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r\Documents\Visual Studio 2015\Projects\GameTools\GameTools\文档\Amiibo\"/>
    </mc:Choice>
  </mc:AlternateContent>
  <bookViews>
    <workbookView xWindow="0" yWindow="0" windowWidth="21600" windowHeight="8805"/>
  </bookViews>
  <sheets>
    <sheet name="HOME" sheetId="1" r:id="rId1"/>
    <sheet name="ALL" sheetId="13" r:id="rId2"/>
    <sheet name="INFO" sheetId="12" r:id="rId3"/>
    <sheet name="note" sheetId="14" r:id="rId4"/>
    <sheet name="Sheet1" sheetId="15" r:id="rId5"/>
    <sheet name="1-4" sheetId="16" r:id="rId6"/>
    <sheet name="已整理" sheetId="17" r:id="rId7"/>
    <sheet name="旧" sheetId="18" r:id="rId8"/>
  </sheets>
  <definedNames>
    <definedName name="_xlnm._FilterDatabase" localSheetId="5" hidden="1">'1-4'!$A$1:$D$539</definedName>
    <definedName name="_xlnm._FilterDatabase" localSheetId="1" hidden="1">ALL!$B$1:$P$711</definedName>
    <definedName name="_xlnm._FilterDatabase" localSheetId="4" hidden="1">Sheet1!$A$1:$K$1535</definedName>
    <definedName name="_xlnm._FilterDatabase" localSheetId="6" hidden="1">已整理!$A$1:$F$803</definedName>
  </definedNames>
  <calcPr calcId="171027"/>
</workbook>
</file>

<file path=xl/calcChain.xml><?xml version="1.0" encoding="utf-8"?>
<calcChain xmlns="http://schemas.openxmlformats.org/spreadsheetml/2006/main">
  <c r="L4" i="15" l="1"/>
  <c r="B470" i="16" l="1"/>
  <c r="E470" i="16" s="1"/>
  <c r="C470" i="16"/>
  <c r="B1529" i="15"/>
  <c r="D1529" i="15" s="1"/>
  <c r="B1530" i="15"/>
  <c r="D1530" i="15" s="1"/>
  <c r="E1530" i="15" s="1"/>
  <c r="B1531" i="15"/>
  <c r="D1531" i="15" s="1"/>
  <c r="B1532" i="15"/>
  <c r="D1532" i="15" s="1"/>
  <c r="E1532" i="15" s="1"/>
  <c r="B1533" i="15"/>
  <c r="D1533" i="15" s="1"/>
  <c r="B1534" i="15"/>
  <c r="D1534" i="15"/>
  <c r="E1534" i="15" s="1"/>
  <c r="B1535" i="15"/>
  <c r="D1535" i="15" s="1"/>
  <c r="B1522" i="15"/>
  <c r="D1522" i="15" s="1"/>
  <c r="B1523" i="15"/>
  <c r="D1523" i="15"/>
  <c r="E1523" i="15" s="1"/>
  <c r="B1524" i="15"/>
  <c r="D1524" i="15" s="1"/>
  <c r="B1525" i="15"/>
  <c r="D1525" i="15" s="1"/>
  <c r="E1525" i="15" s="1"/>
  <c r="B1526" i="15"/>
  <c r="D1526" i="15" s="1"/>
  <c r="B1527" i="15"/>
  <c r="D1527" i="15" s="1"/>
  <c r="E1527" i="15" s="1"/>
  <c r="B1528" i="15"/>
  <c r="D1528" i="15" s="1"/>
  <c r="B1514" i="15"/>
  <c r="D1514" i="15" s="1"/>
  <c r="B1515" i="15"/>
  <c r="D1515" i="15" s="1"/>
  <c r="E1515" i="15" s="1"/>
  <c r="B1516" i="15"/>
  <c r="D1516" i="15" s="1"/>
  <c r="B1517" i="15"/>
  <c r="D1517" i="15" s="1"/>
  <c r="E1517" i="15" s="1"/>
  <c r="B1518" i="15"/>
  <c r="D1518" i="15" s="1"/>
  <c r="B1519" i="15"/>
  <c r="D1519" i="15" s="1"/>
  <c r="E1519" i="15" s="1"/>
  <c r="B1520" i="15"/>
  <c r="D1520" i="15" s="1"/>
  <c r="B1521" i="15"/>
  <c r="D1521" i="15" s="1"/>
  <c r="E1521" i="15" s="1"/>
  <c r="B1500" i="15"/>
  <c r="D1500" i="15" s="1"/>
  <c r="B1501" i="15"/>
  <c r="D1501" i="15" s="1"/>
  <c r="B1502" i="15"/>
  <c r="D1502" i="15" s="1"/>
  <c r="B1503" i="15"/>
  <c r="D1503" i="15" s="1"/>
  <c r="B1504" i="15"/>
  <c r="D1504" i="15" s="1"/>
  <c r="B1505" i="15"/>
  <c r="D1505" i="15" s="1"/>
  <c r="B1506" i="15"/>
  <c r="D1506" i="15" s="1"/>
  <c r="B1507" i="15"/>
  <c r="D1507" i="15" s="1"/>
  <c r="B1508" i="15"/>
  <c r="D1508" i="15" s="1"/>
  <c r="B1509" i="15"/>
  <c r="D1509" i="15" s="1"/>
  <c r="B1510" i="15"/>
  <c r="D1510" i="15" s="1"/>
  <c r="B1511" i="15"/>
  <c r="D1511" i="15" s="1"/>
  <c r="B1512" i="15"/>
  <c r="D1512" i="15" s="1"/>
  <c r="B1513" i="15"/>
  <c r="D1513" i="15" s="1"/>
  <c r="B1322" i="15"/>
  <c r="D1322" i="15" s="1"/>
  <c r="L1322" i="15" s="1"/>
  <c r="B1323" i="15"/>
  <c r="D1323" i="15" s="1"/>
  <c r="B1324" i="15"/>
  <c r="D1324" i="15" s="1"/>
  <c r="L1324" i="15" s="1"/>
  <c r="B1325" i="15"/>
  <c r="D1325" i="15" s="1"/>
  <c r="L1325" i="15" s="1"/>
  <c r="B1326" i="15"/>
  <c r="D1326" i="15" s="1"/>
  <c r="B1327" i="15"/>
  <c r="D1327" i="15" s="1"/>
  <c r="L1327" i="15" s="1"/>
  <c r="B1328" i="15"/>
  <c r="D1328" i="15" s="1"/>
  <c r="L1328" i="15" s="1"/>
  <c r="B1329" i="15"/>
  <c r="D1329" i="15" s="1"/>
  <c r="L1329" i="15" s="1"/>
  <c r="B1330" i="15"/>
  <c r="D1330" i="15" s="1"/>
  <c r="B1331" i="15"/>
  <c r="D1331" i="15" s="1"/>
  <c r="L1331" i="15" s="1"/>
  <c r="B1332" i="15"/>
  <c r="D1332" i="15" s="1"/>
  <c r="L1332" i="15" s="1"/>
  <c r="E1332" i="15"/>
  <c r="B1333" i="15"/>
  <c r="D1333" i="15" s="1"/>
  <c r="L1333" i="15" s="1"/>
  <c r="B1334" i="15"/>
  <c r="D1334" i="15" s="1"/>
  <c r="B1335" i="15"/>
  <c r="D1335" i="15" s="1"/>
  <c r="L1335" i="15" s="1"/>
  <c r="B1336" i="15"/>
  <c r="D1336" i="15" s="1"/>
  <c r="L1336" i="15" s="1"/>
  <c r="B1337" i="15"/>
  <c r="D1337" i="15" s="1"/>
  <c r="L1337" i="15" s="1"/>
  <c r="B1338" i="15"/>
  <c r="D1338" i="15" s="1"/>
  <c r="B1339" i="15"/>
  <c r="D1339" i="15" s="1"/>
  <c r="L1339" i="15" s="1"/>
  <c r="B1340" i="15"/>
  <c r="D1340" i="15" s="1"/>
  <c r="L1340" i="15" s="1"/>
  <c r="E1340" i="15"/>
  <c r="B1341" i="15"/>
  <c r="D1341" i="15" s="1"/>
  <c r="B1342" i="15"/>
  <c r="D1342" i="15" s="1"/>
  <c r="B1343" i="15"/>
  <c r="D1343" i="15" s="1"/>
  <c r="B1344" i="15"/>
  <c r="D1344" i="15" s="1"/>
  <c r="L1344" i="15" s="1"/>
  <c r="B1345" i="15"/>
  <c r="D1345" i="15" s="1"/>
  <c r="L1345" i="15" s="1"/>
  <c r="B1346" i="15"/>
  <c r="D1346" i="15" s="1"/>
  <c r="B1347" i="15"/>
  <c r="D1347" i="15" s="1"/>
  <c r="L1347" i="15" s="1"/>
  <c r="B1348" i="15"/>
  <c r="D1348" i="15" s="1"/>
  <c r="L1348" i="15" s="1"/>
  <c r="B1349" i="15"/>
  <c r="D1349" i="15" s="1"/>
  <c r="B1350" i="15"/>
  <c r="D1350" i="15" s="1"/>
  <c r="B1351" i="15"/>
  <c r="D1351" i="15" s="1"/>
  <c r="B1352" i="15"/>
  <c r="D1352" i="15" s="1"/>
  <c r="L1352" i="15" s="1"/>
  <c r="B1353" i="15"/>
  <c r="D1353" i="15" s="1"/>
  <c r="L1353" i="15" s="1"/>
  <c r="E1353" i="15"/>
  <c r="B1354" i="15"/>
  <c r="D1354" i="15" s="1"/>
  <c r="B1355" i="15"/>
  <c r="D1355" i="15" s="1"/>
  <c r="L1355" i="15" s="1"/>
  <c r="B1356" i="15"/>
  <c r="D1356" i="15" s="1"/>
  <c r="L1356" i="15" s="1"/>
  <c r="E1356" i="15"/>
  <c r="B1357" i="15"/>
  <c r="D1357" i="15" s="1"/>
  <c r="B1358" i="15"/>
  <c r="D1358" i="15" s="1"/>
  <c r="B1359" i="15"/>
  <c r="D1359" i="15" s="1"/>
  <c r="B1360" i="15"/>
  <c r="D1360" i="15" s="1"/>
  <c r="L1360" i="15" s="1"/>
  <c r="B1361" i="15"/>
  <c r="D1361" i="15" s="1"/>
  <c r="L1361" i="15" s="1"/>
  <c r="B1362" i="15"/>
  <c r="D1362" i="15" s="1"/>
  <c r="B1363" i="15"/>
  <c r="D1363" i="15" s="1"/>
  <c r="L1363" i="15" s="1"/>
  <c r="B1364" i="15"/>
  <c r="D1364" i="15" s="1"/>
  <c r="L1364" i="15" s="1"/>
  <c r="B1365" i="15"/>
  <c r="D1365" i="15" s="1"/>
  <c r="B1366" i="15"/>
  <c r="D1366" i="15" s="1"/>
  <c r="B1367" i="15"/>
  <c r="D1367" i="15" s="1"/>
  <c r="B1368" i="15"/>
  <c r="D1368" i="15" s="1"/>
  <c r="L1368" i="15" s="1"/>
  <c r="B1369" i="15"/>
  <c r="D1369" i="15" s="1"/>
  <c r="L1369" i="15" s="1"/>
  <c r="E1369" i="15"/>
  <c r="B1370" i="15"/>
  <c r="D1370" i="15" s="1"/>
  <c r="B1371" i="15"/>
  <c r="D1371" i="15" s="1"/>
  <c r="L1371" i="15" s="1"/>
  <c r="B1372" i="15"/>
  <c r="D1372" i="15" s="1"/>
  <c r="L1372" i="15" s="1"/>
  <c r="E1372" i="15"/>
  <c r="B1373" i="15"/>
  <c r="D1373" i="15" s="1"/>
  <c r="B1374" i="15"/>
  <c r="D1374" i="15" s="1"/>
  <c r="B1375" i="15"/>
  <c r="D1375" i="15" s="1"/>
  <c r="B1376" i="15"/>
  <c r="D1376" i="15" s="1"/>
  <c r="L1376" i="15" s="1"/>
  <c r="B1377" i="15"/>
  <c r="D1377" i="15" s="1"/>
  <c r="L1377" i="15" s="1"/>
  <c r="B1378" i="15"/>
  <c r="D1378" i="15" s="1"/>
  <c r="L1378" i="15" s="1"/>
  <c r="B1379" i="15"/>
  <c r="D1379" i="15" s="1"/>
  <c r="L1379" i="15" s="1"/>
  <c r="B1380" i="15"/>
  <c r="D1380" i="15" s="1"/>
  <c r="L1380" i="15" s="1"/>
  <c r="B1381" i="15"/>
  <c r="D1381" i="15" s="1"/>
  <c r="B1382" i="15"/>
  <c r="D1382" i="15" s="1"/>
  <c r="E1382" i="15" s="1"/>
  <c r="L1382" i="15"/>
  <c r="B1383" i="15"/>
  <c r="D1383" i="15" s="1"/>
  <c r="L1383" i="15" s="1"/>
  <c r="B1384" i="15"/>
  <c r="D1384" i="15" s="1"/>
  <c r="E1384" i="15" s="1"/>
  <c r="L1384" i="15"/>
  <c r="B1385" i="15"/>
  <c r="D1385" i="15" s="1"/>
  <c r="B1386" i="15"/>
  <c r="D1386" i="15" s="1"/>
  <c r="B1387" i="15"/>
  <c r="D1387" i="15" s="1"/>
  <c r="L1387" i="15" s="1"/>
  <c r="B1388" i="15"/>
  <c r="D1388" i="15" s="1"/>
  <c r="E1388" i="15" s="1"/>
  <c r="B1389" i="15"/>
  <c r="D1389" i="15" s="1"/>
  <c r="B1390" i="15"/>
  <c r="D1390" i="15" s="1"/>
  <c r="E1390" i="15" s="1"/>
  <c r="L1390" i="15"/>
  <c r="B1391" i="15"/>
  <c r="D1391" i="15" s="1"/>
  <c r="L1391" i="15" s="1"/>
  <c r="B1392" i="15"/>
  <c r="D1392" i="15" s="1"/>
  <c r="E1392" i="15" s="1"/>
  <c r="L1392" i="15"/>
  <c r="B1393" i="15"/>
  <c r="D1393" i="15" s="1"/>
  <c r="B1394" i="15"/>
  <c r="D1394" i="15" s="1"/>
  <c r="B1395" i="15"/>
  <c r="D1395" i="15" s="1"/>
  <c r="L1395" i="15" s="1"/>
  <c r="B1396" i="15"/>
  <c r="D1396" i="15" s="1"/>
  <c r="L1396" i="15" s="1"/>
  <c r="B1397" i="15"/>
  <c r="D1397" i="15" s="1"/>
  <c r="B1398" i="15"/>
  <c r="D1398" i="15" s="1"/>
  <c r="E1398" i="15" s="1"/>
  <c r="L1398" i="15"/>
  <c r="B1399" i="15"/>
  <c r="D1399" i="15" s="1"/>
  <c r="L1399" i="15" s="1"/>
  <c r="B1400" i="15"/>
  <c r="D1400" i="15" s="1"/>
  <c r="E1400" i="15" s="1"/>
  <c r="B1401" i="15"/>
  <c r="D1401" i="15" s="1"/>
  <c r="B1402" i="15"/>
  <c r="D1402" i="15" s="1"/>
  <c r="L1402" i="15" s="1"/>
  <c r="B1403" i="15"/>
  <c r="D1403" i="15" s="1"/>
  <c r="L1403" i="15" s="1"/>
  <c r="B1404" i="15"/>
  <c r="D1404" i="15" s="1"/>
  <c r="E1404" i="15" s="1"/>
  <c r="B1405" i="15"/>
  <c r="D1405" i="15" s="1"/>
  <c r="B1406" i="15"/>
  <c r="D1406" i="15" s="1"/>
  <c r="E1406" i="15" s="1"/>
  <c r="B1407" i="15"/>
  <c r="D1407" i="15" s="1"/>
  <c r="L1407" i="15" s="1"/>
  <c r="B1408" i="15"/>
  <c r="D1408" i="15" s="1"/>
  <c r="E1408" i="15" s="1"/>
  <c r="B1409" i="15"/>
  <c r="D1409" i="15"/>
  <c r="B1410" i="15"/>
  <c r="D1410" i="15" s="1"/>
  <c r="B1411" i="15"/>
  <c r="D1411" i="15" s="1"/>
  <c r="L1411" i="15" s="1"/>
  <c r="B1412" i="15"/>
  <c r="D1412" i="15" s="1"/>
  <c r="L1412" i="15" s="1"/>
  <c r="B1413" i="15"/>
  <c r="D1413" i="15" s="1"/>
  <c r="B1414" i="15"/>
  <c r="D1414" i="15" s="1"/>
  <c r="E1414" i="15" s="1"/>
  <c r="B1415" i="15"/>
  <c r="D1415" i="15" s="1"/>
  <c r="B1416" i="15"/>
  <c r="D1416" i="15" s="1"/>
  <c r="E1416" i="15" s="1"/>
  <c r="B1417" i="15"/>
  <c r="D1417" i="15"/>
  <c r="B1418" i="15"/>
  <c r="D1418" i="15" s="1"/>
  <c r="L1418" i="15" s="1"/>
  <c r="B1419" i="15"/>
  <c r="D1419" i="15" s="1"/>
  <c r="L1419" i="15" s="1"/>
  <c r="B1420" i="15"/>
  <c r="D1420" i="15" s="1"/>
  <c r="E1420" i="15" s="1"/>
  <c r="B1421" i="15"/>
  <c r="D1421" i="15" s="1"/>
  <c r="B1422" i="15"/>
  <c r="D1422" i="15" s="1"/>
  <c r="B1423" i="15"/>
  <c r="D1423" i="15" s="1"/>
  <c r="L1423" i="15" s="1"/>
  <c r="E1423" i="15"/>
  <c r="B1424" i="15"/>
  <c r="D1424" i="15" s="1"/>
  <c r="E1424" i="15" s="1"/>
  <c r="B1425" i="15"/>
  <c r="D1425" i="15" s="1"/>
  <c r="B1426" i="15"/>
  <c r="D1426" i="15" s="1"/>
  <c r="L1426" i="15" s="1"/>
  <c r="B1427" i="15"/>
  <c r="D1427" i="15" s="1"/>
  <c r="L1427" i="15" s="1"/>
  <c r="B1428" i="15"/>
  <c r="D1428" i="15" s="1"/>
  <c r="L1428" i="15" s="1"/>
  <c r="B1429" i="15"/>
  <c r="D1429" i="15" s="1"/>
  <c r="B1430" i="15"/>
  <c r="D1430" i="15" s="1"/>
  <c r="E1430" i="15" s="1"/>
  <c r="L1430" i="15"/>
  <c r="B1431" i="15"/>
  <c r="D1431" i="15" s="1"/>
  <c r="L1431" i="15" s="1"/>
  <c r="B1432" i="15"/>
  <c r="D1432" i="15" s="1"/>
  <c r="E1432" i="15" s="1"/>
  <c r="B1433" i="15"/>
  <c r="D1433" i="15" s="1"/>
  <c r="B1434" i="15"/>
  <c r="D1434" i="15" s="1"/>
  <c r="L1434" i="15" s="1"/>
  <c r="B1435" i="15"/>
  <c r="D1435" i="15" s="1"/>
  <c r="L1435" i="15" s="1"/>
  <c r="B1436" i="15"/>
  <c r="D1436" i="15" s="1"/>
  <c r="E1436" i="15" s="1"/>
  <c r="B1437" i="15"/>
  <c r="D1437" i="15" s="1"/>
  <c r="B1438" i="15"/>
  <c r="D1438" i="15" s="1"/>
  <c r="E1438" i="15" s="1"/>
  <c r="M1438" i="15"/>
  <c r="B1439" i="15"/>
  <c r="D1439" i="15" s="1"/>
  <c r="L1439" i="15" s="1"/>
  <c r="B1440" i="15"/>
  <c r="D1440" i="15" s="1"/>
  <c r="B1441" i="15"/>
  <c r="D1441" i="15" s="1"/>
  <c r="B1442" i="15"/>
  <c r="D1442" i="15" s="1"/>
  <c r="B1443" i="15"/>
  <c r="D1443" i="15" s="1"/>
  <c r="L1443" i="15" s="1"/>
  <c r="B1444" i="15"/>
  <c r="D1444" i="15" s="1"/>
  <c r="L1444" i="15" s="1"/>
  <c r="B1445" i="15"/>
  <c r="D1445" i="15" s="1"/>
  <c r="B1446" i="15"/>
  <c r="D1446" i="15" s="1"/>
  <c r="E1446" i="15" s="1"/>
  <c r="M1446" i="15"/>
  <c r="B1447" i="15"/>
  <c r="D1447" i="15" s="1"/>
  <c r="B1448" i="15"/>
  <c r="D1448" i="15" s="1"/>
  <c r="E1448" i="15" s="1"/>
  <c r="B1449" i="15"/>
  <c r="D1449" i="15" s="1"/>
  <c r="B1450" i="15"/>
  <c r="D1450" i="15" s="1"/>
  <c r="L1450" i="15" s="1"/>
  <c r="B1451" i="15"/>
  <c r="D1451" i="15" s="1"/>
  <c r="L1451" i="15" s="1"/>
  <c r="B1452" i="15"/>
  <c r="D1452" i="15" s="1"/>
  <c r="E1452" i="15" s="1"/>
  <c r="B1453" i="15"/>
  <c r="D1453" i="15" s="1"/>
  <c r="B1454" i="15"/>
  <c r="D1454" i="15" s="1"/>
  <c r="B1455" i="15"/>
  <c r="D1455" i="15" s="1"/>
  <c r="L1455" i="15" s="1"/>
  <c r="B1456" i="15"/>
  <c r="D1456" i="15" s="1"/>
  <c r="E1456" i="15" s="1"/>
  <c r="B1457" i="15"/>
  <c r="D1457" i="15" s="1"/>
  <c r="B1458" i="15"/>
  <c r="D1458" i="15" s="1"/>
  <c r="L1458" i="15" s="1"/>
  <c r="B1459" i="15"/>
  <c r="D1459" i="15" s="1"/>
  <c r="L1459" i="15" s="1"/>
  <c r="B1460" i="15"/>
  <c r="D1460" i="15" s="1"/>
  <c r="L1460" i="15" s="1"/>
  <c r="B1461" i="15"/>
  <c r="D1461" i="15" s="1"/>
  <c r="B1462" i="15"/>
  <c r="D1462" i="15" s="1"/>
  <c r="E1462" i="15" s="1"/>
  <c r="B1463" i="15"/>
  <c r="D1463" i="15" s="1"/>
  <c r="L1463" i="15" s="1"/>
  <c r="B1464" i="15"/>
  <c r="D1464" i="15" s="1"/>
  <c r="E1464" i="15" s="1"/>
  <c r="L1464" i="15"/>
  <c r="B1465" i="15"/>
  <c r="D1465" i="15" s="1"/>
  <c r="B1466" i="15"/>
  <c r="D1466" i="15" s="1"/>
  <c r="L1466" i="15" s="1"/>
  <c r="B1467" i="15"/>
  <c r="D1467" i="15" s="1"/>
  <c r="L1467" i="15" s="1"/>
  <c r="B1468" i="15"/>
  <c r="D1468" i="15" s="1"/>
  <c r="E1468" i="15" s="1"/>
  <c r="B1469" i="15"/>
  <c r="D1469" i="15" s="1"/>
  <c r="B1470" i="15"/>
  <c r="D1470" i="15" s="1"/>
  <c r="E1470" i="15" s="1"/>
  <c r="B1471" i="15"/>
  <c r="D1471" i="15" s="1"/>
  <c r="L1471" i="15" s="1"/>
  <c r="B1472" i="15"/>
  <c r="D1472" i="15" s="1"/>
  <c r="B1473" i="15"/>
  <c r="D1473" i="15" s="1"/>
  <c r="B1474" i="15"/>
  <c r="D1474" i="15" s="1"/>
  <c r="L1474" i="15" s="1"/>
  <c r="B1475" i="15"/>
  <c r="D1475" i="15" s="1"/>
  <c r="L1475" i="15" s="1"/>
  <c r="B1476" i="15"/>
  <c r="D1476" i="15" s="1"/>
  <c r="L1476" i="15" s="1"/>
  <c r="B1477" i="15"/>
  <c r="D1477" i="15" s="1"/>
  <c r="L1477" i="15" s="1"/>
  <c r="B1478" i="15"/>
  <c r="D1478" i="15" s="1"/>
  <c r="B1479" i="15"/>
  <c r="D1479" i="15" s="1"/>
  <c r="B1480" i="15"/>
  <c r="D1480" i="15" s="1"/>
  <c r="B1481" i="15"/>
  <c r="D1481" i="15" s="1"/>
  <c r="B1482" i="15"/>
  <c r="D1482" i="15" s="1"/>
  <c r="B1483" i="15"/>
  <c r="D1483" i="15" s="1"/>
  <c r="B1484" i="15"/>
  <c r="D1484" i="15" s="1"/>
  <c r="B1485" i="15"/>
  <c r="D1485" i="15" s="1"/>
  <c r="E1485" i="15"/>
  <c r="L1485" i="15"/>
  <c r="B1486" i="15"/>
  <c r="D1486" i="15" s="1"/>
  <c r="B1487" i="15"/>
  <c r="D1487" i="15"/>
  <c r="L1487" i="15" s="1"/>
  <c r="B1488" i="15"/>
  <c r="D1488" i="15" s="1"/>
  <c r="B1489" i="15"/>
  <c r="D1489" i="15" s="1"/>
  <c r="L1489" i="15" s="1"/>
  <c r="B1490" i="15"/>
  <c r="D1490" i="15"/>
  <c r="B1491" i="15"/>
  <c r="D1491" i="15" s="1"/>
  <c r="E1491" i="15" s="1"/>
  <c r="B1492" i="15"/>
  <c r="D1492" i="15" s="1"/>
  <c r="B1493" i="15"/>
  <c r="D1493" i="15"/>
  <c r="L1493" i="15" s="1"/>
  <c r="B1494" i="15"/>
  <c r="D1494" i="15" s="1"/>
  <c r="B1495" i="15"/>
  <c r="D1495" i="15" s="1"/>
  <c r="E1495" i="15" s="1"/>
  <c r="B1496" i="15"/>
  <c r="D1496" i="15" s="1"/>
  <c r="B1497" i="15"/>
  <c r="D1497" i="15" s="1"/>
  <c r="L1497" i="15" s="1"/>
  <c r="B1498" i="15"/>
  <c r="D1498" i="15"/>
  <c r="B1499" i="15"/>
  <c r="D1499" i="15" s="1"/>
  <c r="E1499" i="15" s="1"/>
  <c r="B894" i="15"/>
  <c r="D894" i="15" s="1"/>
  <c r="E894" i="15" s="1"/>
  <c r="B895" i="15"/>
  <c r="D895" i="15"/>
  <c r="B896" i="15"/>
  <c r="D896" i="15" s="1"/>
  <c r="E896" i="15" s="1"/>
  <c r="B897" i="15"/>
  <c r="D897" i="15" s="1"/>
  <c r="B898" i="15"/>
  <c r="D898" i="15" s="1"/>
  <c r="B899" i="15"/>
  <c r="D899" i="15" s="1"/>
  <c r="B900" i="15"/>
  <c r="D900" i="15" s="1"/>
  <c r="L900" i="15" s="1"/>
  <c r="B901" i="15"/>
  <c r="D901" i="15" s="1"/>
  <c r="B902" i="15"/>
  <c r="D902" i="15" s="1"/>
  <c r="B903" i="15"/>
  <c r="D903" i="15" s="1"/>
  <c r="B904" i="15"/>
  <c r="D904" i="15" s="1"/>
  <c r="E904" i="15" s="1"/>
  <c r="B905" i="15"/>
  <c r="D905" i="15" s="1"/>
  <c r="B906" i="15"/>
  <c r="D906" i="15" s="1"/>
  <c r="E906" i="15" s="1"/>
  <c r="B907" i="15"/>
  <c r="D907" i="15" s="1"/>
  <c r="B908" i="15"/>
  <c r="D908" i="15" s="1"/>
  <c r="L908" i="15" s="1"/>
  <c r="E908" i="15"/>
  <c r="B909" i="15"/>
  <c r="D909" i="15" s="1"/>
  <c r="B910" i="15"/>
  <c r="D910" i="15" s="1"/>
  <c r="B911" i="15"/>
  <c r="D911" i="15" s="1"/>
  <c r="B912" i="15"/>
  <c r="D912" i="15" s="1"/>
  <c r="E912" i="15" s="1"/>
  <c r="B913" i="15"/>
  <c r="D913" i="15" s="1"/>
  <c r="B914" i="15"/>
  <c r="D914" i="15" s="1"/>
  <c r="E914" i="15" s="1"/>
  <c r="B915" i="15"/>
  <c r="D915" i="15" s="1"/>
  <c r="L915" i="15" s="1"/>
  <c r="B916" i="15"/>
  <c r="D916" i="15" s="1"/>
  <c r="L916" i="15" s="1"/>
  <c r="B917" i="15"/>
  <c r="D917" i="15" s="1"/>
  <c r="B918" i="15"/>
  <c r="D918" i="15" s="1"/>
  <c r="B919" i="15"/>
  <c r="D919" i="15" s="1"/>
  <c r="B920" i="15"/>
  <c r="D920" i="15" s="1"/>
  <c r="E920" i="15" s="1"/>
  <c r="B921" i="15"/>
  <c r="D921" i="15" s="1"/>
  <c r="B922" i="15"/>
  <c r="D922" i="15" s="1"/>
  <c r="B923" i="15"/>
  <c r="D923" i="15" s="1"/>
  <c r="L923" i="15" s="1"/>
  <c r="B924" i="15"/>
  <c r="D924" i="15" s="1"/>
  <c r="E924" i="15" s="1"/>
  <c r="B925" i="15"/>
  <c r="D925" i="15" s="1"/>
  <c r="B926" i="15"/>
  <c r="D926" i="15" s="1"/>
  <c r="B927" i="15"/>
  <c r="D927" i="15" s="1"/>
  <c r="B928" i="15"/>
  <c r="D928" i="15" s="1"/>
  <c r="E928" i="15" s="1"/>
  <c r="B929" i="15"/>
  <c r="D929" i="15" s="1"/>
  <c r="B930" i="15"/>
  <c r="D930" i="15" s="1"/>
  <c r="E930" i="15" s="1"/>
  <c r="B931" i="15"/>
  <c r="D931" i="15" s="1"/>
  <c r="L931" i="15" s="1"/>
  <c r="B932" i="15"/>
  <c r="D932" i="15" s="1"/>
  <c r="E932" i="15" s="1"/>
  <c r="B933" i="15"/>
  <c r="D933" i="15" s="1"/>
  <c r="B934" i="15"/>
  <c r="D934" i="15" s="1"/>
  <c r="B935" i="15"/>
  <c r="D935" i="15" s="1"/>
  <c r="B936" i="15"/>
  <c r="D936" i="15" s="1"/>
  <c r="E936" i="15" s="1"/>
  <c r="B937" i="15"/>
  <c r="D937" i="15" s="1"/>
  <c r="B938" i="15"/>
  <c r="D938" i="15" s="1"/>
  <c r="E938" i="15" s="1"/>
  <c r="B939" i="15"/>
  <c r="D939" i="15" s="1"/>
  <c r="B940" i="15"/>
  <c r="D940" i="15" s="1"/>
  <c r="E940" i="15" s="1"/>
  <c r="B941" i="15"/>
  <c r="D941" i="15"/>
  <c r="B942" i="15"/>
  <c r="D942" i="15" s="1"/>
  <c r="B943" i="15"/>
  <c r="D943" i="15" s="1"/>
  <c r="B944" i="15"/>
  <c r="D944" i="15" s="1"/>
  <c r="E944" i="15" s="1"/>
  <c r="B945" i="15"/>
  <c r="D945" i="15" s="1"/>
  <c r="B946" i="15"/>
  <c r="D946" i="15" s="1"/>
  <c r="E946" i="15" s="1"/>
  <c r="B947" i="15"/>
  <c r="D947" i="15" s="1"/>
  <c r="L947" i="15" s="1"/>
  <c r="E947" i="15"/>
  <c r="B948" i="15"/>
  <c r="D948" i="15" s="1"/>
  <c r="L948" i="15" s="1"/>
  <c r="B949" i="15"/>
  <c r="D949" i="15" s="1"/>
  <c r="B950" i="15"/>
  <c r="D950" i="15" s="1"/>
  <c r="B951" i="15"/>
  <c r="D951" i="15" s="1"/>
  <c r="E951" i="15" s="1"/>
  <c r="B952" i="15"/>
  <c r="D952" i="15" s="1"/>
  <c r="B953" i="15"/>
  <c r="D953" i="15" s="1"/>
  <c r="B954" i="15"/>
  <c r="D954" i="15" s="1"/>
  <c r="B955" i="15"/>
  <c r="D955" i="15" s="1"/>
  <c r="E955" i="15" s="1"/>
  <c r="B956" i="15"/>
  <c r="D956" i="15"/>
  <c r="B957" i="15"/>
  <c r="D957" i="15" s="1"/>
  <c r="E957" i="15" s="1"/>
  <c r="B958" i="15"/>
  <c r="D958" i="15" s="1"/>
  <c r="B959" i="15"/>
  <c r="D959" i="15" s="1"/>
  <c r="E959" i="15" s="1"/>
  <c r="B960" i="15"/>
  <c r="D960" i="15" s="1"/>
  <c r="L960" i="15" s="1"/>
  <c r="B961" i="15"/>
  <c r="D961" i="15" s="1"/>
  <c r="B962" i="15"/>
  <c r="D962" i="15" s="1"/>
  <c r="B963" i="15"/>
  <c r="D963" i="15" s="1"/>
  <c r="B964" i="15"/>
  <c r="D964" i="15" s="1"/>
  <c r="L964" i="15" s="1"/>
  <c r="B965" i="15"/>
  <c r="D965" i="15" s="1"/>
  <c r="E965" i="15" s="1"/>
  <c r="B966" i="15"/>
  <c r="D966" i="15" s="1"/>
  <c r="B967" i="15"/>
  <c r="D967" i="15" s="1"/>
  <c r="B968" i="15"/>
  <c r="D968" i="15" s="1"/>
  <c r="B969" i="15"/>
  <c r="D969" i="15" s="1"/>
  <c r="B970" i="15"/>
  <c r="D970" i="15" s="1"/>
  <c r="B971" i="15"/>
  <c r="D971" i="15" s="1"/>
  <c r="E971" i="15" s="1"/>
  <c r="B972" i="15"/>
  <c r="D972" i="15" s="1"/>
  <c r="B973" i="15"/>
  <c r="D973" i="15" s="1"/>
  <c r="B974" i="15"/>
  <c r="D974" i="15" s="1"/>
  <c r="B975" i="15"/>
  <c r="D975" i="15" s="1"/>
  <c r="E975" i="15" s="1"/>
  <c r="L975" i="15"/>
  <c r="B976" i="15"/>
  <c r="D976" i="15" s="1"/>
  <c r="B977" i="15"/>
  <c r="D977" i="15" s="1"/>
  <c r="B978" i="15"/>
  <c r="D978" i="15" s="1"/>
  <c r="B979" i="15"/>
  <c r="D979" i="15" s="1"/>
  <c r="B980" i="15"/>
  <c r="D980" i="15" s="1"/>
  <c r="L980" i="15" s="1"/>
  <c r="B981" i="15"/>
  <c r="D981" i="15" s="1"/>
  <c r="B982" i="15"/>
  <c r="D982" i="15" s="1"/>
  <c r="B983" i="15"/>
  <c r="D983" i="15" s="1"/>
  <c r="B984" i="15"/>
  <c r="D984" i="15" s="1"/>
  <c r="L984" i="15" s="1"/>
  <c r="B985" i="15"/>
  <c r="D985" i="15" s="1"/>
  <c r="L985" i="15" s="1"/>
  <c r="B986" i="15"/>
  <c r="D986" i="15" s="1"/>
  <c r="B987" i="15"/>
  <c r="D987" i="15" s="1"/>
  <c r="E987" i="15" s="1"/>
  <c r="B988" i="15"/>
  <c r="D988" i="15" s="1"/>
  <c r="B989" i="15"/>
  <c r="D989" i="15" s="1"/>
  <c r="E989" i="15" s="1"/>
  <c r="B990" i="15"/>
  <c r="D990" i="15" s="1"/>
  <c r="L990" i="15" s="1"/>
  <c r="B991" i="15"/>
  <c r="D991" i="15" s="1"/>
  <c r="B992" i="15"/>
  <c r="D992" i="15" s="1"/>
  <c r="B993" i="15"/>
  <c r="D993" i="15" s="1"/>
  <c r="L993" i="15" s="1"/>
  <c r="B994" i="15"/>
  <c r="D994" i="15" s="1"/>
  <c r="B995" i="15"/>
  <c r="D995" i="15" s="1"/>
  <c r="E995" i="15" s="1"/>
  <c r="B996" i="15"/>
  <c r="D996" i="15" s="1"/>
  <c r="L996" i="15" s="1"/>
  <c r="B997" i="15"/>
  <c r="D997" i="15" s="1"/>
  <c r="E997" i="15" s="1"/>
  <c r="B998" i="15"/>
  <c r="D998" i="15" s="1"/>
  <c r="L998" i="15" s="1"/>
  <c r="B999" i="15"/>
  <c r="D999" i="15" s="1"/>
  <c r="B1000" i="15"/>
  <c r="D1000" i="15" s="1"/>
  <c r="B1001" i="15"/>
  <c r="D1001" i="15" s="1"/>
  <c r="B1002" i="15"/>
  <c r="D1002" i="15" s="1"/>
  <c r="B1003" i="15"/>
  <c r="D1003" i="15" s="1"/>
  <c r="B1004" i="15"/>
  <c r="D1004" i="15" s="1"/>
  <c r="L1004" i="15" s="1"/>
  <c r="B1005" i="15"/>
  <c r="D1005" i="15" s="1"/>
  <c r="E1005" i="15" s="1"/>
  <c r="B1006" i="15"/>
  <c r="D1006" i="15" s="1"/>
  <c r="L1006" i="15" s="1"/>
  <c r="B1007" i="15"/>
  <c r="D1007" i="15" s="1"/>
  <c r="L1007" i="15" s="1"/>
  <c r="E1007" i="15"/>
  <c r="B1008" i="15"/>
  <c r="D1008" i="15" s="1"/>
  <c r="B1009" i="15"/>
  <c r="D1009" i="15" s="1"/>
  <c r="L1009" i="15" s="1"/>
  <c r="B1010" i="15"/>
  <c r="D1010" i="15" s="1"/>
  <c r="B1011" i="15"/>
  <c r="D1011" i="15" s="1"/>
  <c r="B1012" i="15"/>
  <c r="D1012" i="15" s="1"/>
  <c r="L1012" i="15" s="1"/>
  <c r="B1013" i="15"/>
  <c r="D1013" i="15" s="1"/>
  <c r="E1013" i="15" s="1"/>
  <c r="L1013" i="15"/>
  <c r="B1014" i="15"/>
  <c r="D1014" i="15" s="1"/>
  <c r="B1015" i="15"/>
  <c r="D1015" i="15" s="1"/>
  <c r="L1015" i="15" s="1"/>
  <c r="B1016" i="15"/>
  <c r="D1016" i="15" s="1"/>
  <c r="B1017" i="15"/>
  <c r="D1017" i="15" s="1"/>
  <c r="L1017" i="15" s="1"/>
  <c r="E1017" i="15"/>
  <c r="B1018" i="15"/>
  <c r="D1018" i="15" s="1"/>
  <c r="B1019" i="15"/>
  <c r="D1019" i="15" s="1"/>
  <c r="E1019" i="15" s="1"/>
  <c r="B1020" i="15"/>
  <c r="D1020" i="15" s="1"/>
  <c r="B1021" i="15"/>
  <c r="D1021" i="15" s="1"/>
  <c r="E1021" i="15" s="1"/>
  <c r="B1022" i="15"/>
  <c r="D1022" i="15" s="1"/>
  <c r="L1022" i="15" s="1"/>
  <c r="B1023" i="15"/>
  <c r="D1023" i="15" s="1"/>
  <c r="B1024" i="15"/>
  <c r="D1024" i="15" s="1"/>
  <c r="B1025" i="15"/>
  <c r="D1025" i="15" s="1"/>
  <c r="B1026" i="15"/>
  <c r="D1026" i="15" s="1"/>
  <c r="B1027" i="15"/>
  <c r="D1027" i="15" s="1"/>
  <c r="E1027" i="15" s="1"/>
  <c r="B1028" i="15"/>
  <c r="D1028" i="15" s="1"/>
  <c r="L1028" i="15" s="1"/>
  <c r="B1029" i="15"/>
  <c r="D1029" i="15" s="1"/>
  <c r="L1029" i="15" s="1"/>
  <c r="B1030" i="15"/>
  <c r="D1030" i="15" s="1"/>
  <c r="B1031" i="15"/>
  <c r="D1031" i="15" s="1"/>
  <c r="B1032" i="15"/>
  <c r="D1032" i="15" s="1"/>
  <c r="B1033" i="15"/>
  <c r="D1033" i="15" s="1"/>
  <c r="B1034" i="15"/>
  <c r="D1034" i="15" s="1"/>
  <c r="B1035" i="15"/>
  <c r="D1035" i="15" s="1"/>
  <c r="E1035" i="15" s="1"/>
  <c r="M1035" i="15" s="1"/>
  <c r="B1036" i="15"/>
  <c r="D1036" i="15" s="1"/>
  <c r="E1036" i="15" s="1"/>
  <c r="B1037" i="15"/>
  <c r="D1037" i="15" s="1"/>
  <c r="B1038" i="15"/>
  <c r="D1038" i="15" s="1"/>
  <c r="B1039" i="15"/>
  <c r="D1039" i="15"/>
  <c r="E1039" i="15" s="1"/>
  <c r="M1039" i="15" s="1"/>
  <c r="B1040" i="15"/>
  <c r="D1040" i="15" s="1"/>
  <c r="B1041" i="15"/>
  <c r="D1041" i="15" s="1"/>
  <c r="B1042" i="15"/>
  <c r="D1042" i="15" s="1"/>
  <c r="B1043" i="15"/>
  <c r="D1043" i="15" s="1"/>
  <c r="B1044" i="15"/>
  <c r="D1044" i="15" s="1"/>
  <c r="E1044" i="15" s="1"/>
  <c r="B1045" i="15"/>
  <c r="D1045" i="15" s="1"/>
  <c r="B1046" i="15"/>
  <c r="D1046" i="15" s="1"/>
  <c r="B1047" i="15"/>
  <c r="D1047" i="15" s="1"/>
  <c r="B1048" i="15"/>
  <c r="D1048" i="15" s="1"/>
  <c r="B1049" i="15"/>
  <c r="D1049" i="15" s="1"/>
  <c r="B1050" i="15"/>
  <c r="D1050" i="15" s="1"/>
  <c r="B1051" i="15"/>
  <c r="D1051" i="15" s="1"/>
  <c r="E1051" i="15" s="1"/>
  <c r="M1051" i="15" s="1"/>
  <c r="B1052" i="15"/>
  <c r="D1052" i="15" s="1"/>
  <c r="E1052" i="15" s="1"/>
  <c r="B1053" i="15"/>
  <c r="D1053" i="15" s="1"/>
  <c r="B1054" i="15"/>
  <c r="D1054" i="15" s="1"/>
  <c r="B1055" i="15"/>
  <c r="D1055" i="15" s="1"/>
  <c r="B1056" i="15"/>
  <c r="D1056" i="15" s="1"/>
  <c r="B1057" i="15"/>
  <c r="D1057" i="15"/>
  <c r="B1058" i="15"/>
  <c r="D1058" i="15" s="1"/>
  <c r="B1059" i="15"/>
  <c r="D1059" i="15" s="1"/>
  <c r="E1059" i="15" s="1"/>
  <c r="M1059" i="15" s="1"/>
  <c r="B1060" i="15"/>
  <c r="D1060" i="15" s="1"/>
  <c r="B1061" i="15"/>
  <c r="D1061" i="15" s="1"/>
  <c r="B1062" i="15"/>
  <c r="D1062" i="15" s="1"/>
  <c r="B1063" i="15"/>
  <c r="D1063" i="15" s="1"/>
  <c r="B1064" i="15"/>
  <c r="D1064" i="15" s="1"/>
  <c r="B1065" i="15"/>
  <c r="D1065" i="15" s="1"/>
  <c r="B1066" i="15"/>
  <c r="D1066" i="15" s="1"/>
  <c r="B1067" i="15"/>
  <c r="D1067" i="15" s="1"/>
  <c r="B1068" i="15"/>
  <c r="D1068" i="15" s="1"/>
  <c r="B1069" i="15"/>
  <c r="D1069" i="15" s="1"/>
  <c r="B1070" i="15"/>
  <c r="D1070" i="15" s="1"/>
  <c r="B1071" i="15"/>
  <c r="D1071" i="15"/>
  <c r="B1072" i="15"/>
  <c r="D1072" i="15" s="1"/>
  <c r="B1073" i="15"/>
  <c r="D1073" i="15" s="1"/>
  <c r="B1074" i="15"/>
  <c r="D1074" i="15" s="1"/>
  <c r="B1075" i="15"/>
  <c r="D1075" i="15"/>
  <c r="E1075" i="15" s="1"/>
  <c r="M1075" i="15" s="1"/>
  <c r="B1076" i="15"/>
  <c r="D1076" i="15" s="1"/>
  <c r="B1077" i="15"/>
  <c r="D1077" i="15" s="1"/>
  <c r="L1077" i="15" s="1"/>
  <c r="E1077" i="15"/>
  <c r="B1078" i="15"/>
  <c r="D1078" i="15" s="1"/>
  <c r="B1079" i="15"/>
  <c r="D1079" i="15"/>
  <c r="B1080" i="15"/>
  <c r="D1080" i="15" s="1"/>
  <c r="B1081" i="15"/>
  <c r="D1081" i="15" s="1"/>
  <c r="B1082" i="15"/>
  <c r="D1082" i="15" s="1"/>
  <c r="B1083" i="15"/>
  <c r="D1083" i="15" s="1"/>
  <c r="B1084" i="15"/>
  <c r="D1084" i="15" s="1"/>
  <c r="B1085" i="15"/>
  <c r="D1085" i="15" s="1"/>
  <c r="L1085" i="15" s="1"/>
  <c r="B1086" i="15"/>
  <c r="D1086" i="15"/>
  <c r="B1087" i="15"/>
  <c r="D1087" i="15" s="1"/>
  <c r="B1088" i="15"/>
  <c r="D1088" i="15" s="1"/>
  <c r="E1088" i="15" s="1"/>
  <c r="B1089" i="15"/>
  <c r="D1089" i="15" s="1"/>
  <c r="L1089" i="15" s="1"/>
  <c r="B1090" i="15"/>
  <c r="D1090" i="15" s="1"/>
  <c r="B1091" i="15"/>
  <c r="D1091" i="15" s="1"/>
  <c r="B1092" i="15"/>
  <c r="D1092" i="15" s="1"/>
  <c r="E1092" i="15" s="1"/>
  <c r="B1093" i="15"/>
  <c r="D1093" i="15" s="1"/>
  <c r="B1094" i="15"/>
  <c r="D1094" i="15" s="1"/>
  <c r="B1095" i="15"/>
  <c r="D1095" i="15" s="1"/>
  <c r="E1095" i="15" s="1"/>
  <c r="M1095" i="15" s="1"/>
  <c r="B1096" i="15"/>
  <c r="D1096" i="15" s="1"/>
  <c r="B1097" i="15"/>
  <c r="D1097" i="15" s="1"/>
  <c r="B1098" i="15"/>
  <c r="D1098" i="15" s="1"/>
  <c r="E1098" i="15" s="1"/>
  <c r="M1098" i="15" s="1"/>
  <c r="B1099" i="15"/>
  <c r="D1099" i="15" s="1"/>
  <c r="B1100" i="15"/>
  <c r="D1100" i="15" s="1"/>
  <c r="B1101" i="15"/>
  <c r="D1101" i="15" s="1"/>
  <c r="E1101" i="15" s="1"/>
  <c r="B1102" i="15"/>
  <c r="D1102" i="15" s="1"/>
  <c r="E1102" i="15" s="1"/>
  <c r="B1103" i="15"/>
  <c r="D1103" i="15" s="1"/>
  <c r="B1104" i="15"/>
  <c r="D1104" i="15" s="1"/>
  <c r="B1105" i="15"/>
  <c r="D1105" i="15" s="1"/>
  <c r="B1106" i="15"/>
  <c r="D1106" i="15" s="1"/>
  <c r="E1106" i="15" s="1"/>
  <c r="M1106" i="15" s="1"/>
  <c r="B1107" i="15"/>
  <c r="D1107" i="15" s="1"/>
  <c r="E1107" i="15" s="1"/>
  <c r="M1107" i="15" s="1"/>
  <c r="B1108" i="15"/>
  <c r="D1108" i="15" s="1"/>
  <c r="B1109" i="15"/>
  <c r="D1109" i="15" s="1"/>
  <c r="B1110" i="15"/>
  <c r="D1110" i="15" s="1"/>
  <c r="E1110" i="15" s="1"/>
  <c r="B1111" i="15"/>
  <c r="D1111" i="15" s="1"/>
  <c r="E1111" i="15" s="1"/>
  <c r="M1111" i="15" s="1"/>
  <c r="B1112" i="15"/>
  <c r="D1112" i="15" s="1"/>
  <c r="B1113" i="15"/>
  <c r="D1113" i="15" s="1"/>
  <c r="B1114" i="15"/>
  <c r="D1114" i="15" s="1"/>
  <c r="E1114" i="15" s="1"/>
  <c r="M1114" i="15" s="1"/>
  <c r="B1115" i="15"/>
  <c r="D1115" i="15" s="1"/>
  <c r="B1116" i="15"/>
  <c r="D1116" i="15" s="1"/>
  <c r="B1117" i="15"/>
  <c r="D1117" i="15" s="1"/>
  <c r="B1118" i="15"/>
  <c r="D1118" i="15" s="1"/>
  <c r="E1118" i="15" s="1"/>
  <c r="B1119" i="15"/>
  <c r="D1119" i="15" s="1"/>
  <c r="B1120" i="15"/>
  <c r="D1120" i="15" s="1"/>
  <c r="B1121" i="15"/>
  <c r="D1121" i="15" s="1"/>
  <c r="B1122" i="15"/>
  <c r="D1122" i="15" s="1"/>
  <c r="E1122" i="15" s="1"/>
  <c r="M1122" i="15" s="1"/>
  <c r="B1123" i="15"/>
  <c r="D1123" i="15" s="1"/>
  <c r="E1123" i="15" s="1"/>
  <c r="B1124" i="15"/>
  <c r="D1124" i="15" s="1"/>
  <c r="B1125" i="15"/>
  <c r="D1125" i="15" s="1"/>
  <c r="B1126" i="15"/>
  <c r="D1126" i="15" s="1"/>
  <c r="E1126" i="15" s="1"/>
  <c r="M1126" i="15" s="1"/>
  <c r="B1127" i="15"/>
  <c r="D1127" i="15" s="1"/>
  <c r="E1127" i="15" s="1"/>
  <c r="M1127" i="15" s="1"/>
  <c r="B1128" i="15"/>
  <c r="D1128" i="15" s="1"/>
  <c r="B1129" i="15"/>
  <c r="D1129" i="15" s="1"/>
  <c r="B1130" i="15"/>
  <c r="D1130" i="15" s="1"/>
  <c r="E1130" i="15" s="1"/>
  <c r="M1130" i="15" s="1"/>
  <c r="B1131" i="15"/>
  <c r="D1131" i="15" s="1"/>
  <c r="B1132" i="15"/>
  <c r="D1132" i="15" s="1"/>
  <c r="B1133" i="15"/>
  <c r="D1133" i="15" s="1"/>
  <c r="B1134" i="15"/>
  <c r="D1134" i="15" s="1"/>
  <c r="E1134" i="15" s="1"/>
  <c r="B1135" i="15"/>
  <c r="D1135" i="15" s="1"/>
  <c r="B1136" i="15"/>
  <c r="D1136" i="15" s="1"/>
  <c r="B1137" i="15"/>
  <c r="D1137" i="15" s="1"/>
  <c r="B1138" i="15"/>
  <c r="D1138" i="15" s="1"/>
  <c r="E1138" i="15" s="1"/>
  <c r="M1138" i="15" s="1"/>
  <c r="B1139" i="15"/>
  <c r="D1139" i="15" s="1"/>
  <c r="B1140" i="15"/>
  <c r="D1140" i="15" s="1"/>
  <c r="B1141" i="15"/>
  <c r="D1141" i="15"/>
  <c r="L1141" i="15" s="1"/>
  <c r="B1142" i="15"/>
  <c r="D1142" i="15" s="1"/>
  <c r="E1142" i="15" s="1"/>
  <c r="M1142" i="15" s="1"/>
  <c r="B1143" i="15"/>
  <c r="D1143" i="15" s="1"/>
  <c r="B1144" i="15"/>
  <c r="D1144" i="15" s="1"/>
  <c r="B1145" i="15"/>
  <c r="D1145" i="15" s="1"/>
  <c r="B1146" i="15"/>
  <c r="D1146" i="15" s="1"/>
  <c r="E1146" i="15" s="1"/>
  <c r="M1146" i="15" s="1"/>
  <c r="B1147" i="15"/>
  <c r="D1147" i="15" s="1"/>
  <c r="B1148" i="15"/>
  <c r="D1148" i="15" s="1"/>
  <c r="B1149" i="15"/>
  <c r="D1149" i="15" s="1"/>
  <c r="E1149" i="15" s="1"/>
  <c r="B1150" i="15"/>
  <c r="D1150" i="15" s="1"/>
  <c r="E1150" i="15" s="1"/>
  <c r="B1151" i="15"/>
  <c r="D1151" i="15" s="1"/>
  <c r="E1151" i="15" s="1"/>
  <c r="B1152" i="15"/>
  <c r="D1152" i="15" s="1"/>
  <c r="B1153" i="15"/>
  <c r="D1153" i="15" s="1"/>
  <c r="E1153" i="15" s="1"/>
  <c r="B1154" i="15"/>
  <c r="D1154" i="15" s="1"/>
  <c r="B1155" i="15"/>
  <c r="D1155" i="15" s="1"/>
  <c r="E1155" i="15" s="1"/>
  <c r="B1156" i="15"/>
  <c r="D1156" i="15" s="1"/>
  <c r="B1157" i="15"/>
  <c r="D1157" i="15" s="1"/>
  <c r="B1158" i="15"/>
  <c r="D1158" i="15" s="1"/>
  <c r="E1158" i="15" s="1"/>
  <c r="M1158" i="15" s="1"/>
  <c r="B1159" i="15"/>
  <c r="D1159" i="15" s="1"/>
  <c r="B1160" i="15"/>
  <c r="D1160" i="15" s="1"/>
  <c r="B1161" i="15"/>
  <c r="D1161" i="15" s="1"/>
  <c r="B1162" i="15"/>
  <c r="D1162" i="15" s="1"/>
  <c r="E1162" i="15" s="1"/>
  <c r="M1162" i="15" s="1"/>
  <c r="B1163" i="15"/>
  <c r="D1163" i="15" s="1"/>
  <c r="B1164" i="15"/>
  <c r="D1164" i="15" s="1"/>
  <c r="B1165" i="15"/>
  <c r="D1165" i="15" s="1"/>
  <c r="E1165" i="15"/>
  <c r="L1165" i="15"/>
  <c r="B1166" i="15"/>
  <c r="D1166" i="15" s="1"/>
  <c r="E1166" i="15" s="1"/>
  <c r="B1167" i="15"/>
  <c r="D1167" i="15"/>
  <c r="B1168" i="15"/>
  <c r="D1168" i="15" s="1"/>
  <c r="B1169" i="15"/>
  <c r="D1169" i="15" s="1"/>
  <c r="B1170" i="15"/>
  <c r="D1170" i="15" s="1"/>
  <c r="E1170" i="15" s="1"/>
  <c r="M1170" i="15" s="1"/>
  <c r="B1171" i="15"/>
  <c r="D1171" i="15" s="1"/>
  <c r="B1172" i="15"/>
  <c r="D1172" i="15" s="1"/>
  <c r="B1173" i="15"/>
  <c r="D1173" i="15" s="1"/>
  <c r="B1174" i="15"/>
  <c r="D1174" i="15" s="1"/>
  <c r="E1174" i="15" s="1"/>
  <c r="M1174" i="15" s="1"/>
  <c r="B1175" i="15"/>
  <c r="D1175" i="15" s="1"/>
  <c r="E1175" i="15" s="1"/>
  <c r="B1176" i="15"/>
  <c r="D1176" i="15" s="1"/>
  <c r="B1177" i="15"/>
  <c r="D1177" i="15" s="1"/>
  <c r="B1178" i="15"/>
  <c r="D1178" i="15" s="1"/>
  <c r="E1178" i="15" s="1"/>
  <c r="M1178" i="15" s="1"/>
  <c r="B1179" i="15"/>
  <c r="D1179" i="15" s="1"/>
  <c r="B1180" i="15"/>
  <c r="D1180" i="15" s="1"/>
  <c r="B1181" i="15"/>
  <c r="D1181" i="15" s="1"/>
  <c r="L1181" i="15" s="1"/>
  <c r="B1182" i="15"/>
  <c r="D1182" i="15" s="1"/>
  <c r="E1182" i="15" s="1"/>
  <c r="B1183" i="15"/>
  <c r="D1183" i="15" s="1"/>
  <c r="B1184" i="15"/>
  <c r="D1184" i="15" s="1"/>
  <c r="B1185" i="15"/>
  <c r="D1185" i="15" s="1"/>
  <c r="B1186" i="15"/>
  <c r="D1186" i="15" s="1"/>
  <c r="E1186" i="15" s="1"/>
  <c r="M1186" i="15" s="1"/>
  <c r="B1187" i="15"/>
  <c r="D1187" i="15" s="1"/>
  <c r="E1187" i="15" s="1"/>
  <c r="B1188" i="15"/>
  <c r="D1188" i="15" s="1"/>
  <c r="B1189" i="15"/>
  <c r="D1189" i="15" s="1"/>
  <c r="L1189" i="15" s="1"/>
  <c r="B1190" i="15"/>
  <c r="D1190" i="15" s="1"/>
  <c r="E1190" i="15" s="1"/>
  <c r="B1191" i="15"/>
  <c r="D1191" i="15" s="1"/>
  <c r="E1191" i="15" s="1"/>
  <c r="M1191" i="15" s="1"/>
  <c r="B1192" i="15"/>
  <c r="D1192" i="15" s="1"/>
  <c r="B1193" i="15"/>
  <c r="D1193" i="15" s="1"/>
  <c r="L1193" i="15" s="1"/>
  <c r="B1194" i="15"/>
  <c r="D1194" i="15" s="1"/>
  <c r="B1195" i="15"/>
  <c r="D1195" i="15" s="1"/>
  <c r="B1196" i="15"/>
  <c r="D1196" i="15" s="1"/>
  <c r="B1197" i="15"/>
  <c r="D1197" i="15" s="1"/>
  <c r="B1198" i="15"/>
  <c r="D1198" i="15" s="1"/>
  <c r="E1198" i="15" s="1"/>
  <c r="B1199" i="15"/>
  <c r="D1199" i="15" s="1"/>
  <c r="B1200" i="15"/>
  <c r="D1200" i="15" s="1"/>
  <c r="B1201" i="15"/>
  <c r="D1201" i="15" s="1"/>
  <c r="B1202" i="15"/>
  <c r="D1202" i="15" s="1"/>
  <c r="E1202" i="15" s="1"/>
  <c r="M1202" i="15" s="1"/>
  <c r="B1203" i="15"/>
  <c r="D1203" i="15" s="1"/>
  <c r="B1204" i="15"/>
  <c r="D1204" i="15" s="1"/>
  <c r="B1205" i="15"/>
  <c r="D1205" i="15" s="1"/>
  <c r="L1205" i="15" s="1"/>
  <c r="B1206" i="15"/>
  <c r="D1206" i="15" s="1"/>
  <c r="B1207" i="15"/>
  <c r="D1207" i="15" s="1"/>
  <c r="B1208" i="15"/>
  <c r="D1208" i="15" s="1"/>
  <c r="E1208" i="15" s="1"/>
  <c r="B1209" i="15"/>
  <c r="D1209" i="15" s="1"/>
  <c r="B1210" i="15"/>
  <c r="D1210" i="15" s="1"/>
  <c r="B1211" i="15"/>
  <c r="D1211" i="15" s="1"/>
  <c r="B1212" i="15"/>
  <c r="D1212" i="15" s="1"/>
  <c r="E1212" i="15" s="1"/>
  <c r="B1213" i="15"/>
  <c r="D1213" i="15" s="1"/>
  <c r="B1214" i="15"/>
  <c r="D1214" i="15" s="1"/>
  <c r="B1215" i="15"/>
  <c r="D1215" i="15" s="1"/>
  <c r="B1216" i="15"/>
  <c r="D1216" i="15" s="1"/>
  <c r="E1216" i="15" s="1"/>
  <c r="B1217" i="15"/>
  <c r="D1217" i="15" s="1"/>
  <c r="B1218" i="15"/>
  <c r="D1218" i="15" s="1"/>
  <c r="B1219" i="15"/>
  <c r="D1219" i="15" s="1"/>
  <c r="B1220" i="15"/>
  <c r="D1220" i="15" s="1"/>
  <c r="E1220" i="15" s="1"/>
  <c r="B1221" i="15"/>
  <c r="D1221" i="15"/>
  <c r="B1222" i="15"/>
  <c r="D1222" i="15" s="1"/>
  <c r="B1223" i="15"/>
  <c r="D1223" i="15" s="1"/>
  <c r="B1224" i="15"/>
  <c r="D1224" i="15" s="1"/>
  <c r="E1224" i="15" s="1"/>
  <c r="B1225" i="15"/>
  <c r="D1225" i="15" s="1"/>
  <c r="B1226" i="15"/>
  <c r="D1226" i="15" s="1"/>
  <c r="B1227" i="15"/>
  <c r="D1227" i="15" s="1"/>
  <c r="B1228" i="15"/>
  <c r="D1228" i="15" s="1"/>
  <c r="E1228" i="15" s="1"/>
  <c r="B1229" i="15"/>
  <c r="D1229" i="15" s="1"/>
  <c r="B1230" i="15"/>
  <c r="D1230" i="15" s="1"/>
  <c r="B1231" i="15"/>
  <c r="D1231" i="15" s="1"/>
  <c r="B1232" i="15"/>
  <c r="D1232" i="15" s="1"/>
  <c r="E1232" i="15" s="1"/>
  <c r="B1233" i="15"/>
  <c r="D1233" i="15" s="1"/>
  <c r="L1233" i="15" s="1"/>
  <c r="B1234" i="15"/>
  <c r="D1234" i="15" s="1"/>
  <c r="B1235" i="15"/>
  <c r="D1235" i="15" s="1"/>
  <c r="B1236" i="15"/>
  <c r="D1236" i="15" s="1"/>
  <c r="E1236" i="15" s="1"/>
  <c r="B1237" i="15"/>
  <c r="D1237" i="15" s="1"/>
  <c r="B1238" i="15"/>
  <c r="D1238" i="15" s="1"/>
  <c r="B1239" i="15"/>
  <c r="D1239" i="15" s="1"/>
  <c r="B1240" i="15"/>
  <c r="D1240" i="15" s="1"/>
  <c r="E1240" i="15" s="1"/>
  <c r="B1241" i="15"/>
  <c r="D1241" i="15" s="1"/>
  <c r="L1241" i="15" s="1"/>
  <c r="B1242" i="15"/>
  <c r="D1242" i="15" s="1"/>
  <c r="B1243" i="15"/>
  <c r="D1243" i="15" s="1"/>
  <c r="B1244" i="15"/>
  <c r="D1244" i="15" s="1"/>
  <c r="E1244" i="15" s="1"/>
  <c r="B1245" i="15"/>
  <c r="D1245" i="15" s="1"/>
  <c r="B1246" i="15"/>
  <c r="D1246" i="15" s="1"/>
  <c r="B1247" i="15"/>
  <c r="D1247" i="15"/>
  <c r="B1248" i="15"/>
  <c r="D1248" i="15" s="1"/>
  <c r="E1248" i="15" s="1"/>
  <c r="B1249" i="15"/>
  <c r="D1249" i="15" s="1"/>
  <c r="B1250" i="15"/>
  <c r="D1250" i="15" s="1"/>
  <c r="B1251" i="15"/>
  <c r="D1251" i="15" s="1"/>
  <c r="B1252" i="15"/>
  <c r="D1252" i="15" s="1"/>
  <c r="E1252" i="15" s="1"/>
  <c r="B1253" i="15"/>
  <c r="D1253" i="15" s="1"/>
  <c r="L1253" i="15" s="1"/>
  <c r="B1254" i="15"/>
  <c r="D1254" i="15" s="1"/>
  <c r="B1255" i="15"/>
  <c r="D1255" i="15" s="1"/>
  <c r="B1256" i="15"/>
  <c r="D1256" i="15" s="1"/>
  <c r="E1256" i="15" s="1"/>
  <c r="B1257" i="15"/>
  <c r="D1257" i="15"/>
  <c r="B1258" i="15"/>
  <c r="D1258" i="15" s="1"/>
  <c r="B1259" i="15"/>
  <c r="D1259" i="15" s="1"/>
  <c r="B1260" i="15"/>
  <c r="D1260" i="15" s="1"/>
  <c r="E1260" i="15" s="1"/>
  <c r="M1260" i="15" s="1"/>
  <c r="B1261" i="15"/>
  <c r="D1261" i="15" s="1"/>
  <c r="E1261" i="15" s="1"/>
  <c r="B1262" i="15"/>
  <c r="D1262" i="15" s="1"/>
  <c r="B1263" i="15"/>
  <c r="D1263" i="15" s="1"/>
  <c r="B1264" i="15"/>
  <c r="D1264" i="15" s="1"/>
  <c r="E1264" i="15" s="1"/>
  <c r="B1265" i="15"/>
  <c r="D1265" i="15"/>
  <c r="B1266" i="15"/>
  <c r="D1266" i="15" s="1"/>
  <c r="B1267" i="15"/>
  <c r="D1267" i="15" s="1"/>
  <c r="E1267" i="15" s="1"/>
  <c r="B1268" i="15"/>
  <c r="D1268" i="15" s="1"/>
  <c r="E1268" i="15" s="1"/>
  <c r="B1269" i="15"/>
  <c r="D1269" i="15" s="1"/>
  <c r="L1269" i="15" s="1"/>
  <c r="E1269" i="15"/>
  <c r="B1270" i="15"/>
  <c r="D1270" i="15" s="1"/>
  <c r="B1271" i="15"/>
  <c r="D1271" i="15" s="1"/>
  <c r="B1272" i="15"/>
  <c r="D1272" i="15" s="1"/>
  <c r="E1272" i="15" s="1"/>
  <c r="M1272" i="15" s="1"/>
  <c r="B1273" i="15"/>
  <c r="D1273" i="15" s="1"/>
  <c r="B1274" i="15"/>
  <c r="D1274" i="15" s="1"/>
  <c r="B1275" i="15"/>
  <c r="D1275" i="15" s="1"/>
  <c r="E1275" i="15" s="1"/>
  <c r="B1276" i="15"/>
  <c r="D1276" i="15" s="1"/>
  <c r="E1276" i="15" s="1"/>
  <c r="M1276" i="15" s="1"/>
  <c r="B1277" i="15"/>
  <c r="D1277" i="15" s="1"/>
  <c r="E1277" i="15" s="1"/>
  <c r="B1278" i="15"/>
  <c r="D1278" i="15" s="1"/>
  <c r="B1279" i="15"/>
  <c r="D1279" i="15" s="1"/>
  <c r="B1280" i="15"/>
  <c r="D1280" i="15" s="1"/>
  <c r="E1280" i="15" s="1"/>
  <c r="B1281" i="15"/>
  <c r="D1281" i="15" s="1"/>
  <c r="L1281" i="15" s="1"/>
  <c r="B1282" i="15"/>
  <c r="D1282" i="15" s="1"/>
  <c r="B1283" i="15"/>
  <c r="D1283" i="15" s="1"/>
  <c r="E1283" i="15" s="1"/>
  <c r="B1284" i="15"/>
  <c r="D1284" i="15" s="1"/>
  <c r="E1284" i="15" s="1"/>
  <c r="M1284" i="15" s="1"/>
  <c r="B1285" i="15"/>
  <c r="D1285" i="15" s="1"/>
  <c r="B1286" i="15"/>
  <c r="D1286" i="15" s="1"/>
  <c r="B1287" i="15"/>
  <c r="D1287" i="15" s="1"/>
  <c r="E1287" i="15" s="1"/>
  <c r="B1288" i="15"/>
  <c r="D1288" i="15" s="1"/>
  <c r="E1288" i="15" s="1"/>
  <c r="M1288" i="15"/>
  <c r="B1289" i="15"/>
  <c r="D1289" i="15" s="1"/>
  <c r="L1289" i="15" s="1"/>
  <c r="B1290" i="15"/>
  <c r="D1290" i="15" s="1"/>
  <c r="B1291" i="15"/>
  <c r="D1291" i="15" s="1"/>
  <c r="B1292" i="15"/>
  <c r="D1292" i="15" s="1"/>
  <c r="E1292" i="15" s="1"/>
  <c r="M1292" i="15" s="1"/>
  <c r="B1293" i="15"/>
  <c r="D1293" i="15"/>
  <c r="E1293" i="15" s="1"/>
  <c r="B1294" i="15"/>
  <c r="D1294" i="15" s="1"/>
  <c r="B1295" i="15"/>
  <c r="D1295" i="15" s="1"/>
  <c r="B1296" i="15"/>
  <c r="D1296" i="15" s="1"/>
  <c r="E1296" i="15" s="1"/>
  <c r="M1296" i="15"/>
  <c r="B1297" i="15"/>
  <c r="D1297" i="15" s="1"/>
  <c r="B1298" i="15"/>
  <c r="D1298" i="15" s="1"/>
  <c r="B1299" i="15"/>
  <c r="D1299" i="15" s="1"/>
  <c r="E1299" i="15" s="1"/>
  <c r="B1300" i="15"/>
  <c r="D1300" i="15" s="1"/>
  <c r="E1300" i="15" s="1"/>
  <c r="M1300" i="15"/>
  <c r="B1301" i="15"/>
  <c r="D1301" i="15" s="1"/>
  <c r="L1301" i="15" s="1"/>
  <c r="B1302" i="15"/>
  <c r="D1302" i="15" s="1"/>
  <c r="B1303" i="15"/>
  <c r="D1303" i="15"/>
  <c r="B1304" i="15"/>
  <c r="D1304" i="15" s="1"/>
  <c r="E1304" i="15" s="1"/>
  <c r="M1304" i="15" s="1"/>
  <c r="B1305" i="15"/>
  <c r="D1305" i="15"/>
  <c r="E1305" i="15" s="1"/>
  <c r="M1305" i="15" s="1"/>
  <c r="B1306" i="15"/>
  <c r="D1306" i="15"/>
  <c r="B1307" i="15"/>
  <c r="D1307" i="15" s="1"/>
  <c r="E1307" i="15" s="1"/>
  <c r="B1308" i="15"/>
  <c r="D1308" i="15" s="1"/>
  <c r="B1309" i="15"/>
  <c r="D1309" i="15" s="1"/>
  <c r="E1309" i="15" s="1"/>
  <c r="M1309" i="15" s="1"/>
  <c r="L1309" i="15"/>
  <c r="B1310" i="15"/>
  <c r="D1310" i="15" s="1"/>
  <c r="B1311" i="15"/>
  <c r="D1311" i="15" s="1"/>
  <c r="E1311" i="15" s="1"/>
  <c r="B1312" i="15"/>
  <c r="D1312" i="15" s="1"/>
  <c r="B1313" i="15"/>
  <c r="D1313" i="15" s="1"/>
  <c r="E1313" i="15" s="1"/>
  <c r="M1313" i="15" s="1"/>
  <c r="B1314" i="15"/>
  <c r="D1314" i="15"/>
  <c r="B1315" i="15"/>
  <c r="D1315" i="15" s="1"/>
  <c r="E1315" i="15" s="1"/>
  <c r="B1316" i="15"/>
  <c r="D1316" i="15" s="1"/>
  <c r="B1317" i="15"/>
  <c r="D1317" i="15" s="1"/>
  <c r="E1317" i="15" s="1"/>
  <c r="M1317" i="15" s="1"/>
  <c r="B1318" i="15"/>
  <c r="D1318" i="15" s="1"/>
  <c r="E1318" i="15" s="1"/>
  <c r="M1318" i="15" s="1"/>
  <c r="B1319" i="15"/>
  <c r="D1319" i="15" s="1"/>
  <c r="E1319" i="15" s="1"/>
  <c r="B1320" i="15"/>
  <c r="D1320" i="15" s="1"/>
  <c r="B1321" i="15"/>
  <c r="D1321" i="15"/>
  <c r="E1321" i="15" s="1"/>
  <c r="M1321" i="15" s="1"/>
  <c r="B893" i="15"/>
  <c r="D893" i="15" s="1"/>
  <c r="M1052" i="15" l="1"/>
  <c r="E1015" i="15"/>
  <c r="E1113" i="15"/>
  <c r="L1113" i="15"/>
  <c r="E1273" i="15"/>
  <c r="L1273" i="15"/>
  <c r="E1285" i="15"/>
  <c r="L1285" i="15"/>
  <c r="L1313" i="15"/>
  <c r="L1305" i="15"/>
  <c r="E1301" i="15"/>
  <c r="M1268" i="15"/>
  <c r="E1241" i="15"/>
  <c r="M1241" i="15" s="1"/>
  <c r="M1232" i="15"/>
  <c r="L1114" i="15"/>
  <c r="L1027" i="15"/>
  <c r="M1021" i="15"/>
  <c r="E1466" i="15"/>
  <c r="E1407" i="15"/>
  <c r="L1275" i="15"/>
  <c r="E1253" i="15"/>
  <c r="M1253" i="15" s="1"/>
  <c r="E1181" i="15"/>
  <c r="L1178" i="15"/>
  <c r="L1149" i="15"/>
  <c r="L1146" i="15"/>
  <c r="L1127" i="15"/>
  <c r="L1101" i="15"/>
  <c r="L997" i="15"/>
  <c r="E980" i="15"/>
  <c r="M965" i="15"/>
  <c r="L930" i="15"/>
  <c r="E900" i="15"/>
  <c r="E1471" i="15"/>
  <c r="L1438" i="15"/>
  <c r="E1431" i="15"/>
  <c r="M1414" i="15"/>
  <c r="M1406" i="15"/>
  <c r="E1399" i="15"/>
  <c r="E1391" i="15"/>
  <c r="E1383" i="15"/>
  <c r="E1377" i="15"/>
  <c r="E1364" i="15"/>
  <c r="M1364" i="15" s="1"/>
  <c r="E1361" i="15"/>
  <c r="E1348" i="15"/>
  <c r="E1345" i="15"/>
  <c r="E1328" i="15"/>
  <c r="M1328" i="15" s="1"/>
  <c r="E1289" i="15"/>
  <c r="M1289" i="15" s="1"/>
  <c r="L1287" i="15"/>
  <c r="M1264" i="15"/>
  <c r="L1202" i="15"/>
  <c r="E1012" i="15"/>
  <c r="E1006" i="15"/>
  <c r="E993" i="15"/>
  <c r="L951" i="15"/>
  <c r="E948" i="15"/>
  <c r="L946" i="15"/>
  <c r="L940" i="15"/>
  <c r="E1458" i="15"/>
  <c r="L1424" i="15"/>
  <c r="E1418" i="15"/>
  <c r="L1416" i="15"/>
  <c r="L1414" i="15"/>
  <c r="M1175" i="15"/>
  <c r="E1143" i="15"/>
  <c r="M1143" i="15" s="1"/>
  <c r="L1143" i="15"/>
  <c r="M1123" i="15"/>
  <c r="E1314" i="15"/>
  <c r="M1314" i="15" s="1"/>
  <c r="L1314" i="15"/>
  <c r="M1252" i="15"/>
  <c r="E1291" i="15"/>
  <c r="M1291" i="15" s="1"/>
  <c r="L1291" i="15"/>
  <c r="E1271" i="15"/>
  <c r="L1271" i="15"/>
  <c r="E1259" i="15"/>
  <c r="M1259" i="15" s="1"/>
  <c r="L1259" i="15"/>
  <c r="L1237" i="15"/>
  <c r="E1237" i="15"/>
  <c r="L1217" i="15"/>
  <c r="E1217" i="15"/>
  <c r="E1203" i="15"/>
  <c r="L1203" i="15"/>
  <c r="E1167" i="15"/>
  <c r="M1167" i="15" s="1"/>
  <c r="L1167" i="15"/>
  <c r="L1125" i="15"/>
  <c r="E1125" i="15"/>
  <c r="E1055" i="15"/>
  <c r="M1055" i="15" s="1"/>
  <c r="L1055" i="15"/>
  <c r="E1306" i="15"/>
  <c r="M1306" i="15" s="1"/>
  <c r="L1306" i="15"/>
  <c r="L1297" i="15"/>
  <c r="E1297" i="15"/>
  <c r="M1280" i="15"/>
  <c r="L1265" i="15"/>
  <c r="E1265" i="15"/>
  <c r="L1257" i="15"/>
  <c r="E1257" i="15"/>
  <c r="M1244" i="15"/>
  <c r="M1228" i="15"/>
  <c r="L1221" i="15"/>
  <c r="E1221" i="15"/>
  <c r="E1194" i="15"/>
  <c r="M1194" i="15" s="1"/>
  <c r="L1194" i="15"/>
  <c r="M1187" i="15"/>
  <c r="E1177" i="15"/>
  <c r="L1177" i="15"/>
  <c r="E1139" i="15"/>
  <c r="L1139" i="15"/>
  <c r="E1097" i="15"/>
  <c r="L1097" i="15"/>
  <c r="E1043" i="15"/>
  <c r="M1043" i="15" s="1"/>
  <c r="L1043" i="15"/>
  <c r="L1321" i="15"/>
  <c r="E1303" i="15"/>
  <c r="L1303" i="15"/>
  <c r="E1281" i="15"/>
  <c r="M1281" i="15" s="1"/>
  <c r="L1249" i="15"/>
  <c r="E1249" i="15"/>
  <c r="M1249" i="15" s="1"/>
  <c r="M1212" i="15"/>
  <c r="E1205" i="15"/>
  <c r="E1169" i="15"/>
  <c r="M1169" i="15" s="1"/>
  <c r="L1169" i="15"/>
  <c r="E1161" i="15"/>
  <c r="L1161" i="15"/>
  <c r="L1129" i="15"/>
  <c r="E1129" i="15"/>
  <c r="M959" i="15"/>
  <c r="M1036" i="15"/>
  <c r="L1005" i="15"/>
  <c r="L989" i="15"/>
  <c r="L1036" i="15"/>
  <c r="M1019" i="15"/>
  <c r="L971" i="15"/>
  <c r="L959" i="15"/>
  <c r="L924" i="15"/>
  <c r="E915" i="15"/>
  <c r="E1487" i="15"/>
  <c r="L1462" i="15"/>
  <c r="L1456" i="15"/>
  <c r="E1450" i="15"/>
  <c r="L1448" i="15"/>
  <c r="L1446" i="15"/>
  <c r="M1431" i="15"/>
  <c r="E1426" i="15"/>
  <c r="M1407" i="15"/>
  <c r="L1406" i="15"/>
  <c r="L1400" i="15"/>
  <c r="M1470" i="15"/>
  <c r="L932" i="15"/>
  <c r="L1191" i="15"/>
  <c r="L1186" i="15"/>
  <c r="L1162" i="15"/>
  <c r="L1155" i="15"/>
  <c r="L1153" i="15"/>
  <c r="L1130" i="15"/>
  <c r="L1122" i="15"/>
  <c r="L1098" i="15"/>
  <c r="L1075" i="15"/>
  <c r="L1059" i="15"/>
  <c r="L1052" i="15"/>
  <c r="L1044" i="15"/>
  <c r="L1039" i="15"/>
  <c r="L1035" i="15"/>
  <c r="E1004" i="15"/>
  <c r="M1004" i="15" s="1"/>
  <c r="M995" i="15"/>
  <c r="E985" i="15"/>
  <c r="L965" i="15"/>
  <c r="L938" i="15"/>
  <c r="E916" i="15"/>
  <c r="L914" i="15"/>
  <c r="L906" i="15"/>
  <c r="M1471" i="15"/>
  <c r="L1470" i="15"/>
  <c r="E1463" i="15"/>
  <c r="E1455" i="15"/>
  <c r="E1439" i="15"/>
  <c r="E1434" i="15"/>
  <c r="L1432" i="15"/>
  <c r="E1336" i="15"/>
  <c r="E1327" i="15"/>
  <c r="E1263" i="15"/>
  <c r="L1263" i="15"/>
  <c r="L1225" i="15"/>
  <c r="E1225" i="15"/>
  <c r="E1279" i="15"/>
  <c r="L1279" i="15"/>
  <c r="E1185" i="15"/>
  <c r="M1185" i="15" s="1"/>
  <c r="L1185" i="15"/>
  <c r="E1179" i="15"/>
  <c r="L1179" i="15"/>
  <c r="E1310" i="15"/>
  <c r="M1310" i="15" s="1"/>
  <c r="L1310" i="15"/>
  <c r="E1295" i="15"/>
  <c r="L1295" i="15"/>
  <c r="L1245" i="15"/>
  <c r="E1245" i="15"/>
  <c r="E1227" i="15"/>
  <c r="L1227" i="15"/>
  <c r="M1271" i="15"/>
  <c r="L1317" i="15"/>
  <c r="L1293" i="15"/>
  <c r="L1277" i="15"/>
  <c r="M1275" i="15"/>
  <c r="L1261" i="15"/>
  <c r="E1255" i="15"/>
  <c r="L1255" i="15"/>
  <c r="E1183" i="15"/>
  <c r="L1183" i="15"/>
  <c r="L1157" i="15"/>
  <c r="E1157" i="15"/>
  <c r="M1155" i="15"/>
  <c r="M1150" i="15"/>
  <c r="E1145" i="15"/>
  <c r="L1145" i="15"/>
  <c r="E1137" i="15"/>
  <c r="L1137" i="15"/>
  <c r="E1133" i="15"/>
  <c r="L1133" i="15"/>
  <c r="L1093" i="15"/>
  <c r="E1093" i="15"/>
  <c r="M1093" i="15" s="1"/>
  <c r="E1084" i="15"/>
  <c r="L1084" i="15"/>
  <c r="E1068" i="15"/>
  <c r="L1068" i="15"/>
  <c r="L1061" i="15"/>
  <c r="E1061" i="15"/>
  <c r="E1047" i="15"/>
  <c r="L1047" i="15"/>
  <c r="E999" i="15"/>
  <c r="L999" i="15"/>
  <c r="M997" i="15"/>
  <c r="M989" i="15"/>
  <c r="L981" i="15"/>
  <c r="E981" i="15"/>
  <c r="M1267" i="15"/>
  <c r="M1256" i="15"/>
  <c r="M1287" i="15"/>
  <c r="E1211" i="15"/>
  <c r="L1211" i="15"/>
  <c r="E1201" i="15"/>
  <c r="L1201" i="15"/>
  <c r="E1197" i="15"/>
  <c r="L1197" i="15"/>
  <c r="M1190" i="15"/>
  <c r="L1318" i="15"/>
  <c r="L1299" i="15"/>
  <c r="L1283" i="15"/>
  <c r="L1267" i="15"/>
  <c r="E1251" i="15"/>
  <c r="L1251" i="15"/>
  <c r="M1248" i="15"/>
  <c r="M1236" i="15"/>
  <c r="E1233" i="15"/>
  <c r="E1231" i="15"/>
  <c r="L1231" i="15"/>
  <c r="E1223" i="15"/>
  <c r="L1223" i="15"/>
  <c r="E1219" i="15"/>
  <c r="L1219" i="15"/>
  <c r="M1216" i="15"/>
  <c r="L1213" i="15"/>
  <c r="E1213" i="15"/>
  <c r="E1193" i="15"/>
  <c r="E1189" i="15"/>
  <c r="E1171" i="15"/>
  <c r="L1171" i="15"/>
  <c r="E1163" i="15"/>
  <c r="L1163" i="15"/>
  <c r="E1159" i="15"/>
  <c r="L1159" i="15"/>
  <c r="E1147" i="15"/>
  <c r="L1147" i="15"/>
  <c r="E1121" i="15"/>
  <c r="L1121" i="15"/>
  <c r="E1117" i="15"/>
  <c r="L1117" i="15"/>
  <c r="M1110" i="15"/>
  <c r="E1099" i="15"/>
  <c r="L1099" i="15"/>
  <c r="E1083" i="15"/>
  <c r="L1083" i="15"/>
  <c r="E1079" i="15"/>
  <c r="L1079" i="15"/>
  <c r="E1067" i="15"/>
  <c r="M1067" i="15" s="1"/>
  <c r="L1067" i="15"/>
  <c r="E1063" i="15"/>
  <c r="L1063" i="15"/>
  <c r="L1037" i="15"/>
  <c r="E1037" i="15"/>
  <c r="M1037" i="15" s="1"/>
  <c r="L968" i="15"/>
  <c r="E968" i="15"/>
  <c r="M968" i="15" s="1"/>
  <c r="M1283" i="15"/>
  <c r="E1199" i="15"/>
  <c r="L1199" i="15"/>
  <c r="E1195" i="15"/>
  <c r="L1195" i="15"/>
  <c r="E1154" i="15"/>
  <c r="M1154" i="15" s="1"/>
  <c r="L1154" i="15"/>
  <c r="L1151" i="15"/>
  <c r="E1141" i="15"/>
  <c r="L1138" i="15"/>
  <c r="E1135" i="15"/>
  <c r="L1135" i="15"/>
  <c r="E1131" i="15"/>
  <c r="L1131" i="15"/>
  <c r="L1109" i="15"/>
  <c r="E1109" i="15"/>
  <c r="E1103" i="15"/>
  <c r="L1103" i="15"/>
  <c r="E1091" i="15"/>
  <c r="L1091" i="15"/>
  <c r="E1087" i="15"/>
  <c r="M1087" i="15" s="1"/>
  <c r="L1087" i="15"/>
  <c r="E1085" i="15"/>
  <c r="M1085" i="15" s="1"/>
  <c r="L1069" i="15"/>
  <c r="E1069" i="15"/>
  <c r="M1069" i="15" s="1"/>
  <c r="L1053" i="15"/>
  <c r="E1053" i="15"/>
  <c r="L1051" i="15"/>
  <c r="L983" i="15"/>
  <c r="E983" i="15"/>
  <c r="L972" i="15"/>
  <c r="E972" i="15"/>
  <c r="E963" i="15"/>
  <c r="L963" i="15"/>
  <c r="L939" i="15"/>
  <c r="E939" i="15"/>
  <c r="M1299" i="15"/>
  <c r="M1303" i="15"/>
  <c r="E1247" i="15"/>
  <c r="L1247" i="15"/>
  <c r="E1243" i="15"/>
  <c r="L1243" i="15"/>
  <c r="E1239" i="15"/>
  <c r="L1239" i="15"/>
  <c r="E1235" i="15"/>
  <c r="L1235" i="15"/>
  <c r="L1229" i="15"/>
  <c r="E1229" i="15"/>
  <c r="M1220" i="15"/>
  <c r="E1215" i="15"/>
  <c r="L1215" i="15"/>
  <c r="L1209" i="15"/>
  <c r="E1209" i="15"/>
  <c r="E1207" i="15"/>
  <c r="L1207" i="15"/>
  <c r="M1198" i="15"/>
  <c r="L1173" i="15"/>
  <c r="E1173" i="15"/>
  <c r="M1151" i="15"/>
  <c r="M1134" i="15"/>
  <c r="E1119" i="15"/>
  <c r="L1119" i="15"/>
  <c r="E1115" i="15"/>
  <c r="L1115" i="15"/>
  <c r="E1105" i="15"/>
  <c r="M1105" i="15" s="1"/>
  <c r="L1105" i="15"/>
  <c r="E1071" i="15"/>
  <c r="M1071" i="15" s="1"/>
  <c r="L1071" i="15"/>
  <c r="L1045" i="15"/>
  <c r="E1045" i="15"/>
  <c r="E1031" i="15"/>
  <c r="L1031" i="15"/>
  <c r="M1017" i="15"/>
  <c r="M987" i="15"/>
  <c r="L976" i="15"/>
  <c r="E976" i="15"/>
  <c r="E967" i="15"/>
  <c r="L967" i="15"/>
  <c r="L958" i="15"/>
  <c r="E958" i="15"/>
  <c r="L1483" i="15"/>
  <c r="E1483" i="15"/>
  <c r="E1477" i="15"/>
  <c r="E1475" i="15"/>
  <c r="L1457" i="15"/>
  <c r="E1457" i="15"/>
  <c r="E1422" i="15"/>
  <c r="L1422" i="15"/>
  <c r="M1240" i="15"/>
  <c r="M1224" i="15"/>
  <c r="M1208" i="15"/>
  <c r="L1187" i="15"/>
  <c r="M1182" i="15"/>
  <c r="L1175" i="15"/>
  <c r="L1170" i="15"/>
  <c r="L1123" i="15"/>
  <c r="M1118" i="15"/>
  <c r="L1111" i="15"/>
  <c r="L1106" i="15"/>
  <c r="E1029" i="15"/>
  <c r="M1027" i="15"/>
  <c r="L1021" i="15"/>
  <c r="E998" i="15"/>
  <c r="L995" i="15"/>
  <c r="E984" i="15"/>
  <c r="M984" i="15" s="1"/>
  <c r="E964" i="15"/>
  <c r="E960" i="15"/>
  <c r="E922" i="15"/>
  <c r="L922" i="15"/>
  <c r="L1479" i="15"/>
  <c r="E1479" i="15"/>
  <c r="E1454" i="15"/>
  <c r="L1454" i="15"/>
  <c r="E1440" i="15"/>
  <c r="L1440" i="15"/>
  <c r="L1433" i="15"/>
  <c r="E1433" i="15"/>
  <c r="M1433" i="15" s="1"/>
  <c r="L1410" i="15"/>
  <c r="E1410" i="15"/>
  <c r="M1166" i="15"/>
  <c r="L1107" i="15"/>
  <c r="M1102" i="15"/>
  <c r="L1095" i="15"/>
  <c r="E1060" i="15"/>
  <c r="L1060" i="15"/>
  <c r="L1030" i="15"/>
  <c r="E1030" i="15"/>
  <c r="E1003" i="15"/>
  <c r="L1003" i="15"/>
  <c r="L957" i="15"/>
  <c r="L1481" i="15"/>
  <c r="E1481" i="15"/>
  <c r="E1472" i="15"/>
  <c r="L1472" i="15"/>
  <c r="L1465" i="15"/>
  <c r="E1465" i="15"/>
  <c r="M1465" i="15" s="1"/>
  <c r="L1442" i="15"/>
  <c r="E1442" i="15"/>
  <c r="M1423" i="15"/>
  <c r="L1415" i="15"/>
  <c r="E1415" i="15"/>
  <c r="E1076" i="15"/>
  <c r="L1076" i="15"/>
  <c r="M975" i="15"/>
  <c r="M957" i="15"/>
  <c r="E931" i="15"/>
  <c r="E923" i="15"/>
  <c r="L907" i="15"/>
  <c r="E907" i="15"/>
  <c r="M907" i="15" s="1"/>
  <c r="M904" i="15"/>
  <c r="L1499" i="15"/>
  <c r="E1497" i="15"/>
  <c r="L1495" i="15"/>
  <c r="E1493" i="15"/>
  <c r="L1491" i="15"/>
  <c r="E1489" i="15"/>
  <c r="M1455" i="15"/>
  <c r="L1447" i="15"/>
  <c r="E1447" i="15"/>
  <c r="L1425" i="15"/>
  <c r="E1425" i="15"/>
  <c r="M1462" i="15"/>
  <c r="M1430" i="15"/>
  <c r="L1408" i="15"/>
  <c r="M1398" i="15"/>
  <c r="L1365" i="15"/>
  <c r="E1365" i="15"/>
  <c r="L1359" i="15"/>
  <c r="E1359" i="15"/>
  <c r="M1356" i="15"/>
  <c r="L1401" i="15"/>
  <c r="E1401" i="15"/>
  <c r="M1401" i="15" s="1"/>
  <c r="L1373" i="15"/>
  <c r="E1373" i="15"/>
  <c r="L1367" i="15"/>
  <c r="E1367" i="15"/>
  <c r="L1341" i="15"/>
  <c r="E1341" i="15"/>
  <c r="L1473" i="15"/>
  <c r="E1473" i="15"/>
  <c r="L1441" i="15"/>
  <c r="E1441" i="15"/>
  <c r="L1409" i="15"/>
  <c r="E1409" i="15"/>
  <c r="L1394" i="15"/>
  <c r="E1394" i="15"/>
  <c r="M1390" i="15"/>
  <c r="L1386" i="15"/>
  <c r="E1386" i="15"/>
  <c r="M1382" i="15"/>
  <c r="L1375" i="15"/>
  <c r="E1375" i="15"/>
  <c r="M1375" i="15" s="1"/>
  <c r="M1372" i="15"/>
  <c r="L1349" i="15"/>
  <c r="E1349" i="15"/>
  <c r="L1343" i="15"/>
  <c r="E1343" i="15"/>
  <c r="M1340" i="15"/>
  <c r="L1449" i="15"/>
  <c r="E1449" i="15"/>
  <c r="M1449" i="15" s="1"/>
  <c r="L1417" i="15"/>
  <c r="E1417" i="15"/>
  <c r="M1417" i="15" s="1"/>
  <c r="E1402" i="15"/>
  <c r="L1393" i="15"/>
  <c r="E1393" i="15"/>
  <c r="M1391" i="15"/>
  <c r="L1385" i="15"/>
  <c r="E1385" i="15"/>
  <c r="M1385" i="15" s="1"/>
  <c r="M1383" i="15"/>
  <c r="L1357" i="15"/>
  <c r="E1357" i="15"/>
  <c r="L1351" i="15"/>
  <c r="E1351" i="15"/>
  <c r="M1348" i="15"/>
  <c r="M1336" i="15"/>
  <c r="M1332" i="15"/>
  <c r="L1533" i="15"/>
  <c r="E1533" i="15"/>
  <c r="M1530" i="15"/>
  <c r="L1531" i="15"/>
  <c r="E1531" i="15"/>
  <c r="L1535" i="15"/>
  <c r="E1535" i="15"/>
  <c r="M1532" i="15"/>
  <c r="M1534" i="15"/>
  <c r="L1529" i="15"/>
  <c r="E1529" i="15"/>
  <c r="L1534" i="15"/>
  <c r="L1532" i="15"/>
  <c r="L1530" i="15"/>
  <c r="E1526" i="15"/>
  <c r="L1526" i="15"/>
  <c r="M1523" i="15"/>
  <c r="L1528" i="15"/>
  <c r="E1528" i="15"/>
  <c r="M1525" i="15"/>
  <c r="L1524" i="15"/>
  <c r="E1524" i="15"/>
  <c r="M1527" i="15"/>
  <c r="L1522" i="15"/>
  <c r="E1522" i="15"/>
  <c r="L1527" i="15"/>
  <c r="L1525" i="15"/>
  <c r="L1523" i="15"/>
  <c r="L1518" i="15"/>
  <c r="E1518" i="15"/>
  <c r="M1515" i="15"/>
  <c r="L1516" i="15"/>
  <c r="E1516" i="15"/>
  <c r="E1520" i="15"/>
  <c r="L1520" i="15"/>
  <c r="M1517" i="15"/>
  <c r="M1521" i="15"/>
  <c r="M1519" i="15"/>
  <c r="L1514" i="15"/>
  <c r="E1514" i="15"/>
  <c r="L1521" i="15"/>
  <c r="L1519" i="15"/>
  <c r="L1517" i="15"/>
  <c r="L1515" i="15"/>
  <c r="E1511" i="15"/>
  <c r="L1511" i="15"/>
  <c r="E1507" i="15"/>
  <c r="L1507" i="15"/>
  <c r="E1503" i="15"/>
  <c r="L1503" i="15"/>
  <c r="E1510" i="15"/>
  <c r="L1510" i="15"/>
  <c r="E1506" i="15"/>
  <c r="L1506" i="15"/>
  <c r="E1502" i="15"/>
  <c r="L1502" i="15"/>
  <c r="E1513" i="15"/>
  <c r="L1513" i="15"/>
  <c r="E1509" i="15"/>
  <c r="L1509" i="15"/>
  <c r="E1505" i="15"/>
  <c r="L1505" i="15"/>
  <c r="E1501" i="15"/>
  <c r="L1501" i="15"/>
  <c r="E1512" i="15"/>
  <c r="L1512" i="15"/>
  <c r="E1508" i="15"/>
  <c r="L1508" i="15"/>
  <c r="E1504" i="15"/>
  <c r="L1504" i="15"/>
  <c r="E1500" i="15"/>
  <c r="L1500" i="15"/>
  <c r="L1482" i="15"/>
  <c r="E1482" i="15"/>
  <c r="L1469" i="15"/>
  <c r="E1469" i="15"/>
  <c r="L1461" i="15"/>
  <c r="E1461" i="15"/>
  <c r="L1453" i="15"/>
  <c r="E1453" i="15"/>
  <c r="L1445" i="15"/>
  <c r="E1445" i="15"/>
  <c r="L1437" i="15"/>
  <c r="E1437" i="15"/>
  <c r="L1429" i="15"/>
  <c r="E1429" i="15"/>
  <c r="L1421" i="15"/>
  <c r="E1421" i="15"/>
  <c r="L1413" i="15"/>
  <c r="E1413" i="15"/>
  <c r="L1405" i="15"/>
  <c r="E1405" i="15"/>
  <c r="L1397" i="15"/>
  <c r="E1397" i="15"/>
  <c r="L1389" i="15"/>
  <c r="E1389" i="15"/>
  <c r="L1381" i="15"/>
  <c r="E1381" i="15"/>
  <c r="M1436" i="15"/>
  <c r="M1420" i="15"/>
  <c r="M1404" i="15"/>
  <c r="M1388" i="15"/>
  <c r="L1498" i="15"/>
  <c r="E1498" i="15"/>
  <c r="L1492" i="15"/>
  <c r="E1492" i="15"/>
  <c r="L1486" i="15"/>
  <c r="E1486" i="15"/>
  <c r="L1478" i="15"/>
  <c r="E1478" i="15"/>
  <c r="L1490" i="15"/>
  <c r="E1490" i="15"/>
  <c r="L1484" i="15"/>
  <c r="E1484" i="15"/>
  <c r="M1468" i="15"/>
  <c r="M1452" i="15"/>
  <c r="L1494" i="15"/>
  <c r="E1494" i="15"/>
  <c r="L1496" i="15"/>
  <c r="E1496" i="15"/>
  <c r="L1488" i="15"/>
  <c r="E1488" i="15"/>
  <c r="L1480" i="15"/>
  <c r="E1480" i="15"/>
  <c r="L1374" i="15"/>
  <c r="E1374" i="15"/>
  <c r="L1350" i="15"/>
  <c r="E1350" i="15"/>
  <c r="L1468" i="15"/>
  <c r="M1466" i="15"/>
  <c r="L1452" i="15"/>
  <c r="M1450" i="15"/>
  <c r="L1436" i="15"/>
  <c r="M1434" i="15"/>
  <c r="L1420" i="15"/>
  <c r="M1418" i="15"/>
  <c r="L1404" i="15"/>
  <c r="L1388" i="15"/>
  <c r="M1386" i="15"/>
  <c r="L1370" i="15"/>
  <c r="E1370" i="15"/>
  <c r="L1354" i="15"/>
  <c r="E1354" i="15"/>
  <c r="M1499" i="15"/>
  <c r="M1497" i="15"/>
  <c r="M1495" i="15"/>
  <c r="M1493" i="15"/>
  <c r="M1491" i="15"/>
  <c r="M1489" i="15"/>
  <c r="M1485" i="15"/>
  <c r="M1483" i="15"/>
  <c r="E1476" i="15"/>
  <c r="M1475" i="15"/>
  <c r="E1474" i="15"/>
  <c r="M1472" i="15"/>
  <c r="E1467" i="15"/>
  <c r="M1464" i="15"/>
  <c r="E1460" i="15"/>
  <c r="E1459" i="15"/>
  <c r="M1457" i="15"/>
  <c r="M1456" i="15"/>
  <c r="E1451" i="15"/>
  <c r="M1448" i="15"/>
  <c r="E1444" i="15"/>
  <c r="E1443" i="15"/>
  <c r="M1441" i="15"/>
  <c r="M1440" i="15"/>
  <c r="E1435" i="15"/>
  <c r="M1432" i="15"/>
  <c r="E1428" i="15"/>
  <c r="E1427" i="15"/>
  <c r="M1425" i="15"/>
  <c r="M1424" i="15"/>
  <c r="E1419" i="15"/>
  <c r="M1416" i="15"/>
  <c r="E1412" i="15"/>
  <c r="E1411" i="15"/>
  <c r="M1408" i="15"/>
  <c r="E1403" i="15"/>
  <c r="M1400" i="15"/>
  <c r="E1396" i="15"/>
  <c r="E1395" i="15"/>
  <c r="M1392" i="15"/>
  <c r="E1387" i="15"/>
  <c r="M1384" i="15"/>
  <c r="E1380" i="15"/>
  <c r="E1379" i="15"/>
  <c r="E1378" i="15"/>
  <c r="E1376" i="15"/>
  <c r="E1371" i="15"/>
  <c r="M1369" i="15"/>
  <c r="E1368" i="15"/>
  <c r="E1363" i="15"/>
  <c r="M1361" i="15"/>
  <c r="E1360" i="15"/>
  <c r="E1355" i="15"/>
  <c r="M1353" i="15"/>
  <c r="E1352" i="15"/>
  <c r="E1347" i="15"/>
  <c r="M1345" i="15"/>
  <c r="E1344" i="15"/>
  <c r="E1339" i="15"/>
  <c r="E1335" i="15"/>
  <c r="E1331" i="15"/>
  <c r="M1327" i="15"/>
  <c r="L1366" i="15"/>
  <c r="E1366" i="15"/>
  <c r="L1342" i="15"/>
  <c r="E1342" i="15"/>
  <c r="M1367" i="15"/>
  <c r="M1359" i="15"/>
  <c r="M1343" i="15"/>
  <c r="L1338" i="15"/>
  <c r="E1338" i="15"/>
  <c r="L1334" i="15"/>
  <c r="E1334" i="15"/>
  <c r="L1330" i="15"/>
  <c r="E1330" i="15"/>
  <c r="L1326" i="15"/>
  <c r="E1326" i="15"/>
  <c r="E1323" i="15"/>
  <c r="L1323" i="15"/>
  <c r="L1358" i="15"/>
  <c r="E1358" i="15"/>
  <c r="M1458" i="15"/>
  <c r="M1426" i="15"/>
  <c r="M1410" i="15"/>
  <c r="M1394" i="15"/>
  <c r="M1377" i="15"/>
  <c r="L1362" i="15"/>
  <c r="E1362" i="15"/>
  <c r="L1346" i="15"/>
  <c r="E1346" i="15"/>
  <c r="E1324" i="15"/>
  <c r="E1322" i="15"/>
  <c r="E1337" i="15"/>
  <c r="E1333" i="15"/>
  <c r="E1329" i="15"/>
  <c r="E1325" i="15"/>
  <c r="E1302" i="15"/>
  <c r="L1302" i="15"/>
  <c r="E1298" i="15"/>
  <c r="L1298" i="15"/>
  <c r="E1282" i="15"/>
  <c r="L1282" i="15"/>
  <c r="E1278" i="15"/>
  <c r="L1278" i="15"/>
  <c r="E1266" i="15"/>
  <c r="L1266" i="15"/>
  <c r="E1258" i="15"/>
  <c r="L1258" i="15"/>
  <c r="E1250" i="15"/>
  <c r="L1250" i="15"/>
  <c r="E1242" i="15"/>
  <c r="L1242" i="15"/>
  <c r="E1234" i="15"/>
  <c r="L1234" i="15"/>
  <c r="E1226" i="15"/>
  <c r="L1226" i="15"/>
  <c r="E1218" i="15"/>
  <c r="L1218" i="15"/>
  <c r="E1210" i="15"/>
  <c r="L1210" i="15"/>
  <c r="E1206" i="15"/>
  <c r="L1206" i="15"/>
  <c r="E1082" i="15"/>
  <c r="L1082" i="15"/>
  <c r="M1315" i="15"/>
  <c r="M1307" i="15"/>
  <c r="E1294" i="15"/>
  <c r="L1294" i="15"/>
  <c r="E1286" i="15"/>
  <c r="L1286" i="15"/>
  <c r="E1274" i="15"/>
  <c r="L1274" i="15"/>
  <c r="E1270" i="15"/>
  <c r="L1270" i="15"/>
  <c r="E1262" i="15"/>
  <c r="L1262" i="15"/>
  <c r="E1254" i="15"/>
  <c r="L1254" i="15"/>
  <c r="E1246" i="15"/>
  <c r="L1246" i="15"/>
  <c r="E1238" i="15"/>
  <c r="L1238" i="15"/>
  <c r="E1230" i="15"/>
  <c r="L1230" i="15"/>
  <c r="E1222" i="15"/>
  <c r="L1222" i="15"/>
  <c r="E1214" i="15"/>
  <c r="L1214" i="15"/>
  <c r="E1320" i="15"/>
  <c r="L1320" i="15"/>
  <c r="E1312" i="15"/>
  <c r="L1312" i="15"/>
  <c r="E1316" i="15"/>
  <c r="L1316" i="15"/>
  <c r="E1308" i="15"/>
  <c r="L1308" i="15"/>
  <c r="E1290" i="15"/>
  <c r="L1290" i="15"/>
  <c r="M1319" i="15"/>
  <c r="M1311" i="15"/>
  <c r="E1192" i="15"/>
  <c r="L1192" i="15"/>
  <c r="E1176" i="15"/>
  <c r="L1176" i="15"/>
  <c r="E1160" i="15"/>
  <c r="L1160" i="15"/>
  <c r="E1144" i="15"/>
  <c r="L1144" i="15"/>
  <c r="E1112" i="15"/>
  <c r="L1112" i="15"/>
  <c r="E1086" i="15"/>
  <c r="L1086" i="15"/>
  <c r="E1066" i="15"/>
  <c r="L1066" i="15"/>
  <c r="E1034" i="15"/>
  <c r="L1034" i="15"/>
  <c r="M1301" i="15"/>
  <c r="M1285" i="15"/>
  <c r="M1189" i="15"/>
  <c r="M1077" i="15"/>
  <c r="L1065" i="15"/>
  <c r="E1065" i="15"/>
  <c r="E1062" i="15"/>
  <c r="L1062" i="15"/>
  <c r="E1058" i="15"/>
  <c r="L1058" i="15"/>
  <c r="E1056" i="15"/>
  <c r="L1056" i="15"/>
  <c r="E1054" i="15"/>
  <c r="L1054" i="15"/>
  <c r="M1045" i="15"/>
  <c r="L1033" i="15"/>
  <c r="E1033" i="15"/>
  <c r="L1024" i="15"/>
  <c r="E1024" i="15"/>
  <c r="E1184" i="15"/>
  <c r="L1184" i="15"/>
  <c r="E1168" i="15"/>
  <c r="L1168" i="15"/>
  <c r="E1152" i="15"/>
  <c r="L1152" i="15"/>
  <c r="E1136" i="15"/>
  <c r="L1136" i="15"/>
  <c r="E1120" i="15"/>
  <c r="L1120" i="15"/>
  <c r="E1104" i="15"/>
  <c r="L1104" i="15"/>
  <c r="M1092" i="15"/>
  <c r="L1041" i="15"/>
  <c r="E1041" i="15"/>
  <c r="L1025" i="15"/>
  <c r="E1025" i="15"/>
  <c r="M1297" i="15"/>
  <c r="M1293" i="15"/>
  <c r="M1277" i="15"/>
  <c r="M1273" i="15"/>
  <c r="M1269" i="15"/>
  <c r="M1265" i="15"/>
  <c r="M1261" i="15"/>
  <c r="M1257" i="15"/>
  <c r="M1245" i="15"/>
  <c r="M1237" i="15"/>
  <c r="M1229" i="15"/>
  <c r="M1225" i="15"/>
  <c r="M1221" i="15"/>
  <c r="M1217" i="15"/>
  <c r="M1213" i="15"/>
  <c r="M1209" i="15"/>
  <c r="M1205" i="15"/>
  <c r="M1197" i="15"/>
  <c r="M1181" i="15"/>
  <c r="M1173" i="15"/>
  <c r="M1165" i="15"/>
  <c r="M1157" i="15"/>
  <c r="M1149" i="15"/>
  <c r="M1141" i="15"/>
  <c r="M1133" i="15"/>
  <c r="M1125" i="15"/>
  <c r="M1117" i="15"/>
  <c r="M1109" i="15"/>
  <c r="M1101" i="15"/>
  <c r="L1319" i="15"/>
  <c r="L1315" i="15"/>
  <c r="L1311" i="15"/>
  <c r="L1307" i="15"/>
  <c r="L1304" i="15"/>
  <c r="L1300" i="15"/>
  <c r="L1296" i="15"/>
  <c r="L1292" i="15"/>
  <c r="L1288" i="15"/>
  <c r="L1284" i="15"/>
  <c r="L1280" i="15"/>
  <c r="L1276" i="15"/>
  <c r="L1272" i="15"/>
  <c r="L1268" i="15"/>
  <c r="L1264" i="15"/>
  <c r="L1260" i="15"/>
  <c r="L1256" i="15"/>
  <c r="L1252" i="15"/>
  <c r="L1248" i="15"/>
  <c r="L1244" i="15"/>
  <c r="L1240" i="15"/>
  <c r="L1236" i="15"/>
  <c r="L1232" i="15"/>
  <c r="L1228" i="15"/>
  <c r="L1224" i="15"/>
  <c r="L1220" i="15"/>
  <c r="L1216" i="15"/>
  <c r="L1212" i="15"/>
  <c r="L1208" i="15"/>
  <c r="E1204" i="15"/>
  <c r="L1204" i="15"/>
  <c r="L1198" i="15"/>
  <c r="E1196" i="15"/>
  <c r="L1196" i="15"/>
  <c r="L1190" i="15"/>
  <c r="E1188" i="15"/>
  <c r="L1188" i="15"/>
  <c r="L1182" i="15"/>
  <c r="E1180" i="15"/>
  <c r="L1180" i="15"/>
  <c r="L1174" i="15"/>
  <c r="E1172" i="15"/>
  <c r="L1172" i="15"/>
  <c r="L1166" i="15"/>
  <c r="E1164" i="15"/>
  <c r="L1164" i="15"/>
  <c r="L1158" i="15"/>
  <c r="E1156" i="15"/>
  <c r="L1156" i="15"/>
  <c r="L1150" i="15"/>
  <c r="E1148" i="15"/>
  <c r="L1148" i="15"/>
  <c r="L1142" i="15"/>
  <c r="E1140" i="15"/>
  <c r="L1140" i="15"/>
  <c r="L1134" i="15"/>
  <c r="E1132" i="15"/>
  <c r="L1132" i="15"/>
  <c r="L1126" i="15"/>
  <c r="E1124" i="15"/>
  <c r="L1124" i="15"/>
  <c r="L1118" i="15"/>
  <c r="E1116" i="15"/>
  <c r="L1116" i="15"/>
  <c r="L1110" i="15"/>
  <c r="E1108" i="15"/>
  <c r="L1108" i="15"/>
  <c r="L1102" i="15"/>
  <c r="E1100" i="15"/>
  <c r="L1100" i="15"/>
  <c r="E1094" i="15"/>
  <c r="L1094" i="15"/>
  <c r="E1090" i="15"/>
  <c r="L1090" i="15"/>
  <c r="M1088" i="15"/>
  <c r="E1080" i="15"/>
  <c r="L1080" i="15"/>
  <c r="L1057" i="15"/>
  <c r="E1057" i="15"/>
  <c r="E1050" i="15"/>
  <c r="L1050" i="15"/>
  <c r="E1048" i="15"/>
  <c r="L1048" i="15"/>
  <c r="L1020" i="15"/>
  <c r="E1020" i="15"/>
  <c r="L1016" i="15"/>
  <c r="E1016" i="15"/>
  <c r="L1014" i="15"/>
  <c r="E1014" i="15"/>
  <c r="L1010" i="15"/>
  <c r="E1010" i="15"/>
  <c r="L1001" i="15"/>
  <c r="E1001" i="15"/>
  <c r="E1200" i="15"/>
  <c r="L1200" i="15"/>
  <c r="E1128" i="15"/>
  <c r="L1128" i="15"/>
  <c r="E1096" i="15"/>
  <c r="L1096" i="15"/>
  <c r="L1073" i="15"/>
  <c r="E1073" i="15"/>
  <c r="E1064" i="15"/>
  <c r="L1064" i="15"/>
  <c r="E1032" i="15"/>
  <c r="L1032" i="15"/>
  <c r="M1015" i="15"/>
  <c r="M1201" i="15"/>
  <c r="M1193" i="15"/>
  <c r="M1177" i="15"/>
  <c r="M1161" i="15"/>
  <c r="M1153" i="15"/>
  <c r="M1145" i="15"/>
  <c r="M1137" i="15"/>
  <c r="M1129" i="15"/>
  <c r="M1121" i="15"/>
  <c r="M1113" i="15"/>
  <c r="M1097" i="15"/>
  <c r="L1092" i="15"/>
  <c r="E1089" i="15"/>
  <c r="L1088" i="15"/>
  <c r="L1081" i="15"/>
  <c r="E1081" i="15"/>
  <c r="E1078" i="15"/>
  <c r="L1078" i="15"/>
  <c r="E1074" i="15"/>
  <c r="L1074" i="15"/>
  <c r="E1072" i="15"/>
  <c r="L1072" i="15"/>
  <c r="E1070" i="15"/>
  <c r="L1070" i="15"/>
  <c r="M1061" i="15"/>
  <c r="M1053" i="15"/>
  <c r="L1049" i="15"/>
  <c r="E1049" i="15"/>
  <c r="E1046" i="15"/>
  <c r="L1046" i="15"/>
  <c r="E1042" i="15"/>
  <c r="L1042" i="15"/>
  <c r="E1040" i="15"/>
  <c r="L1040" i="15"/>
  <c r="E1038" i="15"/>
  <c r="L1038" i="15"/>
  <c r="L1002" i="15"/>
  <c r="E1002" i="15"/>
  <c r="L992" i="15"/>
  <c r="E992" i="15"/>
  <c r="M980" i="15"/>
  <c r="L974" i="15"/>
  <c r="E974" i="15"/>
  <c r="M1076" i="15"/>
  <c r="M1044" i="15"/>
  <c r="L1026" i="15"/>
  <c r="E1026" i="15"/>
  <c r="L1018" i="15"/>
  <c r="E1018" i="15"/>
  <c r="M1013" i="15"/>
  <c r="E1011" i="15"/>
  <c r="L1011" i="15"/>
  <c r="L1008" i="15"/>
  <c r="E1008" i="15"/>
  <c r="M1006" i="15"/>
  <c r="M999" i="15"/>
  <c r="L988" i="15"/>
  <c r="E988" i="15"/>
  <c r="M983" i="15"/>
  <c r="L966" i="15"/>
  <c r="E966" i="15"/>
  <c r="E961" i="15"/>
  <c r="L961" i="15"/>
  <c r="M993" i="15"/>
  <c r="E991" i="15"/>
  <c r="L991" i="15"/>
  <c r="M981" i="15"/>
  <c r="E979" i="15"/>
  <c r="L979" i="15"/>
  <c r="M976" i="15"/>
  <c r="E973" i="15"/>
  <c r="L973" i="15"/>
  <c r="M939" i="15"/>
  <c r="E1023" i="15"/>
  <c r="L1023" i="15"/>
  <c r="M1012" i="15"/>
  <c r="L1000" i="15"/>
  <c r="E1000" i="15"/>
  <c r="L982" i="15"/>
  <c r="E982" i="15"/>
  <c r="L949" i="15"/>
  <c r="E949" i="15"/>
  <c r="M946" i="15"/>
  <c r="L994" i="15"/>
  <c r="E994" i="15"/>
  <c r="M972" i="15"/>
  <c r="M971" i="15"/>
  <c r="M964" i="15"/>
  <c r="M963" i="15"/>
  <c r="E953" i="15"/>
  <c r="L953" i="15"/>
  <c r="M947" i="15"/>
  <c r="M915" i="15"/>
  <c r="M1007" i="15"/>
  <c r="E1028" i="15"/>
  <c r="E1022" i="15"/>
  <c r="L1019" i="15"/>
  <c r="E1009" i="15"/>
  <c r="E996" i="15"/>
  <c r="E990" i="15"/>
  <c r="L987" i="15"/>
  <c r="L986" i="15"/>
  <c r="E986" i="15"/>
  <c r="E977" i="15"/>
  <c r="L977" i="15"/>
  <c r="E969" i="15"/>
  <c r="L969" i="15"/>
  <c r="L962" i="15"/>
  <c r="E962" i="15"/>
  <c r="M951" i="15"/>
  <c r="M923" i="15"/>
  <c r="M1005" i="15"/>
  <c r="L978" i="15"/>
  <c r="E978" i="15"/>
  <c r="L970" i="15"/>
  <c r="E970" i="15"/>
  <c r="E956" i="15"/>
  <c r="L956" i="15"/>
  <c r="E954" i="15"/>
  <c r="L954" i="15"/>
  <c r="M931" i="15"/>
  <c r="L955" i="15"/>
  <c r="E952" i="15"/>
  <c r="L952" i="15"/>
  <c r="L945" i="15"/>
  <c r="E945" i="15"/>
  <c r="L943" i="15"/>
  <c r="E943" i="15"/>
  <c r="L937" i="15"/>
  <c r="E937" i="15"/>
  <c r="L935" i="15"/>
  <c r="E935" i="15"/>
  <c r="L929" i="15"/>
  <c r="E929" i="15"/>
  <c r="L927" i="15"/>
  <c r="E927" i="15"/>
  <c r="L921" i="15"/>
  <c r="E921" i="15"/>
  <c r="L919" i="15"/>
  <c r="E919" i="15"/>
  <c r="L913" i="15"/>
  <c r="E913" i="15"/>
  <c r="L911" i="15"/>
  <c r="E911" i="15"/>
  <c r="L905" i="15"/>
  <c r="E905" i="15"/>
  <c r="L903" i="15"/>
  <c r="E903" i="15"/>
  <c r="M900" i="15"/>
  <c r="E898" i="15"/>
  <c r="L898" i="15"/>
  <c r="E895" i="15"/>
  <c r="L895" i="15"/>
  <c r="M955" i="15"/>
  <c r="E950" i="15"/>
  <c r="L950" i="15"/>
  <c r="M948" i="15"/>
  <c r="M944" i="15"/>
  <c r="E942" i="15"/>
  <c r="L942" i="15"/>
  <c r="M940" i="15"/>
  <c r="M936" i="15"/>
  <c r="E934" i="15"/>
  <c r="L934" i="15"/>
  <c r="M932" i="15"/>
  <c r="M928" i="15"/>
  <c r="E926" i="15"/>
  <c r="L926" i="15"/>
  <c r="M924" i="15"/>
  <c r="M920" i="15"/>
  <c r="E918" i="15"/>
  <c r="L918" i="15"/>
  <c r="M916" i="15"/>
  <c r="M912" i="15"/>
  <c r="E910" i="15"/>
  <c r="L910" i="15"/>
  <c r="M908" i="15"/>
  <c r="E902" i="15"/>
  <c r="L902" i="15"/>
  <c r="L941" i="15"/>
  <c r="E941" i="15"/>
  <c r="M938" i="15"/>
  <c r="L933" i="15"/>
  <c r="E933" i="15"/>
  <c r="M930" i="15"/>
  <c r="L925" i="15"/>
  <c r="E925" i="15"/>
  <c r="M922" i="15"/>
  <c r="L917" i="15"/>
  <c r="E917" i="15"/>
  <c r="M914" i="15"/>
  <c r="L909" i="15"/>
  <c r="E909" i="15"/>
  <c r="M906" i="15"/>
  <c r="L901" i="15"/>
  <c r="E901" i="15"/>
  <c r="E899" i="15"/>
  <c r="L899" i="15"/>
  <c r="L944" i="15"/>
  <c r="L936" i="15"/>
  <c r="L928" i="15"/>
  <c r="L920" i="15"/>
  <c r="L912" i="15"/>
  <c r="L904" i="15"/>
  <c r="L896" i="15"/>
  <c r="M896" i="15"/>
  <c r="L894" i="15"/>
  <c r="E897" i="15"/>
  <c r="L897" i="15"/>
  <c r="M894" i="15"/>
  <c r="E893" i="15"/>
  <c r="L893" i="15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M1060" i="15" l="1"/>
  <c r="M1233" i="15"/>
  <c r="M1351" i="15"/>
  <c r="M1487" i="15"/>
  <c r="M1399" i="15"/>
  <c r="M1479" i="15"/>
  <c r="M1003" i="15"/>
  <c r="M1402" i="15"/>
  <c r="M1393" i="15"/>
  <c r="M1477" i="15"/>
  <c r="M1442" i="15"/>
  <c r="M1439" i="15"/>
  <c r="M1139" i="15"/>
  <c r="M1409" i="15"/>
  <c r="M1473" i="15"/>
  <c r="M1463" i="15"/>
  <c r="M985" i="15"/>
  <c r="M1203" i="15"/>
  <c r="M1481" i="15"/>
  <c r="M1341" i="15"/>
  <c r="M1454" i="15"/>
  <c r="M1195" i="15"/>
  <c r="M1083" i="15"/>
  <c r="M1159" i="15"/>
  <c r="M1223" i="15"/>
  <c r="M1251" i="15"/>
  <c r="M1211" i="15"/>
  <c r="M1047" i="15"/>
  <c r="M1068" i="15"/>
  <c r="M1183" i="15"/>
  <c r="M960" i="15"/>
  <c r="M998" i="15"/>
  <c r="M1029" i="15"/>
  <c r="M967" i="15"/>
  <c r="M1031" i="15"/>
  <c r="M1115" i="15"/>
  <c r="M1207" i="15"/>
  <c r="M1215" i="15"/>
  <c r="M1239" i="15"/>
  <c r="M1247" i="15"/>
  <c r="M1091" i="15"/>
  <c r="M1135" i="15"/>
  <c r="M1349" i="15"/>
  <c r="M1373" i="15"/>
  <c r="M1365" i="15"/>
  <c r="M1447" i="15"/>
  <c r="M1030" i="15"/>
  <c r="M958" i="15"/>
  <c r="M1199" i="15"/>
  <c r="M1063" i="15"/>
  <c r="M1079" i="15"/>
  <c r="M1099" i="15"/>
  <c r="M1147" i="15"/>
  <c r="M1163" i="15"/>
  <c r="M1171" i="15"/>
  <c r="M1219" i="15"/>
  <c r="M1231" i="15"/>
  <c r="M1084" i="15"/>
  <c r="M1255" i="15"/>
  <c r="M1357" i="15"/>
  <c r="M1415" i="15"/>
  <c r="M1422" i="15"/>
  <c r="M1119" i="15"/>
  <c r="M1235" i="15"/>
  <c r="M1243" i="15"/>
  <c r="M1103" i="15"/>
  <c r="M1131" i="15"/>
  <c r="M1227" i="15"/>
  <c r="M1295" i="15"/>
  <c r="M1179" i="15"/>
  <c r="M1279" i="15"/>
  <c r="M1263" i="15"/>
  <c r="M1535" i="15"/>
  <c r="M1531" i="15"/>
  <c r="M1533" i="15"/>
  <c r="M1529" i="15"/>
  <c r="M1522" i="15"/>
  <c r="M1524" i="15"/>
  <c r="M1528" i="15"/>
  <c r="M1526" i="15"/>
  <c r="M1514" i="15"/>
  <c r="M1520" i="15"/>
  <c r="M1516" i="15"/>
  <c r="M1518" i="15"/>
  <c r="M1500" i="15"/>
  <c r="M1508" i="15"/>
  <c r="M1501" i="15"/>
  <c r="M1509" i="15"/>
  <c r="M1502" i="15"/>
  <c r="M1510" i="15"/>
  <c r="M1507" i="15"/>
  <c r="M1504" i="15"/>
  <c r="M1512" i="15"/>
  <c r="M1505" i="15"/>
  <c r="M1513" i="15"/>
  <c r="M1506" i="15"/>
  <c r="M1503" i="15"/>
  <c r="M1511" i="15"/>
  <c r="M1374" i="15"/>
  <c r="M1488" i="15"/>
  <c r="M1494" i="15"/>
  <c r="M1490" i="15"/>
  <c r="M1486" i="15"/>
  <c r="M1498" i="15"/>
  <c r="M1389" i="15"/>
  <c r="M1405" i="15"/>
  <c r="M1421" i="15"/>
  <c r="M1437" i="15"/>
  <c r="M1453" i="15"/>
  <c r="M1469" i="15"/>
  <c r="M1337" i="15"/>
  <c r="M1323" i="15"/>
  <c r="M1329" i="15"/>
  <c r="M1324" i="15"/>
  <c r="M1333" i="15"/>
  <c r="M1346" i="15"/>
  <c r="M1330" i="15"/>
  <c r="M1338" i="15"/>
  <c r="M1342" i="15"/>
  <c r="M1339" i="15"/>
  <c r="M1352" i="15"/>
  <c r="M1371" i="15"/>
  <c r="M1380" i="15"/>
  <c r="M1403" i="15"/>
  <c r="M1412" i="15"/>
  <c r="M1435" i="15"/>
  <c r="M1444" i="15"/>
  <c r="M1467" i="15"/>
  <c r="M1354" i="15"/>
  <c r="M1344" i="15"/>
  <c r="M1363" i="15"/>
  <c r="M1376" i="15"/>
  <c r="M1395" i="15"/>
  <c r="M1427" i="15"/>
  <c r="M1459" i="15"/>
  <c r="M1474" i="15"/>
  <c r="M1325" i="15"/>
  <c r="M1322" i="15"/>
  <c r="M1362" i="15"/>
  <c r="M1358" i="15"/>
  <c r="M1326" i="15"/>
  <c r="M1334" i="15"/>
  <c r="M1366" i="15"/>
  <c r="M1331" i="15"/>
  <c r="M1355" i="15"/>
  <c r="M1368" i="15"/>
  <c r="M1378" i="15"/>
  <c r="M1387" i="15"/>
  <c r="M1396" i="15"/>
  <c r="M1419" i="15"/>
  <c r="M1428" i="15"/>
  <c r="M1451" i="15"/>
  <c r="M1460" i="15"/>
  <c r="M1370" i="15"/>
  <c r="M1350" i="15"/>
  <c r="M1480" i="15"/>
  <c r="M1496" i="15"/>
  <c r="M1484" i="15"/>
  <c r="M1478" i="15"/>
  <c r="M1492" i="15"/>
  <c r="M1381" i="15"/>
  <c r="M1397" i="15"/>
  <c r="M1413" i="15"/>
  <c r="M1429" i="15"/>
  <c r="M1445" i="15"/>
  <c r="M1461" i="15"/>
  <c r="M1482" i="15"/>
  <c r="M1335" i="15"/>
  <c r="M1347" i="15"/>
  <c r="M1360" i="15"/>
  <c r="M1379" i="15"/>
  <c r="M1411" i="15"/>
  <c r="M1443" i="15"/>
  <c r="M1476" i="15"/>
  <c r="M926" i="15"/>
  <c r="M903" i="15"/>
  <c r="M911" i="15"/>
  <c r="M919" i="15"/>
  <c r="M927" i="15"/>
  <c r="M935" i="15"/>
  <c r="M943" i="15"/>
  <c r="M956" i="15"/>
  <c r="M977" i="15"/>
  <c r="M990" i="15"/>
  <c r="M1022" i="15"/>
  <c r="M1000" i="15"/>
  <c r="M966" i="15"/>
  <c r="M988" i="15"/>
  <c r="M1018" i="15"/>
  <c r="M974" i="15"/>
  <c r="M992" i="15"/>
  <c r="M1040" i="15"/>
  <c r="M1046" i="15"/>
  <c r="M1081" i="15"/>
  <c r="M1073" i="15"/>
  <c r="M1010" i="15"/>
  <c r="M1016" i="15"/>
  <c r="M1050" i="15"/>
  <c r="M1090" i="15"/>
  <c r="M1100" i="15"/>
  <c r="M1132" i="15"/>
  <c r="M1164" i="15"/>
  <c r="M1196" i="15"/>
  <c r="M1120" i="15"/>
  <c r="M1152" i="15"/>
  <c r="M1184" i="15"/>
  <c r="M901" i="15"/>
  <c r="M909" i="15"/>
  <c r="M917" i="15"/>
  <c r="M925" i="15"/>
  <c r="M933" i="15"/>
  <c r="M941" i="15"/>
  <c r="M918" i="15"/>
  <c r="M962" i="15"/>
  <c r="M991" i="15"/>
  <c r="M961" i="15"/>
  <c r="M934" i="15"/>
  <c r="M986" i="15"/>
  <c r="M996" i="15"/>
  <c r="M1028" i="15"/>
  <c r="M953" i="15"/>
  <c r="M1070" i="15"/>
  <c r="M1074" i="15"/>
  <c r="M1032" i="15"/>
  <c r="M1096" i="15"/>
  <c r="M1200" i="15"/>
  <c r="M1057" i="15"/>
  <c r="M1080" i="15"/>
  <c r="M1124" i="15"/>
  <c r="M1156" i="15"/>
  <c r="M1188" i="15"/>
  <c r="M1041" i="15"/>
  <c r="M1024" i="15"/>
  <c r="M1056" i="15"/>
  <c r="M1062" i="15"/>
  <c r="M1034" i="15"/>
  <c r="M1086" i="15"/>
  <c r="M1144" i="15"/>
  <c r="M1176" i="15"/>
  <c r="M1290" i="15"/>
  <c r="M1316" i="15"/>
  <c r="M1320" i="15"/>
  <c r="M1222" i="15"/>
  <c r="M1238" i="15"/>
  <c r="M1254" i="15"/>
  <c r="M1270" i="15"/>
  <c r="M1286" i="15"/>
  <c r="M1082" i="15"/>
  <c r="M1210" i="15"/>
  <c r="M1226" i="15"/>
  <c r="M1242" i="15"/>
  <c r="M1258" i="15"/>
  <c r="M1278" i="15"/>
  <c r="M1298" i="15"/>
  <c r="M978" i="15"/>
  <c r="M898" i="15"/>
  <c r="M952" i="15"/>
  <c r="M970" i="15"/>
  <c r="M1023" i="15"/>
  <c r="M973" i="15"/>
  <c r="M979" i="15"/>
  <c r="M1011" i="15"/>
  <c r="M1049" i="15"/>
  <c r="M897" i="15"/>
  <c r="M899" i="15"/>
  <c r="M902" i="15"/>
  <c r="M910" i="15"/>
  <c r="M942" i="15"/>
  <c r="M905" i="15"/>
  <c r="M913" i="15"/>
  <c r="M921" i="15"/>
  <c r="M929" i="15"/>
  <c r="M937" i="15"/>
  <c r="M945" i="15"/>
  <c r="M954" i="15"/>
  <c r="M969" i="15"/>
  <c r="M1009" i="15"/>
  <c r="M994" i="15"/>
  <c r="M949" i="15"/>
  <c r="M982" i="15"/>
  <c r="M1008" i="15"/>
  <c r="M1026" i="15"/>
  <c r="M1002" i="15"/>
  <c r="M1038" i="15"/>
  <c r="M1042" i="15"/>
  <c r="M1001" i="15"/>
  <c r="M1014" i="15"/>
  <c r="M1020" i="15"/>
  <c r="M1048" i="15"/>
  <c r="M1094" i="15"/>
  <c r="M1116" i="15"/>
  <c r="M1148" i="15"/>
  <c r="M1180" i="15"/>
  <c r="M1104" i="15"/>
  <c r="M1136" i="15"/>
  <c r="M1168" i="15"/>
  <c r="M1065" i="15"/>
  <c r="M950" i="15"/>
  <c r="M895" i="15"/>
  <c r="M1072" i="15"/>
  <c r="M1078" i="15"/>
  <c r="M1089" i="15"/>
  <c r="M1064" i="15"/>
  <c r="M1128" i="15"/>
  <c r="M1108" i="15"/>
  <c r="M1140" i="15"/>
  <c r="M1172" i="15"/>
  <c r="M1204" i="15"/>
  <c r="M1025" i="15"/>
  <c r="M1033" i="15"/>
  <c r="M1054" i="15"/>
  <c r="M1058" i="15"/>
  <c r="M1066" i="15"/>
  <c r="M1112" i="15"/>
  <c r="M1160" i="15"/>
  <c r="M1192" i="15"/>
  <c r="M1308" i="15"/>
  <c r="M1312" i="15"/>
  <c r="M1214" i="15"/>
  <c r="M1230" i="15"/>
  <c r="M1246" i="15"/>
  <c r="M1262" i="15"/>
  <c r="M1274" i="15"/>
  <c r="M1294" i="15"/>
  <c r="M1206" i="15"/>
  <c r="M1218" i="15"/>
  <c r="M1234" i="15"/>
  <c r="M1250" i="15"/>
  <c r="M1266" i="15"/>
  <c r="M1282" i="15"/>
  <c r="M1302" i="15"/>
  <c r="M893" i="15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2" i="17"/>
  <c r="I4" i="13" l="1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3" i="13"/>
  <c r="B3" i="16" l="1"/>
  <c r="E3" i="16" s="1"/>
  <c r="B4" i="16"/>
  <c r="E4" i="16" s="1"/>
  <c r="B5" i="16"/>
  <c r="E5" i="16" s="1"/>
  <c r="B6" i="16"/>
  <c r="E6" i="16" s="1"/>
  <c r="B7" i="16"/>
  <c r="E7" i="16" s="1"/>
  <c r="B8" i="16"/>
  <c r="E8" i="16" s="1"/>
  <c r="B9" i="16"/>
  <c r="E9" i="16" s="1"/>
  <c r="B10" i="16"/>
  <c r="E10" i="16" s="1"/>
  <c r="B11" i="16"/>
  <c r="E11" i="16" s="1"/>
  <c r="B12" i="16"/>
  <c r="E12" i="16" s="1"/>
  <c r="B13" i="16"/>
  <c r="E13" i="16" s="1"/>
  <c r="B14" i="16"/>
  <c r="E14" i="16" s="1"/>
  <c r="B15" i="16"/>
  <c r="E15" i="16" s="1"/>
  <c r="B16" i="16"/>
  <c r="E16" i="16" s="1"/>
  <c r="B17" i="16"/>
  <c r="E17" i="16" s="1"/>
  <c r="B18" i="16"/>
  <c r="E18" i="16" s="1"/>
  <c r="B19" i="16"/>
  <c r="E19" i="16" s="1"/>
  <c r="B20" i="16"/>
  <c r="E20" i="16" s="1"/>
  <c r="B21" i="16"/>
  <c r="E21" i="16" s="1"/>
  <c r="B22" i="16"/>
  <c r="E22" i="16" s="1"/>
  <c r="B23" i="16"/>
  <c r="E23" i="16" s="1"/>
  <c r="B24" i="16"/>
  <c r="E24" i="16" s="1"/>
  <c r="B25" i="16"/>
  <c r="E25" i="16" s="1"/>
  <c r="B26" i="16"/>
  <c r="E26" i="16" s="1"/>
  <c r="B27" i="16"/>
  <c r="E27" i="16" s="1"/>
  <c r="B28" i="16"/>
  <c r="E28" i="16" s="1"/>
  <c r="B29" i="16"/>
  <c r="E29" i="16" s="1"/>
  <c r="B30" i="16"/>
  <c r="E30" i="16" s="1"/>
  <c r="B31" i="16"/>
  <c r="E31" i="16" s="1"/>
  <c r="B32" i="16"/>
  <c r="E32" i="16" s="1"/>
  <c r="B33" i="16"/>
  <c r="E33" i="16" s="1"/>
  <c r="B34" i="16"/>
  <c r="E34" i="16" s="1"/>
  <c r="B35" i="16"/>
  <c r="E35" i="16" s="1"/>
  <c r="B36" i="16"/>
  <c r="E36" i="16" s="1"/>
  <c r="B37" i="16"/>
  <c r="E37" i="16" s="1"/>
  <c r="B38" i="16"/>
  <c r="E38" i="16" s="1"/>
  <c r="B39" i="16"/>
  <c r="E39" i="16" s="1"/>
  <c r="B40" i="16"/>
  <c r="E40" i="16" s="1"/>
  <c r="B41" i="16"/>
  <c r="E41" i="16" s="1"/>
  <c r="B42" i="16"/>
  <c r="E42" i="16" s="1"/>
  <c r="B43" i="16"/>
  <c r="E43" i="16" s="1"/>
  <c r="B44" i="16"/>
  <c r="E44" i="16" s="1"/>
  <c r="B45" i="16"/>
  <c r="E45" i="16" s="1"/>
  <c r="B46" i="16"/>
  <c r="E46" i="16" s="1"/>
  <c r="B47" i="16"/>
  <c r="E47" i="16" s="1"/>
  <c r="B48" i="16"/>
  <c r="E48" i="16" s="1"/>
  <c r="B49" i="16"/>
  <c r="E49" i="16" s="1"/>
  <c r="B50" i="16"/>
  <c r="E50" i="16" s="1"/>
  <c r="B51" i="16"/>
  <c r="E51" i="16" s="1"/>
  <c r="B52" i="16"/>
  <c r="E52" i="16" s="1"/>
  <c r="B53" i="16"/>
  <c r="E53" i="16" s="1"/>
  <c r="B54" i="16"/>
  <c r="E54" i="16" s="1"/>
  <c r="B55" i="16"/>
  <c r="E55" i="16" s="1"/>
  <c r="B56" i="16"/>
  <c r="E56" i="16" s="1"/>
  <c r="B57" i="16"/>
  <c r="E57" i="16" s="1"/>
  <c r="B58" i="16"/>
  <c r="E58" i="16" s="1"/>
  <c r="B59" i="16"/>
  <c r="E59" i="16" s="1"/>
  <c r="B60" i="16"/>
  <c r="E60" i="16" s="1"/>
  <c r="B61" i="16"/>
  <c r="E61" i="16" s="1"/>
  <c r="B62" i="16"/>
  <c r="E62" i="16" s="1"/>
  <c r="B63" i="16"/>
  <c r="E63" i="16" s="1"/>
  <c r="B64" i="16"/>
  <c r="E64" i="16" s="1"/>
  <c r="B65" i="16"/>
  <c r="E65" i="16" s="1"/>
  <c r="B66" i="16"/>
  <c r="E66" i="16" s="1"/>
  <c r="B67" i="16"/>
  <c r="E67" i="16" s="1"/>
  <c r="B68" i="16"/>
  <c r="E68" i="16" s="1"/>
  <c r="B69" i="16"/>
  <c r="E69" i="16" s="1"/>
  <c r="B70" i="16"/>
  <c r="E70" i="16" s="1"/>
  <c r="B71" i="16"/>
  <c r="E71" i="16" s="1"/>
  <c r="B72" i="16"/>
  <c r="E72" i="16" s="1"/>
  <c r="B73" i="16"/>
  <c r="E73" i="16" s="1"/>
  <c r="B74" i="16"/>
  <c r="E74" i="16" s="1"/>
  <c r="B75" i="16"/>
  <c r="E75" i="16" s="1"/>
  <c r="B76" i="16"/>
  <c r="E76" i="16" s="1"/>
  <c r="B77" i="16"/>
  <c r="E77" i="16" s="1"/>
  <c r="B78" i="16"/>
  <c r="E78" i="16" s="1"/>
  <c r="B79" i="16"/>
  <c r="E79" i="16" s="1"/>
  <c r="B80" i="16"/>
  <c r="E80" i="16" s="1"/>
  <c r="B81" i="16"/>
  <c r="E81" i="16" s="1"/>
  <c r="B82" i="16"/>
  <c r="E82" i="16" s="1"/>
  <c r="B83" i="16"/>
  <c r="E83" i="16" s="1"/>
  <c r="B84" i="16"/>
  <c r="E84" i="16" s="1"/>
  <c r="B85" i="16"/>
  <c r="E85" i="16" s="1"/>
  <c r="B86" i="16"/>
  <c r="E86" i="16" s="1"/>
  <c r="B87" i="16"/>
  <c r="E87" i="16" s="1"/>
  <c r="B88" i="16"/>
  <c r="E88" i="16" s="1"/>
  <c r="B89" i="16"/>
  <c r="E89" i="16" s="1"/>
  <c r="B90" i="16"/>
  <c r="E90" i="16" s="1"/>
  <c r="B91" i="16"/>
  <c r="E91" i="16" s="1"/>
  <c r="B92" i="16"/>
  <c r="E92" i="16" s="1"/>
  <c r="B93" i="16"/>
  <c r="E93" i="16" s="1"/>
  <c r="B94" i="16"/>
  <c r="E94" i="16" s="1"/>
  <c r="B95" i="16"/>
  <c r="E95" i="16" s="1"/>
  <c r="B96" i="16"/>
  <c r="E96" i="16" s="1"/>
  <c r="B97" i="16"/>
  <c r="E97" i="16" s="1"/>
  <c r="B98" i="16"/>
  <c r="E98" i="16" s="1"/>
  <c r="B99" i="16"/>
  <c r="E99" i="16" s="1"/>
  <c r="B100" i="16"/>
  <c r="E100" i="16" s="1"/>
  <c r="B101" i="16"/>
  <c r="E101" i="16" s="1"/>
  <c r="B102" i="16"/>
  <c r="E102" i="16" s="1"/>
  <c r="B103" i="16"/>
  <c r="E103" i="16" s="1"/>
  <c r="B104" i="16"/>
  <c r="E104" i="16" s="1"/>
  <c r="B105" i="16"/>
  <c r="E105" i="16" s="1"/>
  <c r="B106" i="16"/>
  <c r="E106" i="16" s="1"/>
  <c r="B107" i="16"/>
  <c r="E107" i="16" s="1"/>
  <c r="B108" i="16"/>
  <c r="E108" i="16" s="1"/>
  <c r="B109" i="16"/>
  <c r="E109" i="16" s="1"/>
  <c r="B110" i="16"/>
  <c r="E110" i="16" s="1"/>
  <c r="B111" i="16"/>
  <c r="E111" i="16" s="1"/>
  <c r="B112" i="16"/>
  <c r="E112" i="16" s="1"/>
  <c r="B113" i="16"/>
  <c r="E113" i="16" s="1"/>
  <c r="B114" i="16"/>
  <c r="E114" i="16" s="1"/>
  <c r="B115" i="16"/>
  <c r="E115" i="16" s="1"/>
  <c r="B116" i="16"/>
  <c r="E116" i="16" s="1"/>
  <c r="B117" i="16"/>
  <c r="E117" i="16" s="1"/>
  <c r="B118" i="16"/>
  <c r="E118" i="16" s="1"/>
  <c r="B119" i="16"/>
  <c r="E119" i="16" s="1"/>
  <c r="B120" i="16"/>
  <c r="E120" i="16" s="1"/>
  <c r="B121" i="16"/>
  <c r="E121" i="16" s="1"/>
  <c r="B122" i="16"/>
  <c r="E122" i="16" s="1"/>
  <c r="B123" i="16"/>
  <c r="E123" i="16" s="1"/>
  <c r="B124" i="16"/>
  <c r="E124" i="16" s="1"/>
  <c r="B125" i="16"/>
  <c r="E125" i="16" s="1"/>
  <c r="B126" i="16"/>
  <c r="E126" i="16" s="1"/>
  <c r="B127" i="16"/>
  <c r="E127" i="16" s="1"/>
  <c r="B128" i="16"/>
  <c r="E128" i="16" s="1"/>
  <c r="B129" i="16"/>
  <c r="E129" i="16" s="1"/>
  <c r="B130" i="16"/>
  <c r="E130" i="16" s="1"/>
  <c r="B131" i="16"/>
  <c r="E131" i="16" s="1"/>
  <c r="B132" i="16"/>
  <c r="E132" i="16" s="1"/>
  <c r="B133" i="16"/>
  <c r="E133" i="16" s="1"/>
  <c r="B134" i="16"/>
  <c r="E134" i="16" s="1"/>
  <c r="B135" i="16"/>
  <c r="E135" i="16" s="1"/>
  <c r="B136" i="16"/>
  <c r="E136" i="16" s="1"/>
  <c r="B137" i="16"/>
  <c r="E137" i="16" s="1"/>
  <c r="B138" i="16"/>
  <c r="E138" i="16" s="1"/>
  <c r="B139" i="16"/>
  <c r="E139" i="16" s="1"/>
  <c r="B140" i="16"/>
  <c r="E140" i="16" s="1"/>
  <c r="B141" i="16"/>
  <c r="E141" i="16" s="1"/>
  <c r="B142" i="16"/>
  <c r="E142" i="16" s="1"/>
  <c r="B143" i="16"/>
  <c r="E143" i="16" s="1"/>
  <c r="B144" i="16"/>
  <c r="E144" i="16" s="1"/>
  <c r="B145" i="16"/>
  <c r="E145" i="16" s="1"/>
  <c r="B146" i="16"/>
  <c r="E146" i="16" s="1"/>
  <c r="B147" i="16"/>
  <c r="E147" i="16" s="1"/>
  <c r="B148" i="16"/>
  <c r="E148" i="16" s="1"/>
  <c r="B149" i="16"/>
  <c r="E149" i="16" s="1"/>
  <c r="B150" i="16"/>
  <c r="E150" i="16" s="1"/>
  <c r="B151" i="16"/>
  <c r="E151" i="16" s="1"/>
  <c r="B152" i="16"/>
  <c r="E152" i="16" s="1"/>
  <c r="B153" i="16"/>
  <c r="E153" i="16" s="1"/>
  <c r="B154" i="16"/>
  <c r="E154" i="16" s="1"/>
  <c r="B155" i="16"/>
  <c r="E155" i="16" s="1"/>
  <c r="B156" i="16"/>
  <c r="E156" i="16" s="1"/>
  <c r="B157" i="16"/>
  <c r="E157" i="16" s="1"/>
  <c r="B158" i="16"/>
  <c r="E158" i="16" s="1"/>
  <c r="B159" i="16"/>
  <c r="E159" i="16" s="1"/>
  <c r="B160" i="16"/>
  <c r="E160" i="16" s="1"/>
  <c r="B161" i="16"/>
  <c r="E161" i="16" s="1"/>
  <c r="B162" i="16"/>
  <c r="E162" i="16" s="1"/>
  <c r="B163" i="16"/>
  <c r="E163" i="16" s="1"/>
  <c r="B164" i="16"/>
  <c r="E164" i="16" s="1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 s="1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78" i="16"/>
  <c r="E178" i="16" s="1"/>
  <c r="B179" i="16"/>
  <c r="E179" i="16" s="1"/>
  <c r="B180" i="16"/>
  <c r="E180" i="16" s="1"/>
  <c r="B181" i="16"/>
  <c r="E181" i="16" s="1"/>
  <c r="B182" i="16"/>
  <c r="E182" i="16" s="1"/>
  <c r="B183" i="16"/>
  <c r="E183" i="16" s="1"/>
  <c r="B184" i="16"/>
  <c r="E184" i="16" s="1"/>
  <c r="B185" i="16"/>
  <c r="E185" i="16" s="1"/>
  <c r="B186" i="16"/>
  <c r="E186" i="16" s="1"/>
  <c r="B187" i="16"/>
  <c r="E187" i="16" s="1"/>
  <c r="B188" i="16"/>
  <c r="E188" i="16" s="1"/>
  <c r="B189" i="16"/>
  <c r="E189" i="16" s="1"/>
  <c r="B190" i="16"/>
  <c r="E190" i="16" s="1"/>
  <c r="B191" i="16"/>
  <c r="E191" i="16" s="1"/>
  <c r="B192" i="16"/>
  <c r="E192" i="16" s="1"/>
  <c r="B193" i="16"/>
  <c r="E193" i="16" s="1"/>
  <c r="B194" i="16"/>
  <c r="E194" i="16" s="1"/>
  <c r="B195" i="16"/>
  <c r="E195" i="16" s="1"/>
  <c r="B196" i="16"/>
  <c r="E196" i="16" s="1"/>
  <c r="B197" i="16"/>
  <c r="E197" i="16" s="1"/>
  <c r="B198" i="16"/>
  <c r="E198" i="16" s="1"/>
  <c r="B199" i="16"/>
  <c r="E199" i="16" s="1"/>
  <c r="B200" i="16"/>
  <c r="E200" i="16" s="1"/>
  <c r="B201" i="16"/>
  <c r="E201" i="16" s="1"/>
  <c r="B202" i="16"/>
  <c r="E202" i="16" s="1"/>
  <c r="B203" i="16"/>
  <c r="E203" i="16" s="1"/>
  <c r="B204" i="16"/>
  <c r="E204" i="16" s="1"/>
  <c r="B205" i="16"/>
  <c r="E205" i="16" s="1"/>
  <c r="B206" i="16"/>
  <c r="E206" i="16" s="1"/>
  <c r="B207" i="16"/>
  <c r="E207" i="16" s="1"/>
  <c r="B208" i="16"/>
  <c r="E208" i="16" s="1"/>
  <c r="B209" i="16"/>
  <c r="E209" i="16" s="1"/>
  <c r="B210" i="16"/>
  <c r="E210" i="16" s="1"/>
  <c r="B211" i="16"/>
  <c r="E211" i="16" s="1"/>
  <c r="B212" i="16"/>
  <c r="B213" i="16"/>
  <c r="E213" i="16" s="1"/>
  <c r="B214" i="16"/>
  <c r="E214" i="16" s="1"/>
  <c r="B215" i="16"/>
  <c r="E215" i="16" s="1"/>
  <c r="B216" i="16"/>
  <c r="E216" i="16" s="1"/>
  <c r="B217" i="16"/>
  <c r="E217" i="16" s="1"/>
  <c r="B218" i="16"/>
  <c r="E218" i="16" s="1"/>
  <c r="B219" i="16"/>
  <c r="E219" i="16" s="1"/>
  <c r="B220" i="16"/>
  <c r="E220" i="16" s="1"/>
  <c r="B221" i="16"/>
  <c r="E221" i="16" s="1"/>
  <c r="B222" i="16"/>
  <c r="E222" i="16" s="1"/>
  <c r="B223" i="16"/>
  <c r="E223" i="16" s="1"/>
  <c r="B224" i="16"/>
  <c r="E224" i="16" s="1"/>
  <c r="B225" i="16"/>
  <c r="E225" i="16" s="1"/>
  <c r="B226" i="16"/>
  <c r="E226" i="16" s="1"/>
  <c r="B227" i="16"/>
  <c r="E227" i="16" s="1"/>
  <c r="B228" i="16"/>
  <c r="E228" i="16" s="1"/>
  <c r="B229" i="16"/>
  <c r="E229" i="16" s="1"/>
  <c r="B230" i="16"/>
  <c r="E230" i="16" s="1"/>
  <c r="B231" i="16"/>
  <c r="E231" i="16" s="1"/>
  <c r="B232" i="16"/>
  <c r="E232" i="16" s="1"/>
  <c r="B233" i="16"/>
  <c r="E233" i="16" s="1"/>
  <c r="B234" i="16"/>
  <c r="E234" i="16" s="1"/>
  <c r="B235" i="16"/>
  <c r="E235" i="16" s="1"/>
  <c r="B236" i="16"/>
  <c r="E236" i="16" s="1"/>
  <c r="B237" i="16"/>
  <c r="E237" i="16" s="1"/>
  <c r="B238" i="16"/>
  <c r="E238" i="16" s="1"/>
  <c r="B239" i="16"/>
  <c r="E239" i="16" s="1"/>
  <c r="B240" i="16"/>
  <c r="E240" i="16" s="1"/>
  <c r="B241" i="16"/>
  <c r="E241" i="16" s="1"/>
  <c r="B242" i="16"/>
  <c r="E242" i="16" s="1"/>
  <c r="B243" i="16"/>
  <c r="E243" i="16" s="1"/>
  <c r="B244" i="16"/>
  <c r="E244" i="16" s="1"/>
  <c r="B245" i="16"/>
  <c r="E245" i="16" s="1"/>
  <c r="B246" i="16"/>
  <c r="E246" i="16" s="1"/>
  <c r="B247" i="16"/>
  <c r="E247" i="16" s="1"/>
  <c r="B248" i="16"/>
  <c r="E248" i="16" s="1"/>
  <c r="B249" i="16"/>
  <c r="E249" i="16" s="1"/>
  <c r="B250" i="16"/>
  <c r="E250" i="16" s="1"/>
  <c r="B251" i="16"/>
  <c r="E251" i="16" s="1"/>
  <c r="B252" i="16"/>
  <c r="E252" i="16" s="1"/>
  <c r="B253" i="16"/>
  <c r="E253" i="16" s="1"/>
  <c r="B254" i="16"/>
  <c r="E254" i="16" s="1"/>
  <c r="B255" i="16"/>
  <c r="E255" i="16" s="1"/>
  <c r="B256" i="16"/>
  <c r="B257" i="16"/>
  <c r="E257" i="16" s="1"/>
  <c r="B258" i="16"/>
  <c r="E258" i="16" s="1"/>
  <c r="B259" i="16"/>
  <c r="E259" i="16" s="1"/>
  <c r="B260" i="16"/>
  <c r="E260" i="16" s="1"/>
  <c r="B261" i="16"/>
  <c r="E261" i="16" s="1"/>
  <c r="B262" i="16"/>
  <c r="E262" i="16" s="1"/>
  <c r="B263" i="16"/>
  <c r="E263" i="16" s="1"/>
  <c r="B264" i="16"/>
  <c r="E264" i="16" s="1"/>
  <c r="B265" i="16"/>
  <c r="E265" i="16" s="1"/>
  <c r="B266" i="16"/>
  <c r="E266" i="16" s="1"/>
  <c r="B267" i="16"/>
  <c r="E267" i="16" s="1"/>
  <c r="B268" i="16"/>
  <c r="E268" i="16" s="1"/>
  <c r="B269" i="16"/>
  <c r="E269" i="16" s="1"/>
  <c r="B270" i="16"/>
  <c r="E270" i="16" s="1"/>
  <c r="B271" i="16"/>
  <c r="E271" i="16" s="1"/>
  <c r="B272" i="16"/>
  <c r="E272" i="16" s="1"/>
  <c r="B273" i="16"/>
  <c r="E273" i="16" s="1"/>
  <c r="B274" i="16"/>
  <c r="E274" i="16" s="1"/>
  <c r="B275" i="16"/>
  <c r="E275" i="16" s="1"/>
  <c r="B276" i="16"/>
  <c r="E276" i="16" s="1"/>
  <c r="B277" i="16"/>
  <c r="E277" i="16" s="1"/>
  <c r="B278" i="16"/>
  <c r="E278" i="16" s="1"/>
  <c r="B279" i="16"/>
  <c r="E279" i="16" s="1"/>
  <c r="B280" i="16"/>
  <c r="E280" i="16" s="1"/>
  <c r="B281" i="16"/>
  <c r="E281" i="16" s="1"/>
  <c r="B282" i="16"/>
  <c r="E282" i="16" s="1"/>
  <c r="B283" i="16"/>
  <c r="E283" i="16" s="1"/>
  <c r="B284" i="16"/>
  <c r="E284" i="16" s="1"/>
  <c r="B285" i="16"/>
  <c r="E285" i="16" s="1"/>
  <c r="B286" i="16"/>
  <c r="E286" i="16" s="1"/>
  <c r="B287" i="16"/>
  <c r="E287" i="16" s="1"/>
  <c r="B288" i="16"/>
  <c r="B289" i="16"/>
  <c r="E289" i="16" s="1"/>
  <c r="B290" i="16"/>
  <c r="E290" i="16" s="1"/>
  <c r="B291" i="16"/>
  <c r="E291" i="16" s="1"/>
  <c r="B292" i="16"/>
  <c r="E292" i="16" s="1"/>
  <c r="B293" i="16"/>
  <c r="E293" i="16" s="1"/>
  <c r="B294" i="16"/>
  <c r="E294" i="16" s="1"/>
  <c r="B295" i="16"/>
  <c r="E295" i="16" s="1"/>
  <c r="B296" i="16"/>
  <c r="E296" i="16" s="1"/>
  <c r="B297" i="16"/>
  <c r="E297" i="16" s="1"/>
  <c r="B298" i="16"/>
  <c r="E298" i="16" s="1"/>
  <c r="B299" i="16"/>
  <c r="E299" i="16" s="1"/>
  <c r="B300" i="16"/>
  <c r="E300" i="16" s="1"/>
  <c r="B301" i="16"/>
  <c r="E301" i="16" s="1"/>
  <c r="B302" i="16"/>
  <c r="E302" i="16" s="1"/>
  <c r="B303" i="16"/>
  <c r="E303" i="16" s="1"/>
  <c r="B304" i="16"/>
  <c r="E304" i="16" s="1"/>
  <c r="B305" i="16"/>
  <c r="E305" i="16" s="1"/>
  <c r="B306" i="16"/>
  <c r="E306" i="16" s="1"/>
  <c r="B307" i="16"/>
  <c r="E307" i="16" s="1"/>
  <c r="B308" i="16"/>
  <c r="E308" i="16" s="1"/>
  <c r="B309" i="16"/>
  <c r="E309" i="16" s="1"/>
  <c r="B310" i="16"/>
  <c r="E310" i="16" s="1"/>
  <c r="B311" i="16"/>
  <c r="E311" i="16" s="1"/>
  <c r="B312" i="16"/>
  <c r="E312" i="16" s="1"/>
  <c r="B313" i="16"/>
  <c r="E313" i="16" s="1"/>
  <c r="B314" i="16"/>
  <c r="E314" i="16" s="1"/>
  <c r="B315" i="16"/>
  <c r="E315" i="16" s="1"/>
  <c r="B316" i="16"/>
  <c r="B317" i="16"/>
  <c r="E317" i="16" s="1"/>
  <c r="B318" i="16"/>
  <c r="E318" i="16" s="1"/>
  <c r="B319" i="16"/>
  <c r="E319" i="16" s="1"/>
  <c r="B320" i="16"/>
  <c r="E320" i="16" s="1"/>
  <c r="B321" i="16"/>
  <c r="E321" i="16" s="1"/>
  <c r="B322" i="16"/>
  <c r="E322" i="16" s="1"/>
  <c r="B323" i="16"/>
  <c r="E323" i="16" s="1"/>
  <c r="B324" i="16"/>
  <c r="B325" i="16"/>
  <c r="E325" i="16" s="1"/>
  <c r="B326" i="16"/>
  <c r="E326" i="16" s="1"/>
  <c r="B327" i="16"/>
  <c r="E327" i="16" s="1"/>
  <c r="B328" i="16"/>
  <c r="E328" i="16" s="1"/>
  <c r="B329" i="16"/>
  <c r="E329" i="16" s="1"/>
  <c r="B330" i="16"/>
  <c r="E330" i="16" s="1"/>
  <c r="B331" i="16"/>
  <c r="E331" i="16" s="1"/>
  <c r="B332" i="16"/>
  <c r="E332" i="16" s="1"/>
  <c r="B333" i="16"/>
  <c r="E333" i="16" s="1"/>
  <c r="B334" i="16"/>
  <c r="E334" i="16" s="1"/>
  <c r="B335" i="16"/>
  <c r="B336" i="16"/>
  <c r="E336" i="16" s="1"/>
  <c r="B337" i="16"/>
  <c r="E337" i="16" s="1"/>
  <c r="B338" i="16"/>
  <c r="E338" i="16" s="1"/>
  <c r="B339" i="16"/>
  <c r="E339" i="16" s="1"/>
  <c r="B340" i="16"/>
  <c r="B341" i="16"/>
  <c r="E341" i="16" s="1"/>
  <c r="B342" i="16"/>
  <c r="E342" i="16" s="1"/>
  <c r="B343" i="16"/>
  <c r="E343" i="16" s="1"/>
  <c r="B344" i="16"/>
  <c r="E344" i="16" s="1"/>
  <c r="B345" i="16"/>
  <c r="E345" i="16" s="1"/>
  <c r="B346" i="16"/>
  <c r="E346" i="16" s="1"/>
  <c r="B347" i="16"/>
  <c r="E347" i="16" s="1"/>
  <c r="B348" i="16"/>
  <c r="E348" i="16" s="1"/>
  <c r="B349" i="16"/>
  <c r="E349" i="16" s="1"/>
  <c r="B350" i="16"/>
  <c r="E350" i="16" s="1"/>
  <c r="B351" i="16"/>
  <c r="E351" i="16" s="1"/>
  <c r="B352" i="16"/>
  <c r="E352" i="16" s="1"/>
  <c r="B353" i="16"/>
  <c r="E353" i="16" s="1"/>
  <c r="B354" i="16"/>
  <c r="E354" i="16" s="1"/>
  <c r="B355" i="16"/>
  <c r="E355" i="16" s="1"/>
  <c r="B356" i="16"/>
  <c r="E356" i="16" s="1"/>
  <c r="B357" i="16"/>
  <c r="E357" i="16" s="1"/>
  <c r="B358" i="16"/>
  <c r="E358" i="16" s="1"/>
  <c r="B359" i="16"/>
  <c r="E359" i="16" s="1"/>
  <c r="B360" i="16"/>
  <c r="E360" i="16" s="1"/>
  <c r="B361" i="16"/>
  <c r="E361" i="16" s="1"/>
  <c r="B362" i="16"/>
  <c r="E362" i="16" s="1"/>
  <c r="B363" i="16"/>
  <c r="E363" i="16" s="1"/>
  <c r="B364" i="16"/>
  <c r="E364" i="16" s="1"/>
  <c r="B365" i="16"/>
  <c r="E365" i="16" s="1"/>
  <c r="B366" i="16"/>
  <c r="E366" i="16" s="1"/>
  <c r="B367" i="16"/>
  <c r="E367" i="16" s="1"/>
  <c r="B368" i="16"/>
  <c r="E368" i="16" s="1"/>
  <c r="B369" i="16"/>
  <c r="E369" i="16" s="1"/>
  <c r="B370" i="16"/>
  <c r="E370" i="16" s="1"/>
  <c r="B371" i="16"/>
  <c r="E371" i="16" s="1"/>
  <c r="B372" i="16"/>
  <c r="E372" i="16" s="1"/>
  <c r="B373" i="16"/>
  <c r="E373" i="16" s="1"/>
  <c r="B374" i="16"/>
  <c r="E374" i="16" s="1"/>
  <c r="B375" i="16"/>
  <c r="E375" i="16" s="1"/>
  <c r="B376" i="16"/>
  <c r="E376" i="16" s="1"/>
  <c r="B377" i="16"/>
  <c r="E377" i="16" s="1"/>
  <c r="B378" i="16"/>
  <c r="E378" i="16" s="1"/>
  <c r="B379" i="16"/>
  <c r="E379" i="16" s="1"/>
  <c r="B380" i="16"/>
  <c r="E380" i="16" s="1"/>
  <c r="B381" i="16"/>
  <c r="E381" i="16" s="1"/>
  <c r="B382" i="16"/>
  <c r="E382" i="16" s="1"/>
  <c r="B383" i="16"/>
  <c r="E383" i="16" s="1"/>
  <c r="B384" i="16"/>
  <c r="E384" i="16" s="1"/>
  <c r="B385" i="16"/>
  <c r="E385" i="16" s="1"/>
  <c r="B386" i="16"/>
  <c r="E386" i="16" s="1"/>
  <c r="B387" i="16"/>
  <c r="E387" i="16" s="1"/>
  <c r="B388" i="16"/>
  <c r="E388" i="16" s="1"/>
  <c r="B389" i="16"/>
  <c r="E389" i="16" s="1"/>
  <c r="B390" i="16"/>
  <c r="E390" i="16" s="1"/>
  <c r="B391" i="16"/>
  <c r="E391" i="16" s="1"/>
  <c r="B392" i="16"/>
  <c r="E392" i="16" s="1"/>
  <c r="B393" i="16"/>
  <c r="E393" i="16" s="1"/>
  <c r="B394" i="16"/>
  <c r="E394" i="16" s="1"/>
  <c r="B395" i="16"/>
  <c r="E395" i="16" s="1"/>
  <c r="B396" i="16"/>
  <c r="E396" i="16" s="1"/>
  <c r="B397" i="16"/>
  <c r="E397" i="16" s="1"/>
  <c r="B398" i="16"/>
  <c r="E398" i="16" s="1"/>
  <c r="B399" i="16"/>
  <c r="E399" i="16" s="1"/>
  <c r="B400" i="16"/>
  <c r="E400" i="16" s="1"/>
  <c r="B401" i="16"/>
  <c r="E401" i="16" s="1"/>
  <c r="B402" i="16"/>
  <c r="E402" i="16" s="1"/>
  <c r="B403" i="16"/>
  <c r="E403" i="16" s="1"/>
  <c r="B404" i="16"/>
  <c r="E404" i="16" s="1"/>
  <c r="B405" i="16"/>
  <c r="E405" i="16" s="1"/>
  <c r="B406" i="16"/>
  <c r="E406" i="16" s="1"/>
  <c r="B407" i="16"/>
  <c r="E407" i="16" s="1"/>
  <c r="B408" i="16"/>
  <c r="E408" i="16" s="1"/>
  <c r="B409" i="16"/>
  <c r="E409" i="16" s="1"/>
  <c r="B410" i="16"/>
  <c r="E410" i="16" s="1"/>
  <c r="B411" i="16"/>
  <c r="E411" i="16" s="1"/>
  <c r="B412" i="16"/>
  <c r="E412" i="16" s="1"/>
  <c r="B413" i="16"/>
  <c r="E413" i="16" s="1"/>
  <c r="B414" i="16"/>
  <c r="E414" i="16" s="1"/>
  <c r="B415" i="16"/>
  <c r="E415" i="16" s="1"/>
  <c r="B416" i="16"/>
  <c r="E416" i="16" s="1"/>
  <c r="B417" i="16"/>
  <c r="E417" i="16" s="1"/>
  <c r="B418" i="16"/>
  <c r="E418" i="16" s="1"/>
  <c r="B419" i="16"/>
  <c r="E419" i="16" s="1"/>
  <c r="B420" i="16"/>
  <c r="E420" i="16" s="1"/>
  <c r="B421" i="16"/>
  <c r="E421" i="16" s="1"/>
  <c r="B422" i="16"/>
  <c r="E422" i="16" s="1"/>
  <c r="B423" i="16"/>
  <c r="E423" i="16" s="1"/>
  <c r="B424" i="16"/>
  <c r="E424" i="16" s="1"/>
  <c r="B425" i="16"/>
  <c r="E425" i="16" s="1"/>
  <c r="B426" i="16"/>
  <c r="E426" i="16" s="1"/>
  <c r="B427" i="16"/>
  <c r="E427" i="16" s="1"/>
  <c r="B428" i="16"/>
  <c r="E428" i="16" s="1"/>
  <c r="B429" i="16"/>
  <c r="E429" i="16" s="1"/>
  <c r="B430" i="16"/>
  <c r="E430" i="16" s="1"/>
  <c r="B431" i="16"/>
  <c r="E431" i="16" s="1"/>
  <c r="B432" i="16"/>
  <c r="E432" i="16" s="1"/>
  <c r="B433" i="16"/>
  <c r="E433" i="16" s="1"/>
  <c r="B434" i="16"/>
  <c r="E434" i="16" s="1"/>
  <c r="B435" i="16"/>
  <c r="E435" i="16" s="1"/>
  <c r="B436" i="16"/>
  <c r="E436" i="16" s="1"/>
  <c r="B437" i="16"/>
  <c r="E437" i="16" s="1"/>
  <c r="B438" i="16"/>
  <c r="E438" i="16" s="1"/>
  <c r="B439" i="16"/>
  <c r="E439" i="16" s="1"/>
  <c r="B440" i="16"/>
  <c r="E440" i="16" s="1"/>
  <c r="B441" i="16"/>
  <c r="E441" i="16" s="1"/>
  <c r="B442" i="16"/>
  <c r="E442" i="16" s="1"/>
  <c r="B443" i="16"/>
  <c r="E443" i="16" s="1"/>
  <c r="B444" i="16"/>
  <c r="E444" i="16" s="1"/>
  <c r="B445" i="16"/>
  <c r="E445" i="16" s="1"/>
  <c r="B446" i="16"/>
  <c r="E446" i="16" s="1"/>
  <c r="B447" i="16"/>
  <c r="E447" i="16" s="1"/>
  <c r="B448" i="16"/>
  <c r="E448" i="16" s="1"/>
  <c r="B449" i="16"/>
  <c r="E449" i="16" s="1"/>
  <c r="B450" i="16"/>
  <c r="E450" i="16" s="1"/>
  <c r="B451" i="16"/>
  <c r="E451" i="16" s="1"/>
  <c r="B452" i="16"/>
  <c r="E452" i="16" s="1"/>
  <c r="B453" i="16"/>
  <c r="E453" i="16" s="1"/>
  <c r="B454" i="16"/>
  <c r="E454" i="16" s="1"/>
  <c r="B455" i="16"/>
  <c r="E455" i="16" s="1"/>
  <c r="B456" i="16"/>
  <c r="E456" i="16" s="1"/>
  <c r="B457" i="16"/>
  <c r="E457" i="16" s="1"/>
  <c r="B458" i="16"/>
  <c r="E458" i="16" s="1"/>
  <c r="B459" i="16"/>
  <c r="E459" i="16" s="1"/>
  <c r="B460" i="16"/>
  <c r="E460" i="16" s="1"/>
  <c r="B461" i="16"/>
  <c r="E461" i="16" s="1"/>
  <c r="B462" i="16"/>
  <c r="E462" i="16" s="1"/>
  <c r="B463" i="16"/>
  <c r="E463" i="16" s="1"/>
  <c r="B464" i="16"/>
  <c r="E464" i="16" s="1"/>
  <c r="B465" i="16"/>
  <c r="E465" i="16" s="1"/>
  <c r="B466" i="16"/>
  <c r="E466" i="16" s="1"/>
  <c r="B467" i="16"/>
  <c r="B468" i="16"/>
  <c r="E468" i="16" s="1"/>
  <c r="B469" i="16"/>
  <c r="E469" i="16" s="1"/>
  <c r="B471" i="16"/>
  <c r="E471" i="16" s="1"/>
  <c r="B472" i="16"/>
  <c r="E472" i="16" s="1"/>
  <c r="B473" i="16"/>
  <c r="E473" i="16" s="1"/>
  <c r="B474" i="16"/>
  <c r="E474" i="16" s="1"/>
  <c r="B475" i="16"/>
  <c r="E475" i="16" s="1"/>
  <c r="B476" i="16"/>
  <c r="E476" i="16" s="1"/>
  <c r="B477" i="16"/>
  <c r="E477" i="16" s="1"/>
  <c r="B478" i="16"/>
  <c r="E478" i="16" s="1"/>
  <c r="B479" i="16"/>
  <c r="E479" i="16" s="1"/>
  <c r="B480" i="16"/>
  <c r="E480" i="16" s="1"/>
  <c r="B481" i="16"/>
  <c r="E481" i="16" s="1"/>
  <c r="B482" i="16"/>
  <c r="E482" i="16" s="1"/>
  <c r="B483" i="16"/>
  <c r="E483" i="16" s="1"/>
  <c r="B484" i="16"/>
  <c r="B485" i="16"/>
  <c r="E485" i="16" s="1"/>
  <c r="B486" i="16"/>
  <c r="E486" i="16" s="1"/>
  <c r="B487" i="16"/>
  <c r="E487" i="16" s="1"/>
  <c r="B488" i="16"/>
  <c r="E488" i="16" s="1"/>
  <c r="B489" i="16"/>
  <c r="E489" i="16" s="1"/>
  <c r="B490" i="16"/>
  <c r="E490" i="16" s="1"/>
  <c r="B491" i="16"/>
  <c r="E491" i="16" s="1"/>
  <c r="B492" i="16"/>
  <c r="E492" i="16" s="1"/>
  <c r="B493" i="16"/>
  <c r="E493" i="16" s="1"/>
  <c r="B494" i="16"/>
  <c r="E494" i="16" s="1"/>
  <c r="B495" i="16"/>
  <c r="E495" i="16" s="1"/>
  <c r="B496" i="16"/>
  <c r="E496" i="16" s="1"/>
  <c r="B497" i="16"/>
  <c r="E497" i="16" s="1"/>
  <c r="B498" i="16"/>
  <c r="E498" i="16" s="1"/>
  <c r="B499" i="16"/>
  <c r="E499" i="16" s="1"/>
  <c r="B500" i="16"/>
  <c r="E500" i="16" s="1"/>
  <c r="B501" i="16"/>
  <c r="E501" i="16" s="1"/>
  <c r="B502" i="16"/>
  <c r="E502" i="16" s="1"/>
  <c r="B503" i="16"/>
  <c r="E503" i="16" s="1"/>
  <c r="B504" i="16"/>
  <c r="E504" i="16" s="1"/>
  <c r="B505" i="16"/>
  <c r="E505" i="16" s="1"/>
  <c r="B506" i="16"/>
  <c r="E506" i="16" s="1"/>
  <c r="B507" i="16"/>
  <c r="E507" i="16" s="1"/>
  <c r="B508" i="16"/>
  <c r="E508" i="16" s="1"/>
  <c r="B509" i="16"/>
  <c r="E509" i="16" s="1"/>
  <c r="B510" i="16"/>
  <c r="E510" i="16" s="1"/>
  <c r="B511" i="16"/>
  <c r="E511" i="16" s="1"/>
  <c r="B512" i="16"/>
  <c r="E512" i="16" s="1"/>
  <c r="B513" i="16"/>
  <c r="E513" i="16" s="1"/>
  <c r="B514" i="16"/>
  <c r="E514" i="16" s="1"/>
  <c r="B515" i="16"/>
  <c r="E515" i="16" s="1"/>
  <c r="B516" i="16"/>
  <c r="E516" i="16" s="1"/>
  <c r="B517" i="16"/>
  <c r="E517" i="16" s="1"/>
  <c r="B518" i="16"/>
  <c r="E518" i="16" s="1"/>
  <c r="B519" i="16"/>
  <c r="E519" i="16" s="1"/>
  <c r="B520" i="16"/>
  <c r="E520" i="16" s="1"/>
  <c r="B521" i="16"/>
  <c r="E521" i="16" s="1"/>
  <c r="B522" i="16"/>
  <c r="E522" i="16" s="1"/>
  <c r="B523" i="16"/>
  <c r="E523" i="16" s="1"/>
  <c r="B524" i="16"/>
  <c r="E524" i="16" s="1"/>
  <c r="B525" i="16"/>
  <c r="E525" i="16" s="1"/>
  <c r="B526" i="16"/>
  <c r="E526" i="16" s="1"/>
  <c r="B527" i="16"/>
  <c r="E527" i="16" s="1"/>
  <c r="B528" i="16"/>
  <c r="E528" i="16" s="1"/>
  <c r="B529" i="16"/>
  <c r="E529" i="16" s="1"/>
  <c r="B530" i="16"/>
  <c r="E530" i="16" s="1"/>
  <c r="B531" i="16"/>
  <c r="E531" i="16" s="1"/>
  <c r="B532" i="16"/>
  <c r="E532" i="16" s="1"/>
  <c r="B533" i="16"/>
  <c r="E533" i="16" s="1"/>
  <c r="B534" i="16"/>
  <c r="E534" i="16" s="1"/>
  <c r="B535" i="16"/>
  <c r="E535" i="16" s="1"/>
  <c r="B536" i="16"/>
  <c r="E536" i="16" s="1"/>
  <c r="B537" i="16"/>
  <c r="E537" i="16" s="1"/>
  <c r="B538" i="16"/>
  <c r="E538" i="16" s="1"/>
  <c r="B539" i="16"/>
  <c r="E539" i="16" s="1"/>
  <c r="B2" i="16"/>
  <c r="E2" i="16" s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2" i="16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4" i="13"/>
  <c r="U3" i="13"/>
  <c r="U2" i="13"/>
  <c r="E340" i="16" l="1"/>
  <c r="E324" i="16"/>
  <c r="E316" i="16"/>
  <c r="E288" i="16"/>
  <c r="E256" i="16"/>
  <c r="E212" i="16"/>
  <c r="E484" i="16"/>
  <c r="E467" i="16"/>
  <c r="E335" i="16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2" i="13"/>
  <c r="I2" i="13" l="1"/>
  <c r="B52" i="12" l="1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C51" i="12"/>
  <c r="B51" i="12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79" i="15"/>
  <c r="B880" i="15"/>
  <c r="B854" i="15"/>
  <c r="B855" i="15"/>
  <c r="B856" i="15"/>
  <c r="D856" i="15" s="1"/>
  <c r="L856" i="15" s="1"/>
  <c r="B857" i="15"/>
  <c r="D857" i="15" s="1"/>
  <c r="L857" i="15" s="1"/>
  <c r="B858" i="15"/>
  <c r="B859" i="15"/>
  <c r="B860" i="15"/>
  <c r="B861" i="15"/>
  <c r="D861" i="15" s="1"/>
  <c r="L861" i="15" s="1"/>
  <c r="B862" i="15"/>
  <c r="B863" i="15"/>
  <c r="B864" i="15"/>
  <c r="B865" i="15"/>
  <c r="D865" i="15" s="1"/>
  <c r="L865" i="15" s="1"/>
  <c r="B866" i="15"/>
  <c r="B867" i="15"/>
  <c r="B868" i="15"/>
  <c r="B869" i="15"/>
  <c r="D869" i="15" s="1"/>
  <c r="L869" i="15" s="1"/>
  <c r="B870" i="15"/>
  <c r="D870" i="15" s="1"/>
  <c r="L870" i="15" s="1"/>
  <c r="B871" i="15"/>
  <c r="B872" i="15"/>
  <c r="B873" i="15"/>
  <c r="D873" i="15" s="1"/>
  <c r="L873" i="15" s="1"/>
  <c r="B874" i="15"/>
  <c r="B875" i="15"/>
  <c r="B876" i="15"/>
  <c r="B877" i="15"/>
  <c r="D877" i="15" s="1"/>
  <c r="L877" i="15" s="1"/>
  <c r="B878" i="15"/>
  <c r="B4" i="15"/>
  <c r="B5" i="15"/>
  <c r="B6" i="15"/>
  <c r="B7" i="15"/>
  <c r="D7" i="15" s="1"/>
  <c r="L7" i="15" s="1"/>
  <c r="B8" i="15"/>
  <c r="B9" i="15"/>
  <c r="B10" i="15"/>
  <c r="B11" i="15"/>
  <c r="B12" i="15"/>
  <c r="D12" i="15" s="1"/>
  <c r="L12" i="15" s="1"/>
  <c r="B13" i="15"/>
  <c r="C13" i="15" s="1"/>
  <c r="O13" i="15" s="1"/>
  <c r="B14" i="15"/>
  <c r="B15" i="15"/>
  <c r="B16" i="15"/>
  <c r="B17" i="15"/>
  <c r="B18" i="15"/>
  <c r="D18" i="15" s="1"/>
  <c r="L18" i="15" s="1"/>
  <c r="B19" i="15"/>
  <c r="B20" i="15"/>
  <c r="B21" i="15"/>
  <c r="B22" i="15"/>
  <c r="B23" i="15"/>
  <c r="D23" i="15" s="1"/>
  <c r="L23" i="15" s="1"/>
  <c r="B24" i="15"/>
  <c r="B25" i="15"/>
  <c r="B26" i="15"/>
  <c r="B27" i="15"/>
  <c r="B28" i="15"/>
  <c r="D28" i="15" s="1"/>
  <c r="L28" i="15" s="1"/>
  <c r="B29" i="15"/>
  <c r="B30" i="15"/>
  <c r="B31" i="15"/>
  <c r="B32" i="15"/>
  <c r="B33" i="15"/>
  <c r="B34" i="15"/>
  <c r="D34" i="15" s="1"/>
  <c r="L34" i="15" s="1"/>
  <c r="B35" i="15"/>
  <c r="B36" i="15"/>
  <c r="B37" i="15"/>
  <c r="B38" i="15"/>
  <c r="B39" i="15"/>
  <c r="D39" i="15" s="1"/>
  <c r="L39" i="15" s="1"/>
  <c r="B40" i="15"/>
  <c r="B41" i="15"/>
  <c r="B42" i="15"/>
  <c r="B43" i="15"/>
  <c r="B44" i="15"/>
  <c r="D44" i="15" s="1"/>
  <c r="L44" i="15" s="1"/>
  <c r="B45" i="15"/>
  <c r="B46" i="15"/>
  <c r="B47" i="15"/>
  <c r="B48" i="15"/>
  <c r="B49" i="15"/>
  <c r="B50" i="15"/>
  <c r="D50" i="15" s="1"/>
  <c r="L50" i="15" s="1"/>
  <c r="B51" i="15"/>
  <c r="B52" i="15"/>
  <c r="B53" i="15"/>
  <c r="B54" i="15"/>
  <c r="B55" i="15"/>
  <c r="D55" i="15" s="1"/>
  <c r="L55" i="15" s="1"/>
  <c r="B56" i="15"/>
  <c r="B57" i="15"/>
  <c r="B58" i="15"/>
  <c r="B59" i="15"/>
  <c r="B60" i="15"/>
  <c r="B61" i="15"/>
  <c r="B62" i="15"/>
  <c r="B63" i="15"/>
  <c r="B64" i="15"/>
  <c r="B65" i="15"/>
  <c r="D65" i="15" s="1"/>
  <c r="L65" i="15" s="1"/>
  <c r="B66" i="15"/>
  <c r="B67" i="15"/>
  <c r="B68" i="15"/>
  <c r="B69" i="15"/>
  <c r="D69" i="15" s="1"/>
  <c r="L69" i="15" s="1"/>
  <c r="B70" i="15"/>
  <c r="B71" i="15"/>
  <c r="B72" i="15"/>
  <c r="B73" i="15"/>
  <c r="D73" i="15" s="1"/>
  <c r="L73" i="15" s="1"/>
  <c r="B74" i="15"/>
  <c r="B75" i="15"/>
  <c r="B76" i="15"/>
  <c r="B77" i="15"/>
  <c r="C77" i="15" s="1"/>
  <c r="B78" i="15"/>
  <c r="B79" i="15"/>
  <c r="B80" i="15"/>
  <c r="B81" i="15"/>
  <c r="D81" i="15" s="1"/>
  <c r="L81" i="15" s="1"/>
  <c r="B82" i="15"/>
  <c r="B83" i="15"/>
  <c r="B84" i="15"/>
  <c r="B85" i="15"/>
  <c r="D85" i="15" s="1"/>
  <c r="L85" i="15" s="1"/>
  <c r="B86" i="15"/>
  <c r="B87" i="15"/>
  <c r="B88" i="15"/>
  <c r="B89" i="15"/>
  <c r="D89" i="15" s="1"/>
  <c r="L89" i="15" s="1"/>
  <c r="B90" i="15"/>
  <c r="B91" i="15"/>
  <c r="B92" i="15"/>
  <c r="B93" i="15"/>
  <c r="D93" i="15" s="1"/>
  <c r="L93" i="15" s="1"/>
  <c r="B94" i="15"/>
  <c r="B95" i="15"/>
  <c r="B96" i="15"/>
  <c r="B97" i="15"/>
  <c r="D97" i="15" s="1"/>
  <c r="L97" i="15" s="1"/>
  <c r="B98" i="15"/>
  <c r="B99" i="15"/>
  <c r="B100" i="15"/>
  <c r="B101" i="15"/>
  <c r="D101" i="15" s="1"/>
  <c r="L101" i="15" s="1"/>
  <c r="B102" i="15"/>
  <c r="B103" i="15"/>
  <c r="B104" i="15"/>
  <c r="B105" i="15"/>
  <c r="D105" i="15" s="1"/>
  <c r="L105" i="15" s="1"/>
  <c r="B106" i="15"/>
  <c r="B107" i="15"/>
  <c r="B108" i="15"/>
  <c r="B109" i="15"/>
  <c r="D109" i="15" s="1"/>
  <c r="L109" i="15" s="1"/>
  <c r="B110" i="15"/>
  <c r="B111" i="15"/>
  <c r="B112" i="15"/>
  <c r="B113" i="15"/>
  <c r="D113" i="15" s="1"/>
  <c r="L113" i="15" s="1"/>
  <c r="B114" i="15"/>
  <c r="B115" i="15"/>
  <c r="B116" i="15"/>
  <c r="B117" i="15"/>
  <c r="D117" i="15" s="1"/>
  <c r="L117" i="15" s="1"/>
  <c r="B118" i="15"/>
  <c r="B119" i="15"/>
  <c r="B120" i="15"/>
  <c r="B121" i="15"/>
  <c r="D121" i="15" s="1"/>
  <c r="L121" i="15" s="1"/>
  <c r="B122" i="15"/>
  <c r="B123" i="15"/>
  <c r="B124" i="15"/>
  <c r="B125" i="15"/>
  <c r="D125" i="15" s="1"/>
  <c r="L125" i="15" s="1"/>
  <c r="B126" i="15"/>
  <c r="B127" i="15"/>
  <c r="B128" i="15"/>
  <c r="B129" i="15"/>
  <c r="D129" i="15" s="1"/>
  <c r="L129" i="15" s="1"/>
  <c r="B130" i="15"/>
  <c r="B131" i="15"/>
  <c r="B132" i="15"/>
  <c r="B133" i="15"/>
  <c r="D133" i="15" s="1"/>
  <c r="L133" i="15" s="1"/>
  <c r="B134" i="15"/>
  <c r="B135" i="15"/>
  <c r="B136" i="15"/>
  <c r="B137" i="15"/>
  <c r="D137" i="15" s="1"/>
  <c r="L137" i="15" s="1"/>
  <c r="B138" i="15"/>
  <c r="B139" i="15"/>
  <c r="B140" i="15"/>
  <c r="B141" i="15"/>
  <c r="D141" i="15" s="1"/>
  <c r="L141" i="15" s="1"/>
  <c r="B142" i="15"/>
  <c r="B143" i="15"/>
  <c r="B144" i="15"/>
  <c r="B145" i="15"/>
  <c r="D145" i="15" s="1"/>
  <c r="L145" i="15" s="1"/>
  <c r="B146" i="15"/>
  <c r="B147" i="15"/>
  <c r="B148" i="15"/>
  <c r="B149" i="15"/>
  <c r="D149" i="15" s="1"/>
  <c r="L149" i="15" s="1"/>
  <c r="B150" i="15"/>
  <c r="B151" i="15"/>
  <c r="B152" i="15"/>
  <c r="B153" i="15"/>
  <c r="D153" i="15" s="1"/>
  <c r="L153" i="15" s="1"/>
  <c r="B154" i="15"/>
  <c r="B155" i="15"/>
  <c r="B156" i="15"/>
  <c r="B157" i="15"/>
  <c r="D157" i="15" s="1"/>
  <c r="L157" i="15" s="1"/>
  <c r="B158" i="15"/>
  <c r="B159" i="15"/>
  <c r="B160" i="15"/>
  <c r="B161" i="15"/>
  <c r="D161" i="15" s="1"/>
  <c r="L161" i="15" s="1"/>
  <c r="B162" i="15"/>
  <c r="B163" i="15"/>
  <c r="B164" i="15"/>
  <c r="B165" i="15"/>
  <c r="D165" i="15" s="1"/>
  <c r="L165" i="15" s="1"/>
  <c r="B166" i="15"/>
  <c r="B167" i="15"/>
  <c r="B168" i="15"/>
  <c r="B169" i="15"/>
  <c r="D169" i="15" s="1"/>
  <c r="L169" i="15" s="1"/>
  <c r="B170" i="15"/>
  <c r="B171" i="15"/>
  <c r="B172" i="15"/>
  <c r="B173" i="15"/>
  <c r="D173" i="15" s="1"/>
  <c r="L173" i="15" s="1"/>
  <c r="B174" i="15"/>
  <c r="B175" i="15"/>
  <c r="B176" i="15"/>
  <c r="B177" i="15"/>
  <c r="D177" i="15" s="1"/>
  <c r="L177" i="15" s="1"/>
  <c r="B178" i="15"/>
  <c r="B179" i="15"/>
  <c r="B180" i="15"/>
  <c r="B181" i="15"/>
  <c r="D181" i="15" s="1"/>
  <c r="L181" i="15" s="1"/>
  <c r="B182" i="15"/>
  <c r="B183" i="15"/>
  <c r="B184" i="15"/>
  <c r="B185" i="15"/>
  <c r="D185" i="15" s="1"/>
  <c r="L185" i="15" s="1"/>
  <c r="B186" i="15"/>
  <c r="B187" i="15"/>
  <c r="B188" i="15"/>
  <c r="B189" i="15"/>
  <c r="D189" i="15" s="1"/>
  <c r="L189" i="15" s="1"/>
  <c r="B190" i="15"/>
  <c r="B191" i="15"/>
  <c r="B192" i="15"/>
  <c r="B193" i="15"/>
  <c r="D193" i="15" s="1"/>
  <c r="L193" i="15" s="1"/>
  <c r="B194" i="15"/>
  <c r="B195" i="15"/>
  <c r="B196" i="15"/>
  <c r="B197" i="15"/>
  <c r="D197" i="15" s="1"/>
  <c r="L197" i="15" s="1"/>
  <c r="B198" i="15"/>
  <c r="B199" i="15"/>
  <c r="B200" i="15"/>
  <c r="B201" i="15"/>
  <c r="D201" i="15" s="1"/>
  <c r="L201" i="15" s="1"/>
  <c r="B202" i="15"/>
  <c r="B203" i="15"/>
  <c r="B204" i="15"/>
  <c r="B205" i="15"/>
  <c r="D205" i="15" s="1"/>
  <c r="L205" i="15" s="1"/>
  <c r="B206" i="15"/>
  <c r="B207" i="15"/>
  <c r="B208" i="15"/>
  <c r="B209" i="15"/>
  <c r="D209" i="15" s="1"/>
  <c r="L209" i="15" s="1"/>
  <c r="B210" i="15"/>
  <c r="B211" i="15"/>
  <c r="B212" i="15"/>
  <c r="B213" i="15"/>
  <c r="D213" i="15" s="1"/>
  <c r="L213" i="15" s="1"/>
  <c r="B214" i="15"/>
  <c r="B215" i="15"/>
  <c r="B216" i="15"/>
  <c r="B217" i="15"/>
  <c r="D217" i="15" s="1"/>
  <c r="L217" i="15" s="1"/>
  <c r="B218" i="15"/>
  <c r="B219" i="15"/>
  <c r="B220" i="15"/>
  <c r="B221" i="15"/>
  <c r="D221" i="15" s="1"/>
  <c r="L221" i="15" s="1"/>
  <c r="B222" i="15"/>
  <c r="B223" i="15"/>
  <c r="B224" i="15"/>
  <c r="B225" i="15"/>
  <c r="D225" i="15" s="1"/>
  <c r="L225" i="15" s="1"/>
  <c r="B226" i="15"/>
  <c r="B227" i="15"/>
  <c r="B228" i="15"/>
  <c r="B229" i="15"/>
  <c r="D229" i="15" s="1"/>
  <c r="L229" i="15" s="1"/>
  <c r="B230" i="15"/>
  <c r="B231" i="15"/>
  <c r="B232" i="15"/>
  <c r="B233" i="15"/>
  <c r="D233" i="15" s="1"/>
  <c r="L233" i="15" s="1"/>
  <c r="B234" i="15"/>
  <c r="B235" i="15"/>
  <c r="B236" i="15"/>
  <c r="B237" i="15"/>
  <c r="D237" i="15" s="1"/>
  <c r="L237" i="15" s="1"/>
  <c r="B238" i="15"/>
  <c r="B239" i="15"/>
  <c r="B240" i="15"/>
  <c r="B241" i="15"/>
  <c r="D241" i="15" s="1"/>
  <c r="L241" i="15" s="1"/>
  <c r="B242" i="15"/>
  <c r="B243" i="15"/>
  <c r="B244" i="15"/>
  <c r="B245" i="15"/>
  <c r="D245" i="15" s="1"/>
  <c r="L245" i="15" s="1"/>
  <c r="B246" i="15"/>
  <c r="B247" i="15"/>
  <c r="B248" i="15"/>
  <c r="B249" i="15"/>
  <c r="D249" i="15" s="1"/>
  <c r="L249" i="15" s="1"/>
  <c r="B250" i="15"/>
  <c r="B251" i="15"/>
  <c r="B252" i="15"/>
  <c r="B253" i="15"/>
  <c r="D253" i="15" s="1"/>
  <c r="L253" i="15" s="1"/>
  <c r="B254" i="15"/>
  <c r="B255" i="15"/>
  <c r="B256" i="15"/>
  <c r="B257" i="15"/>
  <c r="D257" i="15" s="1"/>
  <c r="L257" i="15" s="1"/>
  <c r="B258" i="15"/>
  <c r="B259" i="15"/>
  <c r="B260" i="15"/>
  <c r="B261" i="15"/>
  <c r="D261" i="15" s="1"/>
  <c r="L261" i="15" s="1"/>
  <c r="B262" i="15"/>
  <c r="B263" i="15"/>
  <c r="B264" i="15"/>
  <c r="B265" i="15"/>
  <c r="D265" i="15" s="1"/>
  <c r="L265" i="15" s="1"/>
  <c r="B266" i="15"/>
  <c r="B267" i="15"/>
  <c r="B268" i="15"/>
  <c r="B269" i="15"/>
  <c r="B270" i="15"/>
  <c r="B271" i="15"/>
  <c r="B272" i="15"/>
  <c r="B273" i="15"/>
  <c r="D273" i="15" s="1"/>
  <c r="L273" i="15" s="1"/>
  <c r="B274" i="15"/>
  <c r="B275" i="15"/>
  <c r="B276" i="15"/>
  <c r="B277" i="15"/>
  <c r="D277" i="15" s="1"/>
  <c r="L277" i="15" s="1"/>
  <c r="B278" i="15"/>
  <c r="B279" i="15"/>
  <c r="B280" i="15"/>
  <c r="B281" i="15"/>
  <c r="D281" i="15" s="1"/>
  <c r="L281" i="15" s="1"/>
  <c r="B282" i="15"/>
  <c r="B283" i="15"/>
  <c r="B284" i="15"/>
  <c r="B285" i="15"/>
  <c r="D285" i="15" s="1"/>
  <c r="L285" i="15" s="1"/>
  <c r="B286" i="15"/>
  <c r="B287" i="15"/>
  <c r="B288" i="15"/>
  <c r="B289" i="15"/>
  <c r="D289" i="15" s="1"/>
  <c r="L289" i="15" s="1"/>
  <c r="B290" i="15"/>
  <c r="B291" i="15"/>
  <c r="B292" i="15"/>
  <c r="B293" i="15"/>
  <c r="D293" i="15" s="1"/>
  <c r="L293" i="15" s="1"/>
  <c r="B294" i="15"/>
  <c r="B295" i="15"/>
  <c r="B296" i="15"/>
  <c r="B297" i="15"/>
  <c r="D297" i="15" s="1"/>
  <c r="L297" i="15" s="1"/>
  <c r="B298" i="15"/>
  <c r="B299" i="15"/>
  <c r="B300" i="15"/>
  <c r="B301" i="15"/>
  <c r="D301" i="15" s="1"/>
  <c r="L301" i="15" s="1"/>
  <c r="B302" i="15"/>
  <c r="B303" i="15"/>
  <c r="B304" i="15"/>
  <c r="B305" i="15"/>
  <c r="D305" i="15" s="1"/>
  <c r="L305" i="15" s="1"/>
  <c r="B306" i="15"/>
  <c r="B307" i="15"/>
  <c r="B308" i="15"/>
  <c r="B309" i="15"/>
  <c r="D309" i="15" s="1"/>
  <c r="L309" i="15" s="1"/>
  <c r="B310" i="15"/>
  <c r="B311" i="15"/>
  <c r="B312" i="15"/>
  <c r="B313" i="15"/>
  <c r="D313" i="15" s="1"/>
  <c r="L313" i="15" s="1"/>
  <c r="B314" i="15"/>
  <c r="B315" i="15"/>
  <c r="B316" i="15"/>
  <c r="B317" i="15"/>
  <c r="D317" i="15" s="1"/>
  <c r="L317" i="15" s="1"/>
  <c r="B318" i="15"/>
  <c r="B319" i="15"/>
  <c r="B320" i="15"/>
  <c r="B321" i="15"/>
  <c r="D321" i="15" s="1"/>
  <c r="L321" i="15" s="1"/>
  <c r="B322" i="15"/>
  <c r="B323" i="15"/>
  <c r="B324" i="15"/>
  <c r="B325" i="15"/>
  <c r="D325" i="15" s="1"/>
  <c r="L325" i="15" s="1"/>
  <c r="B326" i="15"/>
  <c r="B327" i="15"/>
  <c r="B328" i="15"/>
  <c r="B329" i="15"/>
  <c r="D329" i="15" s="1"/>
  <c r="L329" i="15" s="1"/>
  <c r="B330" i="15"/>
  <c r="B331" i="15"/>
  <c r="B332" i="15"/>
  <c r="B333" i="15"/>
  <c r="D333" i="15" s="1"/>
  <c r="L333" i="15" s="1"/>
  <c r="B334" i="15"/>
  <c r="B335" i="15"/>
  <c r="B336" i="15"/>
  <c r="B337" i="15"/>
  <c r="D337" i="15" s="1"/>
  <c r="L337" i="15" s="1"/>
  <c r="B338" i="15"/>
  <c r="B339" i="15"/>
  <c r="B340" i="15"/>
  <c r="B341" i="15"/>
  <c r="D341" i="15" s="1"/>
  <c r="L341" i="15" s="1"/>
  <c r="B342" i="15"/>
  <c r="B343" i="15"/>
  <c r="B344" i="15"/>
  <c r="B345" i="15"/>
  <c r="D345" i="15" s="1"/>
  <c r="L345" i="15" s="1"/>
  <c r="B346" i="15"/>
  <c r="B347" i="15"/>
  <c r="B348" i="15"/>
  <c r="B349" i="15"/>
  <c r="D349" i="15" s="1"/>
  <c r="L349" i="15" s="1"/>
  <c r="B350" i="15"/>
  <c r="B351" i="15"/>
  <c r="B352" i="15"/>
  <c r="B353" i="15"/>
  <c r="D353" i="15" s="1"/>
  <c r="L353" i="15" s="1"/>
  <c r="B354" i="15"/>
  <c r="B355" i="15"/>
  <c r="B356" i="15"/>
  <c r="B357" i="15"/>
  <c r="D357" i="15" s="1"/>
  <c r="L357" i="15" s="1"/>
  <c r="B358" i="15"/>
  <c r="B359" i="15"/>
  <c r="B360" i="15"/>
  <c r="B361" i="15"/>
  <c r="D361" i="15" s="1"/>
  <c r="L361" i="15" s="1"/>
  <c r="B362" i="15"/>
  <c r="B363" i="15"/>
  <c r="B364" i="15"/>
  <c r="B365" i="15"/>
  <c r="B366" i="15"/>
  <c r="B367" i="15"/>
  <c r="B368" i="15"/>
  <c r="B369" i="15"/>
  <c r="D369" i="15" s="1"/>
  <c r="L369" i="15" s="1"/>
  <c r="B370" i="15"/>
  <c r="B371" i="15"/>
  <c r="B372" i="15"/>
  <c r="B373" i="15"/>
  <c r="D373" i="15" s="1"/>
  <c r="L373" i="15" s="1"/>
  <c r="B374" i="15"/>
  <c r="B375" i="15"/>
  <c r="B376" i="15"/>
  <c r="B377" i="15"/>
  <c r="D377" i="15" s="1"/>
  <c r="L377" i="15" s="1"/>
  <c r="B378" i="15"/>
  <c r="B379" i="15"/>
  <c r="B380" i="15"/>
  <c r="B381" i="15"/>
  <c r="B382" i="15"/>
  <c r="B383" i="15"/>
  <c r="B384" i="15"/>
  <c r="B385" i="15"/>
  <c r="D385" i="15" s="1"/>
  <c r="L385" i="15" s="1"/>
  <c r="B386" i="15"/>
  <c r="B387" i="15"/>
  <c r="B388" i="15"/>
  <c r="B389" i="15"/>
  <c r="D389" i="15" s="1"/>
  <c r="L389" i="15" s="1"/>
  <c r="B390" i="15"/>
  <c r="B391" i="15"/>
  <c r="B392" i="15"/>
  <c r="B393" i="15"/>
  <c r="D393" i="15" s="1"/>
  <c r="L393" i="15" s="1"/>
  <c r="B394" i="15"/>
  <c r="B395" i="15"/>
  <c r="B396" i="15"/>
  <c r="B397" i="15"/>
  <c r="B398" i="15"/>
  <c r="B399" i="15"/>
  <c r="B400" i="15"/>
  <c r="B401" i="15"/>
  <c r="D401" i="15" s="1"/>
  <c r="L401" i="15" s="1"/>
  <c r="B402" i="15"/>
  <c r="B403" i="15"/>
  <c r="B404" i="15"/>
  <c r="B405" i="15"/>
  <c r="D405" i="15" s="1"/>
  <c r="L405" i="15" s="1"/>
  <c r="B406" i="15"/>
  <c r="B407" i="15"/>
  <c r="B408" i="15"/>
  <c r="B409" i="15"/>
  <c r="D409" i="15" s="1"/>
  <c r="L409" i="15" s="1"/>
  <c r="B410" i="15"/>
  <c r="B411" i="15"/>
  <c r="B412" i="15"/>
  <c r="B413" i="15"/>
  <c r="D413" i="15" s="1"/>
  <c r="L413" i="15" s="1"/>
  <c r="B414" i="15"/>
  <c r="B415" i="15"/>
  <c r="B416" i="15"/>
  <c r="B417" i="15"/>
  <c r="D417" i="15" s="1"/>
  <c r="L417" i="15" s="1"/>
  <c r="B418" i="15"/>
  <c r="B419" i="15"/>
  <c r="B420" i="15"/>
  <c r="B421" i="15"/>
  <c r="D421" i="15" s="1"/>
  <c r="L421" i="15" s="1"/>
  <c r="B422" i="15"/>
  <c r="B423" i="15"/>
  <c r="B424" i="15"/>
  <c r="B425" i="15"/>
  <c r="D425" i="15" s="1"/>
  <c r="L425" i="15" s="1"/>
  <c r="B426" i="15"/>
  <c r="B427" i="15"/>
  <c r="B428" i="15"/>
  <c r="B429" i="15"/>
  <c r="B430" i="15"/>
  <c r="B431" i="15"/>
  <c r="B432" i="15"/>
  <c r="B433" i="15"/>
  <c r="D433" i="15" s="1"/>
  <c r="L433" i="15" s="1"/>
  <c r="B434" i="15"/>
  <c r="B435" i="15"/>
  <c r="B436" i="15"/>
  <c r="B437" i="15"/>
  <c r="D437" i="15" s="1"/>
  <c r="L437" i="15" s="1"/>
  <c r="B438" i="15"/>
  <c r="B439" i="15"/>
  <c r="B440" i="15"/>
  <c r="B441" i="15"/>
  <c r="D441" i="15" s="1"/>
  <c r="L441" i="15" s="1"/>
  <c r="B442" i="15"/>
  <c r="B443" i="15"/>
  <c r="B444" i="15"/>
  <c r="B445" i="15"/>
  <c r="D445" i="15" s="1"/>
  <c r="L445" i="15" s="1"/>
  <c r="B446" i="15"/>
  <c r="B447" i="15"/>
  <c r="B448" i="15"/>
  <c r="B449" i="15"/>
  <c r="D449" i="15" s="1"/>
  <c r="L449" i="15" s="1"/>
  <c r="B450" i="15"/>
  <c r="B451" i="15"/>
  <c r="B452" i="15"/>
  <c r="B453" i="15"/>
  <c r="D453" i="15" s="1"/>
  <c r="L453" i="15" s="1"/>
  <c r="B454" i="15"/>
  <c r="B455" i="15"/>
  <c r="B456" i="15"/>
  <c r="B457" i="15"/>
  <c r="D457" i="15" s="1"/>
  <c r="L457" i="15" s="1"/>
  <c r="B458" i="15"/>
  <c r="B459" i="15"/>
  <c r="B460" i="15"/>
  <c r="B461" i="15"/>
  <c r="B462" i="15"/>
  <c r="B463" i="15"/>
  <c r="B464" i="15"/>
  <c r="B465" i="15"/>
  <c r="D465" i="15" s="1"/>
  <c r="L465" i="15" s="1"/>
  <c r="B466" i="15"/>
  <c r="B467" i="15"/>
  <c r="B468" i="15"/>
  <c r="B469" i="15"/>
  <c r="D469" i="15" s="1"/>
  <c r="L469" i="15" s="1"/>
  <c r="B470" i="15"/>
  <c r="B471" i="15"/>
  <c r="B472" i="15"/>
  <c r="B473" i="15"/>
  <c r="D473" i="15" s="1"/>
  <c r="L473" i="15" s="1"/>
  <c r="B474" i="15"/>
  <c r="B475" i="15"/>
  <c r="B476" i="15"/>
  <c r="B477" i="15"/>
  <c r="D477" i="15" s="1"/>
  <c r="L477" i="15" s="1"/>
  <c r="B478" i="15"/>
  <c r="B479" i="15"/>
  <c r="B480" i="15"/>
  <c r="B481" i="15"/>
  <c r="D481" i="15" s="1"/>
  <c r="L481" i="15" s="1"/>
  <c r="B482" i="15"/>
  <c r="B483" i="15"/>
  <c r="B484" i="15"/>
  <c r="B485" i="15"/>
  <c r="D485" i="15" s="1"/>
  <c r="L485" i="15" s="1"/>
  <c r="B486" i="15"/>
  <c r="B487" i="15"/>
  <c r="B488" i="15"/>
  <c r="B489" i="15"/>
  <c r="D489" i="15" s="1"/>
  <c r="L489" i="15" s="1"/>
  <c r="B490" i="15"/>
  <c r="B491" i="15"/>
  <c r="D491" i="15" s="1"/>
  <c r="L491" i="15" s="1"/>
  <c r="B492" i="15"/>
  <c r="B493" i="15"/>
  <c r="B494" i="15"/>
  <c r="B495" i="15"/>
  <c r="D495" i="15" s="1"/>
  <c r="L495" i="15" s="1"/>
  <c r="B496" i="15"/>
  <c r="B497" i="15"/>
  <c r="D497" i="15" s="1"/>
  <c r="L497" i="15" s="1"/>
  <c r="B498" i="15"/>
  <c r="B499" i="15"/>
  <c r="D499" i="15" s="1"/>
  <c r="L499" i="15" s="1"/>
  <c r="B500" i="15"/>
  <c r="B501" i="15"/>
  <c r="D501" i="15" s="1"/>
  <c r="L501" i="15" s="1"/>
  <c r="B502" i="15"/>
  <c r="B503" i="15"/>
  <c r="D503" i="15" s="1"/>
  <c r="L503" i="15" s="1"/>
  <c r="B504" i="15"/>
  <c r="B505" i="15"/>
  <c r="D505" i="15" s="1"/>
  <c r="L505" i="15" s="1"/>
  <c r="B506" i="15"/>
  <c r="B507" i="15"/>
  <c r="D507" i="15" s="1"/>
  <c r="L507" i="15" s="1"/>
  <c r="B508" i="15"/>
  <c r="B509" i="15"/>
  <c r="D509" i="15" s="1"/>
  <c r="L509" i="15" s="1"/>
  <c r="B510" i="15"/>
  <c r="B511" i="15"/>
  <c r="D511" i="15" s="1"/>
  <c r="L511" i="15" s="1"/>
  <c r="B512" i="15"/>
  <c r="B513" i="15"/>
  <c r="D513" i="15" s="1"/>
  <c r="L513" i="15" s="1"/>
  <c r="B514" i="15"/>
  <c r="B515" i="15"/>
  <c r="D515" i="15" s="1"/>
  <c r="L515" i="15" s="1"/>
  <c r="B516" i="15"/>
  <c r="B517" i="15"/>
  <c r="D517" i="15" s="1"/>
  <c r="L517" i="15" s="1"/>
  <c r="B518" i="15"/>
  <c r="B519" i="15"/>
  <c r="D519" i="15" s="1"/>
  <c r="L519" i="15" s="1"/>
  <c r="B520" i="15"/>
  <c r="B521" i="15"/>
  <c r="D521" i="15" s="1"/>
  <c r="L521" i="15" s="1"/>
  <c r="B522" i="15"/>
  <c r="B523" i="15"/>
  <c r="D523" i="15" s="1"/>
  <c r="L523" i="15" s="1"/>
  <c r="B524" i="15"/>
  <c r="B525" i="15"/>
  <c r="B526" i="15"/>
  <c r="B527" i="15"/>
  <c r="D527" i="15" s="1"/>
  <c r="L527" i="15" s="1"/>
  <c r="B528" i="15"/>
  <c r="B529" i="15"/>
  <c r="D529" i="15" s="1"/>
  <c r="L529" i="15" s="1"/>
  <c r="B530" i="15"/>
  <c r="B531" i="15"/>
  <c r="D531" i="15" s="1"/>
  <c r="L531" i="15" s="1"/>
  <c r="B532" i="15"/>
  <c r="B533" i="15"/>
  <c r="D533" i="15" s="1"/>
  <c r="L533" i="15" s="1"/>
  <c r="B534" i="15"/>
  <c r="B535" i="15"/>
  <c r="D535" i="15" s="1"/>
  <c r="L535" i="15" s="1"/>
  <c r="B536" i="15"/>
  <c r="B537" i="15"/>
  <c r="D537" i="15" s="1"/>
  <c r="L537" i="15" s="1"/>
  <c r="B538" i="15"/>
  <c r="B539" i="15"/>
  <c r="D539" i="15" s="1"/>
  <c r="L539" i="15" s="1"/>
  <c r="B540" i="15"/>
  <c r="B541" i="15"/>
  <c r="D541" i="15" s="1"/>
  <c r="L541" i="15" s="1"/>
  <c r="B542" i="15"/>
  <c r="B543" i="15"/>
  <c r="D543" i="15" s="1"/>
  <c r="L543" i="15" s="1"/>
  <c r="B544" i="15"/>
  <c r="D544" i="15" s="1"/>
  <c r="L544" i="15" s="1"/>
  <c r="B545" i="15"/>
  <c r="D545" i="15" s="1"/>
  <c r="L545" i="15" s="1"/>
  <c r="B546" i="15"/>
  <c r="B547" i="15"/>
  <c r="B548" i="15"/>
  <c r="D548" i="15" s="1"/>
  <c r="L548" i="15" s="1"/>
  <c r="B549" i="15"/>
  <c r="D549" i="15" s="1"/>
  <c r="L549" i="15" s="1"/>
  <c r="B550" i="15"/>
  <c r="B551" i="15"/>
  <c r="D551" i="15" s="1"/>
  <c r="L551" i="15" s="1"/>
  <c r="B552" i="15"/>
  <c r="D552" i="15" s="1"/>
  <c r="L552" i="15" s="1"/>
  <c r="B553" i="15"/>
  <c r="D553" i="15" s="1"/>
  <c r="L553" i="15" s="1"/>
  <c r="B554" i="15"/>
  <c r="B555" i="15"/>
  <c r="D555" i="15" s="1"/>
  <c r="L555" i="15" s="1"/>
  <c r="B556" i="15"/>
  <c r="D556" i="15" s="1"/>
  <c r="L556" i="15" s="1"/>
  <c r="B557" i="15"/>
  <c r="B558" i="15"/>
  <c r="B559" i="15"/>
  <c r="D559" i="15" s="1"/>
  <c r="L559" i="15" s="1"/>
  <c r="B560" i="15"/>
  <c r="D560" i="15" s="1"/>
  <c r="L560" i="15" s="1"/>
  <c r="B561" i="15"/>
  <c r="D561" i="15" s="1"/>
  <c r="L561" i="15" s="1"/>
  <c r="B562" i="15"/>
  <c r="B563" i="15"/>
  <c r="D563" i="15" s="1"/>
  <c r="L563" i="15" s="1"/>
  <c r="B564" i="15"/>
  <c r="D564" i="15" s="1"/>
  <c r="L564" i="15" s="1"/>
  <c r="B565" i="15"/>
  <c r="D565" i="15" s="1"/>
  <c r="L565" i="15" s="1"/>
  <c r="B566" i="15"/>
  <c r="B567" i="15"/>
  <c r="D567" i="15" s="1"/>
  <c r="L567" i="15" s="1"/>
  <c r="B568" i="15"/>
  <c r="B569" i="15"/>
  <c r="D569" i="15" s="1"/>
  <c r="L569" i="15" s="1"/>
  <c r="B570" i="15"/>
  <c r="B571" i="15"/>
  <c r="D571" i="15" s="1"/>
  <c r="L571" i="15" s="1"/>
  <c r="B572" i="15"/>
  <c r="D572" i="15" s="1"/>
  <c r="L572" i="15" s="1"/>
  <c r="B573" i="15"/>
  <c r="D573" i="15" s="1"/>
  <c r="L573" i="15" s="1"/>
  <c r="B574" i="15"/>
  <c r="B575" i="15"/>
  <c r="D575" i="15" s="1"/>
  <c r="L575" i="15" s="1"/>
  <c r="B576" i="15"/>
  <c r="D576" i="15" s="1"/>
  <c r="L576" i="15" s="1"/>
  <c r="B577" i="15"/>
  <c r="D577" i="15" s="1"/>
  <c r="L577" i="15" s="1"/>
  <c r="B578" i="15"/>
  <c r="B579" i="15"/>
  <c r="D579" i="15" s="1"/>
  <c r="L579" i="15" s="1"/>
  <c r="B580" i="15"/>
  <c r="D580" i="15" s="1"/>
  <c r="L580" i="15" s="1"/>
  <c r="B581" i="15"/>
  <c r="D581" i="15" s="1"/>
  <c r="L581" i="15" s="1"/>
  <c r="B582" i="15"/>
  <c r="B583" i="15"/>
  <c r="D583" i="15" s="1"/>
  <c r="L583" i="15" s="1"/>
  <c r="B584" i="15"/>
  <c r="D584" i="15" s="1"/>
  <c r="L584" i="15" s="1"/>
  <c r="B585" i="15"/>
  <c r="D585" i="15" s="1"/>
  <c r="L585" i="15" s="1"/>
  <c r="B586" i="15"/>
  <c r="B587" i="15"/>
  <c r="D587" i="15" s="1"/>
  <c r="L587" i="15" s="1"/>
  <c r="B588" i="15"/>
  <c r="D588" i="15" s="1"/>
  <c r="L588" i="15" s="1"/>
  <c r="B589" i="15"/>
  <c r="B590" i="15"/>
  <c r="B591" i="15"/>
  <c r="D591" i="15" s="1"/>
  <c r="L591" i="15" s="1"/>
  <c r="B592" i="15"/>
  <c r="D592" i="15" s="1"/>
  <c r="L592" i="15" s="1"/>
  <c r="B593" i="15"/>
  <c r="D593" i="15" s="1"/>
  <c r="L593" i="15" s="1"/>
  <c r="B594" i="15"/>
  <c r="B595" i="15"/>
  <c r="D595" i="15" s="1"/>
  <c r="L595" i="15" s="1"/>
  <c r="B596" i="15"/>
  <c r="D596" i="15" s="1"/>
  <c r="L596" i="15" s="1"/>
  <c r="B597" i="15"/>
  <c r="D597" i="15" s="1"/>
  <c r="L597" i="15" s="1"/>
  <c r="B598" i="15"/>
  <c r="B599" i="15"/>
  <c r="D599" i="15" s="1"/>
  <c r="L599" i="15" s="1"/>
  <c r="B600" i="15"/>
  <c r="B601" i="15"/>
  <c r="D601" i="15" s="1"/>
  <c r="L601" i="15" s="1"/>
  <c r="B602" i="15"/>
  <c r="B603" i="15"/>
  <c r="D603" i="15" s="1"/>
  <c r="L603" i="15" s="1"/>
  <c r="B604" i="15"/>
  <c r="D604" i="15" s="1"/>
  <c r="L604" i="15" s="1"/>
  <c r="B605" i="15"/>
  <c r="D605" i="15" s="1"/>
  <c r="L605" i="15" s="1"/>
  <c r="B606" i="15"/>
  <c r="B607" i="15"/>
  <c r="D607" i="15" s="1"/>
  <c r="L607" i="15" s="1"/>
  <c r="B608" i="15"/>
  <c r="D608" i="15" s="1"/>
  <c r="L608" i="15" s="1"/>
  <c r="B609" i="15"/>
  <c r="D609" i="15" s="1"/>
  <c r="L609" i="15" s="1"/>
  <c r="B610" i="15"/>
  <c r="B611" i="15"/>
  <c r="B612" i="15"/>
  <c r="D612" i="15" s="1"/>
  <c r="L612" i="15" s="1"/>
  <c r="B613" i="15"/>
  <c r="D613" i="15" s="1"/>
  <c r="L613" i="15" s="1"/>
  <c r="B614" i="15"/>
  <c r="B615" i="15"/>
  <c r="D615" i="15" s="1"/>
  <c r="L615" i="15" s="1"/>
  <c r="B616" i="15"/>
  <c r="D616" i="15" s="1"/>
  <c r="L616" i="15" s="1"/>
  <c r="B617" i="15"/>
  <c r="D617" i="15" s="1"/>
  <c r="L617" i="15" s="1"/>
  <c r="B618" i="15"/>
  <c r="B619" i="15"/>
  <c r="D619" i="15" s="1"/>
  <c r="L619" i="15" s="1"/>
  <c r="B620" i="15"/>
  <c r="D620" i="15" s="1"/>
  <c r="L620" i="15" s="1"/>
  <c r="B621" i="15"/>
  <c r="B622" i="15"/>
  <c r="B623" i="15"/>
  <c r="D623" i="15" s="1"/>
  <c r="L623" i="15" s="1"/>
  <c r="B624" i="15"/>
  <c r="D624" i="15" s="1"/>
  <c r="L624" i="15" s="1"/>
  <c r="B625" i="15"/>
  <c r="D625" i="15" s="1"/>
  <c r="L625" i="15" s="1"/>
  <c r="B626" i="15"/>
  <c r="B627" i="15"/>
  <c r="D627" i="15" s="1"/>
  <c r="L627" i="15" s="1"/>
  <c r="B628" i="15"/>
  <c r="D628" i="15" s="1"/>
  <c r="L628" i="15" s="1"/>
  <c r="B629" i="15"/>
  <c r="D629" i="15" s="1"/>
  <c r="L629" i="15" s="1"/>
  <c r="B630" i="15"/>
  <c r="B631" i="15"/>
  <c r="D631" i="15" s="1"/>
  <c r="L631" i="15" s="1"/>
  <c r="B632" i="15"/>
  <c r="B633" i="15"/>
  <c r="D633" i="15" s="1"/>
  <c r="L633" i="15" s="1"/>
  <c r="B634" i="15"/>
  <c r="B635" i="15"/>
  <c r="D635" i="15" s="1"/>
  <c r="L635" i="15" s="1"/>
  <c r="B636" i="15"/>
  <c r="D636" i="15" s="1"/>
  <c r="L636" i="15" s="1"/>
  <c r="B637" i="15"/>
  <c r="D637" i="15" s="1"/>
  <c r="L637" i="15" s="1"/>
  <c r="B638" i="15"/>
  <c r="B639" i="15"/>
  <c r="D639" i="15" s="1"/>
  <c r="L639" i="15" s="1"/>
  <c r="B640" i="15"/>
  <c r="D640" i="15" s="1"/>
  <c r="L640" i="15" s="1"/>
  <c r="B641" i="15"/>
  <c r="D641" i="15" s="1"/>
  <c r="L641" i="15" s="1"/>
  <c r="B642" i="15"/>
  <c r="B643" i="15"/>
  <c r="D643" i="15" s="1"/>
  <c r="L643" i="15" s="1"/>
  <c r="B644" i="15"/>
  <c r="D644" i="15" s="1"/>
  <c r="L644" i="15" s="1"/>
  <c r="B645" i="15"/>
  <c r="D645" i="15" s="1"/>
  <c r="L645" i="15" s="1"/>
  <c r="B646" i="15"/>
  <c r="B647" i="15"/>
  <c r="D647" i="15" s="1"/>
  <c r="L647" i="15" s="1"/>
  <c r="B648" i="15"/>
  <c r="D648" i="15" s="1"/>
  <c r="L648" i="15" s="1"/>
  <c r="B649" i="15"/>
  <c r="D649" i="15" s="1"/>
  <c r="L649" i="15" s="1"/>
  <c r="B650" i="15"/>
  <c r="B651" i="15"/>
  <c r="D651" i="15" s="1"/>
  <c r="L651" i="15" s="1"/>
  <c r="B652" i="15"/>
  <c r="D652" i="15" s="1"/>
  <c r="L652" i="15" s="1"/>
  <c r="B653" i="15"/>
  <c r="B654" i="15"/>
  <c r="B655" i="15"/>
  <c r="D655" i="15" s="1"/>
  <c r="L655" i="15" s="1"/>
  <c r="B656" i="15"/>
  <c r="D656" i="15" s="1"/>
  <c r="L656" i="15" s="1"/>
  <c r="B657" i="15"/>
  <c r="D657" i="15" s="1"/>
  <c r="L657" i="15" s="1"/>
  <c r="B658" i="15"/>
  <c r="B659" i="15"/>
  <c r="D659" i="15" s="1"/>
  <c r="L659" i="15" s="1"/>
  <c r="B660" i="15"/>
  <c r="D660" i="15" s="1"/>
  <c r="L660" i="15" s="1"/>
  <c r="B661" i="15"/>
  <c r="B662" i="15"/>
  <c r="B663" i="15"/>
  <c r="D663" i="15" s="1"/>
  <c r="L663" i="15" s="1"/>
  <c r="B664" i="15"/>
  <c r="D664" i="15" s="1"/>
  <c r="L664" i="15" s="1"/>
  <c r="B665" i="15"/>
  <c r="D665" i="15" s="1"/>
  <c r="L665" i="15" s="1"/>
  <c r="B666" i="15"/>
  <c r="B667" i="15"/>
  <c r="D667" i="15" s="1"/>
  <c r="L667" i="15" s="1"/>
  <c r="B668" i="15"/>
  <c r="D668" i="15" s="1"/>
  <c r="L668" i="15" s="1"/>
  <c r="B669" i="15"/>
  <c r="B670" i="15"/>
  <c r="B671" i="15"/>
  <c r="D671" i="15" s="1"/>
  <c r="L671" i="15" s="1"/>
  <c r="B672" i="15"/>
  <c r="D672" i="15" s="1"/>
  <c r="L672" i="15" s="1"/>
  <c r="B673" i="15"/>
  <c r="D673" i="15" s="1"/>
  <c r="L673" i="15" s="1"/>
  <c r="B674" i="15"/>
  <c r="B675" i="15"/>
  <c r="D675" i="15" s="1"/>
  <c r="L675" i="15" s="1"/>
  <c r="B676" i="15"/>
  <c r="D676" i="15" s="1"/>
  <c r="L676" i="15" s="1"/>
  <c r="B677" i="15"/>
  <c r="D677" i="15" s="1"/>
  <c r="L677" i="15" s="1"/>
  <c r="B678" i="15"/>
  <c r="B679" i="15"/>
  <c r="D679" i="15" s="1"/>
  <c r="L679" i="15" s="1"/>
  <c r="B680" i="15"/>
  <c r="D680" i="15" s="1"/>
  <c r="L680" i="15" s="1"/>
  <c r="B681" i="15"/>
  <c r="D681" i="15" s="1"/>
  <c r="L681" i="15" s="1"/>
  <c r="B682" i="15"/>
  <c r="D682" i="15" s="1"/>
  <c r="L682" i="15" s="1"/>
  <c r="B683" i="15"/>
  <c r="D683" i="15" s="1"/>
  <c r="L683" i="15" s="1"/>
  <c r="B684" i="15"/>
  <c r="D684" i="15" s="1"/>
  <c r="L684" i="15" s="1"/>
  <c r="B685" i="15"/>
  <c r="D685" i="15" s="1"/>
  <c r="L685" i="15" s="1"/>
  <c r="B686" i="15"/>
  <c r="D686" i="15" s="1"/>
  <c r="L686" i="15" s="1"/>
  <c r="B687" i="15"/>
  <c r="D687" i="15" s="1"/>
  <c r="L687" i="15" s="1"/>
  <c r="B688" i="15"/>
  <c r="D688" i="15" s="1"/>
  <c r="L688" i="15" s="1"/>
  <c r="B689" i="15"/>
  <c r="D689" i="15" s="1"/>
  <c r="L689" i="15" s="1"/>
  <c r="B690" i="15"/>
  <c r="D690" i="15" s="1"/>
  <c r="L690" i="15" s="1"/>
  <c r="B691" i="15"/>
  <c r="D691" i="15" s="1"/>
  <c r="L691" i="15" s="1"/>
  <c r="B692" i="15"/>
  <c r="D692" i="15" s="1"/>
  <c r="L692" i="15" s="1"/>
  <c r="B693" i="15"/>
  <c r="D693" i="15" s="1"/>
  <c r="L693" i="15" s="1"/>
  <c r="B694" i="15"/>
  <c r="B695" i="15"/>
  <c r="D695" i="15" s="1"/>
  <c r="L695" i="15" s="1"/>
  <c r="B696" i="15"/>
  <c r="D696" i="15" s="1"/>
  <c r="L696" i="15" s="1"/>
  <c r="B697" i="15"/>
  <c r="B698" i="15"/>
  <c r="D698" i="15" s="1"/>
  <c r="L698" i="15" s="1"/>
  <c r="B699" i="15"/>
  <c r="D699" i="15" s="1"/>
  <c r="L699" i="15" s="1"/>
  <c r="B700" i="15"/>
  <c r="D700" i="15" s="1"/>
  <c r="L700" i="15" s="1"/>
  <c r="B701" i="15"/>
  <c r="D701" i="15" s="1"/>
  <c r="L701" i="15" s="1"/>
  <c r="B702" i="15"/>
  <c r="D702" i="15" s="1"/>
  <c r="L702" i="15" s="1"/>
  <c r="B703" i="15"/>
  <c r="D703" i="15" s="1"/>
  <c r="L703" i="15" s="1"/>
  <c r="B704" i="15"/>
  <c r="D704" i="15" s="1"/>
  <c r="L704" i="15" s="1"/>
  <c r="B705" i="15"/>
  <c r="D705" i="15" s="1"/>
  <c r="L705" i="15" s="1"/>
  <c r="B706" i="15"/>
  <c r="D706" i="15" s="1"/>
  <c r="L706" i="15" s="1"/>
  <c r="B707" i="15"/>
  <c r="D707" i="15" s="1"/>
  <c r="L707" i="15" s="1"/>
  <c r="B708" i="15"/>
  <c r="D708" i="15" s="1"/>
  <c r="L708" i="15" s="1"/>
  <c r="B709" i="15"/>
  <c r="D709" i="15" s="1"/>
  <c r="L709" i="15" s="1"/>
  <c r="B710" i="15"/>
  <c r="B711" i="15"/>
  <c r="D711" i="15" s="1"/>
  <c r="L711" i="15" s="1"/>
  <c r="B712" i="15"/>
  <c r="D712" i="15" s="1"/>
  <c r="L712" i="15" s="1"/>
  <c r="B713" i="15"/>
  <c r="D713" i="15" s="1"/>
  <c r="L713" i="15" s="1"/>
  <c r="B714" i="15"/>
  <c r="D714" i="15" s="1"/>
  <c r="L714" i="15" s="1"/>
  <c r="B715" i="15"/>
  <c r="D715" i="15" s="1"/>
  <c r="L715" i="15" s="1"/>
  <c r="B716" i="15"/>
  <c r="D716" i="15" s="1"/>
  <c r="L716" i="15" s="1"/>
  <c r="B717" i="15"/>
  <c r="D717" i="15" s="1"/>
  <c r="L717" i="15" s="1"/>
  <c r="B718" i="15"/>
  <c r="D718" i="15" s="1"/>
  <c r="L718" i="15" s="1"/>
  <c r="B719" i="15"/>
  <c r="B720" i="15"/>
  <c r="D720" i="15" s="1"/>
  <c r="L720" i="15" s="1"/>
  <c r="B721" i="15"/>
  <c r="D721" i="15" s="1"/>
  <c r="L721" i="15" s="1"/>
  <c r="B722" i="15"/>
  <c r="D722" i="15" s="1"/>
  <c r="L722" i="15" s="1"/>
  <c r="B723" i="15"/>
  <c r="D723" i="15" s="1"/>
  <c r="L723" i="15" s="1"/>
  <c r="B724" i="15"/>
  <c r="D724" i="15" s="1"/>
  <c r="L724" i="15" s="1"/>
  <c r="B725" i="15"/>
  <c r="B726" i="15"/>
  <c r="D726" i="15" s="1"/>
  <c r="L726" i="15" s="1"/>
  <c r="B727" i="15"/>
  <c r="D727" i="15" s="1"/>
  <c r="L727" i="15" s="1"/>
  <c r="B728" i="15"/>
  <c r="D728" i="15" s="1"/>
  <c r="L728" i="15" s="1"/>
  <c r="B729" i="15"/>
  <c r="D729" i="15" s="1"/>
  <c r="L729" i="15" s="1"/>
  <c r="B730" i="15"/>
  <c r="D730" i="15" s="1"/>
  <c r="L730" i="15" s="1"/>
  <c r="B731" i="15"/>
  <c r="D731" i="15" s="1"/>
  <c r="L731" i="15" s="1"/>
  <c r="B732" i="15"/>
  <c r="D732" i="15" s="1"/>
  <c r="L732" i="15" s="1"/>
  <c r="B733" i="15"/>
  <c r="B734" i="15"/>
  <c r="D734" i="15" s="1"/>
  <c r="L734" i="15" s="1"/>
  <c r="B735" i="15"/>
  <c r="D735" i="15" s="1"/>
  <c r="L735" i="15" s="1"/>
  <c r="B736" i="15"/>
  <c r="D736" i="15" s="1"/>
  <c r="L736" i="15" s="1"/>
  <c r="B737" i="15"/>
  <c r="D737" i="15" s="1"/>
  <c r="L737" i="15" s="1"/>
  <c r="B738" i="15"/>
  <c r="D738" i="15" s="1"/>
  <c r="L738" i="15" s="1"/>
  <c r="B739" i="15"/>
  <c r="D739" i="15" s="1"/>
  <c r="L739" i="15" s="1"/>
  <c r="B740" i="15"/>
  <c r="D740" i="15" s="1"/>
  <c r="L740" i="15" s="1"/>
  <c r="B741" i="15"/>
  <c r="D741" i="15" s="1"/>
  <c r="L741" i="15" s="1"/>
  <c r="B742" i="15"/>
  <c r="B743" i="15"/>
  <c r="D743" i="15" s="1"/>
  <c r="L743" i="15" s="1"/>
  <c r="B744" i="15"/>
  <c r="D744" i="15" s="1"/>
  <c r="L744" i="15" s="1"/>
  <c r="B745" i="15"/>
  <c r="D745" i="15" s="1"/>
  <c r="L745" i="15" s="1"/>
  <c r="B746" i="15"/>
  <c r="D746" i="15" s="1"/>
  <c r="L746" i="15" s="1"/>
  <c r="B747" i="15"/>
  <c r="D747" i="15" s="1"/>
  <c r="L747" i="15" s="1"/>
  <c r="B748" i="15"/>
  <c r="D748" i="15" s="1"/>
  <c r="L748" i="15" s="1"/>
  <c r="B749" i="15"/>
  <c r="D749" i="15" s="1"/>
  <c r="L749" i="15" s="1"/>
  <c r="B750" i="15"/>
  <c r="D750" i="15" s="1"/>
  <c r="L750" i="15" s="1"/>
  <c r="B751" i="15"/>
  <c r="D751" i="15" s="1"/>
  <c r="L751" i="15" s="1"/>
  <c r="B752" i="15"/>
  <c r="D752" i="15" s="1"/>
  <c r="L752" i="15" s="1"/>
  <c r="B753" i="15"/>
  <c r="D753" i="15" s="1"/>
  <c r="L753" i="15" s="1"/>
  <c r="B754" i="15"/>
  <c r="D754" i="15" s="1"/>
  <c r="L754" i="15" s="1"/>
  <c r="B755" i="15"/>
  <c r="D755" i="15" s="1"/>
  <c r="L755" i="15" s="1"/>
  <c r="B756" i="15"/>
  <c r="D756" i="15" s="1"/>
  <c r="L756" i="15" s="1"/>
  <c r="B757" i="15"/>
  <c r="D757" i="15" s="1"/>
  <c r="L757" i="15" s="1"/>
  <c r="B758" i="15"/>
  <c r="D758" i="15" s="1"/>
  <c r="L758" i="15" s="1"/>
  <c r="B759" i="15"/>
  <c r="D759" i="15" s="1"/>
  <c r="L759" i="15" s="1"/>
  <c r="B760" i="15"/>
  <c r="B761" i="15"/>
  <c r="B762" i="15"/>
  <c r="D762" i="15" s="1"/>
  <c r="L762" i="15" s="1"/>
  <c r="B763" i="15"/>
  <c r="D763" i="15" s="1"/>
  <c r="L763" i="15" s="1"/>
  <c r="B764" i="15"/>
  <c r="D764" i="15" s="1"/>
  <c r="L764" i="15" s="1"/>
  <c r="B765" i="15"/>
  <c r="D765" i="15" s="1"/>
  <c r="L765" i="15" s="1"/>
  <c r="B766" i="15"/>
  <c r="D766" i="15" s="1"/>
  <c r="L766" i="15" s="1"/>
  <c r="B767" i="15"/>
  <c r="D767" i="15" s="1"/>
  <c r="L767" i="15" s="1"/>
  <c r="B768" i="15"/>
  <c r="D768" i="15" s="1"/>
  <c r="L768" i="15" s="1"/>
  <c r="B769" i="15"/>
  <c r="D769" i="15" s="1"/>
  <c r="L769" i="15" s="1"/>
  <c r="B770" i="15"/>
  <c r="D770" i="15" s="1"/>
  <c r="L770" i="15" s="1"/>
  <c r="B771" i="15"/>
  <c r="D771" i="15" s="1"/>
  <c r="L771" i="15" s="1"/>
  <c r="B772" i="15"/>
  <c r="D772" i="15" s="1"/>
  <c r="L772" i="15" s="1"/>
  <c r="B773" i="15"/>
  <c r="D773" i="15" s="1"/>
  <c r="L773" i="15" s="1"/>
  <c r="B774" i="15"/>
  <c r="D774" i="15" s="1"/>
  <c r="L774" i="15" s="1"/>
  <c r="B775" i="15"/>
  <c r="D775" i="15" s="1"/>
  <c r="L775" i="15" s="1"/>
  <c r="B776" i="15"/>
  <c r="D776" i="15" s="1"/>
  <c r="L776" i="15" s="1"/>
  <c r="B777" i="15"/>
  <c r="D777" i="15" s="1"/>
  <c r="L777" i="15" s="1"/>
  <c r="B778" i="15"/>
  <c r="D778" i="15" s="1"/>
  <c r="L778" i="15" s="1"/>
  <c r="B779" i="15"/>
  <c r="D779" i="15" s="1"/>
  <c r="L779" i="15" s="1"/>
  <c r="B780" i="15"/>
  <c r="D780" i="15" s="1"/>
  <c r="L780" i="15" s="1"/>
  <c r="B781" i="15"/>
  <c r="D781" i="15" s="1"/>
  <c r="L781" i="15" s="1"/>
  <c r="B782" i="15"/>
  <c r="D782" i="15" s="1"/>
  <c r="L782" i="15" s="1"/>
  <c r="B783" i="15"/>
  <c r="D783" i="15" s="1"/>
  <c r="L783" i="15" s="1"/>
  <c r="B784" i="15"/>
  <c r="D784" i="15" s="1"/>
  <c r="L784" i="15" s="1"/>
  <c r="B785" i="15"/>
  <c r="D785" i="15" s="1"/>
  <c r="L785" i="15" s="1"/>
  <c r="B786" i="15"/>
  <c r="D786" i="15" s="1"/>
  <c r="L786" i="15" s="1"/>
  <c r="B787" i="15"/>
  <c r="D787" i="15" s="1"/>
  <c r="L787" i="15" s="1"/>
  <c r="B788" i="15"/>
  <c r="D788" i="15" s="1"/>
  <c r="L788" i="15" s="1"/>
  <c r="B789" i="15"/>
  <c r="D789" i="15" s="1"/>
  <c r="L789" i="15" s="1"/>
  <c r="B790" i="15"/>
  <c r="D790" i="15" s="1"/>
  <c r="L790" i="15" s="1"/>
  <c r="B791" i="15"/>
  <c r="D791" i="15" s="1"/>
  <c r="L791" i="15" s="1"/>
  <c r="B792" i="15"/>
  <c r="B793" i="15"/>
  <c r="D793" i="15" s="1"/>
  <c r="L793" i="15" s="1"/>
  <c r="B794" i="15"/>
  <c r="D794" i="15" s="1"/>
  <c r="L794" i="15" s="1"/>
  <c r="B795" i="15"/>
  <c r="D795" i="15" s="1"/>
  <c r="L795" i="15" s="1"/>
  <c r="B796" i="15"/>
  <c r="D796" i="15" s="1"/>
  <c r="L796" i="15" s="1"/>
  <c r="B797" i="15"/>
  <c r="D797" i="15" s="1"/>
  <c r="L797" i="15" s="1"/>
  <c r="B798" i="15"/>
  <c r="D798" i="15" s="1"/>
  <c r="L798" i="15" s="1"/>
  <c r="B799" i="15"/>
  <c r="D799" i="15" s="1"/>
  <c r="L799" i="15" s="1"/>
  <c r="B800" i="15"/>
  <c r="D800" i="15" s="1"/>
  <c r="L800" i="15" s="1"/>
  <c r="B801" i="15"/>
  <c r="D801" i="15" s="1"/>
  <c r="L801" i="15" s="1"/>
  <c r="B802" i="15"/>
  <c r="D802" i="15" s="1"/>
  <c r="L802" i="15" s="1"/>
  <c r="B803" i="15"/>
  <c r="D803" i="15" s="1"/>
  <c r="L803" i="15" s="1"/>
  <c r="B804" i="15"/>
  <c r="D804" i="15" s="1"/>
  <c r="L804" i="15" s="1"/>
  <c r="B805" i="15"/>
  <c r="D805" i="15" s="1"/>
  <c r="L805" i="15" s="1"/>
  <c r="B806" i="15"/>
  <c r="D806" i="15" s="1"/>
  <c r="L806" i="15" s="1"/>
  <c r="B807" i="15"/>
  <c r="D807" i="15" s="1"/>
  <c r="L807" i="15" s="1"/>
  <c r="B808" i="15"/>
  <c r="D808" i="15" s="1"/>
  <c r="L808" i="15" s="1"/>
  <c r="B809" i="15"/>
  <c r="D809" i="15" s="1"/>
  <c r="L809" i="15" s="1"/>
  <c r="B810" i="15"/>
  <c r="D810" i="15" s="1"/>
  <c r="L810" i="15" s="1"/>
  <c r="B811" i="15"/>
  <c r="B812" i="15"/>
  <c r="D812" i="15" s="1"/>
  <c r="L812" i="15" s="1"/>
  <c r="B813" i="15"/>
  <c r="D813" i="15" s="1"/>
  <c r="L813" i="15" s="1"/>
  <c r="B814" i="15"/>
  <c r="D814" i="15" s="1"/>
  <c r="L814" i="15" s="1"/>
  <c r="B815" i="15"/>
  <c r="D815" i="15" s="1"/>
  <c r="L815" i="15" s="1"/>
  <c r="B816" i="15"/>
  <c r="D816" i="15" s="1"/>
  <c r="L816" i="15" s="1"/>
  <c r="B817" i="15"/>
  <c r="D817" i="15" s="1"/>
  <c r="L817" i="15" s="1"/>
  <c r="B818" i="15"/>
  <c r="D818" i="15" s="1"/>
  <c r="L818" i="15" s="1"/>
  <c r="B819" i="15"/>
  <c r="D819" i="15" s="1"/>
  <c r="L819" i="15" s="1"/>
  <c r="B820" i="15"/>
  <c r="D820" i="15" s="1"/>
  <c r="L820" i="15" s="1"/>
  <c r="B821" i="15"/>
  <c r="D821" i="15" s="1"/>
  <c r="L821" i="15" s="1"/>
  <c r="B822" i="15"/>
  <c r="D822" i="15" s="1"/>
  <c r="L822" i="15" s="1"/>
  <c r="B823" i="15"/>
  <c r="D823" i="15" s="1"/>
  <c r="L823" i="15" s="1"/>
  <c r="B824" i="15"/>
  <c r="B825" i="15"/>
  <c r="D825" i="15" s="1"/>
  <c r="L825" i="15" s="1"/>
  <c r="B826" i="15"/>
  <c r="D826" i="15" s="1"/>
  <c r="L826" i="15" s="1"/>
  <c r="B827" i="15"/>
  <c r="B828" i="15"/>
  <c r="D828" i="15" s="1"/>
  <c r="L828" i="15" s="1"/>
  <c r="B829" i="15"/>
  <c r="D829" i="15" s="1"/>
  <c r="L829" i="15" s="1"/>
  <c r="B830" i="15"/>
  <c r="D830" i="15" s="1"/>
  <c r="L830" i="15" s="1"/>
  <c r="B831" i="15"/>
  <c r="D831" i="15" s="1"/>
  <c r="L831" i="15" s="1"/>
  <c r="B832" i="15"/>
  <c r="B833" i="15"/>
  <c r="D833" i="15" s="1"/>
  <c r="L833" i="15" s="1"/>
  <c r="B834" i="15"/>
  <c r="D834" i="15" s="1"/>
  <c r="L834" i="15" s="1"/>
  <c r="B835" i="15"/>
  <c r="D835" i="15" s="1"/>
  <c r="L835" i="15" s="1"/>
  <c r="B836" i="15"/>
  <c r="D836" i="15" s="1"/>
  <c r="L836" i="15" s="1"/>
  <c r="B837" i="15"/>
  <c r="D837" i="15" s="1"/>
  <c r="L837" i="15" s="1"/>
  <c r="B838" i="15"/>
  <c r="D838" i="15" s="1"/>
  <c r="L838" i="15" s="1"/>
  <c r="B839" i="15"/>
  <c r="D839" i="15" s="1"/>
  <c r="L839" i="15" s="1"/>
  <c r="B840" i="15"/>
  <c r="D840" i="15" s="1"/>
  <c r="L840" i="15" s="1"/>
  <c r="B841" i="15"/>
  <c r="D841" i="15" s="1"/>
  <c r="L841" i="15" s="1"/>
  <c r="B842" i="15"/>
  <c r="D842" i="15" s="1"/>
  <c r="L842" i="15" s="1"/>
  <c r="B843" i="15"/>
  <c r="B844" i="15"/>
  <c r="D844" i="15" s="1"/>
  <c r="L844" i="15" s="1"/>
  <c r="B845" i="15"/>
  <c r="D845" i="15" s="1"/>
  <c r="L845" i="15" s="1"/>
  <c r="B846" i="15"/>
  <c r="D846" i="15" s="1"/>
  <c r="L846" i="15" s="1"/>
  <c r="B847" i="15"/>
  <c r="D847" i="15" s="1"/>
  <c r="L847" i="15" s="1"/>
  <c r="B848" i="15"/>
  <c r="B849" i="15"/>
  <c r="D849" i="15" s="1"/>
  <c r="L849" i="15" s="1"/>
  <c r="B850" i="15"/>
  <c r="D850" i="15" s="1"/>
  <c r="L850" i="15" s="1"/>
  <c r="B851" i="15"/>
  <c r="D851" i="15" s="1"/>
  <c r="L851" i="15" s="1"/>
  <c r="B852" i="15"/>
  <c r="D852" i="15" s="1"/>
  <c r="L852" i="15" s="1"/>
  <c r="B853" i="15"/>
  <c r="D853" i="15" s="1"/>
  <c r="L853" i="15" s="1"/>
  <c r="B3" i="15"/>
  <c r="B2" i="15"/>
  <c r="C2" i="15" s="1"/>
  <c r="O2" i="15" s="1"/>
  <c r="E847" i="15" l="1"/>
  <c r="E835" i="15"/>
  <c r="E823" i="15"/>
  <c r="E815" i="15"/>
  <c r="E807" i="15"/>
  <c r="E803" i="15"/>
  <c r="E795" i="15"/>
  <c r="E787" i="15"/>
  <c r="E783" i="15"/>
  <c r="E775" i="15"/>
  <c r="E767" i="15"/>
  <c r="E763" i="15"/>
  <c r="E755" i="15"/>
  <c r="E747" i="15"/>
  <c r="E743" i="15"/>
  <c r="E739" i="15"/>
  <c r="E735" i="15"/>
  <c r="E727" i="15"/>
  <c r="E723" i="15"/>
  <c r="E715" i="15"/>
  <c r="E711" i="15"/>
  <c r="E707" i="15"/>
  <c r="E703" i="15"/>
  <c r="E699" i="15"/>
  <c r="E695" i="15"/>
  <c r="E691" i="15"/>
  <c r="E687" i="15"/>
  <c r="E683" i="15"/>
  <c r="E679" i="15"/>
  <c r="E675" i="15"/>
  <c r="E671" i="15"/>
  <c r="E667" i="15"/>
  <c r="E663" i="15"/>
  <c r="E659" i="15"/>
  <c r="E655" i="15"/>
  <c r="E651" i="15"/>
  <c r="E647" i="15"/>
  <c r="E643" i="15"/>
  <c r="E635" i="15"/>
  <c r="E631" i="15"/>
  <c r="E627" i="15"/>
  <c r="E623" i="15"/>
  <c r="E619" i="15"/>
  <c r="E615" i="15"/>
  <c r="E607" i="15"/>
  <c r="E603" i="15"/>
  <c r="E599" i="15"/>
  <c r="E595" i="15"/>
  <c r="E591" i="15"/>
  <c r="E587" i="15"/>
  <c r="E583" i="15"/>
  <c r="E579" i="15"/>
  <c r="E563" i="15"/>
  <c r="E555" i="15"/>
  <c r="E539" i="15"/>
  <c r="E527" i="15"/>
  <c r="E507" i="15"/>
  <c r="E499" i="15"/>
  <c r="E491" i="15"/>
  <c r="E850" i="15"/>
  <c r="E842" i="15"/>
  <c r="E834" i="15"/>
  <c r="E826" i="15"/>
  <c r="E818" i="15"/>
  <c r="E810" i="15"/>
  <c r="E802" i="15"/>
  <c r="E794" i="15"/>
  <c r="E786" i="15"/>
  <c r="E778" i="15"/>
  <c r="E770" i="15"/>
  <c r="E766" i="15"/>
  <c r="E758" i="15"/>
  <c r="E750" i="15"/>
  <c r="E734" i="15"/>
  <c r="E726" i="15"/>
  <c r="E718" i="15"/>
  <c r="E702" i="15"/>
  <c r="E686" i="15"/>
  <c r="E853" i="15"/>
  <c r="E845" i="15"/>
  <c r="E837" i="15"/>
  <c r="E829" i="15"/>
  <c r="E821" i="15"/>
  <c r="E813" i="15"/>
  <c r="E805" i="15"/>
  <c r="E797" i="15"/>
  <c r="E789" i="15"/>
  <c r="E781" i="15"/>
  <c r="E773" i="15"/>
  <c r="E765" i="15"/>
  <c r="E753" i="15"/>
  <c r="E749" i="15"/>
  <c r="E745" i="15"/>
  <c r="E741" i="15"/>
  <c r="E737" i="15"/>
  <c r="E729" i="15"/>
  <c r="E721" i="15"/>
  <c r="E717" i="15"/>
  <c r="E713" i="15"/>
  <c r="E709" i="15"/>
  <c r="E705" i="15"/>
  <c r="E701" i="15"/>
  <c r="E693" i="15"/>
  <c r="E689" i="15"/>
  <c r="E685" i="15"/>
  <c r="E681" i="15"/>
  <c r="E677" i="15"/>
  <c r="E673" i="15"/>
  <c r="E665" i="15"/>
  <c r="E657" i="15"/>
  <c r="E649" i="15"/>
  <c r="E645" i="15"/>
  <c r="E641" i="15"/>
  <c r="E637" i="15"/>
  <c r="E633" i="15"/>
  <c r="E629" i="15"/>
  <c r="E625" i="15"/>
  <c r="E617" i="15"/>
  <c r="E613" i="15"/>
  <c r="E609" i="15"/>
  <c r="E605" i="15"/>
  <c r="E601" i="15"/>
  <c r="E597" i="15"/>
  <c r="E593" i="15"/>
  <c r="E585" i="15"/>
  <c r="E581" i="15"/>
  <c r="E577" i="15"/>
  <c r="E573" i="15"/>
  <c r="E569" i="15"/>
  <c r="E565" i="15"/>
  <c r="E561" i="15"/>
  <c r="E553" i="15"/>
  <c r="E549" i="15"/>
  <c r="E545" i="15"/>
  <c r="E541" i="15"/>
  <c r="E537" i="15"/>
  <c r="E533" i="15"/>
  <c r="E529" i="15"/>
  <c r="E521" i="15"/>
  <c r="E517" i="15"/>
  <c r="E513" i="15"/>
  <c r="E509" i="15"/>
  <c r="E505" i="15"/>
  <c r="E501" i="15"/>
  <c r="E497" i="15"/>
  <c r="E489" i="15"/>
  <c r="E485" i="15"/>
  <c r="E481" i="15"/>
  <c r="E477" i="15"/>
  <c r="E473" i="15"/>
  <c r="E469" i="15"/>
  <c r="E465" i="15"/>
  <c r="E457" i="15"/>
  <c r="E453" i="15"/>
  <c r="E449" i="15"/>
  <c r="E445" i="15"/>
  <c r="E441" i="15"/>
  <c r="E437" i="15"/>
  <c r="E433" i="15"/>
  <c r="E425" i="15"/>
  <c r="E421" i="15"/>
  <c r="E417" i="15"/>
  <c r="E413" i="15"/>
  <c r="E409" i="15"/>
  <c r="E405" i="15"/>
  <c r="E401" i="15"/>
  <c r="E393" i="15"/>
  <c r="E389" i="15"/>
  <c r="E385" i="15"/>
  <c r="E377" i="15"/>
  <c r="E373" i="15"/>
  <c r="E369" i="15"/>
  <c r="E361" i="15"/>
  <c r="E357" i="15"/>
  <c r="E353" i="15"/>
  <c r="E349" i="15"/>
  <c r="E345" i="15"/>
  <c r="E341" i="15"/>
  <c r="E337" i="15"/>
  <c r="E333" i="15"/>
  <c r="E329" i="15"/>
  <c r="E325" i="15"/>
  <c r="E321" i="15"/>
  <c r="E317" i="15"/>
  <c r="E313" i="15"/>
  <c r="E309" i="15"/>
  <c r="E305" i="15"/>
  <c r="E301" i="15"/>
  <c r="E297" i="15"/>
  <c r="E293" i="15"/>
  <c r="E289" i="15"/>
  <c r="E285" i="15"/>
  <c r="E281" i="15"/>
  <c r="E277" i="15"/>
  <c r="E273" i="15"/>
  <c r="E265" i="15"/>
  <c r="E261" i="15"/>
  <c r="E257" i="15"/>
  <c r="E253" i="15"/>
  <c r="E249" i="15"/>
  <c r="E245" i="15"/>
  <c r="E241" i="15"/>
  <c r="E237" i="15"/>
  <c r="E233" i="15"/>
  <c r="E229" i="15"/>
  <c r="E225" i="15"/>
  <c r="E221" i="15"/>
  <c r="E217" i="15"/>
  <c r="E213" i="15"/>
  <c r="E209" i="15"/>
  <c r="E205" i="15"/>
  <c r="E201" i="15"/>
  <c r="E197" i="15"/>
  <c r="E193" i="15"/>
  <c r="E189" i="15"/>
  <c r="E185" i="15"/>
  <c r="E181" i="15"/>
  <c r="E177" i="15"/>
  <c r="E173" i="15"/>
  <c r="E169" i="15"/>
  <c r="E165" i="15"/>
  <c r="E161" i="15"/>
  <c r="E157" i="15"/>
  <c r="E153" i="15"/>
  <c r="E149" i="15"/>
  <c r="E145" i="15"/>
  <c r="E141" i="15"/>
  <c r="E137" i="15"/>
  <c r="E133" i="15"/>
  <c r="E129" i="15"/>
  <c r="E125" i="15"/>
  <c r="E121" i="15"/>
  <c r="E117" i="15"/>
  <c r="E113" i="15"/>
  <c r="E109" i="15"/>
  <c r="E105" i="15"/>
  <c r="E101" i="15"/>
  <c r="E97" i="15"/>
  <c r="E93" i="15"/>
  <c r="E89" i="15"/>
  <c r="E85" i="15"/>
  <c r="E81" i="15"/>
  <c r="E73" i="15"/>
  <c r="E69" i="15"/>
  <c r="E65" i="15"/>
  <c r="E856" i="15"/>
  <c r="E571" i="15"/>
  <c r="E559" i="15"/>
  <c r="E551" i="15"/>
  <c r="E543" i="15"/>
  <c r="E535" i="15"/>
  <c r="E523" i="15"/>
  <c r="E519" i="15"/>
  <c r="E515" i="15"/>
  <c r="E511" i="15"/>
  <c r="E503" i="15"/>
  <c r="E495" i="15"/>
  <c r="E846" i="15"/>
  <c r="E838" i="15"/>
  <c r="E830" i="15"/>
  <c r="E822" i="15"/>
  <c r="E814" i="15"/>
  <c r="E806" i="15"/>
  <c r="E798" i="15"/>
  <c r="E790" i="15"/>
  <c r="E782" i="15"/>
  <c r="E774" i="15"/>
  <c r="E762" i="15"/>
  <c r="E754" i="15"/>
  <c r="E746" i="15"/>
  <c r="E738" i="15"/>
  <c r="E730" i="15"/>
  <c r="E722" i="15"/>
  <c r="E714" i="15"/>
  <c r="E706" i="15"/>
  <c r="E698" i="15"/>
  <c r="E690" i="15"/>
  <c r="E682" i="15"/>
  <c r="E849" i="15"/>
  <c r="E841" i="15"/>
  <c r="E833" i="15"/>
  <c r="E825" i="15"/>
  <c r="E817" i="15"/>
  <c r="E809" i="15"/>
  <c r="E801" i="15"/>
  <c r="E793" i="15"/>
  <c r="E785" i="15"/>
  <c r="E777" i="15"/>
  <c r="E769" i="15"/>
  <c r="E757" i="15"/>
  <c r="E852" i="15"/>
  <c r="E844" i="15"/>
  <c r="E840" i="15"/>
  <c r="E836" i="15"/>
  <c r="E828" i="15"/>
  <c r="E820" i="15"/>
  <c r="E816" i="15"/>
  <c r="E812" i="15"/>
  <c r="E808" i="15"/>
  <c r="E804" i="15"/>
  <c r="E800" i="15"/>
  <c r="E796" i="15"/>
  <c r="E788" i="15"/>
  <c r="E784" i="15"/>
  <c r="E780" i="15"/>
  <c r="E776" i="15"/>
  <c r="E772" i="15"/>
  <c r="E768" i="15"/>
  <c r="E764" i="15"/>
  <c r="E756" i="15"/>
  <c r="E752" i="15"/>
  <c r="E748" i="15"/>
  <c r="E744" i="15"/>
  <c r="E740" i="15"/>
  <c r="E736" i="15"/>
  <c r="E732" i="15"/>
  <c r="E728" i="15"/>
  <c r="E724" i="15"/>
  <c r="E720" i="15"/>
  <c r="E716" i="15"/>
  <c r="E712" i="15"/>
  <c r="E708" i="15"/>
  <c r="E704" i="15"/>
  <c r="E700" i="15"/>
  <c r="E696" i="15"/>
  <c r="E692" i="15"/>
  <c r="E688" i="15"/>
  <c r="E684" i="15"/>
  <c r="E680" i="15"/>
  <c r="E676" i="15"/>
  <c r="E672" i="15"/>
  <c r="E668" i="15"/>
  <c r="E664" i="15"/>
  <c r="E660" i="15"/>
  <c r="E656" i="15"/>
  <c r="E652" i="15"/>
  <c r="E648" i="15"/>
  <c r="E644" i="15"/>
  <c r="E640" i="15"/>
  <c r="E636" i="15"/>
  <c r="E628" i="15"/>
  <c r="E624" i="15"/>
  <c r="E620" i="15"/>
  <c r="E616" i="15"/>
  <c r="E612" i="15"/>
  <c r="E608" i="15"/>
  <c r="E604" i="15"/>
  <c r="E596" i="15"/>
  <c r="E592" i="15"/>
  <c r="E588" i="15"/>
  <c r="E584" i="15"/>
  <c r="E580" i="15"/>
  <c r="E576" i="15"/>
  <c r="E572" i="15"/>
  <c r="E564" i="15"/>
  <c r="E560" i="15"/>
  <c r="E556" i="15"/>
  <c r="E552" i="15"/>
  <c r="E548" i="15"/>
  <c r="E544" i="15"/>
  <c r="E44" i="15"/>
  <c r="E28" i="15"/>
  <c r="E12" i="15"/>
  <c r="E851" i="15"/>
  <c r="E839" i="15"/>
  <c r="E831" i="15"/>
  <c r="E819" i="15"/>
  <c r="E799" i="15"/>
  <c r="E791" i="15"/>
  <c r="E779" i="15"/>
  <c r="E771" i="15"/>
  <c r="E759" i="15"/>
  <c r="E751" i="15"/>
  <c r="E731" i="15"/>
  <c r="E639" i="15"/>
  <c r="E567" i="15"/>
  <c r="E531" i="15"/>
  <c r="E55" i="15"/>
  <c r="E39" i="15"/>
  <c r="E23" i="15"/>
  <c r="E7" i="15"/>
  <c r="E870" i="15"/>
  <c r="E575" i="15"/>
  <c r="E50" i="15"/>
  <c r="E34" i="15"/>
  <c r="E18" i="15"/>
  <c r="E877" i="15"/>
  <c r="E873" i="15"/>
  <c r="E869" i="15"/>
  <c r="E865" i="15"/>
  <c r="E861" i="15"/>
  <c r="E857" i="15"/>
  <c r="D56" i="12"/>
  <c r="D54" i="12"/>
  <c r="D53" i="12"/>
  <c r="D52" i="12"/>
  <c r="D55" i="12"/>
  <c r="D60" i="12"/>
  <c r="D61" i="12"/>
  <c r="D59" i="12"/>
  <c r="D57" i="12"/>
  <c r="D58" i="12"/>
  <c r="D51" i="12"/>
  <c r="C229" i="15"/>
  <c r="D760" i="15"/>
  <c r="L760" i="15" s="1"/>
  <c r="C165" i="15"/>
  <c r="C101" i="15"/>
  <c r="C7" i="15"/>
  <c r="O7" i="15" s="1"/>
  <c r="C213" i="15"/>
  <c r="C149" i="15"/>
  <c r="C85" i="15"/>
  <c r="D381" i="15"/>
  <c r="L381" i="15" s="1"/>
  <c r="D880" i="15"/>
  <c r="L880" i="15" s="1"/>
  <c r="D892" i="15"/>
  <c r="L892" i="15" s="1"/>
  <c r="D891" i="15"/>
  <c r="L891" i="15" s="1"/>
  <c r="D890" i="15"/>
  <c r="L890" i="15" s="1"/>
  <c r="D889" i="15"/>
  <c r="L889" i="15" s="1"/>
  <c r="D888" i="15"/>
  <c r="L888" i="15" s="1"/>
  <c r="D887" i="15"/>
  <c r="L887" i="15" s="1"/>
  <c r="D886" i="15"/>
  <c r="L886" i="15" s="1"/>
  <c r="D885" i="15"/>
  <c r="L885" i="15" s="1"/>
  <c r="D884" i="15"/>
  <c r="L884" i="15" s="1"/>
  <c r="D883" i="15"/>
  <c r="L883" i="15" s="1"/>
  <c r="D882" i="15"/>
  <c r="L882" i="15" s="1"/>
  <c r="D881" i="15"/>
  <c r="L881" i="15" s="1"/>
  <c r="C197" i="15"/>
  <c r="C133" i="15"/>
  <c r="C69" i="15"/>
  <c r="D824" i="15"/>
  <c r="L824" i="15" s="1"/>
  <c r="D296" i="15"/>
  <c r="L296" i="15" s="1"/>
  <c r="C245" i="15"/>
  <c r="C181" i="15"/>
  <c r="C117" i="15"/>
  <c r="C28" i="15"/>
  <c r="D792" i="15"/>
  <c r="L792" i="15" s="1"/>
  <c r="D77" i="15"/>
  <c r="L77" i="15" s="1"/>
  <c r="D674" i="15"/>
  <c r="L674" i="15" s="1"/>
  <c r="D666" i="15"/>
  <c r="L666" i="15" s="1"/>
  <c r="D634" i="15"/>
  <c r="L634" i="15" s="1"/>
  <c r="D586" i="15"/>
  <c r="L586" i="15" s="1"/>
  <c r="D570" i="15"/>
  <c r="L570" i="15" s="1"/>
  <c r="D558" i="15"/>
  <c r="L558" i="15" s="1"/>
  <c r="D546" i="15"/>
  <c r="L546" i="15" s="1"/>
  <c r="D538" i="15"/>
  <c r="L538" i="15" s="1"/>
  <c r="D490" i="15"/>
  <c r="L490" i="15" s="1"/>
  <c r="D478" i="15"/>
  <c r="L478" i="15" s="1"/>
  <c r="D462" i="15"/>
  <c r="L462" i="15" s="1"/>
  <c r="D450" i="15"/>
  <c r="L450" i="15" s="1"/>
  <c r="D442" i="15"/>
  <c r="L442" i="15" s="1"/>
  <c r="D430" i="15"/>
  <c r="L430" i="15" s="1"/>
  <c r="D418" i="15"/>
  <c r="L418" i="15" s="1"/>
  <c r="D406" i="15"/>
  <c r="L406" i="15" s="1"/>
  <c r="D398" i="15"/>
  <c r="L398" i="15" s="1"/>
  <c r="D386" i="15"/>
  <c r="L386" i="15" s="1"/>
  <c r="D370" i="15"/>
  <c r="L370" i="15" s="1"/>
  <c r="D354" i="15"/>
  <c r="L354" i="15" s="1"/>
  <c r="D342" i="15"/>
  <c r="L342" i="15" s="1"/>
  <c r="D334" i="15"/>
  <c r="L334" i="15" s="1"/>
  <c r="D322" i="15"/>
  <c r="L322" i="15" s="1"/>
  <c r="D310" i="15"/>
  <c r="L310" i="15" s="1"/>
  <c r="D298" i="15"/>
  <c r="L298" i="15" s="1"/>
  <c r="D286" i="15"/>
  <c r="L286" i="15" s="1"/>
  <c r="D274" i="15"/>
  <c r="L274" i="15" s="1"/>
  <c r="D262" i="15"/>
  <c r="L262" i="15" s="1"/>
  <c r="D250" i="15"/>
  <c r="L250" i="15" s="1"/>
  <c r="C250" i="15"/>
  <c r="D238" i="15"/>
  <c r="L238" i="15" s="1"/>
  <c r="C238" i="15"/>
  <c r="D226" i="15"/>
  <c r="L226" i="15" s="1"/>
  <c r="C226" i="15"/>
  <c r="D214" i="15"/>
  <c r="L214" i="15" s="1"/>
  <c r="C214" i="15"/>
  <c r="D202" i="15"/>
  <c r="L202" i="15" s="1"/>
  <c r="C202" i="15"/>
  <c r="D190" i="15"/>
  <c r="L190" i="15" s="1"/>
  <c r="C190" i="15"/>
  <c r="D178" i="15"/>
  <c r="L178" i="15" s="1"/>
  <c r="C178" i="15"/>
  <c r="D166" i="15"/>
  <c r="L166" i="15" s="1"/>
  <c r="C166" i="15"/>
  <c r="D154" i="15"/>
  <c r="L154" i="15" s="1"/>
  <c r="C154" i="15"/>
  <c r="D142" i="15"/>
  <c r="L142" i="15" s="1"/>
  <c r="C142" i="15"/>
  <c r="D122" i="15"/>
  <c r="L122" i="15" s="1"/>
  <c r="C122" i="15"/>
  <c r="D110" i="15"/>
  <c r="L110" i="15" s="1"/>
  <c r="C110" i="15"/>
  <c r="D98" i="15"/>
  <c r="L98" i="15" s="1"/>
  <c r="C98" i="15"/>
  <c r="D86" i="15"/>
  <c r="L86" i="15" s="1"/>
  <c r="C86" i="15"/>
  <c r="D74" i="15"/>
  <c r="L74" i="15" s="1"/>
  <c r="C74" i="15"/>
  <c r="D62" i="15"/>
  <c r="L62" i="15" s="1"/>
  <c r="C62" i="15"/>
  <c r="D54" i="15"/>
  <c r="L54" i="15" s="1"/>
  <c r="C54" i="15"/>
  <c r="D42" i="15"/>
  <c r="L42" i="15" s="1"/>
  <c r="C42" i="15"/>
  <c r="D30" i="15"/>
  <c r="L30" i="15" s="1"/>
  <c r="C30" i="15"/>
  <c r="D22" i="15"/>
  <c r="L22" i="15" s="1"/>
  <c r="C22" i="15"/>
  <c r="C50" i="15"/>
  <c r="D710" i="15"/>
  <c r="L710" i="15" s="1"/>
  <c r="D518" i="15"/>
  <c r="L518" i="15" s="1"/>
  <c r="D733" i="15"/>
  <c r="L733" i="15" s="1"/>
  <c r="D725" i="15"/>
  <c r="L725" i="15" s="1"/>
  <c r="D653" i="15"/>
  <c r="L653" i="15" s="1"/>
  <c r="D621" i="15"/>
  <c r="L621" i="15" s="1"/>
  <c r="D589" i="15"/>
  <c r="L589" i="15" s="1"/>
  <c r="D557" i="15"/>
  <c r="L557" i="15" s="1"/>
  <c r="D525" i="15"/>
  <c r="L525" i="15" s="1"/>
  <c r="D493" i="15"/>
  <c r="L493" i="15" s="1"/>
  <c r="D461" i="15"/>
  <c r="L461" i="15" s="1"/>
  <c r="D429" i="15"/>
  <c r="L429" i="15" s="1"/>
  <c r="D397" i="15"/>
  <c r="L397" i="15" s="1"/>
  <c r="D365" i="15"/>
  <c r="L365" i="15" s="1"/>
  <c r="C61" i="15"/>
  <c r="D61" i="15"/>
  <c r="L61" i="15" s="1"/>
  <c r="C57" i="15"/>
  <c r="D57" i="15"/>
  <c r="L57" i="15" s="1"/>
  <c r="C53" i="15"/>
  <c r="D53" i="15"/>
  <c r="L53" i="15" s="1"/>
  <c r="D49" i="15"/>
  <c r="L49" i="15" s="1"/>
  <c r="C49" i="15"/>
  <c r="C45" i="15"/>
  <c r="D45" i="15"/>
  <c r="L45" i="15" s="1"/>
  <c r="C41" i="15"/>
  <c r="D41" i="15"/>
  <c r="L41" i="15" s="1"/>
  <c r="C37" i="15"/>
  <c r="D37" i="15"/>
  <c r="L37" i="15" s="1"/>
  <c r="D33" i="15"/>
  <c r="L33" i="15" s="1"/>
  <c r="C33" i="15"/>
  <c r="C29" i="15"/>
  <c r="D29" i="15"/>
  <c r="L29" i="15" s="1"/>
  <c r="C25" i="15"/>
  <c r="D25" i="15"/>
  <c r="L25" i="15" s="1"/>
  <c r="C21" i="15"/>
  <c r="D21" i="15"/>
  <c r="L21" i="15" s="1"/>
  <c r="D17" i="15"/>
  <c r="L17" i="15" s="1"/>
  <c r="C17" i="15"/>
  <c r="O17" i="15" s="1"/>
  <c r="C9" i="15"/>
  <c r="O9" i="15" s="1"/>
  <c r="D9" i="15"/>
  <c r="L9" i="15" s="1"/>
  <c r="C5" i="15"/>
  <c r="O5" i="15" s="1"/>
  <c r="D5" i="15"/>
  <c r="L5" i="15" s="1"/>
  <c r="D876" i="15"/>
  <c r="L876" i="15" s="1"/>
  <c r="D868" i="15"/>
  <c r="L868" i="15" s="1"/>
  <c r="D864" i="15"/>
  <c r="L864" i="15" s="1"/>
  <c r="D860" i="15"/>
  <c r="L860" i="15" s="1"/>
  <c r="C257" i="15"/>
  <c r="C241" i="15"/>
  <c r="C225" i="15"/>
  <c r="C209" i="15"/>
  <c r="C193" i="15"/>
  <c r="C177" i="15"/>
  <c r="C161" i="15"/>
  <c r="C145" i="15"/>
  <c r="C129" i="15"/>
  <c r="C113" i="15"/>
  <c r="C97" i="15"/>
  <c r="C81" i="15"/>
  <c r="C65" i="15"/>
  <c r="C44" i="15"/>
  <c r="C23" i="15"/>
  <c r="D2" i="15"/>
  <c r="D848" i="15"/>
  <c r="L848" i="15" s="1"/>
  <c r="D694" i="15"/>
  <c r="L694" i="15" s="1"/>
  <c r="D630" i="15"/>
  <c r="L630" i="15" s="1"/>
  <c r="D566" i="15"/>
  <c r="L566" i="15" s="1"/>
  <c r="D502" i="15"/>
  <c r="L502" i="15" s="1"/>
  <c r="D438" i="15"/>
  <c r="L438" i="15" s="1"/>
  <c r="D360" i="15"/>
  <c r="L360" i="15" s="1"/>
  <c r="D269" i="15"/>
  <c r="L269" i="15" s="1"/>
  <c r="D13" i="15"/>
  <c r="L13" i="15" s="1"/>
  <c r="D654" i="15"/>
  <c r="L654" i="15" s="1"/>
  <c r="D642" i="15"/>
  <c r="L642" i="15" s="1"/>
  <c r="D618" i="15"/>
  <c r="L618" i="15" s="1"/>
  <c r="D606" i="15"/>
  <c r="L606" i="15" s="1"/>
  <c r="D594" i="15"/>
  <c r="L594" i="15" s="1"/>
  <c r="D574" i="15"/>
  <c r="L574" i="15" s="1"/>
  <c r="D562" i="15"/>
  <c r="L562" i="15" s="1"/>
  <c r="D554" i="15"/>
  <c r="L554" i="15" s="1"/>
  <c r="D542" i="15"/>
  <c r="L542" i="15" s="1"/>
  <c r="D530" i="15"/>
  <c r="L530" i="15" s="1"/>
  <c r="D522" i="15"/>
  <c r="L522" i="15" s="1"/>
  <c r="D510" i="15"/>
  <c r="L510" i="15" s="1"/>
  <c r="D498" i="15"/>
  <c r="L498" i="15" s="1"/>
  <c r="D474" i="15"/>
  <c r="L474" i="15" s="1"/>
  <c r="D466" i="15"/>
  <c r="L466" i="15" s="1"/>
  <c r="D458" i="15"/>
  <c r="L458" i="15" s="1"/>
  <c r="D446" i="15"/>
  <c r="L446" i="15" s="1"/>
  <c r="D434" i="15"/>
  <c r="L434" i="15" s="1"/>
  <c r="D426" i="15"/>
  <c r="L426" i="15" s="1"/>
  <c r="D410" i="15"/>
  <c r="L410" i="15" s="1"/>
  <c r="D402" i="15"/>
  <c r="L402" i="15" s="1"/>
  <c r="D394" i="15"/>
  <c r="L394" i="15" s="1"/>
  <c r="D382" i="15"/>
  <c r="L382" i="15" s="1"/>
  <c r="D374" i="15"/>
  <c r="L374" i="15" s="1"/>
  <c r="D362" i="15"/>
  <c r="L362" i="15" s="1"/>
  <c r="D350" i="15"/>
  <c r="L350" i="15" s="1"/>
  <c r="D338" i="15"/>
  <c r="L338" i="15" s="1"/>
  <c r="D326" i="15"/>
  <c r="L326" i="15" s="1"/>
  <c r="D318" i="15"/>
  <c r="L318" i="15" s="1"/>
  <c r="D306" i="15"/>
  <c r="L306" i="15" s="1"/>
  <c r="D294" i="15"/>
  <c r="L294" i="15" s="1"/>
  <c r="D282" i="15"/>
  <c r="L282" i="15" s="1"/>
  <c r="D266" i="15"/>
  <c r="L266" i="15" s="1"/>
  <c r="D258" i="15"/>
  <c r="L258" i="15" s="1"/>
  <c r="D246" i="15"/>
  <c r="L246" i="15" s="1"/>
  <c r="C246" i="15"/>
  <c r="D234" i="15"/>
  <c r="L234" i="15" s="1"/>
  <c r="C234" i="15"/>
  <c r="D222" i="15"/>
  <c r="L222" i="15" s="1"/>
  <c r="C222" i="15"/>
  <c r="D210" i="15"/>
  <c r="L210" i="15" s="1"/>
  <c r="C210" i="15"/>
  <c r="D194" i="15"/>
  <c r="L194" i="15" s="1"/>
  <c r="C194" i="15"/>
  <c r="D186" i="15"/>
  <c r="L186" i="15" s="1"/>
  <c r="C186" i="15"/>
  <c r="D174" i="15"/>
  <c r="L174" i="15" s="1"/>
  <c r="C174" i="15"/>
  <c r="D162" i="15"/>
  <c r="L162" i="15" s="1"/>
  <c r="C162" i="15"/>
  <c r="D150" i="15"/>
  <c r="L150" i="15" s="1"/>
  <c r="C150" i="15"/>
  <c r="D138" i="15"/>
  <c r="L138" i="15" s="1"/>
  <c r="C138" i="15"/>
  <c r="D126" i="15"/>
  <c r="L126" i="15" s="1"/>
  <c r="C126" i="15"/>
  <c r="D118" i="15"/>
  <c r="L118" i="15" s="1"/>
  <c r="C118" i="15"/>
  <c r="D106" i="15"/>
  <c r="L106" i="15" s="1"/>
  <c r="C106" i="15"/>
  <c r="D94" i="15"/>
  <c r="L94" i="15" s="1"/>
  <c r="C94" i="15"/>
  <c r="D82" i="15"/>
  <c r="L82" i="15" s="1"/>
  <c r="C82" i="15"/>
  <c r="D70" i="15"/>
  <c r="L70" i="15" s="1"/>
  <c r="C70" i="15"/>
  <c r="D26" i="15"/>
  <c r="L26" i="15" s="1"/>
  <c r="C26" i="15"/>
  <c r="D14" i="15"/>
  <c r="L14" i="15" s="1"/>
  <c r="C14" i="15"/>
  <c r="O14" i="15" s="1"/>
  <c r="D6" i="15"/>
  <c r="L6" i="15" s="1"/>
  <c r="C6" i="15"/>
  <c r="O6" i="15" s="1"/>
  <c r="D646" i="15"/>
  <c r="L646" i="15" s="1"/>
  <c r="D632" i="15"/>
  <c r="L632" i="15" s="1"/>
  <c r="D600" i="15"/>
  <c r="L600" i="15" s="1"/>
  <c r="D568" i="15"/>
  <c r="L568" i="15" s="1"/>
  <c r="D540" i="15"/>
  <c r="L540" i="15" s="1"/>
  <c r="D536" i="15"/>
  <c r="L536" i="15" s="1"/>
  <c r="D532" i="15"/>
  <c r="L532" i="15" s="1"/>
  <c r="D528" i="15"/>
  <c r="L528" i="15" s="1"/>
  <c r="D524" i="15"/>
  <c r="L524" i="15" s="1"/>
  <c r="D520" i="15"/>
  <c r="L520" i="15" s="1"/>
  <c r="D516" i="15"/>
  <c r="L516" i="15" s="1"/>
  <c r="D512" i="15"/>
  <c r="L512" i="15" s="1"/>
  <c r="D508" i="15"/>
  <c r="L508" i="15" s="1"/>
  <c r="D504" i="15"/>
  <c r="L504" i="15" s="1"/>
  <c r="D500" i="15"/>
  <c r="L500" i="15" s="1"/>
  <c r="D496" i="15"/>
  <c r="L496" i="15" s="1"/>
  <c r="D492" i="15"/>
  <c r="L492" i="15" s="1"/>
  <c r="D488" i="15"/>
  <c r="L488" i="15" s="1"/>
  <c r="D484" i="15"/>
  <c r="L484" i="15" s="1"/>
  <c r="D480" i="15"/>
  <c r="L480" i="15" s="1"/>
  <c r="D476" i="15"/>
  <c r="L476" i="15" s="1"/>
  <c r="D472" i="15"/>
  <c r="L472" i="15" s="1"/>
  <c r="D468" i="15"/>
  <c r="L468" i="15" s="1"/>
  <c r="D464" i="15"/>
  <c r="L464" i="15" s="1"/>
  <c r="D460" i="15"/>
  <c r="L460" i="15" s="1"/>
  <c r="D456" i="15"/>
  <c r="L456" i="15" s="1"/>
  <c r="D452" i="15"/>
  <c r="L452" i="15" s="1"/>
  <c r="D448" i="15"/>
  <c r="L448" i="15" s="1"/>
  <c r="D444" i="15"/>
  <c r="L444" i="15" s="1"/>
  <c r="D440" i="15"/>
  <c r="L440" i="15" s="1"/>
  <c r="D436" i="15"/>
  <c r="L436" i="15" s="1"/>
  <c r="D432" i="15"/>
  <c r="L432" i="15" s="1"/>
  <c r="D428" i="15"/>
  <c r="L428" i="15" s="1"/>
  <c r="D424" i="15"/>
  <c r="L424" i="15" s="1"/>
  <c r="D420" i="15"/>
  <c r="L420" i="15" s="1"/>
  <c r="D416" i="15"/>
  <c r="L416" i="15" s="1"/>
  <c r="D412" i="15"/>
  <c r="L412" i="15" s="1"/>
  <c r="D408" i="15"/>
  <c r="L408" i="15" s="1"/>
  <c r="D404" i="15"/>
  <c r="L404" i="15" s="1"/>
  <c r="D400" i="15"/>
  <c r="L400" i="15" s="1"/>
  <c r="D396" i="15"/>
  <c r="L396" i="15" s="1"/>
  <c r="D392" i="15"/>
  <c r="L392" i="15" s="1"/>
  <c r="D388" i="15"/>
  <c r="L388" i="15" s="1"/>
  <c r="D384" i="15"/>
  <c r="L384" i="15" s="1"/>
  <c r="D380" i="15"/>
  <c r="L380" i="15" s="1"/>
  <c r="D376" i="15"/>
  <c r="L376" i="15" s="1"/>
  <c r="D372" i="15"/>
  <c r="L372" i="15" s="1"/>
  <c r="D368" i="15"/>
  <c r="L368" i="15" s="1"/>
  <c r="D364" i="15"/>
  <c r="L364" i="15" s="1"/>
  <c r="D356" i="15"/>
  <c r="L356" i="15" s="1"/>
  <c r="D352" i="15"/>
  <c r="L352" i="15" s="1"/>
  <c r="D348" i="15"/>
  <c r="L348" i="15" s="1"/>
  <c r="D344" i="15"/>
  <c r="L344" i="15" s="1"/>
  <c r="D340" i="15"/>
  <c r="L340" i="15" s="1"/>
  <c r="D336" i="15"/>
  <c r="L336" i="15" s="1"/>
  <c r="D332" i="15"/>
  <c r="L332" i="15" s="1"/>
  <c r="D328" i="15"/>
  <c r="L328" i="15" s="1"/>
  <c r="D324" i="15"/>
  <c r="L324" i="15" s="1"/>
  <c r="D320" i="15"/>
  <c r="L320" i="15" s="1"/>
  <c r="D316" i="15"/>
  <c r="L316" i="15" s="1"/>
  <c r="D312" i="15"/>
  <c r="L312" i="15" s="1"/>
  <c r="D308" i="15"/>
  <c r="L308" i="15" s="1"/>
  <c r="D304" i="15"/>
  <c r="L304" i="15" s="1"/>
  <c r="D300" i="15"/>
  <c r="L300" i="15" s="1"/>
  <c r="D292" i="15"/>
  <c r="L292" i="15" s="1"/>
  <c r="D288" i="15"/>
  <c r="L288" i="15" s="1"/>
  <c r="D284" i="15"/>
  <c r="L284" i="15" s="1"/>
  <c r="D280" i="15"/>
  <c r="L280" i="15" s="1"/>
  <c r="D276" i="15"/>
  <c r="L276" i="15" s="1"/>
  <c r="D272" i="15"/>
  <c r="L272" i="15" s="1"/>
  <c r="D268" i="15"/>
  <c r="L268" i="15" s="1"/>
  <c r="D264" i="15"/>
  <c r="L264" i="15" s="1"/>
  <c r="D260" i="15"/>
  <c r="L260" i="15" s="1"/>
  <c r="D256" i="15"/>
  <c r="L256" i="15" s="1"/>
  <c r="C256" i="15"/>
  <c r="D252" i="15"/>
  <c r="L252" i="15" s="1"/>
  <c r="C252" i="15"/>
  <c r="D248" i="15"/>
  <c r="L248" i="15" s="1"/>
  <c r="C248" i="15"/>
  <c r="D244" i="15"/>
  <c r="L244" i="15" s="1"/>
  <c r="C244" i="15"/>
  <c r="D240" i="15"/>
  <c r="L240" i="15" s="1"/>
  <c r="C240" i="15"/>
  <c r="D236" i="15"/>
  <c r="L236" i="15" s="1"/>
  <c r="C236" i="15"/>
  <c r="D232" i="15"/>
  <c r="L232" i="15" s="1"/>
  <c r="C232" i="15"/>
  <c r="D228" i="15"/>
  <c r="L228" i="15" s="1"/>
  <c r="C228" i="15"/>
  <c r="D224" i="15"/>
  <c r="L224" i="15" s="1"/>
  <c r="C224" i="15"/>
  <c r="D220" i="15"/>
  <c r="L220" i="15" s="1"/>
  <c r="C220" i="15"/>
  <c r="D216" i="15"/>
  <c r="L216" i="15" s="1"/>
  <c r="C216" i="15"/>
  <c r="D212" i="15"/>
  <c r="L212" i="15" s="1"/>
  <c r="C212" i="15"/>
  <c r="D208" i="15"/>
  <c r="L208" i="15" s="1"/>
  <c r="C208" i="15"/>
  <c r="D204" i="15"/>
  <c r="L204" i="15" s="1"/>
  <c r="C204" i="15"/>
  <c r="D200" i="15"/>
  <c r="L200" i="15" s="1"/>
  <c r="C200" i="15"/>
  <c r="D196" i="15"/>
  <c r="L196" i="15" s="1"/>
  <c r="C196" i="15"/>
  <c r="D192" i="15"/>
  <c r="L192" i="15" s="1"/>
  <c r="C192" i="15"/>
  <c r="D188" i="15"/>
  <c r="L188" i="15" s="1"/>
  <c r="C188" i="15"/>
  <c r="D184" i="15"/>
  <c r="L184" i="15" s="1"/>
  <c r="C184" i="15"/>
  <c r="D180" i="15"/>
  <c r="L180" i="15" s="1"/>
  <c r="C180" i="15"/>
  <c r="D176" i="15"/>
  <c r="L176" i="15" s="1"/>
  <c r="C176" i="15"/>
  <c r="D172" i="15"/>
  <c r="L172" i="15" s="1"/>
  <c r="C172" i="15"/>
  <c r="D168" i="15"/>
  <c r="L168" i="15" s="1"/>
  <c r="C168" i="15"/>
  <c r="D164" i="15"/>
  <c r="L164" i="15" s="1"/>
  <c r="C164" i="15"/>
  <c r="D160" i="15"/>
  <c r="L160" i="15" s="1"/>
  <c r="C160" i="15"/>
  <c r="D156" i="15"/>
  <c r="L156" i="15" s="1"/>
  <c r="C156" i="15"/>
  <c r="D152" i="15"/>
  <c r="L152" i="15" s="1"/>
  <c r="C152" i="15"/>
  <c r="D148" i="15"/>
  <c r="L148" i="15" s="1"/>
  <c r="C148" i="15"/>
  <c r="D144" i="15"/>
  <c r="L144" i="15" s="1"/>
  <c r="C144" i="15"/>
  <c r="D140" i="15"/>
  <c r="L140" i="15" s="1"/>
  <c r="C140" i="15"/>
  <c r="D136" i="15"/>
  <c r="L136" i="15" s="1"/>
  <c r="C136" i="15"/>
  <c r="D132" i="15"/>
  <c r="L132" i="15" s="1"/>
  <c r="C132" i="15"/>
  <c r="D128" i="15"/>
  <c r="L128" i="15" s="1"/>
  <c r="C128" i="15"/>
  <c r="D124" i="15"/>
  <c r="L124" i="15" s="1"/>
  <c r="C124" i="15"/>
  <c r="D120" i="15"/>
  <c r="L120" i="15" s="1"/>
  <c r="C120" i="15"/>
  <c r="D116" i="15"/>
  <c r="L116" i="15" s="1"/>
  <c r="C116" i="15"/>
  <c r="D112" i="15"/>
  <c r="L112" i="15" s="1"/>
  <c r="C112" i="15"/>
  <c r="D108" i="15"/>
  <c r="L108" i="15" s="1"/>
  <c r="C108" i="15"/>
  <c r="D104" i="15"/>
  <c r="L104" i="15" s="1"/>
  <c r="C104" i="15"/>
  <c r="D100" i="15"/>
  <c r="L100" i="15" s="1"/>
  <c r="C100" i="15"/>
  <c r="D96" i="15"/>
  <c r="L96" i="15" s="1"/>
  <c r="C96" i="15"/>
  <c r="D92" i="15"/>
  <c r="L92" i="15" s="1"/>
  <c r="C92" i="15"/>
  <c r="D88" i="15"/>
  <c r="L88" i="15" s="1"/>
  <c r="C88" i="15"/>
  <c r="D84" i="15"/>
  <c r="L84" i="15" s="1"/>
  <c r="C84" i="15"/>
  <c r="D80" i="15"/>
  <c r="L80" i="15" s="1"/>
  <c r="C80" i="15"/>
  <c r="D76" i="15"/>
  <c r="L76" i="15" s="1"/>
  <c r="C76" i="15"/>
  <c r="D72" i="15"/>
  <c r="L72" i="15" s="1"/>
  <c r="C72" i="15"/>
  <c r="D68" i="15"/>
  <c r="L68" i="15" s="1"/>
  <c r="C68" i="15"/>
  <c r="D64" i="15"/>
  <c r="L64" i="15" s="1"/>
  <c r="C64" i="15"/>
  <c r="D60" i="15"/>
  <c r="L60" i="15" s="1"/>
  <c r="D56" i="15"/>
  <c r="L56" i="15" s="1"/>
  <c r="C56" i="15"/>
  <c r="D52" i="15"/>
  <c r="L52" i="15" s="1"/>
  <c r="C52" i="15"/>
  <c r="D48" i="15"/>
  <c r="L48" i="15" s="1"/>
  <c r="C48" i="15"/>
  <c r="D40" i="15"/>
  <c r="L40" i="15" s="1"/>
  <c r="C40" i="15"/>
  <c r="D36" i="15"/>
  <c r="L36" i="15" s="1"/>
  <c r="C36" i="15"/>
  <c r="D32" i="15"/>
  <c r="L32" i="15" s="1"/>
  <c r="C32" i="15"/>
  <c r="D24" i="15"/>
  <c r="L24" i="15" s="1"/>
  <c r="C24" i="15"/>
  <c r="D20" i="15"/>
  <c r="L20" i="15" s="1"/>
  <c r="C20" i="15"/>
  <c r="O20" i="15" s="1"/>
  <c r="D16" i="15"/>
  <c r="L16" i="15" s="1"/>
  <c r="C16" i="15"/>
  <c r="O16" i="15" s="1"/>
  <c r="D8" i="15"/>
  <c r="L8" i="15" s="1"/>
  <c r="C8" i="15"/>
  <c r="O8" i="15" s="1"/>
  <c r="D4" i="15"/>
  <c r="C4" i="15"/>
  <c r="O4" i="15" s="1"/>
  <c r="D867" i="15"/>
  <c r="L867" i="15" s="1"/>
  <c r="D863" i="15"/>
  <c r="L863" i="15" s="1"/>
  <c r="D859" i="15"/>
  <c r="L859" i="15" s="1"/>
  <c r="D855" i="15"/>
  <c r="L855" i="15" s="1"/>
  <c r="C253" i="15"/>
  <c r="C237" i="15"/>
  <c r="C221" i="15"/>
  <c r="C205" i="15"/>
  <c r="C189" i="15"/>
  <c r="C173" i="15"/>
  <c r="C157" i="15"/>
  <c r="C141" i="15"/>
  <c r="C125" i="15"/>
  <c r="C109" i="15"/>
  <c r="C93" i="15"/>
  <c r="C60" i="15"/>
  <c r="C39" i="15"/>
  <c r="C18" i="15"/>
  <c r="O18" i="15" s="1"/>
  <c r="D866" i="15"/>
  <c r="L866" i="15" s="1"/>
  <c r="D742" i="15"/>
  <c r="L742" i="15" s="1"/>
  <c r="D678" i="15"/>
  <c r="L678" i="15" s="1"/>
  <c r="D614" i="15"/>
  <c r="L614" i="15" s="1"/>
  <c r="D550" i="15"/>
  <c r="L550" i="15" s="1"/>
  <c r="D486" i="15"/>
  <c r="L486" i="15" s="1"/>
  <c r="D422" i="15"/>
  <c r="L422" i="15" s="1"/>
  <c r="D339" i="15"/>
  <c r="L339" i="15" s="1"/>
  <c r="D3" i="15"/>
  <c r="L3" i="15" s="1"/>
  <c r="C3" i="15"/>
  <c r="O3" i="15" s="1"/>
  <c r="D670" i="15"/>
  <c r="L670" i="15" s="1"/>
  <c r="D658" i="15"/>
  <c r="L658" i="15" s="1"/>
  <c r="D650" i="15"/>
  <c r="L650" i="15" s="1"/>
  <c r="D638" i="15"/>
  <c r="L638" i="15" s="1"/>
  <c r="D626" i="15"/>
  <c r="L626" i="15" s="1"/>
  <c r="D622" i="15"/>
  <c r="L622" i="15" s="1"/>
  <c r="D610" i="15"/>
  <c r="L610" i="15" s="1"/>
  <c r="D602" i="15"/>
  <c r="L602" i="15" s="1"/>
  <c r="D590" i="15"/>
  <c r="L590" i="15" s="1"/>
  <c r="D578" i="15"/>
  <c r="L578" i="15" s="1"/>
  <c r="D526" i="15"/>
  <c r="L526" i="15" s="1"/>
  <c r="D514" i="15"/>
  <c r="L514" i="15" s="1"/>
  <c r="D506" i="15"/>
  <c r="L506" i="15" s="1"/>
  <c r="D494" i="15"/>
  <c r="L494" i="15" s="1"/>
  <c r="D482" i="15"/>
  <c r="L482" i="15" s="1"/>
  <c r="D414" i="15"/>
  <c r="L414" i="15" s="1"/>
  <c r="D390" i="15"/>
  <c r="L390" i="15" s="1"/>
  <c r="D378" i="15"/>
  <c r="L378" i="15" s="1"/>
  <c r="D366" i="15"/>
  <c r="L366" i="15" s="1"/>
  <c r="D358" i="15"/>
  <c r="L358" i="15" s="1"/>
  <c r="D346" i="15"/>
  <c r="L346" i="15" s="1"/>
  <c r="D330" i="15"/>
  <c r="L330" i="15" s="1"/>
  <c r="D314" i="15"/>
  <c r="L314" i="15" s="1"/>
  <c r="D302" i="15"/>
  <c r="L302" i="15" s="1"/>
  <c r="D290" i="15"/>
  <c r="L290" i="15" s="1"/>
  <c r="D278" i="15"/>
  <c r="L278" i="15" s="1"/>
  <c r="D270" i="15"/>
  <c r="L270" i="15" s="1"/>
  <c r="D254" i="15"/>
  <c r="L254" i="15" s="1"/>
  <c r="C254" i="15"/>
  <c r="D242" i="15"/>
  <c r="L242" i="15" s="1"/>
  <c r="C242" i="15"/>
  <c r="D230" i="15"/>
  <c r="L230" i="15" s="1"/>
  <c r="C230" i="15"/>
  <c r="D218" i="15"/>
  <c r="L218" i="15" s="1"/>
  <c r="C218" i="15"/>
  <c r="D206" i="15"/>
  <c r="L206" i="15" s="1"/>
  <c r="C206" i="15"/>
  <c r="D198" i="15"/>
  <c r="L198" i="15" s="1"/>
  <c r="C198" i="15"/>
  <c r="D182" i="15"/>
  <c r="L182" i="15" s="1"/>
  <c r="C182" i="15"/>
  <c r="D170" i="15"/>
  <c r="L170" i="15" s="1"/>
  <c r="C170" i="15"/>
  <c r="D158" i="15"/>
  <c r="L158" i="15" s="1"/>
  <c r="C158" i="15"/>
  <c r="D146" i="15"/>
  <c r="L146" i="15" s="1"/>
  <c r="C146" i="15"/>
  <c r="D134" i="15"/>
  <c r="L134" i="15" s="1"/>
  <c r="C134" i="15"/>
  <c r="D130" i="15"/>
  <c r="L130" i="15" s="1"/>
  <c r="C130" i="15"/>
  <c r="D114" i="15"/>
  <c r="L114" i="15" s="1"/>
  <c r="C114" i="15"/>
  <c r="D102" i="15"/>
  <c r="L102" i="15" s="1"/>
  <c r="C102" i="15"/>
  <c r="D90" i="15"/>
  <c r="L90" i="15" s="1"/>
  <c r="C90" i="15"/>
  <c r="D78" i="15"/>
  <c r="L78" i="15" s="1"/>
  <c r="C78" i="15"/>
  <c r="D66" i="15"/>
  <c r="L66" i="15" s="1"/>
  <c r="C66" i="15"/>
  <c r="D58" i="15"/>
  <c r="L58" i="15" s="1"/>
  <c r="C58" i="15"/>
  <c r="D46" i="15"/>
  <c r="L46" i="15" s="1"/>
  <c r="C46" i="15"/>
  <c r="D38" i="15"/>
  <c r="L38" i="15" s="1"/>
  <c r="C38" i="15"/>
  <c r="D10" i="15"/>
  <c r="L10" i="15" s="1"/>
  <c r="C10" i="15"/>
  <c r="O10" i="15" s="1"/>
  <c r="D582" i="15"/>
  <c r="L582" i="15" s="1"/>
  <c r="D454" i="15"/>
  <c r="L454" i="15" s="1"/>
  <c r="D761" i="15"/>
  <c r="L761" i="15" s="1"/>
  <c r="D697" i="15"/>
  <c r="L697" i="15" s="1"/>
  <c r="D669" i="15"/>
  <c r="L669" i="15" s="1"/>
  <c r="D661" i="15"/>
  <c r="L661" i="15" s="1"/>
  <c r="D843" i="15"/>
  <c r="L843" i="15" s="1"/>
  <c r="D827" i="15"/>
  <c r="L827" i="15" s="1"/>
  <c r="D811" i="15"/>
  <c r="L811" i="15" s="1"/>
  <c r="D719" i="15"/>
  <c r="L719" i="15" s="1"/>
  <c r="D611" i="15"/>
  <c r="L611" i="15" s="1"/>
  <c r="D547" i="15"/>
  <c r="L547" i="15" s="1"/>
  <c r="D487" i="15"/>
  <c r="L487" i="15" s="1"/>
  <c r="D483" i="15"/>
  <c r="L483" i="15" s="1"/>
  <c r="D479" i="15"/>
  <c r="L479" i="15" s="1"/>
  <c r="D475" i="15"/>
  <c r="L475" i="15" s="1"/>
  <c r="D471" i="15"/>
  <c r="L471" i="15" s="1"/>
  <c r="D467" i="15"/>
  <c r="L467" i="15" s="1"/>
  <c r="D463" i="15"/>
  <c r="L463" i="15" s="1"/>
  <c r="D459" i="15"/>
  <c r="L459" i="15" s="1"/>
  <c r="D455" i="15"/>
  <c r="L455" i="15" s="1"/>
  <c r="D451" i="15"/>
  <c r="L451" i="15" s="1"/>
  <c r="D447" i="15"/>
  <c r="L447" i="15" s="1"/>
  <c r="D443" i="15"/>
  <c r="L443" i="15" s="1"/>
  <c r="D439" i="15"/>
  <c r="L439" i="15" s="1"/>
  <c r="D435" i="15"/>
  <c r="L435" i="15" s="1"/>
  <c r="D431" i="15"/>
  <c r="L431" i="15" s="1"/>
  <c r="D427" i="15"/>
  <c r="L427" i="15" s="1"/>
  <c r="D423" i="15"/>
  <c r="L423" i="15" s="1"/>
  <c r="D419" i="15"/>
  <c r="L419" i="15" s="1"/>
  <c r="D415" i="15"/>
  <c r="L415" i="15" s="1"/>
  <c r="D411" i="15"/>
  <c r="L411" i="15" s="1"/>
  <c r="D407" i="15"/>
  <c r="L407" i="15" s="1"/>
  <c r="D399" i="15"/>
  <c r="L399" i="15" s="1"/>
  <c r="D395" i="15"/>
  <c r="L395" i="15" s="1"/>
  <c r="D391" i="15"/>
  <c r="L391" i="15" s="1"/>
  <c r="D387" i="15"/>
  <c r="L387" i="15" s="1"/>
  <c r="D383" i="15"/>
  <c r="L383" i="15" s="1"/>
  <c r="D379" i="15"/>
  <c r="L379" i="15" s="1"/>
  <c r="D375" i="15"/>
  <c r="L375" i="15" s="1"/>
  <c r="D371" i="15"/>
  <c r="L371" i="15" s="1"/>
  <c r="D367" i="15"/>
  <c r="L367" i="15" s="1"/>
  <c r="D363" i="15"/>
  <c r="L363" i="15" s="1"/>
  <c r="D359" i="15"/>
  <c r="L359" i="15" s="1"/>
  <c r="D355" i="15"/>
  <c r="L355" i="15" s="1"/>
  <c r="D351" i="15"/>
  <c r="L351" i="15" s="1"/>
  <c r="D347" i="15"/>
  <c r="L347" i="15" s="1"/>
  <c r="D343" i="15"/>
  <c r="L343" i="15" s="1"/>
  <c r="D335" i="15"/>
  <c r="L335" i="15" s="1"/>
  <c r="D331" i="15"/>
  <c r="L331" i="15" s="1"/>
  <c r="D327" i="15"/>
  <c r="L327" i="15" s="1"/>
  <c r="D323" i="15"/>
  <c r="L323" i="15" s="1"/>
  <c r="D319" i="15"/>
  <c r="L319" i="15" s="1"/>
  <c r="D315" i="15"/>
  <c r="L315" i="15" s="1"/>
  <c r="D311" i="15"/>
  <c r="L311" i="15" s="1"/>
  <c r="D307" i="15"/>
  <c r="L307" i="15" s="1"/>
  <c r="D303" i="15"/>
  <c r="L303" i="15" s="1"/>
  <c r="D299" i="15"/>
  <c r="L299" i="15" s="1"/>
  <c r="D295" i="15"/>
  <c r="L295" i="15" s="1"/>
  <c r="D291" i="15"/>
  <c r="L291" i="15" s="1"/>
  <c r="D287" i="15"/>
  <c r="L287" i="15" s="1"/>
  <c r="D283" i="15"/>
  <c r="L283" i="15" s="1"/>
  <c r="D279" i="15"/>
  <c r="L279" i="15" s="1"/>
  <c r="D275" i="15"/>
  <c r="L275" i="15" s="1"/>
  <c r="D271" i="15"/>
  <c r="L271" i="15" s="1"/>
  <c r="D267" i="15"/>
  <c r="L267" i="15" s="1"/>
  <c r="D263" i="15"/>
  <c r="L263" i="15" s="1"/>
  <c r="D259" i="15"/>
  <c r="L259" i="15" s="1"/>
  <c r="D255" i="15"/>
  <c r="L255" i="15" s="1"/>
  <c r="C255" i="15"/>
  <c r="D251" i="15"/>
  <c r="L251" i="15" s="1"/>
  <c r="C251" i="15"/>
  <c r="D247" i="15"/>
  <c r="L247" i="15" s="1"/>
  <c r="C247" i="15"/>
  <c r="D243" i="15"/>
  <c r="L243" i="15" s="1"/>
  <c r="C243" i="15"/>
  <c r="D239" i="15"/>
  <c r="L239" i="15" s="1"/>
  <c r="C239" i="15"/>
  <c r="D235" i="15"/>
  <c r="L235" i="15" s="1"/>
  <c r="C235" i="15"/>
  <c r="D231" i="15"/>
  <c r="L231" i="15" s="1"/>
  <c r="C231" i="15"/>
  <c r="D227" i="15"/>
  <c r="L227" i="15" s="1"/>
  <c r="C227" i="15"/>
  <c r="D223" i="15"/>
  <c r="L223" i="15" s="1"/>
  <c r="C223" i="15"/>
  <c r="D219" i="15"/>
  <c r="L219" i="15" s="1"/>
  <c r="C219" i="15"/>
  <c r="D215" i="15"/>
  <c r="L215" i="15" s="1"/>
  <c r="C215" i="15"/>
  <c r="D211" i="15"/>
  <c r="L211" i="15" s="1"/>
  <c r="C211" i="15"/>
  <c r="D207" i="15"/>
  <c r="L207" i="15" s="1"/>
  <c r="C207" i="15"/>
  <c r="D203" i="15"/>
  <c r="L203" i="15" s="1"/>
  <c r="C203" i="15"/>
  <c r="D199" i="15"/>
  <c r="L199" i="15" s="1"/>
  <c r="C199" i="15"/>
  <c r="D195" i="15"/>
  <c r="L195" i="15" s="1"/>
  <c r="C195" i="15"/>
  <c r="D191" i="15"/>
  <c r="L191" i="15" s="1"/>
  <c r="C191" i="15"/>
  <c r="D187" i="15"/>
  <c r="L187" i="15" s="1"/>
  <c r="C187" i="15"/>
  <c r="D183" i="15"/>
  <c r="L183" i="15" s="1"/>
  <c r="C183" i="15"/>
  <c r="D179" i="15"/>
  <c r="L179" i="15" s="1"/>
  <c r="C179" i="15"/>
  <c r="D175" i="15"/>
  <c r="L175" i="15" s="1"/>
  <c r="C175" i="15"/>
  <c r="D171" i="15"/>
  <c r="L171" i="15" s="1"/>
  <c r="C171" i="15"/>
  <c r="D167" i="15"/>
  <c r="L167" i="15" s="1"/>
  <c r="C167" i="15"/>
  <c r="D163" i="15"/>
  <c r="L163" i="15" s="1"/>
  <c r="C163" i="15"/>
  <c r="D159" i="15"/>
  <c r="L159" i="15" s="1"/>
  <c r="C159" i="15"/>
  <c r="D155" i="15"/>
  <c r="L155" i="15" s="1"/>
  <c r="C155" i="15"/>
  <c r="D151" i="15"/>
  <c r="L151" i="15" s="1"/>
  <c r="C151" i="15"/>
  <c r="D147" i="15"/>
  <c r="L147" i="15" s="1"/>
  <c r="C147" i="15"/>
  <c r="D143" i="15"/>
  <c r="L143" i="15" s="1"/>
  <c r="C143" i="15"/>
  <c r="D139" i="15"/>
  <c r="L139" i="15" s="1"/>
  <c r="C139" i="15"/>
  <c r="D135" i="15"/>
  <c r="L135" i="15" s="1"/>
  <c r="C135" i="15"/>
  <c r="D131" i="15"/>
  <c r="L131" i="15" s="1"/>
  <c r="C131" i="15"/>
  <c r="D127" i="15"/>
  <c r="L127" i="15" s="1"/>
  <c r="C127" i="15"/>
  <c r="D123" i="15"/>
  <c r="L123" i="15" s="1"/>
  <c r="C123" i="15"/>
  <c r="D119" i="15"/>
  <c r="L119" i="15" s="1"/>
  <c r="C119" i="15"/>
  <c r="D115" i="15"/>
  <c r="L115" i="15" s="1"/>
  <c r="C115" i="15"/>
  <c r="D111" i="15"/>
  <c r="L111" i="15" s="1"/>
  <c r="C111" i="15"/>
  <c r="D107" i="15"/>
  <c r="L107" i="15" s="1"/>
  <c r="C107" i="15"/>
  <c r="D103" i="15"/>
  <c r="L103" i="15" s="1"/>
  <c r="C103" i="15"/>
  <c r="D99" i="15"/>
  <c r="L99" i="15" s="1"/>
  <c r="C99" i="15"/>
  <c r="D95" i="15"/>
  <c r="L95" i="15" s="1"/>
  <c r="C95" i="15"/>
  <c r="D91" i="15"/>
  <c r="L91" i="15" s="1"/>
  <c r="C91" i="15"/>
  <c r="D87" i="15"/>
  <c r="L87" i="15" s="1"/>
  <c r="C87" i="15"/>
  <c r="D83" i="15"/>
  <c r="L83" i="15" s="1"/>
  <c r="C83" i="15"/>
  <c r="D79" i="15"/>
  <c r="L79" i="15" s="1"/>
  <c r="C79" i="15"/>
  <c r="D75" i="15"/>
  <c r="L75" i="15" s="1"/>
  <c r="C75" i="15"/>
  <c r="D71" i="15"/>
  <c r="L71" i="15" s="1"/>
  <c r="C71" i="15"/>
  <c r="D67" i="15"/>
  <c r="L67" i="15" s="1"/>
  <c r="C67" i="15"/>
  <c r="D63" i="15"/>
  <c r="L63" i="15" s="1"/>
  <c r="C63" i="15"/>
  <c r="D59" i="15"/>
  <c r="L59" i="15" s="1"/>
  <c r="C59" i="15"/>
  <c r="D51" i="15"/>
  <c r="L51" i="15" s="1"/>
  <c r="C51" i="15"/>
  <c r="D47" i="15"/>
  <c r="L47" i="15" s="1"/>
  <c r="C47" i="15"/>
  <c r="D43" i="15"/>
  <c r="L43" i="15" s="1"/>
  <c r="C43" i="15"/>
  <c r="D35" i="15"/>
  <c r="L35" i="15" s="1"/>
  <c r="C35" i="15"/>
  <c r="D31" i="15"/>
  <c r="L31" i="15" s="1"/>
  <c r="C31" i="15"/>
  <c r="D27" i="15"/>
  <c r="L27" i="15" s="1"/>
  <c r="C27" i="15"/>
  <c r="D19" i="15"/>
  <c r="L19" i="15" s="1"/>
  <c r="C19" i="15"/>
  <c r="O19" i="15" s="1"/>
  <c r="D15" i="15"/>
  <c r="L15" i="15" s="1"/>
  <c r="C15" i="15"/>
  <c r="O15" i="15" s="1"/>
  <c r="D11" i="15"/>
  <c r="L11" i="15" s="1"/>
  <c r="C11" i="15"/>
  <c r="O11" i="15" s="1"/>
  <c r="D862" i="15"/>
  <c r="L862" i="15" s="1"/>
  <c r="D858" i="15"/>
  <c r="L858" i="15" s="1"/>
  <c r="D854" i="15"/>
  <c r="L854" i="15" s="1"/>
  <c r="C249" i="15"/>
  <c r="C233" i="15"/>
  <c r="C217" i="15"/>
  <c r="C201" i="15"/>
  <c r="C185" i="15"/>
  <c r="C169" i="15"/>
  <c r="C153" i="15"/>
  <c r="C137" i="15"/>
  <c r="C121" i="15"/>
  <c r="C105" i="15"/>
  <c r="C89" i="15"/>
  <c r="C73" i="15"/>
  <c r="C55" i="15"/>
  <c r="C34" i="15"/>
  <c r="C12" i="15"/>
  <c r="O12" i="15" s="1"/>
  <c r="D832" i="15"/>
  <c r="L832" i="15" s="1"/>
  <c r="D662" i="15"/>
  <c r="L662" i="15" s="1"/>
  <c r="D598" i="15"/>
  <c r="L598" i="15" s="1"/>
  <c r="D534" i="15"/>
  <c r="L534" i="15" s="1"/>
  <c r="D470" i="15"/>
  <c r="L470" i="15" s="1"/>
  <c r="D403" i="15"/>
  <c r="L403" i="15" s="1"/>
  <c r="D879" i="15"/>
  <c r="L879" i="15" s="1"/>
  <c r="D872" i="15"/>
  <c r="L872" i="15" s="1"/>
  <c r="D875" i="15"/>
  <c r="L875" i="15" s="1"/>
  <c r="D871" i="15"/>
  <c r="L871" i="15" s="1"/>
  <c r="D878" i="15"/>
  <c r="L878" i="15" s="1"/>
  <c r="D874" i="15"/>
  <c r="L874" i="15" s="1"/>
  <c r="F470" i="16" l="1"/>
  <c r="D470" i="16" s="1"/>
  <c r="L2" i="15"/>
  <c r="F6" i="16"/>
  <c r="D6" i="16" s="1"/>
  <c r="F499" i="16"/>
  <c r="D499" i="16" s="1"/>
  <c r="F454" i="16"/>
  <c r="D454" i="16" s="1"/>
  <c r="F418" i="16"/>
  <c r="D418" i="16" s="1"/>
  <c r="F374" i="16"/>
  <c r="D374" i="16" s="1"/>
  <c r="F330" i="16"/>
  <c r="D330" i="16" s="1"/>
  <c r="F519" i="16"/>
  <c r="D519" i="16" s="1"/>
  <c r="F471" i="16"/>
  <c r="D471" i="16" s="1"/>
  <c r="F426" i="16"/>
  <c r="D426" i="16" s="1"/>
  <c r="F378" i="16"/>
  <c r="D378" i="16" s="1"/>
  <c r="F334" i="16"/>
  <c r="D334" i="16" s="1"/>
  <c r="F515" i="16"/>
  <c r="D515" i="16" s="1"/>
  <c r="F458" i="16"/>
  <c r="D458" i="16" s="1"/>
  <c r="F398" i="16"/>
  <c r="D398" i="16" s="1"/>
  <c r="F338" i="16"/>
  <c r="D338" i="16" s="1"/>
  <c r="F298" i="16"/>
  <c r="D298" i="16" s="1"/>
  <c r="F266" i="16"/>
  <c r="D266" i="16" s="1"/>
  <c r="F234" i="16"/>
  <c r="D234" i="16" s="1"/>
  <c r="F202" i="16"/>
  <c r="D202" i="16" s="1"/>
  <c r="F166" i="16"/>
  <c r="D166" i="16" s="1"/>
  <c r="F134" i="16"/>
  <c r="D134" i="16" s="1"/>
  <c r="F98" i="16"/>
  <c r="D98" i="16" s="1"/>
  <c r="F70" i="16"/>
  <c r="D70" i="16" s="1"/>
  <c r="F34" i="16"/>
  <c r="D34" i="16" s="1"/>
  <c r="F538" i="16"/>
  <c r="D538" i="16" s="1"/>
  <c r="F522" i="16"/>
  <c r="D522" i="16" s="1"/>
  <c r="F506" i="16"/>
  <c r="D506" i="16" s="1"/>
  <c r="F490" i="16"/>
  <c r="D490" i="16" s="1"/>
  <c r="F474" i="16"/>
  <c r="D474" i="16" s="1"/>
  <c r="F457" i="16"/>
  <c r="D457" i="16" s="1"/>
  <c r="F441" i="16"/>
  <c r="D441" i="16" s="1"/>
  <c r="F425" i="16"/>
  <c r="D425" i="16" s="1"/>
  <c r="F409" i="16"/>
  <c r="D409" i="16" s="1"/>
  <c r="F393" i="16"/>
  <c r="D393" i="16" s="1"/>
  <c r="F377" i="16"/>
  <c r="D377" i="16" s="1"/>
  <c r="F361" i="16"/>
  <c r="D361" i="16" s="1"/>
  <c r="F345" i="16"/>
  <c r="D345" i="16" s="1"/>
  <c r="F329" i="16"/>
  <c r="D329" i="16" s="1"/>
  <c r="F313" i="16"/>
  <c r="D313" i="16" s="1"/>
  <c r="F297" i="16"/>
  <c r="D297" i="16" s="1"/>
  <c r="F281" i="16"/>
  <c r="D281" i="16" s="1"/>
  <c r="F265" i="16"/>
  <c r="D265" i="16" s="1"/>
  <c r="F249" i="16"/>
  <c r="D249" i="16" s="1"/>
  <c r="F233" i="16"/>
  <c r="D233" i="16" s="1"/>
  <c r="F278" i="16"/>
  <c r="D278" i="16" s="1"/>
  <c r="F246" i="16"/>
  <c r="D246" i="16" s="1"/>
  <c r="F214" i="16"/>
  <c r="D214" i="16" s="1"/>
  <c r="F186" i="16"/>
  <c r="D186" i="16" s="1"/>
  <c r="F154" i="16"/>
  <c r="D154" i="16" s="1"/>
  <c r="F122" i="16"/>
  <c r="D122" i="16" s="1"/>
  <c r="F82" i="16"/>
  <c r="D82" i="16" s="1"/>
  <c r="F54" i="16"/>
  <c r="D54" i="16" s="1"/>
  <c r="F22" i="16"/>
  <c r="D22" i="16" s="1"/>
  <c r="F529" i="16"/>
  <c r="D529" i="16" s="1"/>
  <c r="F513" i="16"/>
  <c r="D513" i="16" s="1"/>
  <c r="F497" i="16"/>
  <c r="D497" i="16" s="1"/>
  <c r="F481" i="16"/>
  <c r="D481" i="16" s="1"/>
  <c r="F464" i="16"/>
  <c r="D464" i="16" s="1"/>
  <c r="F448" i="16"/>
  <c r="D448" i="16" s="1"/>
  <c r="F432" i="16"/>
  <c r="D432" i="16" s="1"/>
  <c r="F416" i="16"/>
  <c r="D416" i="16" s="1"/>
  <c r="F400" i="16"/>
  <c r="D400" i="16" s="1"/>
  <c r="F384" i="16"/>
  <c r="D384" i="16" s="1"/>
  <c r="F368" i="16"/>
  <c r="D368" i="16" s="1"/>
  <c r="F352" i="16"/>
  <c r="D352" i="16" s="1"/>
  <c r="F536" i="16"/>
  <c r="D536" i="16" s="1"/>
  <c r="F520" i="16"/>
  <c r="D520" i="16" s="1"/>
  <c r="F504" i="16"/>
  <c r="D504" i="16" s="1"/>
  <c r="F488" i="16"/>
  <c r="D488" i="16" s="1"/>
  <c r="F463" i="16"/>
  <c r="D463" i="16" s="1"/>
  <c r="F447" i="16"/>
  <c r="D447" i="16" s="1"/>
  <c r="F431" i="16"/>
  <c r="D431" i="16" s="1"/>
  <c r="F415" i="16"/>
  <c r="D415" i="16" s="1"/>
  <c r="F399" i="16"/>
  <c r="D399" i="16" s="1"/>
  <c r="F383" i="16"/>
  <c r="D383" i="16" s="1"/>
  <c r="F367" i="16"/>
  <c r="D367" i="16" s="1"/>
  <c r="F351" i="16"/>
  <c r="D351" i="16" s="1"/>
  <c r="F221" i="16"/>
  <c r="D221" i="16" s="1"/>
  <c r="F205" i="16"/>
  <c r="D205" i="16" s="1"/>
  <c r="F189" i="16"/>
  <c r="D189" i="16" s="1"/>
  <c r="F173" i="16"/>
  <c r="D173" i="16" s="1"/>
  <c r="F157" i="16"/>
  <c r="D157" i="16" s="1"/>
  <c r="F141" i="16"/>
  <c r="D141" i="16" s="1"/>
  <c r="F125" i="16"/>
  <c r="D125" i="16" s="1"/>
  <c r="F109" i="16"/>
  <c r="D109" i="16" s="1"/>
  <c r="F93" i="16"/>
  <c r="D93" i="16" s="1"/>
  <c r="F77" i="16"/>
  <c r="D77" i="16" s="1"/>
  <c r="F61" i="16"/>
  <c r="D61" i="16" s="1"/>
  <c r="F45" i="16"/>
  <c r="D45" i="16" s="1"/>
  <c r="F29" i="16"/>
  <c r="D29" i="16" s="1"/>
  <c r="F13" i="16"/>
  <c r="D13" i="16" s="1"/>
  <c r="F336" i="16"/>
  <c r="D336" i="16" s="1"/>
  <c r="F312" i="16"/>
  <c r="D312" i="16" s="1"/>
  <c r="F296" i="16"/>
  <c r="D296" i="16" s="1"/>
  <c r="F276" i="16"/>
  <c r="D276" i="16" s="1"/>
  <c r="F260" i="16"/>
  <c r="D260" i="16" s="1"/>
  <c r="F240" i="16"/>
  <c r="D240" i="16" s="1"/>
  <c r="F224" i="16"/>
  <c r="D224" i="16" s="1"/>
  <c r="F204" i="16"/>
  <c r="D204" i="16" s="1"/>
  <c r="F188" i="16"/>
  <c r="D188" i="16" s="1"/>
  <c r="F172" i="16"/>
  <c r="D172" i="16" s="1"/>
  <c r="F156" i="16"/>
  <c r="D156" i="16" s="1"/>
  <c r="F140" i="16"/>
  <c r="D140" i="16" s="1"/>
  <c r="F124" i="16"/>
  <c r="D124" i="16" s="1"/>
  <c r="F108" i="16"/>
  <c r="D108" i="16" s="1"/>
  <c r="F92" i="16"/>
  <c r="D92" i="16" s="1"/>
  <c r="F76" i="16"/>
  <c r="D76" i="16" s="1"/>
  <c r="F60" i="16"/>
  <c r="D60" i="16" s="1"/>
  <c r="F44" i="16"/>
  <c r="D44" i="16" s="1"/>
  <c r="F28" i="16"/>
  <c r="D28" i="16" s="1"/>
  <c r="F12" i="16"/>
  <c r="D12" i="16" s="1"/>
  <c r="F339" i="16"/>
  <c r="D339" i="16" s="1"/>
  <c r="F319" i="16"/>
  <c r="D319" i="16" s="1"/>
  <c r="F303" i="16"/>
  <c r="D303" i="16" s="1"/>
  <c r="F287" i="16"/>
  <c r="D287" i="16" s="1"/>
  <c r="F271" i="16"/>
  <c r="D271" i="16" s="1"/>
  <c r="F255" i="16"/>
  <c r="D255" i="16" s="1"/>
  <c r="F239" i="16"/>
  <c r="D239" i="16" s="1"/>
  <c r="F223" i="16"/>
  <c r="D223" i="16" s="1"/>
  <c r="F207" i="16"/>
  <c r="D207" i="16" s="1"/>
  <c r="F191" i="16"/>
  <c r="D191" i="16" s="1"/>
  <c r="F175" i="16"/>
  <c r="D175" i="16" s="1"/>
  <c r="F159" i="16"/>
  <c r="D159" i="16" s="1"/>
  <c r="F143" i="16"/>
  <c r="D143" i="16" s="1"/>
  <c r="F127" i="16"/>
  <c r="D127" i="16" s="1"/>
  <c r="F111" i="16"/>
  <c r="D111" i="16" s="1"/>
  <c r="F95" i="16"/>
  <c r="D95" i="16" s="1"/>
  <c r="F79" i="16"/>
  <c r="D79" i="16" s="1"/>
  <c r="F63" i="16"/>
  <c r="D63" i="16" s="1"/>
  <c r="F47" i="16"/>
  <c r="D47" i="16" s="1"/>
  <c r="F31" i="16"/>
  <c r="D31" i="16" s="1"/>
  <c r="F15" i="16"/>
  <c r="D15" i="16" s="1"/>
  <c r="F200" i="16"/>
  <c r="D200" i="16" s="1"/>
  <c r="F104" i="16"/>
  <c r="D104" i="16" s="1"/>
  <c r="F88" i="16"/>
  <c r="D88" i="16" s="1"/>
  <c r="F56" i="16"/>
  <c r="D56" i="16" s="1"/>
  <c r="F24" i="16"/>
  <c r="D24" i="16" s="1"/>
  <c r="F331" i="16"/>
  <c r="D331" i="16" s="1"/>
  <c r="F315" i="16"/>
  <c r="D315" i="16" s="1"/>
  <c r="F283" i="16"/>
  <c r="D283" i="16" s="1"/>
  <c r="F251" i="16"/>
  <c r="D251" i="16" s="1"/>
  <c r="F219" i="16"/>
  <c r="D219" i="16" s="1"/>
  <c r="F187" i="16"/>
  <c r="D187" i="16" s="1"/>
  <c r="F171" i="16"/>
  <c r="D171" i="16" s="1"/>
  <c r="F139" i="16"/>
  <c r="D139" i="16" s="1"/>
  <c r="F107" i="16"/>
  <c r="D107" i="16" s="1"/>
  <c r="F91" i="16"/>
  <c r="D91" i="16" s="1"/>
  <c r="F59" i="16"/>
  <c r="D59" i="16" s="1"/>
  <c r="F27" i="16"/>
  <c r="D27" i="16" s="1"/>
  <c r="F148" i="16"/>
  <c r="D148" i="16" s="1"/>
  <c r="F68" i="16"/>
  <c r="D68" i="16" s="1"/>
  <c r="F20" i="16"/>
  <c r="D20" i="16" s="1"/>
  <c r="F327" i="16"/>
  <c r="D327" i="16" s="1"/>
  <c r="F311" i="16"/>
  <c r="D311" i="16" s="1"/>
  <c r="F263" i="16"/>
  <c r="D263" i="16" s="1"/>
  <c r="F247" i="16"/>
  <c r="D247" i="16" s="1"/>
  <c r="F215" i="16"/>
  <c r="D215" i="16" s="1"/>
  <c r="F183" i="16"/>
  <c r="D183" i="16" s="1"/>
  <c r="F135" i="16"/>
  <c r="D135" i="16" s="1"/>
  <c r="F103" i="16"/>
  <c r="D103" i="16" s="1"/>
  <c r="F87" i="16"/>
  <c r="D87" i="16" s="1"/>
  <c r="F39" i="16"/>
  <c r="D39" i="16" s="1"/>
  <c r="F7" i="16"/>
  <c r="D7" i="16" s="1"/>
  <c r="F511" i="16"/>
  <c r="D511" i="16" s="1"/>
  <c r="F531" i="16"/>
  <c r="D531" i="16" s="1"/>
  <c r="F491" i="16"/>
  <c r="D491" i="16" s="1"/>
  <c r="F446" i="16"/>
  <c r="D446" i="16" s="1"/>
  <c r="F406" i="16"/>
  <c r="D406" i="16" s="1"/>
  <c r="F362" i="16"/>
  <c r="D362" i="16" s="1"/>
  <c r="F318" i="16"/>
  <c r="D318" i="16" s="1"/>
  <c r="F507" i="16"/>
  <c r="D507" i="16" s="1"/>
  <c r="F462" i="16"/>
  <c r="D462" i="16" s="1"/>
  <c r="F410" i="16"/>
  <c r="D410" i="16" s="1"/>
  <c r="F366" i="16"/>
  <c r="D366" i="16" s="1"/>
  <c r="F322" i="16"/>
  <c r="D322" i="16" s="1"/>
  <c r="F503" i="16"/>
  <c r="D503" i="16" s="1"/>
  <c r="F442" i="16"/>
  <c r="D442" i="16" s="1"/>
  <c r="F386" i="16"/>
  <c r="D386" i="16" s="1"/>
  <c r="F326" i="16"/>
  <c r="D326" i="16" s="1"/>
  <c r="F290" i="16"/>
  <c r="D290" i="16" s="1"/>
  <c r="F258" i="16"/>
  <c r="D258" i="16" s="1"/>
  <c r="F226" i="16"/>
  <c r="D226" i="16" s="1"/>
  <c r="F194" i="16"/>
  <c r="D194" i="16" s="1"/>
  <c r="F158" i="16"/>
  <c r="D158" i="16" s="1"/>
  <c r="F126" i="16"/>
  <c r="D126" i="16" s="1"/>
  <c r="F90" i="16"/>
  <c r="D90" i="16" s="1"/>
  <c r="F58" i="16"/>
  <c r="D58" i="16" s="1"/>
  <c r="F26" i="16"/>
  <c r="D26" i="16" s="1"/>
  <c r="F534" i="16"/>
  <c r="D534" i="16" s="1"/>
  <c r="F518" i="16"/>
  <c r="D518" i="16" s="1"/>
  <c r="F502" i="16"/>
  <c r="D502" i="16" s="1"/>
  <c r="F486" i="16"/>
  <c r="D486" i="16" s="1"/>
  <c r="F469" i="16"/>
  <c r="D469" i="16" s="1"/>
  <c r="F453" i="16"/>
  <c r="D453" i="16" s="1"/>
  <c r="F437" i="16"/>
  <c r="D437" i="16" s="1"/>
  <c r="F421" i="16"/>
  <c r="D421" i="16" s="1"/>
  <c r="F405" i="16"/>
  <c r="D405" i="16" s="1"/>
  <c r="F389" i="16"/>
  <c r="D389" i="16" s="1"/>
  <c r="F373" i="16"/>
  <c r="D373" i="16" s="1"/>
  <c r="F357" i="16"/>
  <c r="D357" i="16" s="1"/>
  <c r="F341" i="16"/>
  <c r="D341" i="16" s="1"/>
  <c r="F325" i="16"/>
  <c r="D325" i="16" s="1"/>
  <c r="F309" i="16"/>
  <c r="D309" i="16" s="1"/>
  <c r="F293" i="16"/>
  <c r="D293" i="16" s="1"/>
  <c r="F277" i="16"/>
  <c r="D277" i="16" s="1"/>
  <c r="F261" i="16"/>
  <c r="D261" i="16" s="1"/>
  <c r="F245" i="16"/>
  <c r="D245" i="16" s="1"/>
  <c r="F306" i="16"/>
  <c r="D306" i="16" s="1"/>
  <c r="F270" i="16"/>
  <c r="D270" i="16" s="1"/>
  <c r="F238" i="16"/>
  <c r="D238" i="16" s="1"/>
  <c r="F206" i="16"/>
  <c r="D206" i="16" s="1"/>
  <c r="F178" i="16"/>
  <c r="D178" i="16" s="1"/>
  <c r="F146" i="16"/>
  <c r="D146" i="16" s="1"/>
  <c r="F114" i="16"/>
  <c r="D114" i="16" s="1"/>
  <c r="F74" i="16"/>
  <c r="D74" i="16" s="1"/>
  <c r="F46" i="16"/>
  <c r="D46" i="16" s="1"/>
  <c r="F14" i="16"/>
  <c r="D14" i="16" s="1"/>
  <c r="F525" i="16"/>
  <c r="D525" i="16" s="1"/>
  <c r="F509" i="16"/>
  <c r="D509" i="16" s="1"/>
  <c r="F493" i="16"/>
  <c r="D493" i="16" s="1"/>
  <c r="F477" i="16"/>
  <c r="D477" i="16" s="1"/>
  <c r="F460" i="16"/>
  <c r="D460" i="16" s="1"/>
  <c r="F444" i="16"/>
  <c r="D444" i="16" s="1"/>
  <c r="F428" i="16"/>
  <c r="D428" i="16" s="1"/>
  <c r="F412" i="16"/>
  <c r="D412" i="16" s="1"/>
  <c r="F396" i="16"/>
  <c r="D396" i="16" s="1"/>
  <c r="F380" i="16"/>
  <c r="D380" i="16" s="1"/>
  <c r="F364" i="16"/>
  <c r="D364" i="16" s="1"/>
  <c r="F348" i="16"/>
  <c r="D348" i="16" s="1"/>
  <c r="F532" i="16"/>
  <c r="D532" i="16" s="1"/>
  <c r="F516" i="16"/>
  <c r="D516" i="16" s="1"/>
  <c r="F500" i="16"/>
  <c r="D500" i="16" s="1"/>
  <c r="F480" i="16"/>
  <c r="D480" i="16" s="1"/>
  <c r="F459" i="16"/>
  <c r="D459" i="16" s="1"/>
  <c r="F443" i="16"/>
  <c r="D443" i="16" s="1"/>
  <c r="F427" i="16"/>
  <c r="D427" i="16" s="1"/>
  <c r="F411" i="16"/>
  <c r="D411" i="16" s="1"/>
  <c r="F395" i="16"/>
  <c r="D395" i="16" s="1"/>
  <c r="F379" i="16"/>
  <c r="D379" i="16" s="1"/>
  <c r="F363" i="16"/>
  <c r="D363" i="16" s="1"/>
  <c r="F347" i="16"/>
  <c r="D347" i="16" s="1"/>
  <c r="F217" i="16"/>
  <c r="D217" i="16" s="1"/>
  <c r="F201" i="16"/>
  <c r="D201" i="16" s="1"/>
  <c r="F185" i="16"/>
  <c r="D185" i="16" s="1"/>
  <c r="F169" i="16"/>
  <c r="D169" i="16" s="1"/>
  <c r="F153" i="16"/>
  <c r="D153" i="16" s="1"/>
  <c r="F137" i="16"/>
  <c r="D137" i="16" s="1"/>
  <c r="F121" i="16"/>
  <c r="D121" i="16" s="1"/>
  <c r="F105" i="16"/>
  <c r="D105" i="16" s="1"/>
  <c r="F89" i="16"/>
  <c r="D89" i="16" s="1"/>
  <c r="F73" i="16"/>
  <c r="D73" i="16" s="1"/>
  <c r="F57" i="16"/>
  <c r="D57" i="16" s="1"/>
  <c r="F41" i="16"/>
  <c r="D41" i="16" s="1"/>
  <c r="F25" i="16"/>
  <c r="D25" i="16" s="1"/>
  <c r="F9" i="16"/>
  <c r="D9" i="16" s="1"/>
  <c r="F332" i="16"/>
  <c r="D332" i="16" s="1"/>
  <c r="F308" i="16"/>
  <c r="D308" i="16" s="1"/>
  <c r="F292" i="16"/>
  <c r="D292" i="16" s="1"/>
  <c r="F272" i="16"/>
  <c r="D272" i="16" s="1"/>
  <c r="F252" i="16"/>
  <c r="D252" i="16" s="1"/>
  <c r="F236" i="16"/>
  <c r="D236" i="16" s="1"/>
  <c r="F220" i="16"/>
  <c r="D220" i="16" s="1"/>
  <c r="F184" i="16"/>
  <c r="D184" i="16" s="1"/>
  <c r="F168" i="16"/>
  <c r="D168" i="16" s="1"/>
  <c r="F152" i="16"/>
  <c r="D152" i="16" s="1"/>
  <c r="F136" i="16"/>
  <c r="D136" i="16" s="1"/>
  <c r="F120" i="16"/>
  <c r="D120" i="16" s="1"/>
  <c r="F72" i="16"/>
  <c r="D72" i="16" s="1"/>
  <c r="F40" i="16"/>
  <c r="D40" i="16" s="1"/>
  <c r="F8" i="16"/>
  <c r="D8" i="16" s="1"/>
  <c r="F299" i="16"/>
  <c r="D299" i="16" s="1"/>
  <c r="F267" i="16"/>
  <c r="D267" i="16" s="1"/>
  <c r="F235" i="16"/>
  <c r="D235" i="16" s="1"/>
  <c r="F203" i="16"/>
  <c r="D203" i="16" s="1"/>
  <c r="F155" i="16"/>
  <c r="D155" i="16" s="1"/>
  <c r="F123" i="16"/>
  <c r="D123" i="16" s="1"/>
  <c r="F75" i="16"/>
  <c r="D75" i="16" s="1"/>
  <c r="F43" i="16"/>
  <c r="D43" i="16" s="1"/>
  <c r="F11" i="16"/>
  <c r="D11" i="16" s="1"/>
  <c r="F164" i="16"/>
  <c r="D164" i="16" s="1"/>
  <c r="F52" i="16"/>
  <c r="D52" i="16" s="1"/>
  <c r="F4" i="16"/>
  <c r="D4" i="16" s="1"/>
  <c r="F279" i="16"/>
  <c r="D279" i="16" s="1"/>
  <c r="F231" i="16"/>
  <c r="D231" i="16" s="1"/>
  <c r="F199" i="16"/>
  <c r="D199" i="16" s="1"/>
  <c r="F151" i="16"/>
  <c r="D151" i="16" s="1"/>
  <c r="F119" i="16"/>
  <c r="D119" i="16" s="1"/>
  <c r="F71" i="16"/>
  <c r="D71" i="16" s="1"/>
  <c r="F23" i="16"/>
  <c r="D23" i="16" s="1"/>
  <c r="F466" i="16"/>
  <c r="D466" i="16" s="1"/>
  <c r="F382" i="16"/>
  <c r="D382" i="16" s="1"/>
  <c r="F523" i="16"/>
  <c r="D523" i="16" s="1"/>
  <c r="F479" i="16"/>
  <c r="D479" i="16" s="1"/>
  <c r="F434" i="16"/>
  <c r="D434" i="16" s="1"/>
  <c r="F394" i="16"/>
  <c r="D394" i="16" s="1"/>
  <c r="F350" i="16"/>
  <c r="D350" i="16" s="1"/>
  <c r="F539" i="16"/>
  <c r="D539" i="16" s="1"/>
  <c r="F495" i="16"/>
  <c r="D495" i="16" s="1"/>
  <c r="F450" i="16"/>
  <c r="D450" i="16" s="1"/>
  <c r="F402" i="16"/>
  <c r="D402" i="16" s="1"/>
  <c r="F354" i="16"/>
  <c r="D354" i="16" s="1"/>
  <c r="F314" i="16"/>
  <c r="D314" i="16" s="1"/>
  <c r="F487" i="16"/>
  <c r="D487" i="16" s="1"/>
  <c r="F430" i="16"/>
  <c r="D430" i="16" s="1"/>
  <c r="F370" i="16"/>
  <c r="D370" i="16" s="1"/>
  <c r="F302" i="16"/>
  <c r="D302" i="16" s="1"/>
  <c r="F282" i="16"/>
  <c r="D282" i="16" s="1"/>
  <c r="F250" i="16"/>
  <c r="D250" i="16" s="1"/>
  <c r="F218" i="16"/>
  <c r="D218" i="16" s="1"/>
  <c r="F182" i="16"/>
  <c r="D182" i="16" s="1"/>
  <c r="F150" i="16"/>
  <c r="D150" i="16" s="1"/>
  <c r="F118" i="16"/>
  <c r="D118" i="16" s="1"/>
  <c r="F86" i="16"/>
  <c r="D86" i="16" s="1"/>
  <c r="F50" i="16"/>
  <c r="D50" i="16" s="1"/>
  <c r="F18" i="16"/>
  <c r="D18" i="16" s="1"/>
  <c r="F530" i="16"/>
  <c r="D530" i="16" s="1"/>
  <c r="F514" i="16"/>
  <c r="D514" i="16" s="1"/>
  <c r="F498" i="16"/>
  <c r="D498" i="16" s="1"/>
  <c r="F482" i="16"/>
  <c r="D482" i="16" s="1"/>
  <c r="F465" i="16"/>
  <c r="D465" i="16" s="1"/>
  <c r="F449" i="16"/>
  <c r="D449" i="16" s="1"/>
  <c r="F433" i="16"/>
  <c r="D433" i="16" s="1"/>
  <c r="F417" i="16"/>
  <c r="D417" i="16" s="1"/>
  <c r="F401" i="16"/>
  <c r="D401" i="16" s="1"/>
  <c r="F385" i="16"/>
  <c r="D385" i="16" s="1"/>
  <c r="F369" i="16"/>
  <c r="D369" i="16" s="1"/>
  <c r="F353" i="16"/>
  <c r="D353" i="16" s="1"/>
  <c r="F337" i="16"/>
  <c r="D337" i="16" s="1"/>
  <c r="F321" i="16"/>
  <c r="D321" i="16" s="1"/>
  <c r="F305" i="16"/>
  <c r="D305" i="16" s="1"/>
  <c r="F289" i="16"/>
  <c r="D289" i="16" s="1"/>
  <c r="F273" i="16"/>
  <c r="D273" i="16" s="1"/>
  <c r="F257" i="16"/>
  <c r="D257" i="16" s="1"/>
  <c r="F241" i="16"/>
  <c r="D241" i="16" s="1"/>
  <c r="F294" i="16"/>
  <c r="D294" i="16" s="1"/>
  <c r="F262" i="16"/>
  <c r="D262" i="16" s="1"/>
  <c r="F230" i="16"/>
  <c r="D230" i="16" s="1"/>
  <c r="F198" i="16"/>
  <c r="D198" i="16" s="1"/>
  <c r="F170" i="16"/>
  <c r="D170" i="16" s="1"/>
  <c r="F138" i="16"/>
  <c r="D138" i="16" s="1"/>
  <c r="F102" i="16"/>
  <c r="D102" i="16" s="1"/>
  <c r="F66" i="16"/>
  <c r="D66" i="16" s="1"/>
  <c r="F38" i="16"/>
  <c r="D38" i="16" s="1"/>
  <c r="F537" i="16"/>
  <c r="D537" i="16" s="1"/>
  <c r="F521" i="16"/>
  <c r="D521" i="16" s="1"/>
  <c r="F505" i="16"/>
  <c r="D505" i="16" s="1"/>
  <c r="F489" i="16"/>
  <c r="D489" i="16" s="1"/>
  <c r="F473" i="16"/>
  <c r="D473" i="16" s="1"/>
  <c r="F456" i="16"/>
  <c r="D456" i="16" s="1"/>
  <c r="F440" i="16"/>
  <c r="D440" i="16" s="1"/>
  <c r="F424" i="16"/>
  <c r="D424" i="16" s="1"/>
  <c r="F408" i="16"/>
  <c r="D408" i="16" s="1"/>
  <c r="F392" i="16"/>
  <c r="D392" i="16" s="1"/>
  <c r="F376" i="16"/>
  <c r="D376" i="16" s="1"/>
  <c r="F360" i="16"/>
  <c r="D360" i="16" s="1"/>
  <c r="F110" i="16"/>
  <c r="D110" i="16" s="1"/>
  <c r="F528" i="16"/>
  <c r="D528" i="16" s="1"/>
  <c r="F512" i="16"/>
  <c r="D512" i="16" s="1"/>
  <c r="F496" i="16"/>
  <c r="D496" i="16" s="1"/>
  <c r="F476" i="16"/>
  <c r="D476" i="16" s="1"/>
  <c r="F455" i="16"/>
  <c r="D455" i="16" s="1"/>
  <c r="F439" i="16"/>
  <c r="D439" i="16" s="1"/>
  <c r="F423" i="16"/>
  <c r="D423" i="16" s="1"/>
  <c r="F407" i="16"/>
  <c r="D407" i="16" s="1"/>
  <c r="F391" i="16"/>
  <c r="D391" i="16" s="1"/>
  <c r="F375" i="16"/>
  <c r="D375" i="16" s="1"/>
  <c r="F359" i="16"/>
  <c r="D359" i="16" s="1"/>
  <c r="F229" i="16"/>
  <c r="D229" i="16" s="1"/>
  <c r="F213" i="16"/>
  <c r="D213" i="16" s="1"/>
  <c r="F197" i="16"/>
  <c r="D197" i="16" s="1"/>
  <c r="F181" i="16"/>
  <c r="D181" i="16" s="1"/>
  <c r="F165" i="16"/>
  <c r="D165" i="16" s="1"/>
  <c r="F149" i="16"/>
  <c r="D149" i="16" s="1"/>
  <c r="F133" i="16"/>
  <c r="D133" i="16" s="1"/>
  <c r="F117" i="16"/>
  <c r="D117" i="16" s="1"/>
  <c r="F101" i="16"/>
  <c r="D101" i="16" s="1"/>
  <c r="F85" i="16"/>
  <c r="D85" i="16" s="1"/>
  <c r="F69" i="16"/>
  <c r="D69" i="16" s="1"/>
  <c r="F53" i="16"/>
  <c r="D53" i="16" s="1"/>
  <c r="F37" i="16"/>
  <c r="D37" i="16" s="1"/>
  <c r="F21" i="16"/>
  <c r="D21" i="16" s="1"/>
  <c r="F5" i="16"/>
  <c r="D5" i="16" s="1"/>
  <c r="F328" i="16"/>
  <c r="D328" i="16" s="1"/>
  <c r="F304" i="16"/>
  <c r="D304" i="16" s="1"/>
  <c r="F284" i="16"/>
  <c r="D284" i="16" s="1"/>
  <c r="F268" i="16"/>
  <c r="D268" i="16" s="1"/>
  <c r="F248" i="16"/>
  <c r="D248" i="16" s="1"/>
  <c r="F232" i="16"/>
  <c r="D232" i="16" s="1"/>
  <c r="F216" i="16"/>
  <c r="D216" i="16" s="1"/>
  <c r="F196" i="16"/>
  <c r="D196" i="16" s="1"/>
  <c r="F180" i="16"/>
  <c r="D180" i="16" s="1"/>
  <c r="F132" i="16"/>
  <c r="D132" i="16" s="1"/>
  <c r="F116" i="16"/>
  <c r="D116" i="16" s="1"/>
  <c r="F100" i="16"/>
  <c r="D100" i="16" s="1"/>
  <c r="F84" i="16"/>
  <c r="D84" i="16" s="1"/>
  <c r="F36" i="16"/>
  <c r="D36" i="16" s="1"/>
  <c r="F295" i="16"/>
  <c r="D295" i="16" s="1"/>
  <c r="F167" i="16"/>
  <c r="D167" i="16" s="1"/>
  <c r="F55" i="16"/>
  <c r="D55" i="16" s="1"/>
  <c r="F422" i="16"/>
  <c r="D422" i="16" s="1"/>
  <c r="F438" i="16"/>
  <c r="D438" i="16" s="1"/>
  <c r="F475" i="16"/>
  <c r="D475" i="16" s="1"/>
  <c r="F274" i="16"/>
  <c r="D274" i="16" s="1"/>
  <c r="F142" i="16"/>
  <c r="D142" i="16" s="1"/>
  <c r="F10" i="16"/>
  <c r="D10" i="16" s="1"/>
  <c r="F478" i="16"/>
  <c r="D478" i="16" s="1"/>
  <c r="F413" i="16"/>
  <c r="D413" i="16" s="1"/>
  <c r="F349" i="16"/>
  <c r="D349" i="16" s="1"/>
  <c r="F285" i="16"/>
  <c r="D285" i="16" s="1"/>
  <c r="F286" i="16"/>
  <c r="D286" i="16" s="1"/>
  <c r="F162" i="16"/>
  <c r="D162" i="16" s="1"/>
  <c r="F30" i="16"/>
  <c r="D30" i="16" s="1"/>
  <c r="F485" i="16"/>
  <c r="D485" i="16" s="1"/>
  <c r="F420" i="16"/>
  <c r="D420" i="16" s="1"/>
  <c r="F356" i="16"/>
  <c r="D356" i="16" s="1"/>
  <c r="F492" i="16"/>
  <c r="D492" i="16" s="1"/>
  <c r="F419" i="16"/>
  <c r="D419" i="16" s="1"/>
  <c r="F355" i="16"/>
  <c r="D355" i="16" s="1"/>
  <c r="F177" i="16"/>
  <c r="D177" i="16" s="1"/>
  <c r="F113" i="16"/>
  <c r="D113" i="16" s="1"/>
  <c r="F49" i="16"/>
  <c r="D49" i="16" s="1"/>
  <c r="F320" i="16"/>
  <c r="D320" i="16" s="1"/>
  <c r="F244" i="16"/>
  <c r="D244" i="16" s="1"/>
  <c r="F176" i="16"/>
  <c r="D176" i="16" s="1"/>
  <c r="F112" i="16"/>
  <c r="D112" i="16" s="1"/>
  <c r="F48" i="16"/>
  <c r="D48" i="16" s="1"/>
  <c r="F323" i="16"/>
  <c r="D323" i="16" s="1"/>
  <c r="F259" i="16"/>
  <c r="D259" i="16" s="1"/>
  <c r="F195" i="16"/>
  <c r="D195" i="16" s="1"/>
  <c r="F131" i="16"/>
  <c r="D131" i="16" s="1"/>
  <c r="F67" i="16"/>
  <c r="D67" i="16" s="1"/>
  <c r="F3" i="16"/>
  <c r="D3" i="16" s="1"/>
  <c r="F333" i="16"/>
  <c r="D333" i="16" s="1"/>
  <c r="F269" i="16"/>
  <c r="D269" i="16" s="1"/>
  <c r="F254" i="16"/>
  <c r="D254" i="16" s="1"/>
  <c r="F130" i="16"/>
  <c r="D130" i="16" s="1"/>
  <c r="F533" i="16"/>
  <c r="D533" i="16" s="1"/>
  <c r="F468" i="16"/>
  <c r="D468" i="16" s="1"/>
  <c r="F404" i="16"/>
  <c r="D404" i="16" s="1"/>
  <c r="F2" i="16"/>
  <c r="D2" i="16" s="1"/>
  <c r="F472" i="16"/>
  <c r="D472" i="16" s="1"/>
  <c r="F403" i="16"/>
  <c r="D403" i="16" s="1"/>
  <c r="F225" i="16"/>
  <c r="D225" i="16" s="1"/>
  <c r="F161" i="16"/>
  <c r="D161" i="16" s="1"/>
  <c r="F97" i="16"/>
  <c r="D97" i="16" s="1"/>
  <c r="F33" i="16"/>
  <c r="D33" i="16" s="1"/>
  <c r="F300" i="16"/>
  <c r="D300" i="16" s="1"/>
  <c r="F228" i="16"/>
  <c r="D228" i="16" s="1"/>
  <c r="F160" i="16"/>
  <c r="D160" i="16" s="1"/>
  <c r="F96" i="16"/>
  <c r="D96" i="16" s="1"/>
  <c r="F32" i="16"/>
  <c r="D32" i="16" s="1"/>
  <c r="F307" i="16"/>
  <c r="D307" i="16" s="1"/>
  <c r="F243" i="16"/>
  <c r="D243" i="16" s="1"/>
  <c r="F179" i="16"/>
  <c r="D179" i="16" s="1"/>
  <c r="F115" i="16"/>
  <c r="D115" i="16" s="1"/>
  <c r="F51" i="16"/>
  <c r="D51" i="16" s="1"/>
  <c r="F342" i="16"/>
  <c r="D342" i="16" s="1"/>
  <c r="F390" i="16"/>
  <c r="D390" i="16" s="1"/>
  <c r="F414" i="16"/>
  <c r="D414" i="16" s="1"/>
  <c r="F242" i="16"/>
  <c r="D242" i="16" s="1"/>
  <c r="F106" i="16"/>
  <c r="D106" i="16" s="1"/>
  <c r="F526" i="16"/>
  <c r="D526" i="16" s="1"/>
  <c r="F461" i="16"/>
  <c r="D461" i="16" s="1"/>
  <c r="F397" i="16"/>
  <c r="D397" i="16" s="1"/>
  <c r="F527" i="16"/>
  <c r="D527" i="16" s="1"/>
  <c r="F346" i="16"/>
  <c r="D346" i="16" s="1"/>
  <c r="F358" i="16"/>
  <c r="D358" i="16" s="1"/>
  <c r="F210" i="16"/>
  <c r="D210" i="16" s="1"/>
  <c r="F78" i="16"/>
  <c r="D78" i="16" s="1"/>
  <c r="F510" i="16"/>
  <c r="D510" i="16" s="1"/>
  <c r="F445" i="16"/>
  <c r="D445" i="16" s="1"/>
  <c r="F381" i="16"/>
  <c r="D381" i="16" s="1"/>
  <c r="F317" i="16"/>
  <c r="D317" i="16" s="1"/>
  <c r="F253" i="16"/>
  <c r="D253" i="16" s="1"/>
  <c r="F222" i="16"/>
  <c r="D222" i="16" s="1"/>
  <c r="F94" i="16"/>
  <c r="D94" i="16" s="1"/>
  <c r="F517" i="16"/>
  <c r="D517" i="16" s="1"/>
  <c r="F452" i="16"/>
  <c r="D452" i="16" s="1"/>
  <c r="F388" i="16"/>
  <c r="D388" i="16" s="1"/>
  <c r="F524" i="16"/>
  <c r="D524" i="16" s="1"/>
  <c r="F451" i="16"/>
  <c r="D451" i="16" s="1"/>
  <c r="F387" i="16"/>
  <c r="D387" i="16" s="1"/>
  <c r="F209" i="16"/>
  <c r="D209" i="16" s="1"/>
  <c r="F145" i="16"/>
  <c r="D145" i="16" s="1"/>
  <c r="F81" i="16"/>
  <c r="D81" i="16" s="1"/>
  <c r="F17" i="16"/>
  <c r="D17" i="16" s="1"/>
  <c r="F280" i="16"/>
  <c r="D280" i="16" s="1"/>
  <c r="F208" i="16"/>
  <c r="D208" i="16" s="1"/>
  <c r="F144" i="16"/>
  <c r="D144" i="16" s="1"/>
  <c r="F80" i="16"/>
  <c r="D80" i="16" s="1"/>
  <c r="F16" i="16"/>
  <c r="D16" i="16" s="1"/>
  <c r="F291" i="16"/>
  <c r="D291" i="16" s="1"/>
  <c r="F227" i="16"/>
  <c r="D227" i="16" s="1"/>
  <c r="F163" i="16"/>
  <c r="D163" i="16" s="1"/>
  <c r="F99" i="16"/>
  <c r="D99" i="16" s="1"/>
  <c r="F35" i="16"/>
  <c r="D35" i="16" s="1"/>
  <c r="F483" i="16"/>
  <c r="D483" i="16" s="1"/>
  <c r="F535" i="16"/>
  <c r="D535" i="16" s="1"/>
  <c r="F310" i="16"/>
  <c r="D310" i="16" s="1"/>
  <c r="F174" i="16"/>
  <c r="D174" i="16" s="1"/>
  <c r="F42" i="16"/>
  <c r="D42" i="16" s="1"/>
  <c r="F494" i="16"/>
  <c r="D494" i="16" s="1"/>
  <c r="F429" i="16"/>
  <c r="D429" i="16" s="1"/>
  <c r="F365" i="16"/>
  <c r="D365" i="16" s="1"/>
  <c r="F301" i="16"/>
  <c r="D301" i="16" s="1"/>
  <c r="F237" i="16"/>
  <c r="D237" i="16" s="1"/>
  <c r="F190" i="16"/>
  <c r="D190" i="16" s="1"/>
  <c r="F62" i="16"/>
  <c r="D62" i="16" s="1"/>
  <c r="F501" i="16"/>
  <c r="D501" i="16" s="1"/>
  <c r="F436" i="16"/>
  <c r="D436" i="16" s="1"/>
  <c r="F372" i="16"/>
  <c r="D372" i="16" s="1"/>
  <c r="F508" i="16"/>
  <c r="D508" i="16" s="1"/>
  <c r="F435" i="16"/>
  <c r="D435" i="16" s="1"/>
  <c r="F371" i="16"/>
  <c r="D371" i="16" s="1"/>
  <c r="F193" i="16"/>
  <c r="D193" i="16" s="1"/>
  <c r="F129" i="16"/>
  <c r="D129" i="16" s="1"/>
  <c r="F65" i="16"/>
  <c r="D65" i="16" s="1"/>
  <c r="F344" i="16"/>
  <c r="D344" i="16" s="1"/>
  <c r="F264" i="16"/>
  <c r="D264" i="16" s="1"/>
  <c r="F192" i="16"/>
  <c r="D192" i="16" s="1"/>
  <c r="F128" i="16"/>
  <c r="D128" i="16" s="1"/>
  <c r="F64" i="16"/>
  <c r="D64" i="16" s="1"/>
  <c r="F343" i="16"/>
  <c r="D343" i="16" s="1"/>
  <c r="F275" i="16"/>
  <c r="D275" i="16" s="1"/>
  <c r="F211" i="16"/>
  <c r="D211" i="16" s="1"/>
  <c r="F147" i="16"/>
  <c r="D147" i="16" s="1"/>
  <c r="F83" i="16"/>
  <c r="D83" i="16" s="1"/>
  <c r="F19" i="16"/>
  <c r="D19" i="16" s="1"/>
  <c r="F467" i="16"/>
  <c r="D467" i="16" s="1"/>
  <c r="F212" i="16"/>
  <c r="D212" i="16" s="1"/>
  <c r="F340" i="16"/>
  <c r="D340" i="16" s="1"/>
  <c r="F324" i="16"/>
  <c r="D324" i="16" s="1"/>
  <c r="F484" i="16"/>
  <c r="D484" i="16" s="1"/>
  <c r="F256" i="16"/>
  <c r="D256" i="16" s="1"/>
  <c r="F288" i="16"/>
  <c r="D288" i="16" s="1"/>
  <c r="F335" i="16"/>
  <c r="D335" i="16" s="1"/>
  <c r="F316" i="16"/>
  <c r="D316" i="16" s="1"/>
  <c r="M877" i="15"/>
  <c r="M575" i="15"/>
  <c r="M639" i="15"/>
  <c r="M819" i="15"/>
  <c r="M548" i="15"/>
  <c r="M584" i="15"/>
  <c r="M620" i="15"/>
  <c r="M656" i="15"/>
  <c r="M688" i="15"/>
  <c r="M720" i="15"/>
  <c r="M752" i="15"/>
  <c r="M772" i="15"/>
  <c r="M808" i="15"/>
  <c r="M852" i="15"/>
  <c r="M817" i="15"/>
  <c r="M706" i="15"/>
  <c r="M774" i="15"/>
  <c r="M511" i="15"/>
  <c r="M571" i="15"/>
  <c r="M93" i="15"/>
  <c r="M125" i="15"/>
  <c r="M157" i="15"/>
  <c r="M173" i="15"/>
  <c r="M221" i="15"/>
  <c r="M253" i="15"/>
  <c r="M289" i="15"/>
  <c r="M321" i="15"/>
  <c r="M353" i="15"/>
  <c r="M857" i="15"/>
  <c r="M873" i="15"/>
  <c r="M50" i="15"/>
  <c r="M23" i="15"/>
  <c r="M567" i="15"/>
  <c r="M759" i="15"/>
  <c r="M799" i="15"/>
  <c r="M851" i="15"/>
  <c r="M544" i="15"/>
  <c r="M560" i="15"/>
  <c r="M580" i="15"/>
  <c r="M596" i="15"/>
  <c r="M616" i="15"/>
  <c r="M636" i="15"/>
  <c r="M652" i="15"/>
  <c r="M668" i="15"/>
  <c r="M684" i="15"/>
  <c r="M700" i="15"/>
  <c r="M716" i="15"/>
  <c r="M732" i="15"/>
  <c r="M748" i="15"/>
  <c r="M768" i="15"/>
  <c r="M784" i="15"/>
  <c r="M804" i="15"/>
  <c r="M820" i="15"/>
  <c r="M844" i="15"/>
  <c r="M777" i="15"/>
  <c r="M809" i="15"/>
  <c r="M841" i="15"/>
  <c r="M698" i="15"/>
  <c r="M730" i="15"/>
  <c r="M762" i="15"/>
  <c r="M798" i="15"/>
  <c r="M830" i="15"/>
  <c r="M503" i="15"/>
  <c r="M523" i="15"/>
  <c r="M559" i="15"/>
  <c r="M69" i="15"/>
  <c r="M89" i="15"/>
  <c r="M105" i="15"/>
  <c r="M121" i="15"/>
  <c r="M137" i="15"/>
  <c r="M153" i="15"/>
  <c r="M169" i="15"/>
  <c r="M185" i="15"/>
  <c r="M201" i="15"/>
  <c r="M217" i="15"/>
  <c r="M233" i="15"/>
  <c r="M249" i="15"/>
  <c r="M265" i="15"/>
  <c r="M285" i="15"/>
  <c r="M301" i="15"/>
  <c r="M317" i="15"/>
  <c r="M333" i="15"/>
  <c r="M349" i="15"/>
  <c r="M369" i="15"/>
  <c r="M389" i="15"/>
  <c r="M409" i="15"/>
  <c r="M425" i="15"/>
  <c r="M445" i="15"/>
  <c r="M465" i="15"/>
  <c r="M481" i="15"/>
  <c r="M501" i="15"/>
  <c r="M517" i="15"/>
  <c r="M537" i="15"/>
  <c r="M553" i="15"/>
  <c r="M573" i="15"/>
  <c r="M593" i="15"/>
  <c r="M609" i="15"/>
  <c r="M629" i="15"/>
  <c r="M645" i="15"/>
  <c r="M673" i="15"/>
  <c r="M689" i="15"/>
  <c r="M709" i="15"/>
  <c r="M729" i="15"/>
  <c r="M749" i="15"/>
  <c r="M781" i="15"/>
  <c r="M813" i="15"/>
  <c r="M845" i="15"/>
  <c r="M718" i="15"/>
  <c r="M758" i="15"/>
  <c r="M786" i="15"/>
  <c r="M818" i="15"/>
  <c r="M850" i="15"/>
  <c r="M527" i="15"/>
  <c r="M579" i="15"/>
  <c r="M595" i="15"/>
  <c r="M615" i="15"/>
  <c r="M631" i="15"/>
  <c r="M651" i="15"/>
  <c r="M667" i="15"/>
  <c r="M683" i="15"/>
  <c r="M699" i="15"/>
  <c r="M715" i="15"/>
  <c r="M739" i="15"/>
  <c r="M763" i="15"/>
  <c r="M787" i="15"/>
  <c r="M815" i="15"/>
  <c r="M205" i="15"/>
  <c r="M373" i="15"/>
  <c r="M393" i="15"/>
  <c r="M413" i="15"/>
  <c r="M433" i="15"/>
  <c r="M449" i="15"/>
  <c r="M469" i="15"/>
  <c r="M485" i="15"/>
  <c r="M505" i="15"/>
  <c r="M521" i="15"/>
  <c r="M541" i="15"/>
  <c r="M561" i="15"/>
  <c r="M577" i="15"/>
  <c r="M597" i="15"/>
  <c r="M613" i="15"/>
  <c r="M633" i="15"/>
  <c r="M649" i="15"/>
  <c r="M677" i="15"/>
  <c r="M693" i="15"/>
  <c r="M713" i="15"/>
  <c r="M737" i="15"/>
  <c r="M753" i="15"/>
  <c r="M789" i="15"/>
  <c r="M821" i="15"/>
  <c r="M853" i="15"/>
  <c r="M726" i="15"/>
  <c r="M766" i="15"/>
  <c r="M794" i="15"/>
  <c r="M826" i="15"/>
  <c r="M491" i="15"/>
  <c r="M539" i="15"/>
  <c r="M583" i="15"/>
  <c r="M599" i="15"/>
  <c r="M619" i="15"/>
  <c r="M635" i="15"/>
  <c r="M655" i="15"/>
  <c r="M671" i="15"/>
  <c r="M687" i="15"/>
  <c r="M703" i="15"/>
  <c r="M723" i="15"/>
  <c r="M743" i="15"/>
  <c r="M767" i="15"/>
  <c r="M795" i="15"/>
  <c r="M823" i="15"/>
  <c r="M865" i="15"/>
  <c r="M18" i="15"/>
  <c r="M870" i="15"/>
  <c r="M55" i="15"/>
  <c r="M731" i="15"/>
  <c r="M779" i="15"/>
  <c r="M831" i="15"/>
  <c r="M28" i="15"/>
  <c r="M552" i="15"/>
  <c r="M572" i="15"/>
  <c r="M588" i="15"/>
  <c r="M608" i="15"/>
  <c r="M624" i="15"/>
  <c r="M644" i="15"/>
  <c r="M660" i="15"/>
  <c r="M676" i="15"/>
  <c r="M692" i="15"/>
  <c r="M708" i="15"/>
  <c r="M724" i="15"/>
  <c r="M740" i="15"/>
  <c r="M756" i="15"/>
  <c r="M776" i="15"/>
  <c r="M796" i="15"/>
  <c r="M812" i="15"/>
  <c r="M836" i="15"/>
  <c r="M757" i="15"/>
  <c r="M793" i="15"/>
  <c r="M825" i="15"/>
  <c r="M682" i="15"/>
  <c r="M714" i="15"/>
  <c r="M746" i="15"/>
  <c r="M782" i="15"/>
  <c r="M814" i="15"/>
  <c r="M846" i="15"/>
  <c r="M515" i="15"/>
  <c r="M543" i="15"/>
  <c r="M856" i="15"/>
  <c r="M81" i="15"/>
  <c r="M97" i="15"/>
  <c r="M113" i="15"/>
  <c r="M129" i="15"/>
  <c r="M145" i="15"/>
  <c r="M161" i="15"/>
  <c r="M177" i="15"/>
  <c r="M193" i="15"/>
  <c r="M209" i="15"/>
  <c r="M225" i="15"/>
  <c r="M241" i="15"/>
  <c r="M257" i="15"/>
  <c r="M277" i="15"/>
  <c r="M293" i="15"/>
  <c r="M309" i="15"/>
  <c r="M325" i="15"/>
  <c r="M341" i="15"/>
  <c r="M357" i="15"/>
  <c r="M377" i="15"/>
  <c r="M401" i="15"/>
  <c r="M417" i="15"/>
  <c r="M437" i="15"/>
  <c r="M453" i="15"/>
  <c r="M473" i="15"/>
  <c r="M489" i="15"/>
  <c r="M509" i="15"/>
  <c r="M529" i="15"/>
  <c r="M545" i="15"/>
  <c r="M565" i="15"/>
  <c r="M581" i="15"/>
  <c r="M601" i="15"/>
  <c r="M617" i="15"/>
  <c r="M637" i="15"/>
  <c r="M657" i="15"/>
  <c r="M681" i="15"/>
  <c r="M701" i="15"/>
  <c r="M717" i="15"/>
  <c r="M741" i="15"/>
  <c r="M765" i="15"/>
  <c r="M797" i="15"/>
  <c r="M829" i="15"/>
  <c r="M686" i="15"/>
  <c r="M734" i="15"/>
  <c r="M770" i="15"/>
  <c r="M802" i="15"/>
  <c r="M834" i="15"/>
  <c r="M499" i="15"/>
  <c r="M555" i="15"/>
  <c r="M587" i="15"/>
  <c r="M603" i="15"/>
  <c r="M623" i="15"/>
  <c r="M643" i="15"/>
  <c r="M659" i="15"/>
  <c r="M675" i="15"/>
  <c r="M691" i="15"/>
  <c r="M707" i="15"/>
  <c r="M727" i="15"/>
  <c r="M747" i="15"/>
  <c r="M775" i="15"/>
  <c r="M803" i="15"/>
  <c r="M835" i="15"/>
  <c r="M861" i="15"/>
  <c r="M39" i="15"/>
  <c r="M771" i="15"/>
  <c r="M12" i="15"/>
  <c r="M564" i="15"/>
  <c r="M604" i="15"/>
  <c r="M640" i="15"/>
  <c r="M672" i="15"/>
  <c r="M704" i="15"/>
  <c r="M736" i="15"/>
  <c r="M788" i="15"/>
  <c r="M828" i="15"/>
  <c r="M785" i="15"/>
  <c r="M849" i="15"/>
  <c r="M738" i="15"/>
  <c r="M806" i="15"/>
  <c r="M838" i="15"/>
  <c r="M535" i="15"/>
  <c r="M73" i="15"/>
  <c r="M109" i="15"/>
  <c r="M141" i="15"/>
  <c r="M189" i="15"/>
  <c r="M237" i="15"/>
  <c r="M273" i="15"/>
  <c r="M305" i="15"/>
  <c r="M337" i="15"/>
  <c r="M869" i="15"/>
  <c r="M34" i="15"/>
  <c r="M7" i="15"/>
  <c r="M531" i="15"/>
  <c r="M751" i="15"/>
  <c r="M791" i="15"/>
  <c r="M839" i="15"/>
  <c r="M44" i="15"/>
  <c r="M556" i="15"/>
  <c r="M576" i="15"/>
  <c r="M592" i="15"/>
  <c r="M612" i="15"/>
  <c r="M628" i="15"/>
  <c r="M648" i="15"/>
  <c r="M664" i="15"/>
  <c r="M680" i="15"/>
  <c r="M696" i="15"/>
  <c r="M712" i="15"/>
  <c r="M728" i="15"/>
  <c r="M744" i="15"/>
  <c r="M764" i="15"/>
  <c r="M780" i="15"/>
  <c r="M800" i="15"/>
  <c r="M816" i="15"/>
  <c r="M840" i="15"/>
  <c r="M769" i="15"/>
  <c r="M801" i="15"/>
  <c r="M833" i="15"/>
  <c r="M690" i="15"/>
  <c r="M722" i="15"/>
  <c r="M754" i="15"/>
  <c r="M790" i="15"/>
  <c r="M822" i="15"/>
  <c r="M495" i="15"/>
  <c r="M519" i="15"/>
  <c r="M551" i="15"/>
  <c r="M65" i="15"/>
  <c r="M85" i="15"/>
  <c r="M101" i="15"/>
  <c r="M117" i="15"/>
  <c r="M133" i="15"/>
  <c r="M149" i="15"/>
  <c r="M165" i="15"/>
  <c r="M181" i="15"/>
  <c r="M197" i="15"/>
  <c r="M213" i="15"/>
  <c r="M229" i="15"/>
  <c r="M245" i="15"/>
  <c r="M261" i="15"/>
  <c r="M281" i="15"/>
  <c r="M297" i="15"/>
  <c r="M313" i="15"/>
  <c r="M329" i="15"/>
  <c r="M345" i="15"/>
  <c r="M361" i="15"/>
  <c r="M385" i="15"/>
  <c r="M405" i="15"/>
  <c r="M421" i="15"/>
  <c r="M441" i="15"/>
  <c r="M457" i="15"/>
  <c r="M477" i="15"/>
  <c r="M497" i="15"/>
  <c r="M513" i="15"/>
  <c r="M533" i="15"/>
  <c r="M549" i="15"/>
  <c r="M569" i="15"/>
  <c r="M585" i="15"/>
  <c r="M605" i="15"/>
  <c r="M625" i="15"/>
  <c r="M641" i="15"/>
  <c r="M665" i="15"/>
  <c r="M685" i="15"/>
  <c r="M705" i="15"/>
  <c r="M721" i="15"/>
  <c r="M745" i="15"/>
  <c r="M773" i="15"/>
  <c r="M805" i="15"/>
  <c r="M837" i="15"/>
  <c r="M702" i="15"/>
  <c r="M750" i="15"/>
  <c r="M778" i="15"/>
  <c r="M810" i="15"/>
  <c r="M842" i="15"/>
  <c r="M507" i="15"/>
  <c r="M563" i="15"/>
  <c r="M591" i="15"/>
  <c r="M607" i="15"/>
  <c r="M627" i="15"/>
  <c r="M647" i="15"/>
  <c r="M663" i="15"/>
  <c r="M679" i="15"/>
  <c r="M695" i="15"/>
  <c r="M711" i="15"/>
  <c r="M735" i="15"/>
  <c r="M755" i="15"/>
  <c r="M783" i="15"/>
  <c r="M807" i="15"/>
  <c r="M847" i="15"/>
  <c r="E875" i="15"/>
  <c r="E534" i="15"/>
  <c r="E642" i="15"/>
  <c r="E502" i="15"/>
  <c r="E868" i="15"/>
  <c r="E9" i="15"/>
  <c r="E29" i="15"/>
  <c r="E45" i="15"/>
  <c r="E61" i="15"/>
  <c r="E557" i="15"/>
  <c r="E54" i="15"/>
  <c r="E98" i="15"/>
  <c r="E154" i="15"/>
  <c r="E202" i="15"/>
  <c r="E250" i="15"/>
  <c r="E298" i="15"/>
  <c r="E342" i="15"/>
  <c r="E398" i="15"/>
  <c r="E634" i="15"/>
  <c r="E824" i="15"/>
  <c r="E883" i="15"/>
  <c r="E891" i="15"/>
  <c r="E874" i="15"/>
  <c r="E403" i="15"/>
  <c r="E355" i="15"/>
  <c r="E719" i="15"/>
  <c r="E661" i="15"/>
  <c r="E454" i="15"/>
  <c r="E494" i="15"/>
  <c r="E514" i="15"/>
  <c r="E578" i="15"/>
  <c r="E622" i="15"/>
  <c r="E638" i="15"/>
  <c r="E658" i="15"/>
  <c r="E486" i="15"/>
  <c r="E742" i="15"/>
  <c r="E855" i="15"/>
  <c r="E64" i="15"/>
  <c r="E72" i="15"/>
  <c r="E80" i="15"/>
  <c r="E88" i="15"/>
  <c r="E96" i="15"/>
  <c r="E104" i="15"/>
  <c r="E112" i="15"/>
  <c r="E120" i="15"/>
  <c r="E128" i="15"/>
  <c r="E136" i="15"/>
  <c r="E144" i="15"/>
  <c r="E152" i="15"/>
  <c r="E160" i="15"/>
  <c r="E168" i="15"/>
  <c r="E176" i="15"/>
  <c r="E184" i="15"/>
  <c r="E192" i="15"/>
  <c r="E200" i="15"/>
  <c r="E208" i="15"/>
  <c r="E216" i="15"/>
  <c r="E224" i="15"/>
  <c r="E232" i="15"/>
  <c r="E240" i="15"/>
  <c r="E248" i="15"/>
  <c r="E256" i="15"/>
  <c r="E264" i="15"/>
  <c r="E272" i="15"/>
  <c r="E280" i="15"/>
  <c r="E288" i="15"/>
  <c r="E300" i="15"/>
  <c r="E308" i="15"/>
  <c r="E316" i="15"/>
  <c r="E324" i="15"/>
  <c r="E332" i="15"/>
  <c r="E340" i="15"/>
  <c r="E348" i="15"/>
  <c r="E356" i="15"/>
  <c r="E368" i="15"/>
  <c r="E376" i="15"/>
  <c r="E384" i="15"/>
  <c r="E392" i="15"/>
  <c r="E400" i="15"/>
  <c r="E408" i="15"/>
  <c r="E416" i="15"/>
  <c r="E424" i="15"/>
  <c r="E432" i="15"/>
  <c r="E440" i="15"/>
  <c r="E448" i="15"/>
  <c r="E456" i="15"/>
  <c r="E464" i="15"/>
  <c r="E472" i="15"/>
  <c r="E480" i="15"/>
  <c r="E488" i="15"/>
  <c r="E496" i="15"/>
  <c r="E504" i="15"/>
  <c r="E512" i="15"/>
  <c r="E520" i="15"/>
  <c r="E528" i="15"/>
  <c r="E536" i="15"/>
  <c r="E600" i="15"/>
  <c r="E14" i="15"/>
  <c r="E70" i="15"/>
  <c r="E94" i="15"/>
  <c r="E118" i="15"/>
  <c r="E138" i="15"/>
  <c r="E162" i="15"/>
  <c r="E186" i="15"/>
  <c r="E210" i="15"/>
  <c r="E234" i="15"/>
  <c r="E258" i="15"/>
  <c r="E282" i="15"/>
  <c r="E306" i="15"/>
  <c r="E326" i="15"/>
  <c r="E350" i="15"/>
  <c r="E374" i="15"/>
  <c r="E394" i="15"/>
  <c r="E410" i="15"/>
  <c r="E458" i="15"/>
  <c r="E474" i="15"/>
  <c r="E554" i="15"/>
  <c r="E269" i="15"/>
  <c r="E566" i="15"/>
  <c r="E876" i="15"/>
  <c r="E461" i="15"/>
  <c r="E589" i="15"/>
  <c r="E733" i="15"/>
  <c r="E430" i="15"/>
  <c r="E450" i="15"/>
  <c r="E478" i="15"/>
  <c r="E558" i="15"/>
  <c r="E77" i="15"/>
  <c r="E884" i="15"/>
  <c r="E888" i="15"/>
  <c r="E892" i="15"/>
  <c r="E760" i="15"/>
  <c r="E291" i="15"/>
  <c r="E547" i="15"/>
  <c r="E697" i="15"/>
  <c r="E526" i="15"/>
  <c r="E590" i="15"/>
  <c r="E670" i="15"/>
  <c r="E339" i="15"/>
  <c r="E60" i="15"/>
  <c r="E68" i="15"/>
  <c r="E84" i="15"/>
  <c r="E100" i="15"/>
  <c r="E116" i="15"/>
  <c r="E140" i="15"/>
  <c r="E148" i="15"/>
  <c r="E172" i="15"/>
  <c r="E180" i="15"/>
  <c r="E204" i="15"/>
  <c r="E228" i="15"/>
  <c r="E244" i="15"/>
  <c r="E268" i="15"/>
  <c r="E284" i="15"/>
  <c r="E304" i="15"/>
  <c r="E312" i="15"/>
  <c r="E336" i="15"/>
  <c r="E344" i="15"/>
  <c r="E372" i="15"/>
  <c r="E380" i="15"/>
  <c r="E396" i="15"/>
  <c r="E404" i="15"/>
  <c r="E420" i="15"/>
  <c r="E428" i="15"/>
  <c r="E444" i="15"/>
  <c r="E452" i="15"/>
  <c r="E468" i="15"/>
  <c r="E476" i="15"/>
  <c r="E492" i="15"/>
  <c r="E508" i="15"/>
  <c r="E524" i="15"/>
  <c r="E532" i="15"/>
  <c r="E646" i="15"/>
  <c r="E6" i="15"/>
  <c r="E82" i="15"/>
  <c r="E106" i="15"/>
  <c r="E126" i="15"/>
  <c r="E150" i="15"/>
  <c r="E194" i="15"/>
  <c r="E222" i="15"/>
  <c r="E246" i="15"/>
  <c r="E294" i="15"/>
  <c r="E318" i="15"/>
  <c r="E338" i="15"/>
  <c r="E382" i="15"/>
  <c r="E402" i="15"/>
  <c r="E618" i="15"/>
  <c r="E694" i="15"/>
  <c r="E33" i="15"/>
  <c r="E49" i="15"/>
  <c r="E397" i="15"/>
  <c r="E525" i="15"/>
  <c r="E710" i="15"/>
  <c r="E418" i="15"/>
  <c r="E462" i="15"/>
  <c r="E546" i="15"/>
  <c r="E674" i="15"/>
  <c r="E296" i="15"/>
  <c r="E882" i="15"/>
  <c r="E890" i="15"/>
  <c r="E381" i="15"/>
  <c r="E879" i="15"/>
  <c r="E598" i="15"/>
  <c r="E862" i="15"/>
  <c r="E15" i="15"/>
  <c r="E27" i="15"/>
  <c r="E35" i="15"/>
  <c r="E47" i="15"/>
  <c r="E59" i="15"/>
  <c r="E67" i="15"/>
  <c r="E75" i="15"/>
  <c r="E83" i="15"/>
  <c r="E91" i="15"/>
  <c r="E99" i="15"/>
  <c r="E107" i="15"/>
  <c r="E115" i="15"/>
  <c r="E123" i="15"/>
  <c r="E131" i="15"/>
  <c r="E139" i="15"/>
  <c r="E147" i="15"/>
  <c r="E155" i="15"/>
  <c r="E163" i="15"/>
  <c r="E171" i="15"/>
  <c r="E179" i="15"/>
  <c r="E187" i="15"/>
  <c r="E195" i="15"/>
  <c r="E203" i="15"/>
  <c r="E211" i="15"/>
  <c r="E219" i="15"/>
  <c r="E227" i="15"/>
  <c r="E235" i="15"/>
  <c r="E243" i="15"/>
  <c r="E251" i="15"/>
  <c r="E259" i="15"/>
  <c r="E267" i="15"/>
  <c r="E275" i="15"/>
  <c r="E283" i="15"/>
  <c r="E299" i="15"/>
  <c r="E307" i="15"/>
  <c r="E315" i="15"/>
  <c r="E323" i="15"/>
  <c r="E331" i="15"/>
  <c r="E343" i="15"/>
  <c r="E351" i="15"/>
  <c r="E359" i="15"/>
  <c r="E367" i="15"/>
  <c r="E375" i="15"/>
  <c r="E383" i="15"/>
  <c r="E391" i="15"/>
  <c r="E399" i="15"/>
  <c r="E411" i="15"/>
  <c r="E419" i="15"/>
  <c r="E427" i="15"/>
  <c r="E435" i="15"/>
  <c r="E443" i="15"/>
  <c r="E451" i="15"/>
  <c r="E459" i="15"/>
  <c r="E467" i="15"/>
  <c r="E475" i="15"/>
  <c r="E483" i="15"/>
  <c r="E611" i="15"/>
  <c r="E843" i="15"/>
  <c r="E761" i="15"/>
  <c r="E38" i="15"/>
  <c r="E58" i="15"/>
  <c r="E78" i="15"/>
  <c r="E102" i="15"/>
  <c r="E130" i="15"/>
  <c r="E146" i="15"/>
  <c r="E170" i="15"/>
  <c r="E198" i="15"/>
  <c r="E218" i="15"/>
  <c r="E242" i="15"/>
  <c r="E270" i="15"/>
  <c r="E290" i="15"/>
  <c r="E314" i="15"/>
  <c r="E346" i="15"/>
  <c r="E366" i="15"/>
  <c r="E390" i="15"/>
  <c r="E506" i="15"/>
  <c r="E650" i="15"/>
  <c r="E422" i="15"/>
  <c r="E678" i="15"/>
  <c r="E867" i="15"/>
  <c r="E8" i="15"/>
  <c r="E20" i="15"/>
  <c r="E32" i="15"/>
  <c r="E40" i="15"/>
  <c r="E52" i="15"/>
  <c r="E568" i="15"/>
  <c r="E434" i="15"/>
  <c r="E510" i="15"/>
  <c r="E530" i="15"/>
  <c r="E574" i="15"/>
  <c r="E606" i="15"/>
  <c r="E13" i="15"/>
  <c r="E848" i="15"/>
  <c r="E21" i="15"/>
  <c r="E37" i="15"/>
  <c r="E53" i="15"/>
  <c r="E429" i="15"/>
  <c r="E725" i="15"/>
  <c r="E30" i="15"/>
  <c r="E74" i="15"/>
  <c r="E122" i="15"/>
  <c r="E178" i="15"/>
  <c r="E226" i="15"/>
  <c r="E274" i="15"/>
  <c r="E322" i="15"/>
  <c r="E370" i="15"/>
  <c r="E442" i="15"/>
  <c r="E490" i="15"/>
  <c r="E570" i="15"/>
  <c r="E887" i="15"/>
  <c r="E662" i="15"/>
  <c r="E878" i="15"/>
  <c r="E871" i="15"/>
  <c r="E872" i="15"/>
  <c r="E470" i="15"/>
  <c r="E832" i="15"/>
  <c r="E854" i="15"/>
  <c r="E11" i="15"/>
  <c r="E19" i="15"/>
  <c r="E31" i="15"/>
  <c r="E43" i="15"/>
  <c r="E51" i="15"/>
  <c r="E63" i="15"/>
  <c r="E71" i="15"/>
  <c r="E79" i="15"/>
  <c r="E87" i="15"/>
  <c r="E95" i="15"/>
  <c r="E103" i="15"/>
  <c r="E111" i="15"/>
  <c r="E119" i="15"/>
  <c r="E127" i="15"/>
  <c r="E135" i="15"/>
  <c r="E143" i="15"/>
  <c r="E151" i="15"/>
  <c r="E159" i="15"/>
  <c r="E167" i="15"/>
  <c r="E175" i="15"/>
  <c r="E183" i="15"/>
  <c r="E191" i="15"/>
  <c r="E199" i="15"/>
  <c r="E207" i="15"/>
  <c r="E215" i="15"/>
  <c r="E223" i="15"/>
  <c r="E231" i="15"/>
  <c r="E239" i="15"/>
  <c r="E247" i="15"/>
  <c r="E255" i="15"/>
  <c r="E263" i="15"/>
  <c r="E271" i="15"/>
  <c r="E279" i="15"/>
  <c r="E287" i="15"/>
  <c r="E295" i="15"/>
  <c r="E303" i="15"/>
  <c r="E311" i="15"/>
  <c r="E319" i="15"/>
  <c r="E327" i="15"/>
  <c r="E335" i="15"/>
  <c r="E347" i="15"/>
  <c r="E363" i="15"/>
  <c r="E371" i="15"/>
  <c r="E379" i="15"/>
  <c r="E387" i="15"/>
  <c r="E395" i="15"/>
  <c r="E407" i="15"/>
  <c r="E415" i="15"/>
  <c r="E423" i="15"/>
  <c r="E431" i="15"/>
  <c r="E439" i="15"/>
  <c r="E447" i="15"/>
  <c r="E455" i="15"/>
  <c r="E463" i="15"/>
  <c r="E471" i="15"/>
  <c r="E479" i="15"/>
  <c r="E487" i="15"/>
  <c r="E811" i="15"/>
  <c r="E669" i="15"/>
  <c r="E582" i="15"/>
  <c r="E10" i="15"/>
  <c r="E46" i="15"/>
  <c r="E66" i="15"/>
  <c r="E90" i="15"/>
  <c r="E114" i="15"/>
  <c r="E134" i="15"/>
  <c r="E158" i="15"/>
  <c r="E182" i="15"/>
  <c r="E206" i="15"/>
  <c r="E230" i="15"/>
  <c r="E254" i="15"/>
  <c r="E278" i="15"/>
  <c r="E302" i="15"/>
  <c r="E330" i="15"/>
  <c r="E358" i="15"/>
  <c r="E378" i="15"/>
  <c r="E414" i="15"/>
  <c r="E602" i="15"/>
  <c r="E550" i="15"/>
  <c r="E866" i="15"/>
  <c r="E859" i="15"/>
  <c r="E4" i="15"/>
  <c r="E16" i="15"/>
  <c r="E24" i="15"/>
  <c r="E36" i="15"/>
  <c r="E48" i="15"/>
  <c r="E56" i="15"/>
  <c r="E632" i="15"/>
  <c r="E446" i="15"/>
  <c r="E466" i="15"/>
  <c r="E498" i="15"/>
  <c r="E542" i="15"/>
  <c r="E562" i="15"/>
  <c r="E594" i="15"/>
  <c r="E654" i="15"/>
  <c r="E360" i="15"/>
  <c r="E630" i="15"/>
  <c r="E860" i="15"/>
  <c r="E5" i="15"/>
  <c r="E25" i="15"/>
  <c r="E41" i="15"/>
  <c r="E57" i="15"/>
  <c r="E365" i="15"/>
  <c r="E493" i="15"/>
  <c r="E621" i="15"/>
  <c r="E518" i="15"/>
  <c r="E22" i="15"/>
  <c r="E42" i="15"/>
  <c r="E62" i="15"/>
  <c r="E86" i="15"/>
  <c r="E110" i="15"/>
  <c r="E142" i="15"/>
  <c r="E166" i="15"/>
  <c r="E190" i="15"/>
  <c r="E214" i="15"/>
  <c r="E238" i="15"/>
  <c r="E262" i="15"/>
  <c r="E286" i="15"/>
  <c r="E310" i="15"/>
  <c r="E334" i="15"/>
  <c r="E354" i="15"/>
  <c r="E386" i="15"/>
  <c r="E406" i="15"/>
  <c r="E538" i="15"/>
  <c r="E586" i="15"/>
  <c r="E666" i="15"/>
  <c r="E792" i="15"/>
  <c r="E881" i="15"/>
  <c r="E885" i="15"/>
  <c r="E889" i="15"/>
  <c r="E880" i="15"/>
  <c r="E858" i="15"/>
  <c r="E626" i="15"/>
  <c r="E614" i="15"/>
  <c r="E863" i="15"/>
  <c r="E92" i="15"/>
  <c r="E124" i="15"/>
  <c r="E156" i="15"/>
  <c r="E196" i="15"/>
  <c r="E220" i="15"/>
  <c r="E252" i="15"/>
  <c r="E276" i="15"/>
  <c r="E320" i="15"/>
  <c r="E364" i="15"/>
  <c r="E500" i="15"/>
  <c r="E827" i="15"/>
  <c r="E482" i="15"/>
  <c r="E610" i="15"/>
  <c r="E76" i="15"/>
  <c r="E108" i="15"/>
  <c r="E132" i="15"/>
  <c r="E164" i="15"/>
  <c r="E188" i="15"/>
  <c r="E212" i="15"/>
  <c r="E236" i="15"/>
  <c r="E260" i="15"/>
  <c r="E292" i="15"/>
  <c r="E328" i="15"/>
  <c r="E352" i="15"/>
  <c r="E388" i="15"/>
  <c r="E412" i="15"/>
  <c r="E436" i="15"/>
  <c r="E460" i="15"/>
  <c r="E484" i="15"/>
  <c r="E516" i="15"/>
  <c r="E540" i="15"/>
  <c r="E26" i="15"/>
  <c r="E174" i="15"/>
  <c r="E266" i="15"/>
  <c r="E362" i="15"/>
  <c r="E426" i="15"/>
  <c r="E522" i="15"/>
  <c r="E438" i="15"/>
  <c r="E864" i="15"/>
  <c r="E17" i="15"/>
  <c r="E653" i="15"/>
  <c r="E886" i="15"/>
  <c r="E3" i="15"/>
  <c r="E2" i="15"/>
  <c r="J3" i="13"/>
  <c r="L3" i="13"/>
  <c r="M3" i="13"/>
  <c r="N3" i="13"/>
  <c r="O3" i="13"/>
  <c r="P3" i="13"/>
  <c r="J4" i="13"/>
  <c r="L4" i="13"/>
  <c r="M4" i="13"/>
  <c r="N4" i="13"/>
  <c r="O4" i="13"/>
  <c r="P4" i="13"/>
  <c r="J5" i="13"/>
  <c r="L5" i="13"/>
  <c r="M5" i="13"/>
  <c r="N5" i="13"/>
  <c r="O5" i="13"/>
  <c r="P5" i="13"/>
  <c r="J6" i="13"/>
  <c r="L6" i="13"/>
  <c r="M6" i="13"/>
  <c r="N6" i="13"/>
  <c r="O6" i="13"/>
  <c r="P6" i="13"/>
  <c r="J7" i="13"/>
  <c r="L7" i="13"/>
  <c r="M7" i="13"/>
  <c r="N7" i="13"/>
  <c r="O7" i="13"/>
  <c r="P7" i="13"/>
  <c r="J8" i="13"/>
  <c r="L8" i="13"/>
  <c r="M8" i="13"/>
  <c r="N8" i="13"/>
  <c r="O8" i="13"/>
  <c r="P8" i="13"/>
  <c r="J9" i="13"/>
  <c r="L9" i="13"/>
  <c r="M9" i="13"/>
  <c r="N9" i="13"/>
  <c r="O9" i="13"/>
  <c r="P9" i="13"/>
  <c r="J10" i="13"/>
  <c r="L10" i="13"/>
  <c r="M10" i="13"/>
  <c r="N10" i="13"/>
  <c r="O10" i="13"/>
  <c r="P10" i="13"/>
  <c r="J11" i="13"/>
  <c r="L11" i="13"/>
  <c r="M11" i="13"/>
  <c r="N11" i="13"/>
  <c r="O11" i="13"/>
  <c r="P11" i="13"/>
  <c r="J12" i="13"/>
  <c r="L12" i="13"/>
  <c r="M12" i="13"/>
  <c r="N12" i="13"/>
  <c r="O12" i="13"/>
  <c r="P12" i="13"/>
  <c r="J13" i="13"/>
  <c r="L13" i="13"/>
  <c r="M13" i="13"/>
  <c r="N13" i="13"/>
  <c r="O13" i="13"/>
  <c r="P13" i="13"/>
  <c r="J16" i="13"/>
  <c r="L16" i="13"/>
  <c r="M16" i="13"/>
  <c r="N16" i="13"/>
  <c r="O16" i="13"/>
  <c r="P16" i="13"/>
  <c r="J15" i="13"/>
  <c r="L15" i="13"/>
  <c r="M15" i="13"/>
  <c r="N15" i="13"/>
  <c r="O15" i="13"/>
  <c r="P15" i="13"/>
  <c r="J14" i="13"/>
  <c r="L14" i="13"/>
  <c r="M14" i="13"/>
  <c r="N14" i="13"/>
  <c r="O14" i="13"/>
  <c r="P14" i="13"/>
  <c r="J17" i="13"/>
  <c r="L17" i="13"/>
  <c r="M17" i="13"/>
  <c r="N17" i="13"/>
  <c r="O17" i="13"/>
  <c r="P17" i="13"/>
  <c r="J18" i="13"/>
  <c r="L18" i="13"/>
  <c r="M18" i="13"/>
  <c r="N18" i="13"/>
  <c r="O18" i="13"/>
  <c r="P18" i="13"/>
  <c r="J20" i="13"/>
  <c r="L20" i="13"/>
  <c r="M20" i="13"/>
  <c r="N20" i="13"/>
  <c r="O20" i="13"/>
  <c r="P20" i="13"/>
  <c r="J21" i="13"/>
  <c r="L21" i="13"/>
  <c r="M21" i="13"/>
  <c r="N21" i="13"/>
  <c r="O21" i="13"/>
  <c r="P21" i="13"/>
  <c r="J22" i="13"/>
  <c r="L22" i="13"/>
  <c r="M22" i="13"/>
  <c r="N22" i="13"/>
  <c r="O22" i="13"/>
  <c r="P22" i="13"/>
  <c r="J19" i="13"/>
  <c r="L19" i="13"/>
  <c r="M19" i="13"/>
  <c r="N19" i="13"/>
  <c r="O19" i="13"/>
  <c r="P19" i="13"/>
  <c r="J24" i="13"/>
  <c r="L24" i="13"/>
  <c r="M24" i="13"/>
  <c r="N24" i="13"/>
  <c r="O24" i="13"/>
  <c r="P24" i="13"/>
  <c r="J25" i="13"/>
  <c r="L25" i="13"/>
  <c r="M25" i="13"/>
  <c r="N25" i="13"/>
  <c r="O25" i="13"/>
  <c r="P25" i="13"/>
  <c r="J26" i="13"/>
  <c r="L26" i="13"/>
  <c r="M26" i="13"/>
  <c r="N26" i="13"/>
  <c r="O26" i="13"/>
  <c r="P26" i="13"/>
  <c r="J45" i="13"/>
  <c r="L45" i="13"/>
  <c r="M45" i="13"/>
  <c r="N45" i="13"/>
  <c r="O45" i="13"/>
  <c r="P45" i="13"/>
  <c r="J50" i="13"/>
  <c r="L50" i="13"/>
  <c r="M50" i="13"/>
  <c r="N50" i="13"/>
  <c r="O50" i="13"/>
  <c r="P50" i="13"/>
  <c r="J51" i="13"/>
  <c r="L51" i="13"/>
  <c r="M51" i="13"/>
  <c r="N51" i="13"/>
  <c r="O51" i="13"/>
  <c r="P51" i="13"/>
  <c r="J42" i="13"/>
  <c r="L42" i="13"/>
  <c r="M42" i="13"/>
  <c r="N42" i="13"/>
  <c r="O42" i="13"/>
  <c r="P42" i="13"/>
  <c r="J41" i="13"/>
  <c r="L41" i="13"/>
  <c r="M41" i="13"/>
  <c r="N41" i="13"/>
  <c r="O41" i="13"/>
  <c r="P41" i="13"/>
  <c r="J507" i="13"/>
  <c r="L507" i="13"/>
  <c r="M507" i="13"/>
  <c r="N507" i="13"/>
  <c r="O507" i="13"/>
  <c r="P507" i="13"/>
  <c r="J44" i="13"/>
  <c r="L44" i="13"/>
  <c r="M44" i="13"/>
  <c r="N44" i="13"/>
  <c r="O44" i="13"/>
  <c r="P44" i="13"/>
  <c r="J43" i="13"/>
  <c r="L43" i="13"/>
  <c r="M43" i="13"/>
  <c r="N43" i="13"/>
  <c r="O43" i="13"/>
  <c r="P43" i="13"/>
  <c r="J28" i="13"/>
  <c r="L28" i="13"/>
  <c r="M28" i="13"/>
  <c r="N28" i="13"/>
  <c r="O28" i="13"/>
  <c r="P28" i="13"/>
  <c r="J38" i="13"/>
  <c r="L38" i="13"/>
  <c r="M38" i="13"/>
  <c r="N38" i="13"/>
  <c r="O38" i="13"/>
  <c r="P38" i="13"/>
  <c r="J46" i="13"/>
  <c r="L46" i="13"/>
  <c r="M46" i="13"/>
  <c r="N46" i="13"/>
  <c r="O46" i="13"/>
  <c r="P46" i="13"/>
  <c r="J52" i="13"/>
  <c r="L52" i="13"/>
  <c r="M52" i="13"/>
  <c r="N52" i="13"/>
  <c r="O52" i="13"/>
  <c r="P52" i="13"/>
  <c r="J39" i="13"/>
  <c r="L39" i="13"/>
  <c r="M39" i="13"/>
  <c r="N39" i="13"/>
  <c r="O39" i="13"/>
  <c r="P39" i="13"/>
  <c r="J40" i="13"/>
  <c r="L40" i="13"/>
  <c r="M40" i="13"/>
  <c r="N40" i="13"/>
  <c r="O40" i="13"/>
  <c r="P40" i="13"/>
  <c r="J33" i="13"/>
  <c r="L33" i="13"/>
  <c r="M33" i="13"/>
  <c r="N33" i="13"/>
  <c r="O33" i="13"/>
  <c r="P33" i="13"/>
  <c r="J34" i="13"/>
  <c r="L34" i="13"/>
  <c r="M34" i="13"/>
  <c r="N34" i="13"/>
  <c r="O34" i="13"/>
  <c r="P34" i="13"/>
  <c r="J31" i="13"/>
  <c r="L31" i="13"/>
  <c r="M31" i="13"/>
  <c r="N31" i="13"/>
  <c r="O31" i="13"/>
  <c r="P31" i="13"/>
  <c r="J29" i="13"/>
  <c r="L29" i="13"/>
  <c r="M29" i="13"/>
  <c r="N29" i="13"/>
  <c r="O29" i="13"/>
  <c r="P29" i="13"/>
  <c r="J27" i="13"/>
  <c r="L27" i="13"/>
  <c r="M27" i="13"/>
  <c r="N27" i="13"/>
  <c r="O27" i="13"/>
  <c r="P27" i="13"/>
  <c r="J23" i="13"/>
  <c r="L23" i="13"/>
  <c r="M23" i="13"/>
  <c r="N23" i="13"/>
  <c r="O23" i="13"/>
  <c r="P23" i="13"/>
  <c r="J32" i="13"/>
  <c r="L32" i="13"/>
  <c r="M32" i="13"/>
  <c r="N32" i="13"/>
  <c r="O32" i="13"/>
  <c r="P32" i="13"/>
  <c r="J47" i="13"/>
  <c r="L47" i="13"/>
  <c r="M47" i="13"/>
  <c r="N47" i="13"/>
  <c r="O47" i="13"/>
  <c r="P47" i="13"/>
  <c r="J53" i="13"/>
  <c r="L53" i="13"/>
  <c r="M53" i="13"/>
  <c r="N53" i="13"/>
  <c r="O53" i="13"/>
  <c r="P53" i="13"/>
  <c r="J49" i="13"/>
  <c r="L49" i="13"/>
  <c r="M49" i="13"/>
  <c r="N49" i="13"/>
  <c r="O49" i="13"/>
  <c r="P49" i="13"/>
  <c r="J35" i="13"/>
  <c r="L35" i="13"/>
  <c r="M35" i="13"/>
  <c r="N35" i="13"/>
  <c r="O35" i="13"/>
  <c r="P35" i="13"/>
  <c r="J36" i="13"/>
  <c r="L36" i="13"/>
  <c r="M36" i="13"/>
  <c r="N36" i="13"/>
  <c r="O36" i="13"/>
  <c r="P36" i="13"/>
  <c r="J37" i="13"/>
  <c r="L37" i="13"/>
  <c r="M37" i="13"/>
  <c r="N37" i="13"/>
  <c r="O37" i="13"/>
  <c r="P37" i="13"/>
  <c r="J480" i="13"/>
  <c r="L480" i="13"/>
  <c r="M480" i="13"/>
  <c r="N480" i="13"/>
  <c r="O480" i="13"/>
  <c r="P480" i="13"/>
  <c r="J30" i="13"/>
  <c r="L30" i="13"/>
  <c r="M30" i="13"/>
  <c r="N30" i="13"/>
  <c r="O30" i="13"/>
  <c r="P30" i="13"/>
  <c r="J500" i="13"/>
  <c r="L500" i="13"/>
  <c r="M500" i="13"/>
  <c r="N500" i="13"/>
  <c r="O500" i="13"/>
  <c r="P500" i="13"/>
  <c r="J48" i="13"/>
  <c r="L48" i="13"/>
  <c r="M48" i="13"/>
  <c r="N48" i="13"/>
  <c r="O48" i="13"/>
  <c r="P48" i="13"/>
  <c r="J501" i="13"/>
  <c r="L501" i="13"/>
  <c r="M501" i="13"/>
  <c r="N501" i="13"/>
  <c r="O501" i="13"/>
  <c r="P501" i="13"/>
  <c r="J502" i="13"/>
  <c r="L502" i="13"/>
  <c r="M502" i="13"/>
  <c r="N502" i="13"/>
  <c r="O502" i="13"/>
  <c r="P502" i="13"/>
  <c r="J508" i="13"/>
  <c r="L508" i="13"/>
  <c r="M508" i="13"/>
  <c r="N508" i="13"/>
  <c r="O508" i="13"/>
  <c r="P508" i="13"/>
  <c r="J693" i="13"/>
  <c r="L693" i="13"/>
  <c r="M693" i="13"/>
  <c r="N693" i="13"/>
  <c r="O693" i="13"/>
  <c r="P693" i="13"/>
  <c r="J509" i="13"/>
  <c r="L509" i="13"/>
  <c r="M509" i="13"/>
  <c r="N509" i="13"/>
  <c r="O509" i="13"/>
  <c r="P509" i="13"/>
  <c r="J694" i="13"/>
  <c r="L694" i="13"/>
  <c r="M694" i="13"/>
  <c r="N694" i="13"/>
  <c r="O694" i="13"/>
  <c r="P694" i="13"/>
  <c r="J510" i="13"/>
  <c r="L510" i="13"/>
  <c r="M510" i="13"/>
  <c r="N510" i="13"/>
  <c r="O510" i="13"/>
  <c r="P510" i="13"/>
  <c r="J695" i="13"/>
  <c r="L695" i="13"/>
  <c r="M695" i="13"/>
  <c r="N695" i="13"/>
  <c r="O695" i="13"/>
  <c r="P695" i="13"/>
  <c r="J54" i="13"/>
  <c r="L54" i="13"/>
  <c r="M54" i="13"/>
  <c r="N54" i="13"/>
  <c r="O54" i="13"/>
  <c r="P54" i="13"/>
  <c r="J56" i="13"/>
  <c r="L56" i="13"/>
  <c r="M56" i="13"/>
  <c r="N56" i="13"/>
  <c r="O56" i="13"/>
  <c r="P56" i="13"/>
  <c r="J58" i="13"/>
  <c r="L58" i="13"/>
  <c r="M58" i="13"/>
  <c r="N58" i="13"/>
  <c r="O58" i="13"/>
  <c r="P58" i="13"/>
  <c r="J55" i="13"/>
  <c r="L55" i="13"/>
  <c r="M55" i="13"/>
  <c r="N55" i="13"/>
  <c r="O55" i="13"/>
  <c r="P55" i="13"/>
  <c r="J57" i="13"/>
  <c r="L57" i="13"/>
  <c r="M57" i="13"/>
  <c r="N57" i="13"/>
  <c r="O57" i="13"/>
  <c r="P57" i="13"/>
  <c r="J59" i="13"/>
  <c r="L59" i="13"/>
  <c r="M59" i="13"/>
  <c r="N59" i="13"/>
  <c r="O59" i="13"/>
  <c r="P59" i="13"/>
  <c r="J61" i="13"/>
  <c r="L61" i="13"/>
  <c r="M61" i="13"/>
  <c r="N61" i="13"/>
  <c r="O61" i="13"/>
  <c r="P61" i="13"/>
  <c r="J62" i="13"/>
  <c r="L62" i="13"/>
  <c r="M62" i="13"/>
  <c r="N62" i="13"/>
  <c r="O62" i="13"/>
  <c r="P62" i="13"/>
  <c r="J518" i="13"/>
  <c r="L518" i="13"/>
  <c r="M518" i="13"/>
  <c r="N518" i="13"/>
  <c r="O518" i="13"/>
  <c r="P518" i="13"/>
  <c r="J522" i="13"/>
  <c r="L522" i="13"/>
  <c r="M522" i="13"/>
  <c r="N522" i="13"/>
  <c r="O522" i="13"/>
  <c r="P522" i="13"/>
  <c r="J521" i="13"/>
  <c r="L521" i="13"/>
  <c r="M521" i="13"/>
  <c r="N521" i="13"/>
  <c r="O521" i="13"/>
  <c r="P521" i="13"/>
  <c r="J517" i="13"/>
  <c r="L517" i="13"/>
  <c r="M517" i="13"/>
  <c r="N517" i="13"/>
  <c r="O517" i="13"/>
  <c r="P517" i="13"/>
  <c r="J519" i="13"/>
  <c r="L519" i="13"/>
  <c r="M519" i="13"/>
  <c r="N519" i="13"/>
  <c r="O519" i="13"/>
  <c r="P519" i="13"/>
  <c r="J520" i="13"/>
  <c r="L520" i="13"/>
  <c r="M520" i="13"/>
  <c r="N520" i="13"/>
  <c r="O520" i="13"/>
  <c r="P520" i="13"/>
  <c r="J523" i="13"/>
  <c r="L523" i="13"/>
  <c r="M523" i="13"/>
  <c r="N523" i="13"/>
  <c r="O523" i="13"/>
  <c r="P523" i="13"/>
  <c r="J474" i="13"/>
  <c r="L474" i="13"/>
  <c r="M474" i="13"/>
  <c r="N474" i="13"/>
  <c r="O474" i="13"/>
  <c r="P474" i="13"/>
  <c r="J475" i="13"/>
  <c r="L475" i="13"/>
  <c r="M475" i="13"/>
  <c r="N475" i="13"/>
  <c r="O475" i="13"/>
  <c r="P475" i="13"/>
  <c r="J699" i="13"/>
  <c r="L699" i="13"/>
  <c r="M699" i="13"/>
  <c r="N699" i="13"/>
  <c r="O699" i="13"/>
  <c r="P699" i="13"/>
  <c r="J700" i="13"/>
  <c r="L700" i="13"/>
  <c r="M700" i="13"/>
  <c r="N700" i="13"/>
  <c r="O700" i="13"/>
  <c r="P700" i="13"/>
  <c r="J701" i="13"/>
  <c r="L701" i="13"/>
  <c r="M701" i="13"/>
  <c r="N701" i="13"/>
  <c r="O701" i="13"/>
  <c r="P701" i="13"/>
  <c r="J702" i="13"/>
  <c r="L702" i="13"/>
  <c r="M702" i="13"/>
  <c r="N702" i="13"/>
  <c r="O702" i="13"/>
  <c r="P702" i="13"/>
  <c r="J703" i="13"/>
  <c r="L703" i="13"/>
  <c r="M703" i="13"/>
  <c r="N703" i="13"/>
  <c r="O703" i="13"/>
  <c r="P703" i="13"/>
  <c r="J524" i="13"/>
  <c r="L524" i="13"/>
  <c r="M524" i="13"/>
  <c r="N524" i="13"/>
  <c r="O524" i="13"/>
  <c r="P524" i="13"/>
  <c r="J525" i="13"/>
  <c r="L525" i="13"/>
  <c r="M525" i="13"/>
  <c r="N525" i="13"/>
  <c r="O525" i="13"/>
  <c r="P525" i="13"/>
  <c r="J526" i="13"/>
  <c r="L526" i="13"/>
  <c r="M526" i="13"/>
  <c r="N526" i="13"/>
  <c r="O526" i="13"/>
  <c r="P526" i="13"/>
  <c r="J527" i="13"/>
  <c r="L527" i="13"/>
  <c r="M527" i="13"/>
  <c r="N527" i="13"/>
  <c r="O527" i="13"/>
  <c r="P527" i="13"/>
  <c r="J528" i="13"/>
  <c r="L528" i="13"/>
  <c r="M528" i="13"/>
  <c r="N528" i="13"/>
  <c r="O528" i="13"/>
  <c r="P528" i="13"/>
  <c r="J529" i="13"/>
  <c r="L529" i="13"/>
  <c r="M529" i="13"/>
  <c r="N529" i="13"/>
  <c r="O529" i="13"/>
  <c r="P529" i="13"/>
  <c r="J530" i="13"/>
  <c r="L530" i="13"/>
  <c r="M530" i="13"/>
  <c r="N530" i="13"/>
  <c r="O530" i="13"/>
  <c r="P530" i="13"/>
  <c r="J531" i="13"/>
  <c r="L531" i="13"/>
  <c r="M531" i="13"/>
  <c r="N531" i="13"/>
  <c r="O531" i="13"/>
  <c r="P531" i="13"/>
  <c r="J532" i="13"/>
  <c r="L532" i="13"/>
  <c r="M532" i="13"/>
  <c r="N532" i="13"/>
  <c r="O532" i="13"/>
  <c r="P532" i="13"/>
  <c r="J533" i="13"/>
  <c r="L533" i="13"/>
  <c r="M533" i="13"/>
  <c r="N533" i="13"/>
  <c r="O533" i="13"/>
  <c r="P533" i="13"/>
  <c r="J534" i="13"/>
  <c r="L534" i="13"/>
  <c r="M534" i="13"/>
  <c r="N534" i="13"/>
  <c r="O534" i="13"/>
  <c r="P534" i="13"/>
  <c r="J535" i="13"/>
  <c r="L535" i="13"/>
  <c r="M535" i="13"/>
  <c r="N535" i="13"/>
  <c r="O535" i="13"/>
  <c r="P535" i="13"/>
  <c r="J536" i="13"/>
  <c r="L536" i="13"/>
  <c r="M536" i="13"/>
  <c r="N536" i="13"/>
  <c r="O536" i="13"/>
  <c r="P536" i="13"/>
  <c r="J537" i="13"/>
  <c r="L537" i="13"/>
  <c r="M537" i="13"/>
  <c r="N537" i="13"/>
  <c r="O537" i="13"/>
  <c r="P537" i="13"/>
  <c r="J538" i="13"/>
  <c r="L538" i="13"/>
  <c r="M538" i="13"/>
  <c r="N538" i="13"/>
  <c r="O538" i="13"/>
  <c r="P538" i="13"/>
  <c r="J539" i="13"/>
  <c r="L539" i="13"/>
  <c r="M539" i="13"/>
  <c r="N539" i="13"/>
  <c r="O539" i="13"/>
  <c r="P539" i="13"/>
  <c r="J540" i="13"/>
  <c r="L540" i="13"/>
  <c r="M540" i="13"/>
  <c r="N540" i="13"/>
  <c r="O540" i="13"/>
  <c r="P540" i="13"/>
  <c r="J541" i="13"/>
  <c r="L541" i="13"/>
  <c r="M541" i="13"/>
  <c r="N541" i="13"/>
  <c r="O541" i="13"/>
  <c r="P541" i="13"/>
  <c r="J542" i="13"/>
  <c r="L542" i="13"/>
  <c r="M542" i="13"/>
  <c r="N542" i="13"/>
  <c r="O542" i="13"/>
  <c r="P542" i="13"/>
  <c r="J543" i="13"/>
  <c r="L543" i="13"/>
  <c r="M543" i="13"/>
  <c r="N543" i="13"/>
  <c r="O543" i="13"/>
  <c r="P543" i="13"/>
  <c r="J544" i="13"/>
  <c r="L544" i="13"/>
  <c r="M544" i="13"/>
  <c r="N544" i="13"/>
  <c r="O544" i="13"/>
  <c r="P544" i="13"/>
  <c r="J545" i="13"/>
  <c r="L545" i="13"/>
  <c r="M545" i="13"/>
  <c r="N545" i="13"/>
  <c r="O545" i="13"/>
  <c r="P545" i="13"/>
  <c r="J546" i="13"/>
  <c r="L546" i="13"/>
  <c r="M546" i="13"/>
  <c r="N546" i="13"/>
  <c r="O546" i="13"/>
  <c r="P546" i="13"/>
  <c r="J547" i="13"/>
  <c r="L547" i="13"/>
  <c r="M547" i="13"/>
  <c r="N547" i="13"/>
  <c r="O547" i="13"/>
  <c r="P547" i="13"/>
  <c r="J548" i="13"/>
  <c r="L548" i="13"/>
  <c r="M548" i="13"/>
  <c r="N548" i="13"/>
  <c r="O548" i="13"/>
  <c r="P548" i="13"/>
  <c r="J549" i="13"/>
  <c r="L549" i="13"/>
  <c r="M549" i="13"/>
  <c r="N549" i="13"/>
  <c r="O549" i="13"/>
  <c r="P549" i="13"/>
  <c r="J550" i="13"/>
  <c r="L550" i="13"/>
  <c r="M550" i="13"/>
  <c r="N550" i="13"/>
  <c r="O550" i="13"/>
  <c r="P550" i="13"/>
  <c r="J551" i="13"/>
  <c r="L551" i="13"/>
  <c r="M551" i="13"/>
  <c r="N551" i="13"/>
  <c r="O551" i="13"/>
  <c r="P551" i="13"/>
  <c r="J552" i="13"/>
  <c r="L552" i="13"/>
  <c r="M552" i="13"/>
  <c r="N552" i="13"/>
  <c r="O552" i="13"/>
  <c r="P552" i="13"/>
  <c r="J553" i="13"/>
  <c r="L553" i="13"/>
  <c r="M553" i="13"/>
  <c r="N553" i="13"/>
  <c r="O553" i="13"/>
  <c r="P553" i="13"/>
  <c r="J554" i="13"/>
  <c r="L554" i="13"/>
  <c r="M554" i="13"/>
  <c r="N554" i="13"/>
  <c r="O554" i="13"/>
  <c r="P554" i="13"/>
  <c r="J555" i="13"/>
  <c r="L555" i="13"/>
  <c r="M555" i="13"/>
  <c r="N555" i="13"/>
  <c r="O555" i="13"/>
  <c r="P555" i="13"/>
  <c r="J556" i="13"/>
  <c r="L556" i="13"/>
  <c r="M556" i="13"/>
  <c r="N556" i="13"/>
  <c r="O556" i="13"/>
  <c r="P556" i="13"/>
  <c r="J557" i="13"/>
  <c r="L557" i="13"/>
  <c r="M557" i="13"/>
  <c r="N557" i="13"/>
  <c r="O557" i="13"/>
  <c r="P557" i="13"/>
  <c r="J558" i="13"/>
  <c r="L558" i="13"/>
  <c r="M558" i="13"/>
  <c r="N558" i="13"/>
  <c r="O558" i="13"/>
  <c r="P558" i="13"/>
  <c r="J559" i="13"/>
  <c r="L559" i="13"/>
  <c r="M559" i="13"/>
  <c r="N559" i="13"/>
  <c r="O559" i="13"/>
  <c r="P559" i="13"/>
  <c r="J560" i="13"/>
  <c r="L560" i="13"/>
  <c r="M560" i="13"/>
  <c r="N560" i="13"/>
  <c r="O560" i="13"/>
  <c r="P560" i="13"/>
  <c r="J561" i="13"/>
  <c r="L561" i="13"/>
  <c r="M561" i="13"/>
  <c r="N561" i="13"/>
  <c r="O561" i="13"/>
  <c r="P561" i="13"/>
  <c r="J562" i="13"/>
  <c r="L562" i="13"/>
  <c r="M562" i="13"/>
  <c r="N562" i="13"/>
  <c r="O562" i="13"/>
  <c r="P562" i="13"/>
  <c r="J563" i="13"/>
  <c r="L563" i="13"/>
  <c r="M563" i="13"/>
  <c r="N563" i="13"/>
  <c r="O563" i="13"/>
  <c r="P563" i="13"/>
  <c r="J564" i="13"/>
  <c r="L564" i="13"/>
  <c r="M564" i="13"/>
  <c r="N564" i="13"/>
  <c r="O564" i="13"/>
  <c r="P564" i="13"/>
  <c r="J565" i="13"/>
  <c r="L565" i="13"/>
  <c r="M565" i="13"/>
  <c r="N565" i="13"/>
  <c r="O565" i="13"/>
  <c r="P565" i="13"/>
  <c r="J566" i="13"/>
  <c r="L566" i="13"/>
  <c r="M566" i="13"/>
  <c r="N566" i="13"/>
  <c r="O566" i="13"/>
  <c r="P566" i="13"/>
  <c r="J567" i="13"/>
  <c r="L567" i="13"/>
  <c r="M567" i="13"/>
  <c r="N567" i="13"/>
  <c r="O567" i="13"/>
  <c r="P567" i="13"/>
  <c r="J568" i="13"/>
  <c r="L568" i="13"/>
  <c r="M568" i="13"/>
  <c r="N568" i="13"/>
  <c r="O568" i="13"/>
  <c r="P568" i="13"/>
  <c r="J569" i="13"/>
  <c r="L569" i="13"/>
  <c r="M569" i="13"/>
  <c r="N569" i="13"/>
  <c r="O569" i="13"/>
  <c r="P569" i="13"/>
  <c r="J570" i="13"/>
  <c r="L570" i="13"/>
  <c r="M570" i="13"/>
  <c r="N570" i="13"/>
  <c r="O570" i="13"/>
  <c r="P570" i="13"/>
  <c r="J571" i="13"/>
  <c r="L571" i="13"/>
  <c r="M571" i="13"/>
  <c r="N571" i="13"/>
  <c r="O571" i="13"/>
  <c r="P571" i="13"/>
  <c r="J572" i="13"/>
  <c r="L572" i="13"/>
  <c r="M572" i="13"/>
  <c r="N572" i="13"/>
  <c r="O572" i="13"/>
  <c r="P572" i="13"/>
  <c r="J573" i="13"/>
  <c r="L573" i="13"/>
  <c r="M573" i="13"/>
  <c r="N573" i="13"/>
  <c r="O573" i="13"/>
  <c r="P573" i="13"/>
  <c r="J574" i="13"/>
  <c r="L574" i="13"/>
  <c r="M574" i="13"/>
  <c r="N574" i="13"/>
  <c r="O574" i="13"/>
  <c r="P574" i="13"/>
  <c r="J575" i="13"/>
  <c r="L575" i="13"/>
  <c r="M575" i="13"/>
  <c r="N575" i="13"/>
  <c r="O575" i="13"/>
  <c r="P575" i="13"/>
  <c r="J576" i="13"/>
  <c r="L576" i="13"/>
  <c r="M576" i="13"/>
  <c r="N576" i="13"/>
  <c r="O576" i="13"/>
  <c r="P576" i="13"/>
  <c r="J577" i="13"/>
  <c r="L577" i="13"/>
  <c r="M577" i="13"/>
  <c r="N577" i="13"/>
  <c r="O577" i="13"/>
  <c r="P577" i="13"/>
  <c r="J578" i="13"/>
  <c r="L578" i="13"/>
  <c r="M578" i="13"/>
  <c r="N578" i="13"/>
  <c r="O578" i="13"/>
  <c r="P578" i="13"/>
  <c r="J579" i="13"/>
  <c r="L579" i="13"/>
  <c r="M579" i="13"/>
  <c r="N579" i="13"/>
  <c r="O579" i="13"/>
  <c r="P579" i="13"/>
  <c r="J580" i="13"/>
  <c r="L580" i="13"/>
  <c r="M580" i="13"/>
  <c r="N580" i="13"/>
  <c r="O580" i="13"/>
  <c r="P580" i="13"/>
  <c r="J581" i="13"/>
  <c r="L581" i="13"/>
  <c r="M581" i="13"/>
  <c r="N581" i="13"/>
  <c r="O581" i="13"/>
  <c r="P581" i="13"/>
  <c r="J582" i="13"/>
  <c r="L582" i="13"/>
  <c r="M582" i="13"/>
  <c r="N582" i="13"/>
  <c r="O582" i="13"/>
  <c r="P582" i="13"/>
  <c r="J583" i="13"/>
  <c r="L583" i="13"/>
  <c r="M583" i="13"/>
  <c r="N583" i="13"/>
  <c r="O583" i="13"/>
  <c r="P583" i="13"/>
  <c r="J584" i="13"/>
  <c r="L584" i="13"/>
  <c r="M584" i="13"/>
  <c r="N584" i="13"/>
  <c r="O584" i="13"/>
  <c r="P584" i="13"/>
  <c r="J585" i="13"/>
  <c r="L585" i="13"/>
  <c r="M585" i="13"/>
  <c r="N585" i="13"/>
  <c r="O585" i="13"/>
  <c r="P585" i="13"/>
  <c r="J586" i="13"/>
  <c r="L586" i="13"/>
  <c r="M586" i="13"/>
  <c r="N586" i="13"/>
  <c r="O586" i="13"/>
  <c r="P586" i="13"/>
  <c r="J587" i="13"/>
  <c r="L587" i="13"/>
  <c r="M587" i="13"/>
  <c r="N587" i="13"/>
  <c r="O587" i="13"/>
  <c r="P587" i="13"/>
  <c r="J588" i="13"/>
  <c r="L588" i="13"/>
  <c r="M588" i="13"/>
  <c r="N588" i="13"/>
  <c r="O588" i="13"/>
  <c r="P588" i="13"/>
  <c r="J589" i="13"/>
  <c r="L589" i="13"/>
  <c r="M589" i="13"/>
  <c r="N589" i="13"/>
  <c r="O589" i="13"/>
  <c r="P589" i="13"/>
  <c r="J590" i="13"/>
  <c r="L590" i="13"/>
  <c r="M590" i="13"/>
  <c r="N590" i="13"/>
  <c r="O590" i="13"/>
  <c r="P590" i="13"/>
  <c r="J591" i="13"/>
  <c r="L591" i="13"/>
  <c r="M591" i="13"/>
  <c r="N591" i="13"/>
  <c r="O591" i="13"/>
  <c r="P591" i="13"/>
  <c r="J592" i="13"/>
  <c r="L592" i="13"/>
  <c r="M592" i="13"/>
  <c r="N592" i="13"/>
  <c r="O592" i="13"/>
  <c r="P592" i="13"/>
  <c r="J593" i="13"/>
  <c r="L593" i="13"/>
  <c r="M593" i="13"/>
  <c r="N593" i="13"/>
  <c r="O593" i="13"/>
  <c r="P593" i="13"/>
  <c r="J594" i="13"/>
  <c r="L594" i="13"/>
  <c r="M594" i="13"/>
  <c r="N594" i="13"/>
  <c r="O594" i="13"/>
  <c r="P594" i="13"/>
  <c r="J595" i="13"/>
  <c r="L595" i="13"/>
  <c r="M595" i="13"/>
  <c r="N595" i="13"/>
  <c r="O595" i="13"/>
  <c r="P595" i="13"/>
  <c r="J596" i="13"/>
  <c r="L596" i="13"/>
  <c r="M596" i="13"/>
  <c r="N596" i="13"/>
  <c r="O596" i="13"/>
  <c r="P596" i="13"/>
  <c r="J597" i="13"/>
  <c r="L597" i="13"/>
  <c r="M597" i="13"/>
  <c r="N597" i="13"/>
  <c r="O597" i="13"/>
  <c r="P597" i="13"/>
  <c r="J598" i="13"/>
  <c r="L598" i="13"/>
  <c r="M598" i="13"/>
  <c r="N598" i="13"/>
  <c r="O598" i="13"/>
  <c r="P598" i="13"/>
  <c r="J599" i="13"/>
  <c r="L599" i="13"/>
  <c r="M599" i="13"/>
  <c r="N599" i="13"/>
  <c r="O599" i="13"/>
  <c r="P599" i="13"/>
  <c r="J600" i="13"/>
  <c r="L600" i="13"/>
  <c r="M600" i="13"/>
  <c r="N600" i="13"/>
  <c r="O600" i="13"/>
  <c r="P600" i="13"/>
  <c r="J601" i="13"/>
  <c r="L601" i="13"/>
  <c r="M601" i="13"/>
  <c r="N601" i="13"/>
  <c r="O601" i="13"/>
  <c r="P601" i="13"/>
  <c r="J602" i="13"/>
  <c r="L602" i="13"/>
  <c r="M602" i="13"/>
  <c r="N602" i="13"/>
  <c r="O602" i="13"/>
  <c r="P602" i="13"/>
  <c r="J603" i="13"/>
  <c r="L603" i="13"/>
  <c r="M603" i="13"/>
  <c r="N603" i="13"/>
  <c r="O603" i="13"/>
  <c r="P603" i="13"/>
  <c r="J604" i="13"/>
  <c r="L604" i="13"/>
  <c r="M604" i="13"/>
  <c r="N604" i="13"/>
  <c r="O604" i="13"/>
  <c r="P604" i="13"/>
  <c r="J605" i="13"/>
  <c r="L605" i="13"/>
  <c r="M605" i="13"/>
  <c r="N605" i="13"/>
  <c r="O605" i="13"/>
  <c r="P605" i="13"/>
  <c r="J606" i="13"/>
  <c r="L606" i="13"/>
  <c r="M606" i="13"/>
  <c r="N606" i="13"/>
  <c r="O606" i="13"/>
  <c r="P606" i="13"/>
  <c r="J607" i="13"/>
  <c r="L607" i="13"/>
  <c r="M607" i="13"/>
  <c r="N607" i="13"/>
  <c r="O607" i="13"/>
  <c r="P607" i="13"/>
  <c r="J608" i="13"/>
  <c r="L608" i="13"/>
  <c r="M608" i="13"/>
  <c r="N608" i="13"/>
  <c r="O608" i="13"/>
  <c r="P608" i="13"/>
  <c r="J609" i="13"/>
  <c r="L609" i="13"/>
  <c r="M609" i="13"/>
  <c r="N609" i="13"/>
  <c r="O609" i="13"/>
  <c r="P609" i="13"/>
  <c r="J610" i="13"/>
  <c r="L610" i="13"/>
  <c r="M610" i="13"/>
  <c r="N610" i="13"/>
  <c r="O610" i="13"/>
  <c r="P610" i="13"/>
  <c r="J611" i="13"/>
  <c r="L611" i="13"/>
  <c r="M611" i="13"/>
  <c r="N611" i="13"/>
  <c r="O611" i="13"/>
  <c r="P611" i="13"/>
  <c r="J612" i="13"/>
  <c r="L612" i="13"/>
  <c r="M612" i="13"/>
  <c r="N612" i="13"/>
  <c r="O612" i="13"/>
  <c r="P612" i="13"/>
  <c r="J613" i="13"/>
  <c r="L613" i="13"/>
  <c r="M613" i="13"/>
  <c r="N613" i="13"/>
  <c r="O613" i="13"/>
  <c r="P613" i="13"/>
  <c r="J498" i="13"/>
  <c r="L498" i="13"/>
  <c r="M498" i="13"/>
  <c r="N498" i="13"/>
  <c r="O498" i="13"/>
  <c r="P498" i="13"/>
  <c r="J676" i="13"/>
  <c r="L676" i="13"/>
  <c r="M676" i="13"/>
  <c r="N676" i="13"/>
  <c r="O676" i="13"/>
  <c r="P676" i="13"/>
  <c r="J680" i="13"/>
  <c r="L680" i="13"/>
  <c r="M680" i="13"/>
  <c r="N680" i="13"/>
  <c r="O680" i="13"/>
  <c r="P680" i="13"/>
  <c r="J681" i="13"/>
  <c r="L681" i="13"/>
  <c r="M681" i="13"/>
  <c r="N681" i="13"/>
  <c r="O681" i="13"/>
  <c r="P681" i="13"/>
  <c r="J682" i="13"/>
  <c r="L682" i="13"/>
  <c r="M682" i="13"/>
  <c r="N682" i="13"/>
  <c r="O682" i="13"/>
  <c r="P682" i="13"/>
  <c r="J677" i="13"/>
  <c r="L677" i="13"/>
  <c r="M677" i="13"/>
  <c r="N677" i="13"/>
  <c r="O677" i="13"/>
  <c r="P677" i="13"/>
  <c r="J678" i="13"/>
  <c r="L678" i="13"/>
  <c r="M678" i="13"/>
  <c r="N678" i="13"/>
  <c r="O678" i="13"/>
  <c r="P678" i="13"/>
  <c r="J679" i="13"/>
  <c r="L679" i="13"/>
  <c r="M679" i="13"/>
  <c r="N679" i="13"/>
  <c r="O679" i="13"/>
  <c r="P679" i="13"/>
  <c r="J683" i="13"/>
  <c r="L683" i="13"/>
  <c r="M683" i="13"/>
  <c r="N683" i="13"/>
  <c r="O683" i="13"/>
  <c r="P683" i="13"/>
  <c r="J684" i="13"/>
  <c r="L684" i="13"/>
  <c r="M684" i="13"/>
  <c r="N684" i="13"/>
  <c r="O684" i="13"/>
  <c r="P684" i="13"/>
  <c r="J685" i="13"/>
  <c r="L685" i="13"/>
  <c r="M685" i="13"/>
  <c r="N685" i="13"/>
  <c r="O685" i="13"/>
  <c r="P685" i="13"/>
  <c r="J686" i="13"/>
  <c r="L686" i="13"/>
  <c r="M686" i="13"/>
  <c r="N686" i="13"/>
  <c r="O686" i="13"/>
  <c r="P686" i="13"/>
  <c r="J687" i="13"/>
  <c r="L687" i="13"/>
  <c r="M687" i="13"/>
  <c r="N687" i="13"/>
  <c r="O687" i="13"/>
  <c r="P687" i="13"/>
  <c r="J704" i="13"/>
  <c r="L704" i="13"/>
  <c r="M704" i="13"/>
  <c r="N704" i="13"/>
  <c r="O704" i="13"/>
  <c r="P704" i="13"/>
  <c r="J705" i="13"/>
  <c r="L705" i="13"/>
  <c r="M705" i="13"/>
  <c r="N705" i="13"/>
  <c r="O705" i="13"/>
  <c r="P705" i="13"/>
  <c r="J706" i="13"/>
  <c r="L706" i="13"/>
  <c r="M706" i="13"/>
  <c r="N706" i="13"/>
  <c r="O706" i="13"/>
  <c r="P706" i="13"/>
  <c r="J707" i="13"/>
  <c r="L707" i="13"/>
  <c r="M707" i="13"/>
  <c r="N707" i="13"/>
  <c r="O707" i="13"/>
  <c r="P707" i="13"/>
  <c r="J63" i="13"/>
  <c r="L63" i="13"/>
  <c r="M63" i="13"/>
  <c r="N63" i="13"/>
  <c r="O63" i="13"/>
  <c r="P63" i="13"/>
  <c r="J64" i="13"/>
  <c r="L64" i="13"/>
  <c r="M64" i="13"/>
  <c r="N64" i="13"/>
  <c r="O64" i="13"/>
  <c r="P64" i="13"/>
  <c r="J65" i="13"/>
  <c r="L65" i="13"/>
  <c r="M65" i="13"/>
  <c r="N65" i="13"/>
  <c r="O65" i="13"/>
  <c r="P65" i="13"/>
  <c r="J512" i="13"/>
  <c r="L512" i="13"/>
  <c r="M512" i="13"/>
  <c r="N512" i="13"/>
  <c r="O512" i="13"/>
  <c r="P512" i="13"/>
  <c r="J513" i="13"/>
  <c r="L513" i="13"/>
  <c r="M513" i="13"/>
  <c r="N513" i="13"/>
  <c r="O513" i="13"/>
  <c r="P513" i="13"/>
  <c r="J514" i="13"/>
  <c r="L514" i="13"/>
  <c r="M514" i="13"/>
  <c r="N514" i="13"/>
  <c r="O514" i="13"/>
  <c r="P514" i="13"/>
  <c r="J515" i="13"/>
  <c r="L515" i="13"/>
  <c r="M515" i="13"/>
  <c r="N515" i="13"/>
  <c r="O515" i="13"/>
  <c r="P515" i="13"/>
  <c r="J516" i="13"/>
  <c r="L516" i="13"/>
  <c r="M516" i="13"/>
  <c r="N516" i="13"/>
  <c r="O516" i="13"/>
  <c r="P516" i="13"/>
  <c r="J696" i="13"/>
  <c r="L696" i="13"/>
  <c r="M696" i="13"/>
  <c r="N696" i="13"/>
  <c r="O696" i="13"/>
  <c r="P696" i="13"/>
  <c r="J697" i="13"/>
  <c r="L697" i="13"/>
  <c r="M697" i="13"/>
  <c r="N697" i="13"/>
  <c r="O697" i="13"/>
  <c r="P697" i="13"/>
  <c r="J698" i="13"/>
  <c r="L698" i="13"/>
  <c r="M698" i="13"/>
  <c r="N698" i="13"/>
  <c r="O698" i="13"/>
  <c r="P698" i="13"/>
  <c r="J69" i="13"/>
  <c r="L69" i="13"/>
  <c r="M69" i="13"/>
  <c r="N69" i="13"/>
  <c r="O69" i="13"/>
  <c r="P69" i="13"/>
  <c r="J70" i="13"/>
  <c r="L70" i="13"/>
  <c r="M70" i="13"/>
  <c r="N70" i="13"/>
  <c r="O70" i="13"/>
  <c r="P70" i="13"/>
  <c r="J71" i="13"/>
  <c r="L71" i="13"/>
  <c r="M71" i="13"/>
  <c r="N71" i="13"/>
  <c r="O71" i="13"/>
  <c r="P71" i="13"/>
  <c r="J72" i="13"/>
  <c r="L72" i="13"/>
  <c r="M72" i="13"/>
  <c r="N72" i="13"/>
  <c r="O72" i="13"/>
  <c r="P72" i="13"/>
  <c r="J73" i="13"/>
  <c r="L73" i="13"/>
  <c r="M73" i="13"/>
  <c r="N73" i="13"/>
  <c r="O73" i="13"/>
  <c r="P73" i="13"/>
  <c r="J74" i="13"/>
  <c r="L74" i="13"/>
  <c r="M74" i="13"/>
  <c r="N74" i="13"/>
  <c r="O74" i="13"/>
  <c r="P74" i="13"/>
  <c r="J75" i="13"/>
  <c r="L75" i="13"/>
  <c r="M75" i="13"/>
  <c r="N75" i="13"/>
  <c r="O75" i="13"/>
  <c r="P75" i="13"/>
  <c r="J76" i="13"/>
  <c r="L76" i="13"/>
  <c r="M76" i="13"/>
  <c r="N76" i="13"/>
  <c r="O76" i="13"/>
  <c r="P76" i="13"/>
  <c r="J77" i="13"/>
  <c r="L77" i="13"/>
  <c r="M77" i="13"/>
  <c r="N77" i="13"/>
  <c r="O77" i="13"/>
  <c r="P77" i="13"/>
  <c r="J78" i="13"/>
  <c r="L78" i="13"/>
  <c r="M78" i="13"/>
  <c r="N78" i="13"/>
  <c r="O78" i="13"/>
  <c r="P78" i="13"/>
  <c r="J79" i="13"/>
  <c r="L79" i="13"/>
  <c r="M79" i="13"/>
  <c r="N79" i="13"/>
  <c r="O79" i="13"/>
  <c r="P79" i="13"/>
  <c r="J80" i="13"/>
  <c r="L80" i="13"/>
  <c r="M80" i="13"/>
  <c r="N80" i="13"/>
  <c r="O80" i="13"/>
  <c r="P80" i="13"/>
  <c r="J81" i="13"/>
  <c r="L81" i="13"/>
  <c r="M81" i="13"/>
  <c r="N81" i="13"/>
  <c r="O81" i="13"/>
  <c r="P81" i="13"/>
  <c r="J82" i="13"/>
  <c r="L82" i="13"/>
  <c r="M82" i="13"/>
  <c r="N82" i="13"/>
  <c r="O82" i="13"/>
  <c r="P82" i="13"/>
  <c r="J83" i="13"/>
  <c r="L83" i="13"/>
  <c r="M83" i="13"/>
  <c r="N83" i="13"/>
  <c r="O83" i="13"/>
  <c r="P83" i="13"/>
  <c r="J84" i="13"/>
  <c r="L84" i="13"/>
  <c r="M84" i="13"/>
  <c r="N84" i="13"/>
  <c r="O84" i="13"/>
  <c r="P84" i="13"/>
  <c r="J85" i="13"/>
  <c r="L85" i="13"/>
  <c r="M85" i="13"/>
  <c r="N85" i="13"/>
  <c r="O85" i="13"/>
  <c r="P85" i="13"/>
  <c r="J86" i="13"/>
  <c r="L86" i="13"/>
  <c r="M86" i="13"/>
  <c r="N86" i="13"/>
  <c r="O86" i="13"/>
  <c r="P86" i="13"/>
  <c r="J87" i="13"/>
  <c r="L87" i="13"/>
  <c r="M87" i="13"/>
  <c r="N87" i="13"/>
  <c r="O87" i="13"/>
  <c r="P87" i="13"/>
  <c r="J88" i="13"/>
  <c r="L88" i="13"/>
  <c r="M88" i="13"/>
  <c r="N88" i="13"/>
  <c r="O88" i="13"/>
  <c r="P88" i="13"/>
  <c r="J89" i="13"/>
  <c r="L89" i="13"/>
  <c r="M89" i="13"/>
  <c r="N89" i="13"/>
  <c r="O89" i="13"/>
  <c r="P89" i="13"/>
  <c r="J90" i="13"/>
  <c r="L90" i="13"/>
  <c r="M90" i="13"/>
  <c r="N90" i="13"/>
  <c r="O90" i="13"/>
  <c r="P90" i="13"/>
  <c r="J91" i="13"/>
  <c r="L91" i="13"/>
  <c r="M91" i="13"/>
  <c r="N91" i="13"/>
  <c r="O91" i="13"/>
  <c r="P91" i="13"/>
  <c r="J92" i="13"/>
  <c r="L92" i="13"/>
  <c r="M92" i="13"/>
  <c r="N92" i="13"/>
  <c r="O92" i="13"/>
  <c r="P92" i="13"/>
  <c r="J93" i="13"/>
  <c r="L93" i="13"/>
  <c r="M93" i="13"/>
  <c r="N93" i="13"/>
  <c r="O93" i="13"/>
  <c r="P93" i="13"/>
  <c r="J94" i="13"/>
  <c r="L94" i="13"/>
  <c r="M94" i="13"/>
  <c r="N94" i="13"/>
  <c r="O94" i="13"/>
  <c r="P94" i="13"/>
  <c r="J95" i="13"/>
  <c r="L95" i="13"/>
  <c r="M95" i="13"/>
  <c r="N95" i="13"/>
  <c r="O95" i="13"/>
  <c r="P95" i="13"/>
  <c r="J96" i="13"/>
  <c r="L96" i="13"/>
  <c r="M96" i="13"/>
  <c r="N96" i="13"/>
  <c r="O96" i="13"/>
  <c r="P96" i="13"/>
  <c r="J97" i="13"/>
  <c r="L97" i="13"/>
  <c r="M97" i="13"/>
  <c r="N97" i="13"/>
  <c r="O97" i="13"/>
  <c r="P97" i="13"/>
  <c r="J98" i="13"/>
  <c r="L98" i="13"/>
  <c r="M98" i="13"/>
  <c r="N98" i="13"/>
  <c r="O98" i="13"/>
  <c r="P98" i="13"/>
  <c r="J99" i="13"/>
  <c r="L99" i="13"/>
  <c r="M99" i="13"/>
  <c r="N99" i="13"/>
  <c r="O99" i="13"/>
  <c r="P99" i="13"/>
  <c r="J100" i="13"/>
  <c r="L100" i="13"/>
  <c r="M100" i="13"/>
  <c r="N100" i="13"/>
  <c r="O100" i="13"/>
  <c r="P100" i="13"/>
  <c r="J101" i="13"/>
  <c r="L101" i="13"/>
  <c r="M101" i="13"/>
  <c r="N101" i="13"/>
  <c r="O101" i="13"/>
  <c r="P101" i="13"/>
  <c r="J102" i="13"/>
  <c r="L102" i="13"/>
  <c r="M102" i="13"/>
  <c r="N102" i="13"/>
  <c r="O102" i="13"/>
  <c r="P102" i="13"/>
  <c r="J103" i="13"/>
  <c r="L103" i="13"/>
  <c r="M103" i="13"/>
  <c r="N103" i="13"/>
  <c r="O103" i="13"/>
  <c r="P103" i="13"/>
  <c r="J104" i="13"/>
  <c r="L104" i="13"/>
  <c r="M104" i="13"/>
  <c r="N104" i="13"/>
  <c r="O104" i="13"/>
  <c r="P104" i="13"/>
  <c r="J105" i="13"/>
  <c r="L105" i="13"/>
  <c r="M105" i="13"/>
  <c r="N105" i="13"/>
  <c r="O105" i="13"/>
  <c r="P105" i="13"/>
  <c r="J106" i="13"/>
  <c r="L106" i="13"/>
  <c r="M106" i="13"/>
  <c r="N106" i="13"/>
  <c r="O106" i="13"/>
  <c r="P106" i="13"/>
  <c r="J107" i="13"/>
  <c r="L107" i="13"/>
  <c r="M107" i="13"/>
  <c r="N107" i="13"/>
  <c r="O107" i="13"/>
  <c r="P107" i="13"/>
  <c r="J108" i="13"/>
  <c r="L108" i="13"/>
  <c r="M108" i="13"/>
  <c r="N108" i="13"/>
  <c r="O108" i="13"/>
  <c r="P108" i="13"/>
  <c r="J109" i="13"/>
  <c r="L109" i="13"/>
  <c r="M109" i="13"/>
  <c r="N109" i="13"/>
  <c r="O109" i="13"/>
  <c r="P109" i="13"/>
  <c r="J110" i="13"/>
  <c r="L110" i="13"/>
  <c r="M110" i="13"/>
  <c r="N110" i="13"/>
  <c r="O110" i="13"/>
  <c r="P110" i="13"/>
  <c r="J111" i="13"/>
  <c r="L111" i="13"/>
  <c r="M111" i="13"/>
  <c r="N111" i="13"/>
  <c r="O111" i="13"/>
  <c r="P111" i="13"/>
  <c r="J112" i="13"/>
  <c r="L112" i="13"/>
  <c r="M112" i="13"/>
  <c r="N112" i="13"/>
  <c r="O112" i="13"/>
  <c r="P112" i="13"/>
  <c r="J113" i="13"/>
  <c r="L113" i="13"/>
  <c r="M113" i="13"/>
  <c r="N113" i="13"/>
  <c r="O113" i="13"/>
  <c r="P113" i="13"/>
  <c r="J114" i="13"/>
  <c r="L114" i="13"/>
  <c r="M114" i="13"/>
  <c r="N114" i="13"/>
  <c r="O114" i="13"/>
  <c r="P114" i="13"/>
  <c r="J115" i="13"/>
  <c r="L115" i="13"/>
  <c r="M115" i="13"/>
  <c r="N115" i="13"/>
  <c r="O115" i="13"/>
  <c r="P115" i="13"/>
  <c r="J116" i="13"/>
  <c r="L116" i="13"/>
  <c r="M116" i="13"/>
  <c r="N116" i="13"/>
  <c r="O116" i="13"/>
  <c r="P116" i="13"/>
  <c r="J117" i="13"/>
  <c r="L117" i="13"/>
  <c r="M117" i="13"/>
  <c r="N117" i="13"/>
  <c r="O117" i="13"/>
  <c r="P117" i="13"/>
  <c r="J118" i="13"/>
  <c r="L118" i="13"/>
  <c r="M118" i="13"/>
  <c r="N118" i="13"/>
  <c r="O118" i="13"/>
  <c r="P118" i="13"/>
  <c r="J119" i="13"/>
  <c r="L119" i="13"/>
  <c r="M119" i="13"/>
  <c r="N119" i="13"/>
  <c r="O119" i="13"/>
  <c r="P119" i="13"/>
  <c r="J120" i="13"/>
  <c r="L120" i="13"/>
  <c r="M120" i="13"/>
  <c r="N120" i="13"/>
  <c r="O120" i="13"/>
  <c r="P120" i="13"/>
  <c r="J121" i="13"/>
  <c r="L121" i="13"/>
  <c r="M121" i="13"/>
  <c r="N121" i="13"/>
  <c r="O121" i="13"/>
  <c r="P121" i="13"/>
  <c r="J122" i="13"/>
  <c r="L122" i="13"/>
  <c r="M122" i="13"/>
  <c r="N122" i="13"/>
  <c r="O122" i="13"/>
  <c r="P122" i="13"/>
  <c r="J123" i="13"/>
  <c r="L123" i="13"/>
  <c r="M123" i="13"/>
  <c r="N123" i="13"/>
  <c r="O123" i="13"/>
  <c r="P123" i="13"/>
  <c r="J124" i="13"/>
  <c r="L124" i="13"/>
  <c r="M124" i="13"/>
  <c r="N124" i="13"/>
  <c r="O124" i="13"/>
  <c r="P124" i="13"/>
  <c r="J125" i="13"/>
  <c r="L125" i="13"/>
  <c r="M125" i="13"/>
  <c r="N125" i="13"/>
  <c r="O125" i="13"/>
  <c r="P125" i="13"/>
  <c r="J126" i="13"/>
  <c r="L126" i="13"/>
  <c r="M126" i="13"/>
  <c r="N126" i="13"/>
  <c r="O126" i="13"/>
  <c r="P126" i="13"/>
  <c r="J127" i="13"/>
  <c r="L127" i="13"/>
  <c r="M127" i="13"/>
  <c r="N127" i="13"/>
  <c r="O127" i="13"/>
  <c r="P127" i="13"/>
  <c r="J128" i="13"/>
  <c r="L128" i="13"/>
  <c r="M128" i="13"/>
  <c r="N128" i="13"/>
  <c r="O128" i="13"/>
  <c r="P128" i="13"/>
  <c r="J129" i="13"/>
  <c r="L129" i="13"/>
  <c r="M129" i="13"/>
  <c r="N129" i="13"/>
  <c r="O129" i="13"/>
  <c r="P129" i="13"/>
  <c r="J130" i="13"/>
  <c r="L130" i="13"/>
  <c r="M130" i="13"/>
  <c r="N130" i="13"/>
  <c r="O130" i="13"/>
  <c r="P130" i="13"/>
  <c r="J131" i="13"/>
  <c r="L131" i="13"/>
  <c r="M131" i="13"/>
  <c r="N131" i="13"/>
  <c r="O131" i="13"/>
  <c r="P131" i="13"/>
  <c r="J132" i="13"/>
  <c r="L132" i="13"/>
  <c r="M132" i="13"/>
  <c r="N132" i="13"/>
  <c r="O132" i="13"/>
  <c r="P132" i="13"/>
  <c r="J133" i="13"/>
  <c r="L133" i="13"/>
  <c r="M133" i="13"/>
  <c r="N133" i="13"/>
  <c r="O133" i="13"/>
  <c r="P133" i="13"/>
  <c r="J134" i="13"/>
  <c r="L134" i="13"/>
  <c r="M134" i="13"/>
  <c r="N134" i="13"/>
  <c r="O134" i="13"/>
  <c r="P134" i="13"/>
  <c r="J135" i="13"/>
  <c r="L135" i="13"/>
  <c r="M135" i="13"/>
  <c r="N135" i="13"/>
  <c r="O135" i="13"/>
  <c r="P135" i="13"/>
  <c r="J136" i="13"/>
  <c r="L136" i="13"/>
  <c r="M136" i="13"/>
  <c r="N136" i="13"/>
  <c r="O136" i="13"/>
  <c r="P136" i="13"/>
  <c r="J137" i="13"/>
  <c r="L137" i="13"/>
  <c r="M137" i="13"/>
  <c r="N137" i="13"/>
  <c r="O137" i="13"/>
  <c r="P137" i="13"/>
  <c r="J138" i="13"/>
  <c r="L138" i="13"/>
  <c r="M138" i="13"/>
  <c r="N138" i="13"/>
  <c r="O138" i="13"/>
  <c r="P138" i="13"/>
  <c r="J139" i="13"/>
  <c r="L139" i="13"/>
  <c r="M139" i="13"/>
  <c r="N139" i="13"/>
  <c r="O139" i="13"/>
  <c r="P139" i="13"/>
  <c r="J140" i="13"/>
  <c r="L140" i="13"/>
  <c r="M140" i="13"/>
  <c r="N140" i="13"/>
  <c r="O140" i="13"/>
  <c r="P140" i="13"/>
  <c r="J141" i="13"/>
  <c r="L141" i="13"/>
  <c r="M141" i="13"/>
  <c r="N141" i="13"/>
  <c r="O141" i="13"/>
  <c r="P141" i="13"/>
  <c r="J142" i="13"/>
  <c r="L142" i="13"/>
  <c r="M142" i="13"/>
  <c r="N142" i="13"/>
  <c r="O142" i="13"/>
  <c r="P142" i="13"/>
  <c r="J143" i="13"/>
  <c r="L143" i="13"/>
  <c r="M143" i="13"/>
  <c r="N143" i="13"/>
  <c r="O143" i="13"/>
  <c r="P143" i="13"/>
  <c r="J144" i="13"/>
  <c r="L144" i="13"/>
  <c r="M144" i="13"/>
  <c r="N144" i="13"/>
  <c r="O144" i="13"/>
  <c r="P144" i="13"/>
  <c r="J145" i="13"/>
  <c r="L145" i="13"/>
  <c r="M145" i="13"/>
  <c r="N145" i="13"/>
  <c r="O145" i="13"/>
  <c r="P145" i="13"/>
  <c r="J146" i="13"/>
  <c r="L146" i="13"/>
  <c r="M146" i="13"/>
  <c r="N146" i="13"/>
  <c r="O146" i="13"/>
  <c r="P146" i="13"/>
  <c r="J147" i="13"/>
  <c r="L147" i="13"/>
  <c r="M147" i="13"/>
  <c r="N147" i="13"/>
  <c r="O147" i="13"/>
  <c r="P147" i="13"/>
  <c r="J148" i="13"/>
  <c r="L148" i="13"/>
  <c r="M148" i="13"/>
  <c r="N148" i="13"/>
  <c r="O148" i="13"/>
  <c r="P148" i="13"/>
  <c r="J149" i="13"/>
  <c r="L149" i="13"/>
  <c r="M149" i="13"/>
  <c r="N149" i="13"/>
  <c r="O149" i="13"/>
  <c r="P149" i="13"/>
  <c r="J150" i="13"/>
  <c r="L150" i="13"/>
  <c r="M150" i="13"/>
  <c r="N150" i="13"/>
  <c r="O150" i="13"/>
  <c r="P150" i="13"/>
  <c r="J151" i="13"/>
  <c r="L151" i="13"/>
  <c r="M151" i="13"/>
  <c r="N151" i="13"/>
  <c r="O151" i="13"/>
  <c r="P151" i="13"/>
  <c r="J152" i="13"/>
  <c r="L152" i="13"/>
  <c r="M152" i="13"/>
  <c r="N152" i="13"/>
  <c r="O152" i="13"/>
  <c r="P152" i="13"/>
  <c r="J153" i="13"/>
  <c r="L153" i="13"/>
  <c r="M153" i="13"/>
  <c r="N153" i="13"/>
  <c r="O153" i="13"/>
  <c r="P153" i="13"/>
  <c r="J154" i="13"/>
  <c r="L154" i="13"/>
  <c r="M154" i="13"/>
  <c r="N154" i="13"/>
  <c r="O154" i="13"/>
  <c r="P154" i="13"/>
  <c r="J155" i="13"/>
  <c r="L155" i="13"/>
  <c r="M155" i="13"/>
  <c r="N155" i="13"/>
  <c r="O155" i="13"/>
  <c r="P155" i="13"/>
  <c r="J156" i="13"/>
  <c r="L156" i="13"/>
  <c r="M156" i="13"/>
  <c r="N156" i="13"/>
  <c r="O156" i="13"/>
  <c r="P156" i="13"/>
  <c r="J157" i="13"/>
  <c r="L157" i="13"/>
  <c r="M157" i="13"/>
  <c r="N157" i="13"/>
  <c r="O157" i="13"/>
  <c r="P157" i="13"/>
  <c r="J158" i="13"/>
  <c r="L158" i="13"/>
  <c r="M158" i="13"/>
  <c r="N158" i="13"/>
  <c r="O158" i="13"/>
  <c r="P158" i="13"/>
  <c r="J159" i="13"/>
  <c r="L159" i="13"/>
  <c r="M159" i="13"/>
  <c r="N159" i="13"/>
  <c r="O159" i="13"/>
  <c r="P159" i="13"/>
  <c r="J160" i="13"/>
  <c r="L160" i="13"/>
  <c r="M160" i="13"/>
  <c r="N160" i="13"/>
  <c r="O160" i="13"/>
  <c r="P160" i="13"/>
  <c r="J161" i="13"/>
  <c r="L161" i="13"/>
  <c r="M161" i="13"/>
  <c r="N161" i="13"/>
  <c r="O161" i="13"/>
  <c r="P161" i="13"/>
  <c r="J162" i="13"/>
  <c r="L162" i="13"/>
  <c r="M162" i="13"/>
  <c r="N162" i="13"/>
  <c r="O162" i="13"/>
  <c r="P162" i="13"/>
  <c r="J163" i="13"/>
  <c r="L163" i="13"/>
  <c r="M163" i="13"/>
  <c r="N163" i="13"/>
  <c r="O163" i="13"/>
  <c r="P163" i="13"/>
  <c r="J164" i="13"/>
  <c r="L164" i="13"/>
  <c r="M164" i="13"/>
  <c r="N164" i="13"/>
  <c r="O164" i="13"/>
  <c r="P164" i="13"/>
  <c r="J165" i="13"/>
  <c r="L165" i="13"/>
  <c r="M165" i="13"/>
  <c r="N165" i="13"/>
  <c r="O165" i="13"/>
  <c r="P165" i="13"/>
  <c r="J166" i="13"/>
  <c r="L166" i="13"/>
  <c r="M166" i="13"/>
  <c r="N166" i="13"/>
  <c r="O166" i="13"/>
  <c r="P166" i="13"/>
  <c r="J167" i="13"/>
  <c r="L167" i="13"/>
  <c r="M167" i="13"/>
  <c r="N167" i="13"/>
  <c r="O167" i="13"/>
  <c r="P167" i="13"/>
  <c r="J168" i="13"/>
  <c r="L168" i="13"/>
  <c r="M168" i="13"/>
  <c r="N168" i="13"/>
  <c r="O168" i="13"/>
  <c r="P168" i="13"/>
  <c r="J169" i="13"/>
  <c r="L169" i="13"/>
  <c r="M169" i="13"/>
  <c r="N169" i="13"/>
  <c r="O169" i="13"/>
  <c r="P169" i="13"/>
  <c r="J170" i="13"/>
  <c r="L170" i="13"/>
  <c r="M170" i="13"/>
  <c r="N170" i="13"/>
  <c r="O170" i="13"/>
  <c r="P170" i="13"/>
  <c r="J171" i="13"/>
  <c r="L171" i="13"/>
  <c r="M171" i="13"/>
  <c r="N171" i="13"/>
  <c r="O171" i="13"/>
  <c r="P171" i="13"/>
  <c r="J172" i="13"/>
  <c r="L172" i="13"/>
  <c r="M172" i="13"/>
  <c r="N172" i="13"/>
  <c r="O172" i="13"/>
  <c r="P172" i="13"/>
  <c r="J173" i="13"/>
  <c r="L173" i="13"/>
  <c r="M173" i="13"/>
  <c r="N173" i="13"/>
  <c r="O173" i="13"/>
  <c r="P173" i="13"/>
  <c r="J174" i="13"/>
  <c r="L174" i="13"/>
  <c r="M174" i="13"/>
  <c r="N174" i="13"/>
  <c r="O174" i="13"/>
  <c r="P174" i="13"/>
  <c r="J175" i="13"/>
  <c r="L175" i="13"/>
  <c r="M175" i="13"/>
  <c r="N175" i="13"/>
  <c r="O175" i="13"/>
  <c r="P175" i="13"/>
  <c r="J176" i="13"/>
  <c r="L176" i="13"/>
  <c r="M176" i="13"/>
  <c r="N176" i="13"/>
  <c r="O176" i="13"/>
  <c r="P176" i="13"/>
  <c r="J177" i="13"/>
  <c r="L177" i="13"/>
  <c r="M177" i="13"/>
  <c r="N177" i="13"/>
  <c r="O177" i="13"/>
  <c r="P177" i="13"/>
  <c r="J178" i="13"/>
  <c r="L178" i="13"/>
  <c r="M178" i="13"/>
  <c r="N178" i="13"/>
  <c r="O178" i="13"/>
  <c r="P178" i="13"/>
  <c r="J179" i="13"/>
  <c r="L179" i="13"/>
  <c r="M179" i="13"/>
  <c r="N179" i="13"/>
  <c r="O179" i="13"/>
  <c r="P179" i="13"/>
  <c r="J180" i="13"/>
  <c r="L180" i="13"/>
  <c r="M180" i="13"/>
  <c r="N180" i="13"/>
  <c r="O180" i="13"/>
  <c r="P180" i="13"/>
  <c r="J181" i="13"/>
  <c r="L181" i="13"/>
  <c r="M181" i="13"/>
  <c r="N181" i="13"/>
  <c r="O181" i="13"/>
  <c r="P181" i="13"/>
  <c r="J182" i="13"/>
  <c r="L182" i="13"/>
  <c r="M182" i="13"/>
  <c r="N182" i="13"/>
  <c r="O182" i="13"/>
  <c r="P182" i="13"/>
  <c r="J183" i="13"/>
  <c r="L183" i="13"/>
  <c r="M183" i="13"/>
  <c r="N183" i="13"/>
  <c r="O183" i="13"/>
  <c r="P183" i="13"/>
  <c r="J184" i="13"/>
  <c r="L184" i="13"/>
  <c r="M184" i="13"/>
  <c r="N184" i="13"/>
  <c r="O184" i="13"/>
  <c r="P184" i="13"/>
  <c r="J185" i="13"/>
  <c r="L185" i="13"/>
  <c r="M185" i="13"/>
  <c r="N185" i="13"/>
  <c r="O185" i="13"/>
  <c r="P185" i="13"/>
  <c r="J186" i="13"/>
  <c r="L186" i="13"/>
  <c r="M186" i="13"/>
  <c r="N186" i="13"/>
  <c r="O186" i="13"/>
  <c r="P186" i="13"/>
  <c r="J187" i="13"/>
  <c r="L187" i="13"/>
  <c r="M187" i="13"/>
  <c r="N187" i="13"/>
  <c r="O187" i="13"/>
  <c r="P187" i="13"/>
  <c r="J188" i="13"/>
  <c r="L188" i="13"/>
  <c r="M188" i="13"/>
  <c r="N188" i="13"/>
  <c r="O188" i="13"/>
  <c r="P188" i="13"/>
  <c r="J189" i="13"/>
  <c r="L189" i="13"/>
  <c r="M189" i="13"/>
  <c r="N189" i="13"/>
  <c r="O189" i="13"/>
  <c r="P189" i="13"/>
  <c r="J190" i="13"/>
  <c r="L190" i="13"/>
  <c r="M190" i="13"/>
  <c r="N190" i="13"/>
  <c r="O190" i="13"/>
  <c r="P190" i="13"/>
  <c r="J191" i="13"/>
  <c r="L191" i="13"/>
  <c r="M191" i="13"/>
  <c r="N191" i="13"/>
  <c r="O191" i="13"/>
  <c r="P191" i="13"/>
  <c r="J192" i="13"/>
  <c r="L192" i="13"/>
  <c r="M192" i="13"/>
  <c r="N192" i="13"/>
  <c r="O192" i="13"/>
  <c r="P192" i="13"/>
  <c r="J193" i="13"/>
  <c r="L193" i="13"/>
  <c r="M193" i="13"/>
  <c r="N193" i="13"/>
  <c r="O193" i="13"/>
  <c r="P193" i="13"/>
  <c r="J194" i="13"/>
  <c r="L194" i="13"/>
  <c r="M194" i="13"/>
  <c r="N194" i="13"/>
  <c r="O194" i="13"/>
  <c r="P194" i="13"/>
  <c r="J195" i="13"/>
  <c r="L195" i="13"/>
  <c r="M195" i="13"/>
  <c r="N195" i="13"/>
  <c r="O195" i="13"/>
  <c r="P195" i="13"/>
  <c r="J196" i="13"/>
  <c r="L196" i="13"/>
  <c r="M196" i="13"/>
  <c r="N196" i="13"/>
  <c r="O196" i="13"/>
  <c r="P196" i="13"/>
  <c r="J197" i="13"/>
  <c r="L197" i="13"/>
  <c r="M197" i="13"/>
  <c r="N197" i="13"/>
  <c r="O197" i="13"/>
  <c r="P197" i="13"/>
  <c r="J198" i="13"/>
  <c r="L198" i="13"/>
  <c r="M198" i="13"/>
  <c r="N198" i="13"/>
  <c r="O198" i="13"/>
  <c r="P198" i="13"/>
  <c r="J199" i="13"/>
  <c r="L199" i="13"/>
  <c r="M199" i="13"/>
  <c r="N199" i="13"/>
  <c r="O199" i="13"/>
  <c r="P199" i="13"/>
  <c r="J200" i="13"/>
  <c r="L200" i="13"/>
  <c r="M200" i="13"/>
  <c r="N200" i="13"/>
  <c r="O200" i="13"/>
  <c r="P200" i="13"/>
  <c r="J201" i="13"/>
  <c r="L201" i="13"/>
  <c r="M201" i="13"/>
  <c r="N201" i="13"/>
  <c r="O201" i="13"/>
  <c r="P201" i="13"/>
  <c r="J202" i="13"/>
  <c r="L202" i="13"/>
  <c r="M202" i="13"/>
  <c r="N202" i="13"/>
  <c r="O202" i="13"/>
  <c r="P202" i="13"/>
  <c r="J203" i="13"/>
  <c r="L203" i="13"/>
  <c r="M203" i="13"/>
  <c r="N203" i="13"/>
  <c r="O203" i="13"/>
  <c r="P203" i="13"/>
  <c r="J204" i="13"/>
  <c r="L204" i="13"/>
  <c r="M204" i="13"/>
  <c r="N204" i="13"/>
  <c r="O204" i="13"/>
  <c r="P204" i="13"/>
  <c r="J205" i="13"/>
  <c r="L205" i="13"/>
  <c r="M205" i="13"/>
  <c r="N205" i="13"/>
  <c r="O205" i="13"/>
  <c r="P205" i="13"/>
  <c r="J206" i="13"/>
  <c r="L206" i="13"/>
  <c r="M206" i="13"/>
  <c r="N206" i="13"/>
  <c r="O206" i="13"/>
  <c r="P206" i="13"/>
  <c r="J207" i="13"/>
  <c r="L207" i="13"/>
  <c r="M207" i="13"/>
  <c r="N207" i="13"/>
  <c r="O207" i="13"/>
  <c r="P207" i="13"/>
  <c r="J208" i="13"/>
  <c r="L208" i="13"/>
  <c r="M208" i="13"/>
  <c r="N208" i="13"/>
  <c r="O208" i="13"/>
  <c r="P208" i="13"/>
  <c r="J209" i="13"/>
  <c r="L209" i="13"/>
  <c r="M209" i="13"/>
  <c r="N209" i="13"/>
  <c r="O209" i="13"/>
  <c r="P209" i="13"/>
  <c r="J210" i="13"/>
  <c r="L210" i="13"/>
  <c r="M210" i="13"/>
  <c r="N210" i="13"/>
  <c r="O210" i="13"/>
  <c r="P210" i="13"/>
  <c r="J211" i="13"/>
  <c r="L211" i="13"/>
  <c r="M211" i="13"/>
  <c r="N211" i="13"/>
  <c r="O211" i="13"/>
  <c r="P211" i="13"/>
  <c r="J212" i="13"/>
  <c r="L212" i="13"/>
  <c r="M212" i="13"/>
  <c r="N212" i="13"/>
  <c r="O212" i="13"/>
  <c r="P212" i="13"/>
  <c r="J213" i="13"/>
  <c r="L213" i="13"/>
  <c r="M213" i="13"/>
  <c r="N213" i="13"/>
  <c r="O213" i="13"/>
  <c r="P213" i="13"/>
  <c r="J214" i="13"/>
  <c r="L214" i="13"/>
  <c r="M214" i="13"/>
  <c r="N214" i="13"/>
  <c r="O214" i="13"/>
  <c r="P214" i="13"/>
  <c r="J215" i="13"/>
  <c r="L215" i="13"/>
  <c r="M215" i="13"/>
  <c r="N215" i="13"/>
  <c r="O215" i="13"/>
  <c r="P215" i="13"/>
  <c r="J216" i="13"/>
  <c r="L216" i="13"/>
  <c r="M216" i="13"/>
  <c r="N216" i="13"/>
  <c r="O216" i="13"/>
  <c r="P216" i="13"/>
  <c r="J217" i="13"/>
  <c r="L217" i="13"/>
  <c r="M217" i="13"/>
  <c r="N217" i="13"/>
  <c r="O217" i="13"/>
  <c r="P217" i="13"/>
  <c r="J218" i="13"/>
  <c r="L218" i="13"/>
  <c r="M218" i="13"/>
  <c r="N218" i="13"/>
  <c r="O218" i="13"/>
  <c r="P218" i="13"/>
  <c r="J219" i="13"/>
  <c r="L219" i="13"/>
  <c r="M219" i="13"/>
  <c r="N219" i="13"/>
  <c r="O219" i="13"/>
  <c r="P219" i="13"/>
  <c r="J220" i="13"/>
  <c r="L220" i="13"/>
  <c r="M220" i="13"/>
  <c r="N220" i="13"/>
  <c r="O220" i="13"/>
  <c r="P220" i="13"/>
  <c r="J221" i="13"/>
  <c r="L221" i="13"/>
  <c r="M221" i="13"/>
  <c r="N221" i="13"/>
  <c r="O221" i="13"/>
  <c r="P221" i="13"/>
  <c r="J222" i="13"/>
  <c r="L222" i="13"/>
  <c r="M222" i="13"/>
  <c r="N222" i="13"/>
  <c r="O222" i="13"/>
  <c r="P222" i="13"/>
  <c r="J223" i="13"/>
  <c r="L223" i="13"/>
  <c r="M223" i="13"/>
  <c r="N223" i="13"/>
  <c r="O223" i="13"/>
  <c r="P223" i="13"/>
  <c r="J224" i="13"/>
  <c r="L224" i="13"/>
  <c r="M224" i="13"/>
  <c r="N224" i="13"/>
  <c r="O224" i="13"/>
  <c r="P224" i="13"/>
  <c r="J225" i="13"/>
  <c r="L225" i="13"/>
  <c r="M225" i="13"/>
  <c r="N225" i="13"/>
  <c r="O225" i="13"/>
  <c r="P225" i="13"/>
  <c r="J226" i="13"/>
  <c r="L226" i="13"/>
  <c r="M226" i="13"/>
  <c r="N226" i="13"/>
  <c r="O226" i="13"/>
  <c r="P226" i="13"/>
  <c r="J227" i="13"/>
  <c r="L227" i="13"/>
  <c r="M227" i="13"/>
  <c r="N227" i="13"/>
  <c r="O227" i="13"/>
  <c r="P227" i="13"/>
  <c r="J228" i="13"/>
  <c r="L228" i="13"/>
  <c r="M228" i="13"/>
  <c r="N228" i="13"/>
  <c r="O228" i="13"/>
  <c r="P228" i="13"/>
  <c r="J229" i="13"/>
  <c r="L229" i="13"/>
  <c r="M229" i="13"/>
  <c r="N229" i="13"/>
  <c r="O229" i="13"/>
  <c r="P229" i="13"/>
  <c r="J230" i="13"/>
  <c r="L230" i="13"/>
  <c r="M230" i="13"/>
  <c r="N230" i="13"/>
  <c r="O230" i="13"/>
  <c r="P230" i="13"/>
  <c r="J231" i="13"/>
  <c r="L231" i="13"/>
  <c r="M231" i="13"/>
  <c r="N231" i="13"/>
  <c r="O231" i="13"/>
  <c r="P231" i="13"/>
  <c r="J232" i="13"/>
  <c r="L232" i="13"/>
  <c r="M232" i="13"/>
  <c r="N232" i="13"/>
  <c r="O232" i="13"/>
  <c r="P232" i="13"/>
  <c r="J233" i="13"/>
  <c r="L233" i="13"/>
  <c r="M233" i="13"/>
  <c r="N233" i="13"/>
  <c r="O233" i="13"/>
  <c r="P233" i="13"/>
  <c r="J234" i="13"/>
  <c r="L234" i="13"/>
  <c r="M234" i="13"/>
  <c r="N234" i="13"/>
  <c r="O234" i="13"/>
  <c r="P234" i="13"/>
  <c r="J235" i="13"/>
  <c r="L235" i="13"/>
  <c r="M235" i="13"/>
  <c r="N235" i="13"/>
  <c r="O235" i="13"/>
  <c r="P235" i="13"/>
  <c r="J236" i="13"/>
  <c r="L236" i="13"/>
  <c r="M236" i="13"/>
  <c r="N236" i="13"/>
  <c r="O236" i="13"/>
  <c r="P236" i="13"/>
  <c r="J237" i="13"/>
  <c r="L237" i="13"/>
  <c r="M237" i="13"/>
  <c r="N237" i="13"/>
  <c r="O237" i="13"/>
  <c r="P237" i="13"/>
  <c r="J238" i="13"/>
  <c r="L238" i="13"/>
  <c r="M238" i="13"/>
  <c r="N238" i="13"/>
  <c r="O238" i="13"/>
  <c r="P238" i="13"/>
  <c r="J239" i="13"/>
  <c r="L239" i="13"/>
  <c r="M239" i="13"/>
  <c r="N239" i="13"/>
  <c r="O239" i="13"/>
  <c r="P239" i="13"/>
  <c r="J240" i="13"/>
  <c r="L240" i="13"/>
  <c r="M240" i="13"/>
  <c r="N240" i="13"/>
  <c r="O240" i="13"/>
  <c r="P240" i="13"/>
  <c r="J241" i="13"/>
  <c r="L241" i="13"/>
  <c r="M241" i="13"/>
  <c r="N241" i="13"/>
  <c r="O241" i="13"/>
  <c r="P241" i="13"/>
  <c r="J242" i="13"/>
  <c r="L242" i="13"/>
  <c r="M242" i="13"/>
  <c r="N242" i="13"/>
  <c r="O242" i="13"/>
  <c r="P242" i="13"/>
  <c r="J243" i="13"/>
  <c r="L243" i="13"/>
  <c r="M243" i="13"/>
  <c r="N243" i="13"/>
  <c r="O243" i="13"/>
  <c r="P243" i="13"/>
  <c r="J244" i="13"/>
  <c r="L244" i="13"/>
  <c r="M244" i="13"/>
  <c r="N244" i="13"/>
  <c r="O244" i="13"/>
  <c r="P244" i="13"/>
  <c r="J245" i="13"/>
  <c r="L245" i="13"/>
  <c r="M245" i="13"/>
  <c r="N245" i="13"/>
  <c r="O245" i="13"/>
  <c r="P245" i="13"/>
  <c r="J246" i="13"/>
  <c r="L246" i="13"/>
  <c r="M246" i="13"/>
  <c r="N246" i="13"/>
  <c r="O246" i="13"/>
  <c r="P246" i="13"/>
  <c r="J247" i="13"/>
  <c r="L247" i="13"/>
  <c r="M247" i="13"/>
  <c r="N247" i="13"/>
  <c r="O247" i="13"/>
  <c r="P247" i="13"/>
  <c r="J248" i="13"/>
  <c r="L248" i="13"/>
  <c r="M248" i="13"/>
  <c r="N248" i="13"/>
  <c r="O248" i="13"/>
  <c r="P248" i="13"/>
  <c r="J249" i="13"/>
  <c r="L249" i="13"/>
  <c r="M249" i="13"/>
  <c r="N249" i="13"/>
  <c r="O249" i="13"/>
  <c r="P249" i="13"/>
  <c r="J250" i="13"/>
  <c r="L250" i="13"/>
  <c r="M250" i="13"/>
  <c r="N250" i="13"/>
  <c r="O250" i="13"/>
  <c r="P250" i="13"/>
  <c r="J251" i="13"/>
  <c r="L251" i="13"/>
  <c r="M251" i="13"/>
  <c r="N251" i="13"/>
  <c r="O251" i="13"/>
  <c r="P251" i="13"/>
  <c r="J252" i="13"/>
  <c r="L252" i="13"/>
  <c r="M252" i="13"/>
  <c r="N252" i="13"/>
  <c r="O252" i="13"/>
  <c r="P252" i="13"/>
  <c r="J253" i="13"/>
  <c r="L253" i="13"/>
  <c r="M253" i="13"/>
  <c r="N253" i="13"/>
  <c r="O253" i="13"/>
  <c r="P253" i="13"/>
  <c r="J254" i="13"/>
  <c r="L254" i="13"/>
  <c r="M254" i="13"/>
  <c r="N254" i="13"/>
  <c r="O254" i="13"/>
  <c r="P254" i="13"/>
  <c r="J255" i="13"/>
  <c r="L255" i="13"/>
  <c r="M255" i="13"/>
  <c r="N255" i="13"/>
  <c r="O255" i="13"/>
  <c r="P255" i="13"/>
  <c r="J256" i="13"/>
  <c r="L256" i="13"/>
  <c r="M256" i="13"/>
  <c r="N256" i="13"/>
  <c r="O256" i="13"/>
  <c r="P256" i="13"/>
  <c r="J257" i="13"/>
  <c r="L257" i="13"/>
  <c r="M257" i="13"/>
  <c r="N257" i="13"/>
  <c r="O257" i="13"/>
  <c r="P257" i="13"/>
  <c r="J258" i="13"/>
  <c r="L258" i="13"/>
  <c r="M258" i="13"/>
  <c r="N258" i="13"/>
  <c r="O258" i="13"/>
  <c r="P258" i="13"/>
  <c r="J259" i="13"/>
  <c r="L259" i="13"/>
  <c r="M259" i="13"/>
  <c r="N259" i="13"/>
  <c r="O259" i="13"/>
  <c r="P259" i="13"/>
  <c r="J260" i="13"/>
  <c r="L260" i="13"/>
  <c r="M260" i="13"/>
  <c r="N260" i="13"/>
  <c r="O260" i="13"/>
  <c r="P260" i="13"/>
  <c r="J261" i="13"/>
  <c r="L261" i="13"/>
  <c r="M261" i="13"/>
  <c r="N261" i="13"/>
  <c r="O261" i="13"/>
  <c r="P261" i="13"/>
  <c r="J262" i="13"/>
  <c r="L262" i="13"/>
  <c r="M262" i="13"/>
  <c r="N262" i="13"/>
  <c r="O262" i="13"/>
  <c r="P262" i="13"/>
  <c r="J263" i="13"/>
  <c r="L263" i="13"/>
  <c r="M263" i="13"/>
  <c r="N263" i="13"/>
  <c r="O263" i="13"/>
  <c r="P263" i="13"/>
  <c r="J264" i="13"/>
  <c r="L264" i="13"/>
  <c r="M264" i="13"/>
  <c r="N264" i="13"/>
  <c r="O264" i="13"/>
  <c r="P264" i="13"/>
  <c r="J265" i="13"/>
  <c r="L265" i="13"/>
  <c r="M265" i="13"/>
  <c r="N265" i="13"/>
  <c r="O265" i="13"/>
  <c r="P265" i="13"/>
  <c r="J266" i="13"/>
  <c r="L266" i="13"/>
  <c r="M266" i="13"/>
  <c r="N266" i="13"/>
  <c r="O266" i="13"/>
  <c r="P266" i="13"/>
  <c r="J267" i="13"/>
  <c r="L267" i="13"/>
  <c r="M267" i="13"/>
  <c r="N267" i="13"/>
  <c r="O267" i="13"/>
  <c r="P267" i="13"/>
  <c r="J268" i="13"/>
  <c r="L268" i="13"/>
  <c r="M268" i="13"/>
  <c r="N268" i="13"/>
  <c r="O268" i="13"/>
  <c r="P268" i="13"/>
  <c r="J269" i="13"/>
  <c r="L269" i="13"/>
  <c r="M269" i="13"/>
  <c r="N269" i="13"/>
  <c r="O269" i="13"/>
  <c r="P269" i="13"/>
  <c r="J270" i="13"/>
  <c r="L270" i="13"/>
  <c r="M270" i="13"/>
  <c r="N270" i="13"/>
  <c r="O270" i="13"/>
  <c r="P270" i="13"/>
  <c r="J271" i="13"/>
  <c r="L271" i="13"/>
  <c r="M271" i="13"/>
  <c r="N271" i="13"/>
  <c r="O271" i="13"/>
  <c r="P271" i="13"/>
  <c r="J272" i="13"/>
  <c r="L272" i="13"/>
  <c r="M272" i="13"/>
  <c r="N272" i="13"/>
  <c r="O272" i="13"/>
  <c r="P272" i="13"/>
  <c r="J273" i="13"/>
  <c r="L273" i="13"/>
  <c r="M273" i="13"/>
  <c r="N273" i="13"/>
  <c r="O273" i="13"/>
  <c r="P273" i="13"/>
  <c r="J274" i="13"/>
  <c r="L274" i="13"/>
  <c r="M274" i="13"/>
  <c r="N274" i="13"/>
  <c r="O274" i="13"/>
  <c r="P274" i="13"/>
  <c r="J275" i="13"/>
  <c r="L275" i="13"/>
  <c r="M275" i="13"/>
  <c r="N275" i="13"/>
  <c r="O275" i="13"/>
  <c r="P275" i="13"/>
  <c r="J276" i="13"/>
  <c r="L276" i="13"/>
  <c r="M276" i="13"/>
  <c r="N276" i="13"/>
  <c r="O276" i="13"/>
  <c r="P276" i="13"/>
  <c r="J277" i="13"/>
  <c r="L277" i="13"/>
  <c r="M277" i="13"/>
  <c r="N277" i="13"/>
  <c r="O277" i="13"/>
  <c r="P277" i="13"/>
  <c r="J278" i="13"/>
  <c r="L278" i="13"/>
  <c r="M278" i="13"/>
  <c r="N278" i="13"/>
  <c r="O278" i="13"/>
  <c r="P278" i="13"/>
  <c r="J279" i="13"/>
  <c r="L279" i="13"/>
  <c r="M279" i="13"/>
  <c r="N279" i="13"/>
  <c r="O279" i="13"/>
  <c r="P279" i="13"/>
  <c r="J280" i="13"/>
  <c r="L280" i="13"/>
  <c r="M280" i="13"/>
  <c r="N280" i="13"/>
  <c r="O280" i="13"/>
  <c r="P280" i="13"/>
  <c r="J281" i="13"/>
  <c r="L281" i="13"/>
  <c r="M281" i="13"/>
  <c r="N281" i="13"/>
  <c r="O281" i="13"/>
  <c r="P281" i="13"/>
  <c r="J282" i="13"/>
  <c r="L282" i="13"/>
  <c r="M282" i="13"/>
  <c r="N282" i="13"/>
  <c r="O282" i="13"/>
  <c r="P282" i="13"/>
  <c r="J283" i="13"/>
  <c r="L283" i="13"/>
  <c r="M283" i="13"/>
  <c r="N283" i="13"/>
  <c r="O283" i="13"/>
  <c r="P283" i="13"/>
  <c r="J284" i="13"/>
  <c r="L284" i="13"/>
  <c r="M284" i="13"/>
  <c r="N284" i="13"/>
  <c r="O284" i="13"/>
  <c r="P284" i="13"/>
  <c r="J285" i="13"/>
  <c r="L285" i="13"/>
  <c r="M285" i="13"/>
  <c r="N285" i="13"/>
  <c r="O285" i="13"/>
  <c r="P285" i="13"/>
  <c r="J286" i="13"/>
  <c r="L286" i="13"/>
  <c r="M286" i="13"/>
  <c r="N286" i="13"/>
  <c r="O286" i="13"/>
  <c r="P286" i="13"/>
  <c r="J287" i="13"/>
  <c r="L287" i="13"/>
  <c r="M287" i="13"/>
  <c r="N287" i="13"/>
  <c r="O287" i="13"/>
  <c r="P287" i="13"/>
  <c r="J288" i="13"/>
  <c r="L288" i="13"/>
  <c r="M288" i="13"/>
  <c r="N288" i="13"/>
  <c r="O288" i="13"/>
  <c r="P288" i="13"/>
  <c r="J289" i="13"/>
  <c r="L289" i="13"/>
  <c r="M289" i="13"/>
  <c r="N289" i="13"/>
  <c r="O289" i="13"/>
  <c r="P289" i="13"/>
  <c r="J290" i="13"/>
  <c r="L290" i="13"/>
  <c r="M290" i="13"/>
  <c r="N290" i="13"/>
  <c r="O290" i="13"/>
  <c r="P290" i="13"/>
  <c r="J291" i="13"/>
  <c r="L291" i="13"/>
  <c r="M291" i="13"/>
  <c r="N291" i="13"/>
  <c r="O291" i="13"/>
  <c r="P291" i="13"/>
  <c r="J292" i="13"/>
  <c r="L292" i="13"/>
  <c r="M292" i="13"/>
  <c r="N292" i="13"/>
  <c r="O292" i="13"/>
  <c r="P292" i="13"/>
  <c r="J293" i="13"/>
  <c r="L293" i="13"/>
  <c r="M293" i="13"/>
  <c r="N293" i="13"/>
  <c r="O293" i="13"/>
  <c r="P293" i="13"/>
  <c r="J294" i="13"/>
  <c r="L294" i="13"/>
  <c r="M294" i="13"/>
  <c r="N294" i="13"/>
  <c r="O294" i="13"/>
  <c r="P294" i="13"/>
  <c r="J295" i="13"/>
  <c r="L295" i="13"/>
  <c r="M295" i="13"/>
  <c r="N295" i="13"/>
  <c r="O295" i="13"/>
  <c r="P295" i="13"/>
  <c r="J296" i="13"/>
  <c r="L296" i="13"/>
  <c r="M296" i="13"/>
  <c r="N296" i="13"/>
  <c r="O296" i="13"/>
  <c r="P296" i="13"/>
  <c r="J297" i="13"/>
  <c r="L297" i="13"/>
  <c r="M297" i="13"/>
  <c r="N297" i="13"/>
  <c r="O297" i="13"/>
  <c r="P297" i="13"/>
  <c r="J298" i="13"/>
  <c r="L298" i="13"/>
  <c r="M298" i="13"/>
  <c r="N298" i="13"/>
  <c r="O298" i="13"/>
  <c r="P298" i="13"/>
  <c r="J299" i="13"/>
  <c r="L299" i="13"/>
  <c r="M299" i="13"/>
  <c r="N299" i="13"/>
  <c r="O299" i="13"/>
  <c r="P299" i="13"/>
  <c r="J300" i="13"/>
  <c r="L300" i="13"/>
  <c r="M300" i="13"/>
  <c r="N300" i="13"/>
  <c r="O300" i="13"/>
  <c r="P300" i="13"/>
  <c r="J301" i="13"/>
  <c r="L301" i="13"/>
  <c r="M301" i="13"/>
  <c r="N301" i="13"/>
  <c r="O301" i="13"/>
  <c r="P301" i="13"/>
  <c r="J302" i="13"/>
  <c r="L302" i="13"/>
  <c r="M302" i="13"/>
  <c r="N302" i="13"/>
  <c r="O302" i="13"/>
  <c r="P302" i="13"/>
  <c r="J303" i="13"/>
  <c r="L303" i="13"/>
  <c r="M303" i="13"/>
  <c r="N303" i="13"/>
  <c r="O303" i="13"/>
  <c r="P303" i="13"/>
  <c r="J304" i="13"/>
  <c r="L304" i="13"/>
  <c r="M304" i="13"/>
  <c r="N304" i="13"/>
  <c r="O304" i="13"/>
  <c r="P304" i="13"/>
  <c r="J305" i="13"/>
  <c r="L305" i="13"/>
  <c r="M305" i="13"/>
  <c r="N305" i="13"/>
  <c r="O305" i="13"/>
  <c r="P305" i="13"/>
  <c r="J306" i="13"/>
  <c r="L306" i="13"/>
  <c r="M306" i="13"/>
  <c r="N306" i="13"/>
  <c r="O306" i="13"/>
  <c r="P306" i="13"/>
  <c r="J307" i="13"/>
  <c r="L307" i="13"/>
  <c r="M307" i="13"/>
  <c r="N307" i="13"/>
  <c r="O307" i="13"/>
  <c r="P307" i="13"/>
  <c r="J308" i="13"/>
  <c r="L308" i="13"/>
  <c r="M308" i="13"/>
  <c r="N308" i="13"/>
  <c r="O308" i="13"/>
  <c r="P308" i="13"/>
  <c r="J309" i="13"/>
  <c r="L309" i="13"/>
  <c r="M309" i="13"/>
  <c r="N309" i="13"/>
  <c r="O309" i="13"/>
  <c r="P309" i="13"/>
  <c r="J310" i="13"/>
  <c r="L310" i="13"/>
  <c r="M310" i="13"/>
  <c r="N310" i="13"/>
  <c r="O310" i="13"/>
  <c r="P310" i="13"/>
  <c r="J311" i="13"/>
  <c r="L311" i="13"/>
  <c r="M311" i="13"/>
  <c r="N311" i="13"/>
  <c r="O311" i="13"/>
  <c r="P311" i="13"/>
  <c r="J312" i="13"/>
  <c r="L312" i="13"/>
  <c r="M312" i="13"/>
  <c r="N312" i="13"/>
  <c r="O312" i="13"/>
  <c r="P312" i="13"/>
  <c r="J313" i="13"/>
  <c r="L313" i="13"/>
  <c r="M313" i="13"/>
  <c r="N313" i="13"/>
  <c r="O313" i="13"/>
  <c r="P313" i="13"/>
  <c r="J314" i="13"/>
  <c r="L314" i="13"/>
  <c r="M314" i="13"/>
  <c r="N314" i="13"/>
  <c r="O314" i="13"/>
  <c r="P314" i="13"/>
  <c r="J315" i="13"/>
  <c r="L315" i="13"/>
  <c r="M315" i="13"/>
  <c r="N315" i="13"/>
  <c r="O315" i="13"/>
  <c r="P315" i="13"/>
  <c r="J316" i="13"/>
  <c r="L316" i="13"/>
  <c r="M316" i="13"/>
  <c r="N316" i="13"/>
  <c r="O316" i="13"/>
  <c r="P316" i="13"/>
  <c r="J317" i="13"/>
  <c r="L317" i="13"/>
  <c r="M317" i="13"/>
  <c r="N317" i="13"/>
  <c r="O317" i="13"/>
  <c r="P317" i="13"/>
  <c r="J318" i="13"/>
  <c r="L318" i="13"/>
  <c r="M318" i="13"/>
  <c r="N318" i="13"/>
  <c r="O318" i="13"/>
  <c r="P318" i="13"/>
  <c r="J319" i="13"/>
  <c r="L319" i="13"/>
  <c r="M319" i="13"/>
  <c r="N319" i="13"/>
  <c r="O319" i="13"/>
  <c r="P319" i="13"/>
  <c r="J320" i="13"/>
  <c r="L320" i="13"/>
  <c r="M320" i="13"/>
  <c r="N320" i="13"/>
  <c r="O320" i="13"/>
  <c r="P320" i="13"/>
  <c r="J321" i="13"/>
  <c r="L321" i="13"/>
  <c r="M321" i="13"/>
  <c r="N321" i="13"/>
  <c r="O321" i="13"/>
  <c r="P321" i="13"/>
  <c r="J322" i="13"/>
  <c r="L322" i="13"/>
  <c r="M322" i="13"/>
  <c r="N322" i="13"/>
  <c r="O322" i="13"/>
  <c r="P322" i="13"/>
  <c r="J323" i="13"/>
  <c r="L323" i="13"/>
  <c r="M323" i="13"/>
  <c r="N323" i="13"/>
  <c r="O323" i="13"/>
  <c r="P323" i="13"/>
  <c r="J324" i="13"/>
  <c r="L324" i="13"/>
  <c r="M324" i="13"/>
  <c r="N324" i="13"/>
  <c r="O324" i="13"/>
  <c r="P324" i="13"/>
  <c r="J325" i="13"/>
  <c r="L325" i="13"/>
  <c r="M325" i="13"/>
  <c r="N325" i="13"/>
  <c r="O325" i="13"/>
  <c r="P325" i="13"/>
  <c r="J326" i="13"/>
  <c r="L326" i="13"/>
  <c r="M326" i="13"/>
  <c r="N326" i="13"/>
  <c r="O326" i="13"/>
  <c r="P326" i="13"/>
  <c r="J327" i="13"/>
  <c r="L327" i="13"/>
  <c r="M327" i="13"/>
  <c r="N327" i="13"/>
  <c r="O327" i="13"/>
  <c r="P327" i="13"/>
  <c r="J328" i="13"/>
  <c r="L328" i="13"/>
  <c r="M328" i="13"/>
  <c r="N328" i="13"/>
  <c r="O328" i="13"/>
  <c r="P328" i="13"/>
  <c r="J329" i="13"/>
  <c r="L329" i="13"/>
  <c r="M329" i="13"/>
  <c r="N329" i="13"/>
  <c r="O329" i="13"/>
  <c r="P329" i="13"/>
  <c r="J330" i="13"/>
  <c r="L330" i="13"/>
  <c r="M330" i="13"/>
  <c r="N330" i="13"/>
  <c r="O330" i="13"/>
  <c r="P330" i="13"/>
  <c r="J331" i="13"/>
  <c r="L331" i="13"/>
  <c r="M331" i="13"/>
  <c r="N331" i="13"/>
  <c r="O331" i="13"/>
  <c r="P331" i="13"/>
  <c r="J332" i="13"/>
  <c r="L332" i="13"/>
  <c r="M332" i="13"/>
  <c r="N332" i="13"/>
  <c r="O332" i="13"/>
  <c r="P332" i="13"/>
  <c r="J333" i="13"/>
  <c r="L333" i="13"/>
  <c r="M333" i="13"/>
  <c r="N333" i="13"/>
  <c r="O333" i="13"/>
  <c r="P333" i="13"/>
  <c r="J334" i="13"/>
  <c r="L334" i="13"/>
  <c r="M334" i="13"/>
  <c r="N334" i="13"/>
  <c r="O334" i="13"/>
  <c r="P334" i="13"/>
  <c r="J335" i="13"/>
  <c r="L335" i="13"/>
  <c r="M335" i="13"/>
  <c r="N335" i="13"/>
  <c r="O335" i="13"/>
  <c r="P335" i="13"/>
  <c r="J336" i="13"/>
  <c r="L336" i="13"/>
  <c r="M336" i="13"/>
  <c r="N336" i="13"/>
  <c r="O336" i="13"/>
  <c r="P336" i="13"/>
  <c r="J337" i="13"/>
  <c r="L337" i="13"/>
  <c r="M337" i="13"/>
  <c r="N337" i="13"/>
  <c r="O337" i="13"/>
  <c r="P337" i="13"/>
  <c r="J338" i="13"/>
  <c r="L338" i="13"/>
  <c r="M338" i="13"/>
  <c r="N338" i="13"/>
  <c r="O338" i="13"/>
  <c r="P338" i="13"/>
  <c r="J339" i="13"/>
  <c r="L339" i="13"/>
  <c r="M339" i="13"/>
  <c r="N339" i="13"/>
  <c r="O339" i="13"/>
  <c r="P339" i="13"/>
  <c r="J340" i="13"/>
  <c r="L340" i="13"/>
  <c r="M340" i="13"/>
  <c r="N340" i="13"/>
  <c r="O340" i="13"/>
  <c r="P340" i="13"/>
  <c r="J341" i="13"/>
  <c r="L341" i="13"/>
  <c r="M341" i="13"/>
  <c r="N341" i="13"/>
  <c r="O341" i="13"/>
  <c r="P341" i="13"/>
  <c r="J342" i="13"/>
  <c r="L342" i="13"/>
  <c r="M342" i="13"/>
  <c r="N342" i="13"/>
  <c r="O342" i="13"/>
  <c r="P342" i="13"/>
  <c r="J343" i="13"/>
  <c r="L343" i="13"/>
  <c r="M343" i="13"/>
  <c r="N343" i="13"/>
  <c r="O343" i="13"/>
  <c r="P343" i="13"/>
  <c r="J344" i="13"/>
  <c r="L344" i="13"/>
  <c r="M344" i="13"/>
  <c r="N344" i="13"/>
  <c r="O344" i="13"/>
  <c r="P344" i="13"/>
  <c r="J345" i="13"/>
  <c r="L345" i="13"/>
  <c r="M345" i="13"/>
  <c r="N345" i="13"/>
  <c r="O345" i="13"/>
  <c r="P345" i="13"/>
  <c r="J346" i="13"/>
  <c r="L346" i="13"/>
  <c r="M346" i="13"/>
  <c r="N346" i="13"/>
  <c r="O346" i="13"/>
  <c r="P346" i="13"/>
  <c r="J347" i="13"/>
  <c r="L347" i="13"/>
  <c r="M347" i="13"/>
  <c r="N347" i="13"/>
  <c r="O347" i="13"/>
  <c r="P347" i="13"/>
  <c r="J348" i="13"/>
  <c r="L348" i="13"/>
  <c r="M348" i="13"/>
  <c r="N348" i="13"/>
  <c r="O348" i="13"/>
  <c r="P348" i="13"/>
  <c r="J349" i="13"/>
  <c r="L349" i="13"/>
  <c r="M349" i="13"/>
  <c r="N349" i="13"/>
  <c r="O349" i="13"/>
  <c r="P349" i="13"/>
  <c r="J350" i="13"/>
  <c r="L350" i="13"/>
  <c r="M350" i="13"/>
  <c r="N350" i="13"/>
  <c r="O350" i="13"/>
  <c r="P350" i="13"/>
  <c r="J351" i="13"/>
  <c r="L351" i="13"/>
  <c r="M351" i="13"/>
  <c r="N351" i="13"/>
  <c r="O351" i="13"/>
  <c r="P351" i="13"/>
  <c r="J352" i="13"/>
  <c r="L352" i="13"/>
  <c r="M352" i="13"/>
  <c r="N352" i="13"/>
  <c r="O352" i="13"/>
  <c r="P352" i="13"/>
  <c r="J353" i="13"/>
  <c r="L353" i="13"/>
  <c r="M353" i="13"/>
  <c r="N353" i="13"/>
  <c r="O353" i="13"/>
  <c r="P353" i="13"/>
  <c r="J354" i="13"/>
  <c r="L354" i="13"/>
  <c r="M354" i="13"/>
  <c r="N354" i="13"/>
  <c r="O354" i="13"/>
  <c r="P354" i="13"/>
  <c r="J355" i="13"/>
  <c r="L355" i="13"/>
  <c r="M355" i="13"/>
  <c r="N355" i="13"/>
  <c r="O355" i="13"/>
  <c r="P355" i="13"/>
  <c r="J356" i="13"/>
  <c r="L356" i="13"/>
  <c r="M356" i="13"/>
  <c r="N356" i="13"/>
  <c r="O356" i="13"/>
  <c r="P356" i="13"/>
  <c r="J357" i="13"/>
  <c r="L357" i="13"/>
  <c r="M357" i="13"/>
  <c r="N357" i="13"/>
  <c r="O357" i="13"/>
  <c r="P357" i="13"/>
  <c r="J358" i="13"/>
  <c r="L358" i="13"/>
  <c r="M358" i="13"/>
  <c r="N358" i="13"/>
  <c r="O358" i="13"/>
  <c r="P358" i="13"/>
  <c r="J359" i="13"/>
  <c r="L359" i="13"/>
  <c r="M359" i="13"/>
  <c r="N359" i="13"/>
  <c r="O359" i="13"/>
  <c r="P359" i="13"/>
  <c r="J360" i="13"/>
  <c r="L360" i="13"/>
  <c r="M360" i="13"/>
  <c r="N360" i="13"/>
  <c r="O360" i="13"/>
  <c r="P360" i="13"/>
  <c r="J361" i="13"/>
  <c r="L361" i="13"/>
  <c r="M361" i="13"/>
  <c r="N361" i="13"/>
  <c r="O361" i="13"/>
  <c r="P361" i="13"/>
  <c r="J362" i="13"/>
  <c r="L362" i="13"/>
  <c r="M362" i="13"/>
  <c r="N362" i="13"/>
  <c r="O362" i="13"/>
  <c r="P362" i="13"/>
  <c r="J363" i="13"/>
  <c r="L363" i="13"/>
  <c r="M363" i="13"/>
  <c r="N363" i="13"/>
  <c r="O363" i="13"/>
  <c r="P363" i="13"/>
  <c r="J364" i="13"/>
  <c r="L364" i="13"/>
  <c r="M364" i="13"/>
  <c r="N364" i="13"/>
  <c r="O364" i="13"/>
  <c r="P364" i="13"/>
  <c r="J365" i="13"/>
  <c r="L365" i="13"/>
  <c r="M365" i="13"/>
  <c r="N365" i="13"/>
  <c r="O365" i="13"/>
  <c r="P365" i="13"/>
  <c r="J366" i="13"/>
  <c r="L366" i="13"/>
  <c r="M366" i="13"/>
  <c r="N366" i="13"/>
  <c r="O366" i="13"/>
  <c r="P366" i="13"/>
  <c r="J367" i="13"/>
  <c r="L367" i="13"/>
  <c r="M367" i="13"/>
  <c r="N367" i="13"/>
  <c r="O367" i="13"/>
  <c r="P367" i="13"/>
  <c r="J368" i="13"/>
  <c r="L368" i="13"/>
  <c r="M368" i="13"/>
  <c r="N368" i="13"/>
  <c r="O368" i="13"/>
  <c r="P368" i="13"/>
  <c r="J369" i="13"/>
  <c r="L369" i="13"/>
  <c r="M369" i="13"/>
  <c r="N369" i="13"/>
  <c r="O369" i="13"/>
  <c r="P369" i="13"/>
  <c r="J370" i="13"/>
  <c r="L370" i="13"/>
  <c r="M370" i="13"/>
  <c r="N370" i="13"/>
  <c r="O370" i="13"/>
  <c r="P370" i="13"/>
  <c r="J371" i="13"/>
  <c r="L371" i="13"/>
  <c r="M371" i="13"/>
  <c r="N371" i="13"/>
  <c r="O371" i="13"/>
  <c r="P371" i="13"/>
  <c r="J372" i="13"/>
  <c r="L372" i="13"/>
  <c r="M372" i="13"/>
  <c r="N372" i="13"/>
  <c r="O372" i="13"/>
  <c r="P372" i="13"/>
  <c r="J373" i="13"/>
  <c r="L373" i="13"/>
  <c r="M373" i="13"/>
  <c r="N373" i="13"/>
  <c r="O373" i="13"/>
  <c r="P373" i="13"/>
  <c r="J374" i="13"/>
  <c r="L374" i="13"/>
  <c r="M374" i="13"/>
  <c r="N374" i="13"/>
  <c r="O374" i="13"/>
  <c r="P374" i="13"/>
  <c r="J375" i="13"/>
  <c r="L375" i="13"/>
  <c r="M375" i="13"/>
  <c r="N375" i="13"/>
  <c r="O375" i="13"/>
  <c r="P375" i="13"/>
  <c r="J376" i="13"/>
  <c r="L376" i="13"/>
  <c r="M376" i="13"/>
  <c r="N376" i="13"/>
  <c r="O376" i="13"/>
  <c r="P376" i="13"/>
  <c r="J377" i="13"/>
  <c r="L377" i="13"/>
  <c r="M377" i="13"/>
  <c r="N377" i="13"/>
  <c r="O377" i="13"/>
  <c r="P377" i="13"/>
  <c r="J378" i="13"/>
  <c r="L378" i="13"/>
  <c r="M378" i="13"/>
  <c r="N378" i="13"/>
  <c r="O378" i="13"/>
  <c r="P378" i="13"/>
  <c r="J379" i="13"/>
  <c r="L379" i="13"/>
  <c r="M379" i="13"/>
  <c r="N379" i="13"/>
  <c r="O379" i="13"/>
  <c r="P379" i="13"/>
  <c r="J380" i="13"/>
  <c r="L380" i="13"/>
  <c r="M380" i="13"/>
  <c r="N380" i="13"/>
  <c r="O380" i="13"/>
  <c r="P380" i="13"/>
  <c r="J381" i="13"/>
  <c r="L381" i="13"/>
  <c r="M381" i="13"/>
  <c r="N381" i="13"/>
  <c r="O381" i="13"/>
  <c r="P381" i="13"/>
  <c r="J382" i="13"/>
  <c r="L382" i="13"/>
  <c r="M382" i="13"/>
  <c r="N382" i="13"/>
  <c r="O382" i="13"/>
  <c r="P382" i="13"/>
  <c r="J383" i="13"/>
  <c r="L383" i="13"/>
  <c r="M383" i="13"/>
  <c r="N383" i="13"/>
  <c r="O383" i="13"/>
  <c r="P383" i="13"/>
  <c r="J384" i="13"/>
  <c r="L384" i="13"/>
  <c r="M384" i="13"/>
  <c r="N384" i="13"/>
  <c r="O384" i="13"/>
  <c r="P384" i="13"/>
  <c r="J385" i="13"/>
  <c r="L385" i="13"/>
  <c r="M385" i="13"/>
  <c r="N385" i="13"/>
  <c r="O385" i="13"/>
  <c r="P385" i="13"/>
  <c r="J386" i="13"/>
  <c r="L386" i="13"/>
  <c r="M386" i="13"/>
  <c r="N386" i="13"/>
  <c r="O386" i="13"/>
  <c r="P386" i="13"/>
  <c r="J387" i="13"/>
  <c r="L387" i="13"/>
  <c r="M387" i="13"/>
  <c r="N387" i="13"/>
  <c r="O387" i="13"/>
  <c r="P387" i="13"/>
  <c r="J388" i="13"/>
  <c r="L388" i="13"/>
  <c r="M388" i="13"/>
  <c r="N388" i="13"/>
  <c r="O388" i="13"/>
  <c r="P388" i="13"/>
  <c r="J389" i="13"/>
  <c r="L389" i="13"/>
  <c r="M389" i="13"/>
  <c r="N389" i="13"/>
  <c r="O389" i="13"/>
  <c r="P389" i="13"/>
  <c r="J390" i="13"/>
  <c r="L390" i="13"/>
  <c r="M390" i="13"/>
  <c r="N390" i="13"/>
  <c r="O390" i="13"/>
  <c r="P390" i="13"/>
  <c r="J391" i="13"/>
  <c r="L391" i="13"/>
  <c r="M391" i="13"/>
  <c r="N391" i="13"/>
  <c r="O391" i="13"/>
  <c r="P391" i="13"/>
  <c r="J392" i="13"/>
  <c r="L392" i="13"/>
  <c r="M392" i="13"/>
  <c r="N392" i="13"/>
  <c r="O392" i="13"/>
  <c r="P392" i="13"/>
  <c r="J393" i="13"/>
  <c r="L393" i="13"/>
  <c r="M393" i="13"/>
  <c r="N393" i="13"/>
  <c r="O393" i="13"/>
  <c r="P393" i="13"/>
  <c r="J394" i="13"/>
  <c r="L394" i="13"/>
  <c r="M394" i="13"/>
  <c r="N394" i="13"/>
  <c r="O394" i="13"/>
  <c r="P394" i="13"/>
  <c r="J395" i="13"/>
  <c r="L395" i="13"/>
  <c r="M395" i="13"/>
  <c r="N395" i="13"/>
  <c r="O395" i="13"/>
  <c r="P395" i="13"/>
  <c r="J396" i="13"/>
  <c r="L396" i="13"/>
  <c r="M396" i="13"/>
  <c r="N396" i="13"/>
  <c r="O396" i="13"/>
  <c r="P396" i="13"/>
  <c r="J397" i="13"/>
  <c r="L397" i="13"/>
  <c r="M397" i="13"/>
  <c r="N397" i="13"/>
  <c r="O397" i="13"/>
  <c r="P397" i="13"/>
  <c r="J398" i="13"/>
  <c r="L398" i="13"/>
  <c r="M398" i="13"/>
  <c r="N398" i="13"/>
  <c r="O398" i="13"/>
  <c r="P398" i="13"/>
  <c r="J399" i="13"/>
  <c r="L399" i="13"/>
  <c r="M399" i="13"/>
  <c r="N399" i="13"/>
  <c r="O399" i="13"/>
  <c r="P399" i="13"/>
  <c r="J400" i="13"/>
  <c r="L400" i="13"/>
  <c r="M400" i="13"/>
  <c r="N400" i="13"/>
  <c r="O400" i="13"/>
  <c r="P400" i="13"/>
  <c r="J401" i="13"/>
  <c r="L401" i="13"/>
  <c r="M401" i="13"/>
  <c r="N401" i="13"/>
  <c r="O401" i="13"/>
  <c r="P401" i="13"/>
  <c r="J402" i="13"/>
  <c r="L402" i="13"/>
  <c r="M402" i="13"/>
  <c r="N402" i="13"/>
  <c r="O402" i="13"/>
  <c r="P402" i="13"/>
  <c r="J403" i="13"/>
  <c r="L403" i="13"/>
  <c r="M403" i="13"/>
  <c r="N403" i="13"/>
  <c r="O403" i="13"/>
  <c r="P403" i="13"/>
  <c r="J404" i="13"/>
  <c r="L404" i="13"/>
  <c r="M404" i="13"/>
  <c r="N404" i="13"/>
  <c r="O404" i="13"/>
  <c r="P404" i="13"/>
  <c r="J405" i="13"/>
  <c r="L405" i="13"/>
  <c r="M405" i="13"/>
  <c r="N405" i="13"/>
  <c r="O405" i="13"/>
  <c r="P405" i="13"/>
  <c r="J406" i="13"/>
  <c r="L406" i="13"/>
  <c r="M406" i="13"/>
  <c r="N406" i="13"/>
  <c r="O406" i="13"/>
  <c r="P406" i="13"/>
  <c r="J407" i="13"/>
  <c r="L407" i="13"/>
  <c r="M407" i="13"/>
  <c r="N407" i="13"/>
  <c r="O407" i="13"/>
  <c r="P407" i="13"/>
  <c r="J408" i="13"/>
  <c r="L408" i="13"/>
  <c r="M408" i="13"/>
  <c r="N408" i="13"/>
  <c r="O408" i="13"/>
  <c r="P408" i="13"/>
  <c r="J409" i="13"/>
  <c r="L409" i="13"/>
  <c r="M409" i="13"/>
  <c r="N409" i="13"/>
  <c r="O409" i="13"/>
  <c r="P409" i="13"/>
  <c r="J410" i="13"/>
  <c r="L410" i="13"/>
  <c r="M410" i="13"/>
  <c r="N410" i="13"/>
  <c r="O410" i="13"/>
  <c r="P410" i="13"/>
  <c r="J411" i="13"/>
  <c r="L411" i="13"/>
  <c r="M411" i="13"/>
  <c r="N411" i="13"/>
  <c r="O411" i="13"/>
  <c r="P411" i="13"/>
  <c r="J412" i="13"/>
  <c r="L412" i="13"/>
  <c r="M412" i="13"/>
  <c r="N412" i="13"/>
  <c r="O412" i="13"/>
  <c r="P412" i="13"/>
  <c r="J413" i="13"/>
  <c r="L413" i="13"/>
  <c r="M413" i="13"/>
  <c r="N413" i="13"/>
  <c r="O413" i="13"/>
  <c r="P413" i="13"/>
  <c r="J414" i="13"/>
  <c r="L414" i="13"/>
  <c r="M414" i="13"/>
  <c r="N414" i="13"/>
  <c r="O414" i="13"/>
  <c r="P414" i="13"/>
  <c r="J415" i="13"/>
  <c r="L415" i="13"/>
  <c r="M415" i="13"/>
  <c r="N415" i="13"/>
  <c r="O415" i="13"/>
  <c r="P415" i="13"/>
  <c r="J416" i="13"/>
  <c r="L416" i="13"/>
  <c r="M416" i="13"/>
  <c r="N416" i="13"/>
  <c r="O416" i="13"/>
  <c r="P416" i="13"/>
  <c r="J417" i="13"/>
  <c r="L417" i="13"/>
  <c r="M417" i="13"/>
  <c r="N417" i="13"/>
  <c r="O417" i="13"/>
  <c r="P417" i="13"/>
  <c r="J418" i="13"/>
  <c r="L418" i="13"/>
  <c r="M418" i="13"/>
  <c r="N418" i="13"/>
  <c r="O418" i="13"/>
  <c r="P418" i="13"/>
  <c r="J419" i="13"/>
  <c r="L419" i="13"/>
  <c r="M419" i="13"/>
  <c r="N419" i="13"/>
  <c r="O419" i="13"/>
  <c r="P419" i="13"/>
  <c r="J420" i="13"/>
  <c r="L420" i="13"/>
  <c r="M420" i="13"/>
  <c r="N420" i="13"/>
  <c r="O420" i="13"/>
  <c r="P420" i="13"/>
  <c r="J421" i="13"/>
  <c r="L421" i="13"/>
  <c r="M421" i="13"/>
  <c r="N421" i="13"/>
  <c r="O421" i="13"/>
  <c r="P421" i="13"/>
  <c r="J422" i="13"/>
  <c r="L422" i="13"/>
  <c r="M422" i="13"/>
  <c r="N422" i="13"/>
  <c r="O422" i="13"/>
  <c r="P422" i="13"/>
  <c r="J423" i="13"/>
  <c r="L423" i="13"/>
  <c r="M423" i="13"/>
  <c r="N423" i="13"/>
  <c r="O423" i="13"/>
  <c r="P423" i="13"/>
  <c r="J424" i="13"/>
  <c r="L424" i="13"/>
  <c r="M424" i="13"/>
  <c r="N424" i="13"/>
  <c r="O424" i="13"/>
  <c r="P424" i="13"/>
  <c r="J425" i="13"/>
  <c r="L425" i="13"/>
  <c r="M425" i="13"/>
  <c r="N425" i="13"/>
  <c r="O425" i="13"/>
  <c r="P425" i="13"/>
  <c r="J426" i="13"/>
  <c r="L426" i="13"/>
  <c r="M426" i="13"/>
  <c r="N426" i="13"/>
  <c r="O426" i="13"/>
  <c r="P426" i="13"/>
  <c r="J427" i="13"/>
  <c r="L427" i="13"/>
  <c r="M427" i="13"/>
  <c r="N427" i="13"/>
  <c r="O427" i="13"/>
  <c r="P427" i="13"/>
  <c r="J428" i="13"/>
  <c r="L428" i="13"/>
  <c r="M428" i="13"/>
  <c r="N428" i="13"/>
  <c r="O428" i="13"/>
  <c r="P428" i="13"/>
  <c r="J429" i="13"/>
  <c r="L429" i="13"/>
  <c r="M429" i="13"/>
  <c r="N429" i="13"/>
  <c r="O429" i="13"/>
  <c r="P429" i="13"/>
  <c r="J430" i="13"/>
  <c r="L430" i="13"/>
  <c r="M430" i="13"/>
  <c r="N430" i="13"/>
  <c r="O430" i="13"/>
  <c r="P430" i="13"/>
  <c r="J431" i="13"/>
  <c r="L431" i="13"/>
  <c r="M431" i="13"/>
  <c r="N431" i="13"/>
  <c r="O431" i="13"/>
  <c r="P431" i="13"/>
  <c r="J432" i="13"/>
  <c r="L432" i="13"/>
  <c r="M432" i="13"/>
  <c r="N432" i="13"/>
  <c r="O432" i="13"/>
  <c r="P432" i="13"/>
  <c r="J433" i="13"/>
  <c r="L433" i="13"/>
  <c r="M433" i="13"/>
  <c r="N433" i="13"/>
  <c r="O433" i="13"/>
  <c r="P433" i="13"/>
  <c r="J434" i="13"/>
  <c r="L434" i="13"/>
  <c r="M434" i="13"/>
  <c r="N434" i="13"/>
  <c r="O434" i="13"/>
  <c r="P434" i="13"/>
  <c r="J435" i="13"/>
  <c r="L435" i="13"/>
  <c r="M435" i="13"/>
  <c r="N435" i="13"/>
  <c r="O435" i="13"/>
  <c r="P435" i="13"/>
  <c r="J436" i="13"/>
  <c r="L436" i="13"/>
  <c r="M436" i="13"/>
  <c r="N436" i="13"/>
  <c r="O436" i="13"/>
  <c r="P436" i="13"/>
  <c r="J437" i="13"/>
  <c r="L437" i="13"/>
  <c r="M437" i="13"/>
  <c r="N437" i="13"/>
  <c r="O437" i="13"/>
  <c r="P437" i="13"/>
  <c r="J438" i="13"/>
  <c r="L438" i="13"/>
  <c r="M438" i="13"/>
  <c r="N438" i="13"/>
  <c r="O438" i="13"/>
  <c r="P438" i="13"/>
  <c r="J439" i="13"/>
  <c r="L439" i="13"/>
  <c r="M439" i="13"/>
  <c r="N439" i="13"/>
  <c r="O439" i="13"/>
  <c r="P439" i="13"/>
  <c r="J440" i="13"/>
  <c r="L440" i="13"/>
  <c r="M440" i="13"/>
  <c r="N440" i="13"/>
  <c r="O440" i="13"/>
  <c r="P440" i="13"/>
  <c r="J441" i="13"/>
  <c r="L441" i="13"/>
  <c r="M441" i="13"/>
  <c r="N441" i="13"/>
  <c r="O441" i="13"/>
  <c r="P441" i="13"/>
  <c r="J442" i="13"/>
  <c r="L442" i="13"/>
  <c r="M442" i="13"/>
  <c r="N442" i="13"/>
  <c r="O442" i="13"/>
  <c r="P442" i="13"/>
  <c r="J443" i="13"/>
  <c r="L443" i="13"/>
  <c r="M443" i="13"/>
  <c r="N443" i="13"/>
  <c r="O443" i="13"/>
  <c r="P443" i="13"/>
  <c r="J444" i="13"/>
  <c r="L444" i="13"/>
  <c r="M444" i="13"/>
  <c r="N444" i="13"/>
  <c r="O444" i="13"/>
  <c r="P444" i="13"/>
  <c r="J445" i="13"/>
  <c r="L445" i="13"/>
  <c r="M445" i="13"/>
  <c r="N445" i="13"/>
  <c r="O445" i="13"/>
  <c r="P445" i="13"/>
  <c r="J446" i="13"/>
  <c r="L446" i="13"/>
  <c r="M446" i="13"/>
  <c r="N446" i="13"/>
  <c r="O446" i="13"/>
  <c r="P446" i="13"/>
  <c r="J447" i="13"/>
  <c r="L447" i="13"/>
  <c r="M447" i="13"/>
  <c r="N447" i="13"/>
  <c r="O447" i="13"/>
  <c r="P447" i="13"/>
  <c r="J448" i="13"/>
  <c r="L448" i="13"/>
  <c r="M448" i="13"/>
  <c r="N448" i="13"/>
  <c r="O448" i="13"/>
  <c r="P448" i="13"/>
  <c r="J449" i="13"/>
  <c r="L449" i="13"/>
  <c r="M449" i="13"/>
  <c r="N449" i="13"/>
  <c r="O449" i="13"/>
  <c r="P449" i="13"/>
  <c r="J450" i="13"/>
  <c r="L450" i="13"/>
  <c r="M450" i="13"/>
  <c r="N450" i="13"/>
  <c r="O450" i="13"/>
  <c r="P450" i="13"/>
  <c r="J451" i="13"/>
  <c r="L451" i="13"/>
  <c r="M451" i="13"/>
  <c r="N451" i="13"/>
  <c r="O451" i="13"/>
  <c r="P451" i="13"/>
  <c r="J452" i="13"/>
  <c r="L452" i="13"/>
  <c r="M452" i="13"/>
  <c r="N452" i="13"/>
  <c r="O452" i="13"/>
  <c r="P452" i="13"/>
  <c r="J453" i="13"/>
  <c r="L453" i="13"/>
  <c r="M453" i="13"/>
  <c r="N453" i="13"/>
  <c r="O453" i="13"/>
  <c r="P453" i="13"/>
  <c r="J454" i="13"/>
  <c r="L454" i="13"/>
  <c r="M454" i="13"/>
  <c r="N454" i="13"/>
  <c r="O454" i="13"/>
  <c r="P454" i="13"/>
  <c r="J455" i="13"/>
  <c r="L455" i="13"/>
  <c r="M455" i="13"/>
  <c r="N455" i="13"/>
  <c r="O455" i="13"/>
  <c r="P455" i="13"/>
  <c r="J456" i="13"/>
  <c r="L456" i="13"/>
  <c r="M456" i="13"/>
  <c r="N456" i="13"/>
  <c r="O456" i="13"/>
  <c r="P456" i="13"/>
  <c r="J457" i="13"/>
  <c r="L457" i="13"/>
  <c r="M457" i="13"/>
  <c r="N457" i="13"/>
  <c r="O457" i="13"/>
  <c r="P457" i="13"/>
  <c r="J458" i="13"/>
  <c r="L458" i="13"/>
  <c r="M458" i="13"/>
  <c r="N458" i="13"/>
  <c r="O458" i="13"/>
  <c r="P458" i="13"/>
  <c r="J459" i="13"/>
  <c r="L459" i="13"/>
  <c r="M459" i="13"/>
  <c r="N459" i="13"/>
  <c r="O459" i="13"/>
  <c r="P459" i="13"/>
  <c r="J460" i="13"/>
  <c r="L460" i="13"/>
  <c r="M460" i="13"/>
  <c r="N460" i="13"/>
  <c r="O460" i="13"/>
  <c r="P460" i="13"/>
  <c r="J461" i="13"/>
  <c r="L461" i="13"/>
  <c r="M461" i="13"/>
  <c r="N461" i="13"/>
  <c r="O461" i="13"/>
  <c r="P461" i="13"/>
  <c r="J462" i="13"/>
  <c r="L462" i="13"/>
  <c r="M462" i="13"/>
  <c r="N462" i="13"/>
  <c r="O462" i="13"/>
  <c r="P462" i="13"/>
  <c r="J463" i="13"/>
  <c r="L463" i="13"/>
  <c r="M463" i="13"/>
  <c r="N463" i="13"/>
  <c r="O463" i="13"/>
  <c r="P463" i="13"/>
  <c r="J464" i="13"/>
  <c r="L464" i="13"/>
  <c r="M464" i="13"/>
  <c r="N464" i="13"/>
  <c r="O464" i="13"/>
  <c r="P464" i="13"/>
  <c r="J465" i="13"/>
  <c r="L465" i="13"/>
  <c r="M465" i="13"/>
  <c r="N465" i="13"/>
  <c r="O465" i="13"/>
  <c r="P465" i="13"/>
  <c r="J466" i="13"/>
  <c r="L466" i="13"/>
  <c r="M466" i="13"/>
  <c r="N466" i="13"/>
  <c r="O466" i="13"/>
  <c r="P466" i="13"/>
  <c r="J467" i="13"/>
  <c r="L467" i="13"/>
  <c r="M467" i="13"/>
  <c r="N467" i="13"/>
  <c r="O467" i="13"/>
  <c r="P467" i="13"/>
  <c r="J468" i="13"/>
  <c r="L468" i="13"/>
  <c r="M468" i="13"/>
  <c r="N468" i="13"/>
  <c r="O468" i="13"/>
  <c r="P468" i="13"/>
  <c r="J469" i="13"/>
  <c r="L469" i="13"/>
  <c r="M469" i="13"/>
  <c r="N469" i="13"/>
  <c r="O469" i="13"/>
  <c r="P469" i="13"/>
  <c r="J473" i="13"/>
  <c r="L473" i="13"/>
  <c r="M473" i="13"/>
  <c r="N473" i="13"/>
  <c r="O473" i="13"/>
  <c r="P473" i="13"/>
  <c r="J470" i="13"/>
  <c r="L470" i="13"/>
  <c r="M470" i="13"/>
  <c r="N470" i="13"/>
  <c r="O470" i="13"/>
  <c r="P470" i="13"/>
  <c r="J471" i="13"/>
  <c r="L471" i="13"/>
  <c r="M471" i="13"/>
  <c r="N471" i="13"/>
  <c r="O471" i="13"/>
  <c r="P471" i="13"/>
  <c r="J472" i="13"/>
  <c r="L472" i="13"/>
  <c r="M472" i="13"/>
  <c r="N472" i="13"/>
  <c r="O472" i="13"/>
  <c r="P472" i="13"/>
  <c r="J670" i="13"/>
  <c r="L670" i="13"/>
  <c r="M670" i="13"/>
  <c r="N670" i="13"/>
  <c r="O670" i="13"/>
  <c r="P670" i="13"/>
  <c r="J671" i="13"/>
  <c r="L671" i="13"/>
  <c r="M671" i="13"/>
  <c r="N671" i="13"/>
  <c r="O671" i="13"/>
  <c r="P671" i="13"/>
  <c r="J672" i="13"/>
  <c r="L672" i="13"/>
  <c r="M672" i="13"/>
  <c r="N672" i="13"/>
  <c r="O672" i="13"/>
  <c r="P672" i="13"/>
  <c r="J673" i="13"/>
  <c r="L673" i="13"/>
  <c r="M673" i="13"/>
  <c r="N673" i="13"/>
  <c r="O673" i="13"/>
  <c r="P673" i="13"/>
  <c r="J674" i="13"/>
  <c r="L674" i="13"/>
  <c r="M674" i="13"/>
  <c r="N674" i="13"/>
  <c r="O674" i="13"/>
  <c r="P674" i="13"/>
  <c r="J675" i="13"/>
  <c r="L675" i="13"/>
  <c r="M675" i="13"/>
  <c r="N675" i="13"/>
  <c r="O675" i="13"/>
  <c r="P675" i="13"/>
  <c r="J620" i="13"/>
  <c r="L620" i="13"/>
  <c r="M620" i="13"/>
  <c r="N620" i="13"/>
  <c r="O620" i="13"/>
  <c r="P620" i="13"/>
  <c r="J621" i="13"/>
  <c r="L621" i="13"/>
  <c r="M621" i="13"/>
  <c r="N621" i="13"/>
  <c r="O621" i="13"/>
  <c r="P621" i="13"/>
  <c r="J622" i="13"/>
  <c r="L622" i="13"/>
  <c r="M622" i="13"/>
  <c r="N622" i="13"/>
  <c r="O622" i="13"/>
  <c r="P622" i="13"/>
  <c r="J623" i="13"/>
  <c r="L623" i="13"/>
  <c r="M623" i="13"/>
  <c r="N623" i="13"/>
  <c r="O623" i="13"/>
  <c r="P623" i="13"/>
  <c r="J624" i="13"/>
  <c r="L624" i="13"/>
  <c r="M624" i="13"/>
  <c r="N624" i="13"/>
  <c r="O624" i="13"/>
  <c r="P624" i="13"/>
  <c r="J625" i="13"/>
  <c r="L625" i="13"/>
  <c r="M625" i="13"/>
  <c r="N625" i="13"/>
  <c r="O625" i="13"/>
  <c r="P625" i="13"/>
  <c r="J626" i="13"/>
  <c r="L626" i="13"/>
  <c r="M626" i="13"/>
  <c r="N626" i="13"/>
  <c r="O626" i="13"/>
  <c r="P626" i="13"/>
  <c r="J627" i="13"/>
  <c r="L627" i="13"/>
  <c r="M627" i="13"/>
  <c r="N627" i="13"/>
  <c r="O627" i="13"/>
  <c r="P627" i="13"/>
  <c r="J628" i="13"/>
  <c r="L628" i="13"/>
  <c r="M628" i="13"/>
  <c r="N628" i="13"/>
  <c r="O628" i="13"/>
  <c r="P628" i="13"/>
  <c r="J629" i="13"/>
  <c r="L629" i="13"/>
  <c r="M629" i="13"/>
  <c r="N629" i="13"/>
  <c r="O629" i="13"/>
  <c r="P629" i="13"/>
  <c r="J630" i="13"/>
  <c r="L630" i="13"/>
  <c r="M630" i="13"/>
  <c r="N630" i="13"/>
  <c r="O630" i="13"/>
  <c r="P630" i="13"/>
  <c r="J631" i="13"/>
  <c r="L631" i="13"/>
  <c r="M631" i="13"/>
  <c r="N631" i="13"/>
  <c r="O631" i="13"/>
  <c r="P631" i="13"/>
  <c r="J632" i="13"/>
  <c r="L632" i="13"/>
  <c r="M632" i="13"/>
  <c r="N632" i="13"/>
  <c r="O632" i="13"/>
  <c r="P632" i="13"/>
  <c r="J633" i="13"/>
  <c r="L633" i="13"/>
  <c r="M633" i="13"/>
  <c r="N633" i="13"/>
  <c r="O633" i="13"/>
  <c r="P633" i="13"/>
  <c r="J634" i="13"/>
  <c r="L634" i="13"/>
  <c r="M634" i="13"/>
  <c r="N634" i="13"/>
  <c r="O634" i="13"/>
  <c r="P634" i="13"/>
  <c r="J635" i="13"/>
  <c r="L635" i="13"/>
  <c r="M635" i="13"/>
  <c r="N635" i="13"/>
  <c r="O635" i="13"/>
  <c r="P635" i="13"/>
  <c r="J636" i="13"/>
  <c r="L636" i="13"/>
  <c r="M636" i="13"/>
  <c r="N636" i="13"/>
  <c r="O636" i="13"/>
  <c r="P636" i="13"/>
  <c r="J637" i="13"/>
  <c r="L637" i="13"/>
  <c r="M637" i="13"/>
  <c r="N637" i="13"/>
  <c r="O637" i="13"/>
  <c r="P637" i="13"/>
  <c r="J638" i="13"/>
  <c r="L638" i="13"/>
  <c r="M638" i="13"/>
  <c r="N638" i="13"/>
  <c r="O638" i="13"/>
  <c r="P638" i="13"/>
  <c r="J639" i="13"/>
  <c r="L639" i="13"/>
  <c r="M639" i="13"/>
  <c r="N639" i="13"/>
  <c r="O639" i="13"/>
  <c r="P639" i="13"/>
  <c r="J640" i="13"/>
  <c r="L640" i="13"/>
  <c r="M640" i="13"/>
  <c r="N640" i="13"/>
  <c r="O640" i="13"/>
  <c r="P640" i="13"/>
  <c r="J641" i="13"/>
  <c r="L641" i="13"/>
  <c r="M641" i="13"/>
  <c r="N641" i="13"/>
  <c r="O641" i="13"/>
  <c r="P641" i="13"/>
  <c r="J642" i="13"/>
  <c r="L642" i="13"/>
  <c r="M642" i="13"/>
  <c r="N642" i="13"/>
  <c r="O642" i="13"/>
  <c r="P642" i="13"/>
  <c r="J643" i="13"/>
  <c r="L643" i="13"/>
  <c r="M643" i="13"/>
  <c r="N643" i="13"/>
  <c r="O643" i="13"/>
  <c r="P643" i="13"/>
  <c r="J644" i="13"/>
  <c r="L644" i="13"/>
  <c r="M644" i="13"/>
  <c r="N644" i="13"/>
  <c r="O644" i="13"/>
  <c r="P644" i="13"/>
  <c r="J645" i="13"/>
  <c r="L645" i="13"/>
  <c r="M645" i="13"/>
  <c r="N645" i="13"/>
  <c r="O645" i="13"/>
  <c r="P645" i="13"/>
  <c r="J646" i="13"/>
  <c r="L646" i="13"/>
  <c r="M646" i="13"/>
  <c r="N646" i="13"/>
  <c r="O646" i="13"/>
  <c r="P646" i="13"/>
  <c r="J647" i="13"/>
  <c r="L647" i="13"/>
  <c r="M647" i="13"/>
  <c r="N647" i="13"/>
  <c r="O647" i="13"/>
  <c r="P647" i="13"/>
  <c r="J648" i="13"/>
  <c r="L648" i="13"/>
  <c r="M648" i="13"/>
  <c r="N648" i="13"/>
  <c r="O648" i="13"/>
  <c r="P648" i="13"/>
  <c r="J649" i="13"/>
  <c r="L649" i="13"/>
  <c r="M649" i="13"/>
  <c r="N649" i="13"/>
  <c r="O649" i="13"/>
  <c r="P649" i="13"/>
  <c r="J650" i="13"/>
  <c r="L650" i="13"/>
  <c r="M650" i="13"/>
  <c r="N650" i="13"/>
  <c r="O650" i="13"/>
  <c r="P650" i="13"/>
  <c r="J651" i="13"/>
  <c r="L651" i="13"/>
  <c r="M651" i="13"/>
  <c r="N651" i="13"/>
  <c r="O651" i="13"/>
  <c r="P651" i="13"/>
  <c r="J652" i="13"/>
  <c r="L652" i="13"/>
  <c r="M652" i="13"/>
  <c r="N652" i="13"/>
  <c r="O652" i="13"/>
  <c r="P652" i="13"/>
  <c r="J653" i="13"/>
  <c r="L653" i="13"/>
  <c r="M653" i="13"/>
  <c r="N653" i="13"/>
  <c r="O653" i="13"/>
  <c r="P653" i="13"/>
  <c r="J654" i="13"/>
  <c r="L654" i="13"/>
  <c r="M654" i="13"/>
  <c r="N654" i="13"/>
  <c r="O654" i="13"/>
  <c r="P654" i="13"/>
  <c r="J655" i="13"/>
  <c r="L655" i="13"/>
  <c r="M655" i="13"/>
  <c r="N655" i="13"/>
  <c r="O655" i="13"/>
  <c r="P655" i="13"/>
  <c r="J656" i="13"/>
  <c r="L656" i="13"/>
  <c r="M656" i="13"/>
  <c r="N656" i="13"/>
  <c r="O656" i="13"/>
  <c r="P656" i="13"/>
  <c r="J657" i="13"/>
  <c r="L657" i="13"/>
  <c r="M657" i="13"/>
  <c r="N657" i="13"/>
  <c r="O657" i="13"/>
  <c r="P657" i="13"/>
  <c r="J658" i="13"/>
  <c r="L658" i="13"/>
  <c r="M658" i="13"/>
  <c r="N658" i="13"/>
  <c r="O658" i="13"/>
  <c r="P658" i="13"/>
  <c r="J659" i="13"/>
  <c r="L659" i="13"/>
  <c r="M659" i="13"/>
  <c r="N659" i="13"/>
  <c r="O659" i="13"/>
  <c r="P659" i="13"/>
  <c r="J660" i="13"/>
  <c r="L660" i="13"/>
  <c r="M660" i="13"/>
  <c r="N660" i="13"/>
  <c r="O660" i="13"/>
  <c r="P660" i="13"/>
  <c r="J661" i="13"/>
  <c r="L661" i="13"/>
  <c r="M661" i="13"/>
  <c r="N661" i="13"/>
  <c r="O661" i="13"/>
  <c r="P661" i="13"/>
  <c r="J662" i="13"/>
  <c r="L662" i="13"/>
  <c r="M662" i="13"/>
  <c r="N662" i="13"/>
  <c r="O662" i="13"/>
  <c r="P662" i="13"/>
  <c r="J663" i="13"/>
  <c r="L663" i="13"/>
  <c r="M663" i="13"/>
  <c r="N663" i="13"/>
  <c r="O663" i="13"/>
  <c r="P663" i="13"/>
  <c r="J664" i="13"/>
  <c r="L664" i="13"/>
  <c r="M664" i="13"/>
  <c r="N664" i="13"/>
  <c r="O664" i="13"/>
  <c r="P664" i="13"/>
  <c r="J665" i="13"/>
  <c r="L665" i="13"/>
  <c r="M665" i="13"/>
  <c r="N665" i="13"/>
  <c r="O665" i="13"/>
  <c r="P665" i="13"/>
  <c r="J666" i="13"/>
  <c r="L666" i="13"/>
  <c r="M666" i="13"/>
  <c r="N666" i="13"/>
  <c r="O666" i="13"/>
  <c r="P666" i="13"/>
  <c r="J667" i="13"/>
  <c r="L667" i="13"/>
  <c r="M667" i="13"/>
  <c r="N667" i="13"/>
  <c r="O667" i="13"/>
  <c r="P667" i="13"/>
  <c r="J668" i="13"/>
  <c r="L668" i="13"/>
  <c r="M668" i="13"/>
  <c r="N668" i="13"/>
  <c r="O668" i="13"/>
  <c r="P668" i="13"/>
  <c r="J669" i="13"/>
  <c r="L669" i="13"/>
  <c r="M669" i="13"/>
  <c r="N669" i="13"/>
  <c r="O669" i="13"/>
  <c r="P669" i="13"/>
  <c r="J482" i="13"/>
  <c r="L482" i="13"/>
  <c r="M482" i="13"/>
  <c r="N482" i="13"/>
  <c r="O482" i="13"/>
  <c r="P482" i="13"/>
  <c r="J483" i="13"/>
  <c r="L483" i="13"/>
  <c r="M483" i="13"/>
  <c r="N483" i="13"/>
  <c r="O483" i="13"/>
  <c r="P483" i="13"/>
  <c r="J487" i="13"/>
  <c r="L487" i="13"/>
  <c r="M487" i="13"/>
  <c r="N487" i="13"/>
  <c r="O487" i="13"/>
  <c r="P487" i="13"/>
  <c r="J488" i="13"/>
  <c r="L488" i="13"/>
  <c r="M488" i="13"/>
  <c r="N488" i="13"/>
  <c r="O488" i="13"/>
  <c r="P488" i="13"/>
  <c r="J489" i="13"/>
  <c r="L489" i="13"/>
  <c r="M489" i="13"/>
  <c r="N489" i="13"/>
  <c r="O489" i="13"/>
  <c r="P489" i="13"/>
  <c r="J485" i="13"/>
  <c r="L485" i="13"/>
  <c r="M485" i="13"/>
  <c r="N485" i="13"/>
  <c r="O485" i="13"/>
  <c r="P485" i="13"/>
  <c r="J484" i="13"/>
  <c r="L484" i="13"/>
  <c r="M484" i="13"/>
  <c r="N484" i="13"/>
  <c r="O484" i="13"/>
  <c r="P484" i="13"/>
  <c r="J486" i="13"/>
  <c r="L486" i="13"/>
  <c r="M486" i="13"/>
  <c r="N486" i="13"/>
  <c r="O486" i="13"/>
  <c r="P486" i="13"/>
  <c r="J492" i="13"/>
  <c r="L492" i="13"/>
  <c r="M492" i="13"/>
  <c r="N492" i="13"/>
  <c r="O492" i="13"/>
  <c r="P492" i="13"/>
  <c r="J490" i="13"/>
  <c r="L490" i="13"/>
  <c r="M490" i="13"/>
  <c r="N490" i="13"/>
  <c r="O490" i="13"/>
  <c r="P490" i="13"/>
  <c r="J493" i="13"/>
  <c r="L493" i="13"/>
  <c r="M493" i="13"/>
  <c r="N493" i="13"/>
  <c r="O493" i="13"/>
  <c r="P493" i="13"/>
  <c r="J491" i="13"/>
  <c r="L491" i="13"/>
  <c r="M491" i="13"/>
  <c r="N491" i="13"/>
  <c r="O491" i="13"/>
  <c r="P491" i="13"/>
  <c r="J496" i="13"/>
  <c r="L496" i="13"/>
  <c r="M496" i="13"/>
  <c r="N496" i="13"/>
  <c r="O496" i="13"/>
  <c r="P496" i="13"/>
  <c r="J495" i="13"/>
  <c r="L495" i="13"/>
  <c r="M495" i="13"/>
  <c r="N495" i="13"/>
  <c r="O495" i="13"/>
  <c r="P495" i="13"/>
  <c r="J497" i="13"/>
  <c r="L497" i="13"/>
  <c r="M497" i="13"/>
  <c r="N497" i="13"/>
  <c r="O497" i="13"/>
  <c r="P497" i="13"/>
  <c r="J494" i="13"/>
  <c r="L494" i="13"/>
  <c r="M494" i="13"/>
  <c r="N494" i="13"/>
  <c r="O494" i="13"/>
  <c r="P494" i="13"/>
  <c r="J614" i="13"/>
  <c r="L614" i="13"/>
  <c r="M614" i="13"/>
  <c r="N614" i="13"/>
  <c r="O614" i="13"/>
  <c r="P614" i="13"/>
  <c r="J615" i="13"/>
  <c r="L615" i="13"/>
  <c r="M615" i="13"/>
  <c r="N615" i="13"/>
  <c r="O615" i="13"/>
  <c r="P615" i="13"/>
  <c r="J616" i="13"/>
  <c r="L616" i="13"/>
  <c r="M616" i="13"/>
  <c r="N616" i="13"/>
  <c r="O616" i="13"/>
  <c r="P616" i="13"/>
  <c r="J617" i="13"/>
  <c r="L617" i="13"/>
  <c r="M617" i="13"/>
  <c r="N617" i="13"/>
  <c r="O617" i="13"/>
  <c r="P617" i="13"/>
  <c r="J618" i="13"/>
  <c r="L618" i="13"/>
  <c r="M618" i="13"/>
  <c r="N618" i="13"/>
  <c r="O618" i="13"/>
  <c r="P618" i="13"/>
  <c r="J619" i="13"/>
  <c r="L619" i="13"/>
  <c r="M619" i="13"/>
  <c r="N619" i="13"/>
  <c r="O619" i="13"/>
  <c r="P619" i="13"/>
  <c r="J66" i="13"/>
  <c r="L66" i="13"/>
  <c r="M66" i="13"/>
  <c r="N66" i="13"/>
  <c r="O66" i="13"/>
  <c r="P66" i="13"/>
  <c r="J67" i="13"/>
  <c r="L67" i="13"/>
  <c r="M67" i="13"/>
  <c r="N67" i="13"/>
  <c r="O67" i="13"/>
  <c r="P67" i="13"/>
  <c r="J68" i="13"/>
  <c r="L68" i="13"/>
  <c r="M68" i="13"/>
  <c r="N68" i="13"/>
  <c r="O68" i="13"/>
  <c r="P68" i="13"/>
  <c r="J481" i="13"/>
  <c r="L481" i="13"/>
  <c r="M481" i="13"/>
  <c r="N481" i="13"/>
  <c r="O481" i="13"/>
  <c r="P481" i="13"/>
  <c r="J688" i="13"/>
  <c r="L688" i="13"/>
  <c r="M688" i="13"/>
  <c r="N688" i="13"/>
  <c r="O688" i="13"/>
  <c r="P688" i="13"/>
  <c r="J476" i="13"/>
  <c r="L476" i="13"/>
  <c r="M476" i="13"/>
  <c r="N476" i="13"/>
  <c r="O476" i="13"/>
  <c r="P476" i="13"/>
  <c r="J478" i="13"/>
  <c r="L478" i="13"/>
  <c r="M478" i="13"/>
  <c r="N478" i="13"/>
  <c r="O478" i="13"/>
  <c r="P478" i="13"/>
  <c r="J477" i="13"/>
  <c r="L477" i="13"/>
  <c r="M477" i="13"/>
  <c r="N477" i="13"/>
  <c r="O477" i="13"/>
  <c r="P477" i="13"/>
  <c r="J479" i="13"/>
  <c r="L479" i="13"/>
  <c r="M479" i="13"/>
  <c r="N479" i="13"/>
  <c r="O479" i="13"/>
  <c r="P479" i="13"/>
  <c r="J503" i="13"/>
  <c r="L503" i="13"/>
  <c r="M503" i="13"/>
  <c r="N503" i="13"/>
  <c r="O503" i="13"/>
  <c r="P503" i="13"/>
  <c r="J504" i="13"/>
  <c r="L504" i="13"/>
  <c r="M504" i="13"/>
  <c r="N504" i="13"/>
  <c r="O504" i="13"/>
  <c r="P504" i="13"/>
  <c r="J505" i="13"/>
  <c r="L505" i="13"/>
  <c r="M505" i="13"/>
  <c r="N505" i="13"/>
  <c r="O505" i="13"/>
  <c r="P505" i="13"/>
  <c r="J506" i="13"/>
  <c r="L506" i="13"/>
  <c r="M506" i="13"/>
  <c r="N506" i="13"/>
  <c r="O506" i="13"/>
  <c r="P506" i="13"/>
  <c r="J691" i="13"/>
  <c r="L691" i="13"/>
  <c r="M691" i="13"/>
  <c r="N691" i="13"/>
  <c r="O691" i="13"/>
  <c r="P691" i="13"/>
  <c r="J692" i="13"/>
  <c r="L692" i="13"/>
  <c r="M692" i="13"/>
  <c r="N692" i="13"/>
  <c r="O692" i="13"/>
  <c r="P692" i="13"/>
  <c r="J708" i="13"/>
  <c r="L708" i="13"/>
  <c r="M708" i="13"/>
  <c r="N708" i="13"/>
  <c r="O708" i="13"/>
  <c r="P708" i="13"/>
  <c r="J709" i="13"/>
  <c r="L709" i="13"/>
  <c r="M709" i="13"/>
  <c r="N709" i="13"/>
  <c r="O709" i="13"/>
  <c r="P709" i="13"/>
  <c r="J499" i="13"/>
  <c r="L499" i="13"/>
  <c r="M499" i="13"/>
  <c r="N499" i="13"/>
  <c r="O499" i="13"/>
  <c r="P499" i="13"/>
  <c r="J60" i="13"/>
  <c r="L60" i="13"/>
  <c r="M60" i="13"/>
  <c r="N60" i="13"/>
  <c r="O60" i="13"/>
  <c r="P60" i="13"/>
  <c r="J511" i="13"/>
  <c r="L511" i="13"/>
  <c r="M511" i="13"/>
  <c r="N511" i="13"/>
  <c r="O511" i="13"/>
  <c r="P511" i="13"/>
  <c r="J689" i="13"/>
  <c r="L689" i="13"/>
  <c r="M689" i="13"/>
  <c r="N689" i="13"/>
  <c r="O689" i="13"/>
  <c r="P689" i="13"/>
  <c r="J690" i="13"/>
  <c r="L690" i="13"/>
  <c r="M690" i="13"/>
  <c r="N690" i="13"/>
  <c r="O690" i="13"/>
  <c r="P690" i="13"/>
  <c r="J710" i="13"/>
  <c r="L710" i="13"/>
  <c r="M710" i="13"/>
  <c r="N710" i="13"/>
  <c r="O710" i="13"/>
  <c r="P710" i="13"/>
  <c r="J711" i="13"/>
  <c r="L711" i="13"/>
  <c r="M711" i="13"/>
  <c r="N711" i="13"/>
  <c r="O711" i="13"/>
  <c r="P711" i="13"/>
  <c r="P2" i="13"/>
  <c r="O2" i="13"/>
  <c r="N2" i="13"/>
  <c r="M2" i="13"/>
  <c r="L2" i="13"/>
  <c r="J2" i="13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N1127" i="15" l="1"/>
  <c r="N1288" i="15"/>
  <c r="N1491" i="15"/>
  <c r="N1462" i="15"/>
  <c r="N965" i="15"/>
  <c r="N995" i="15"/>
  <c r="N1416" i="15"/>
  <c r="N1296" i="15"/>
  <c r="N1175" i="15"/>
  <c r="N1275" i="15"/>
  <c r="N1143" i="15"/>
  <c r="N1267" i="15"/>
  <c r="N1017" i="15"/>
  <c r="N1166" i="15"/>
  <c r="N1356" i="15"/>
  <c r="N1364" i="15"/>
  <c r="N1382" i="15"/>
  <c r="N1532" i="15"/>
  <c r="N1077" i="15"/>
  <c r="N1092" i="15"/>
  <c r="N1225" i="15"/>
  <c r="N1209" i="15"/>
  <c r="N1173" i="15"/>
  <c r="N1133" i="15"/>
  <c r="N1101" i="15"/>
  <c r="N1043" i="15"/>
  <c r="N1169" i="15"/>
  <c r="N1145" i="15"/>
  <c r="N993" i="15"/>
  <c r="N971" i="15"/>
  <c r="N947" i="15"/>
  <c r="N948" i="15"/>
  <c r="N1126" i="15"/>
  <c r="N1530" i="15"/>
  <c r="N1517" i="15"/>
  <c r="N1452" i="15"/>
  <c r="N1315" i="15"/>
  <c r="N1301" i="15"/>
  <c r="N1069" i="15"/>
  <c r="N1293" i="15"/>
  <c r="N1265" i="15"/>
  <c r="N1245" i="15"/>
  <c r="N1075" i="15"/>
  <c r="N1093" i="15"/>
  <c r="N1201" i="15"/>
  <c r="N1138" i="15"/>
  <c r="N980" i="15"/>
  <c r="N908" i="15"/>
  <c r="N940" i="15"/>
  <c r="N1311" i="15"/>
  <c r="N1170" i="15"/>
  <c r="N923" i="15"/>
  <c r="N920" i="15"/>
  <c r="N1464" i="15"/>
  <c r="N1432" i="15"/>
  <c r="N1485" i="15"/>
  <c r="N1240" i="15"/>
  <c r="N1353" i="15"/>
  <c r="N1019" i="15"/>
  <c r="N1191" i="15"/>
  <c r="N997" i="15"/>
  <c r="N1256" i="15"/>
  <c r="N1110" i="15"/>
  <c r="N1283" i="15"/>
  <c r="N1303" i="15"/>
  <c r="N1151" i="15"/>
  <c r="N1095" i="15"/>
  <c r="N1534" i="15"/>
  <c r="N1388" i="15"/>
  <c r="N1465" i="15"/>
  <c r="N1281" i="15"/>
  <c r="N1162" i="15"/>
  <c r="N1121" i="15"/>
  <c r="N1039" i="15"/>
  <c r="N1107" i="15"/>
  <c r="N1404" i="15"/>
  <c r="N1249" i="15"/>
  <c r="N972" i="15"/>
  <c r="N922" i="15"/>
  <c r="N1398" i="15"/>
  <c r="N1456" i="15"/>
  <c r="N1264" i="15"/>
  <c r="N904" i="15"/>
  <c r="N1232" i="15"/>
  <c r="N1400" i="15"/>
  <c r="N959" i="15"/>
  <c r="N1059" i="15"/>
  <c r="N1284" i="15"/>
  <c r="N1260" i="15"/>
  <c r="N1174" i="15"/>
  <c r="N987" i="15"/>
  <c r="N1142" i="15"/>
  <c r="N1455" i="15"/>
  <c r="N1340" i="15"/>
  <c r="N1523" i="15"/>
  <c r="N1527" i="15"/>
  <c r="N1289" i="15"/>
  <c r="N1241" i="15"/>
  <c r="N1221" i="15"/>
  <c r="N1205" i="15"/>
  <c r="N1165" i="15"/>
  <c r="N1125" i="15"/>
  <c r="N1318" i="15"/>
  <c r="N1321" i="15"/>
  <c r="N1114" i="15"/>
  <c r="N983" i="15"/>
  <c r="N976" i="15"/>
  <c r="N1012" i="15"/>
  <c r="N946" i="15"/>
  <c r="N915" i="15"/>
  <c r="N931" i="15"/>
  <c r="N932" i="15"/>
  <c r="N894" i="15"/>
  <c r="N1117" i="15"/>
  <c r="N1130" i="15"/>
  <c r="N1006" i="15"/>
  <c r="N957" i="15"/>
  <c r="N1327" i="15"/>
  <c r="N1273" i="15"/>
  <c r="N1149" i="15"/>
  <c r="N1178" i="15"/>
  <c r="N951" i="15"/>
  <c r="N896" i="15"/>
  <c r="N1182" i="15"/>
  <c r="N1525" i="15"/>
  <c r="N1037" i="15"/>
  <c r="N1122" i="15"/>
  <c r="N924" i="15"/>
  <c r="N1268" i="15"/>
  <c r="N1448" i="15"/>
  <c r="N1088" i="15"/>
  <c r="N1384" i="15"/>
  <c r="N1224" i="15"/>
  <c r="N936" i="15"/>
  <c r="N1414" i="15"/>
  <c r="N1292" i="15"/>
  <c r="N1259" i="15"/>
  <c r="N1155" i="15"/>
  <c r="N989" i="15"/>
  <c r="N1134" i="15"/>
  <c r="N1027" i="15"/>
  <c r="N975" i="15"/>
  <c r="N1328" i="15"/>
  <c r="N1391" i="15"/>
  <c r="N1515" i="15"/>
  <c r="N1521" i="15"/>
  <c r="N1436" i="15"/>
  <c r="N1385" i="15"/>
  <c r="N1375" i="15"/>
  <c r="N1307" i="15"/>
  <c r="N1277" i="15"/>
  <c r="N1261" i="15"/>
  <c r="N1317" i="15"/>
  <c r="N1186" i="15"/>
  <c r="N1154" i="15"/>
  <c r="N1137" i="15"/>
  <c r="N1035" i="15"/>
  <c r="N964" i="15"/>
  <c r="N1007" i="15"/>
  <c r="N930" i="15"/>
  <c r="N914" i="15"/>
  <c r="N1390" i="15"/>
  <c r="N1285" i="15"/>
  <c r="N1237" i="15"/>
  <c r="N1197" i="15"/>
  <c r="N1313" i="15"/>
  <c r="N1113" i="15"/>
  <c r="N916" i="15"/>
  <c r="N1519" i="15"/>
  <c r="N1420" i="15"/>
  <c r="N1257" i="15"/>
  <c r="N1309" i="15"/>
  <c r="N1106" i="15"/>
  <c r="N955" i="15"/>
  <c r="N1468" i="15"/>
  <c r="N1269" i="15"/>
  <c r="N968" i="15"/>
  <c r="N938" i="15"/>
  <c r="N1208" i="15"/>
  <c r="N1406" i="15"/>
  <c r="N1495" i="15"/>
  <c r="N1248" i="15"/>
  <c r="N1052" i="15"/>
  <c r="N1470" i="15"/>
  <c r="N1158" i="15"/>
  <c r="N1304" i="15"/>
  <c r="N1123" i="15"/>
  <c r="N1291" i="15"/>
  <c r="N1287" i="15"/>
  <c r="N1190" i="15"/>
  <c r="N1236" i="15"/>
  <c r="N1220" i="15"/>
  <c r="N1102" i="15"/>
  <c r="N1372" i="15"/>
  <c r="N1051" i="15"/>
  <c r="N1217" i="15"/>
  <c r="N1185" i="15"/>
  <c r="N907" i="15"/>
  <c r="N984" i="15"/>
  <c r="N1423" i="15"/>
  <c r="N1359" i="15"/>
  <c r="N1319" i="15"/>
  <c r="N1087" i="15"/>
  <c r="N1153" i="15"/>
  <c r="N981" i="15"/>
  <c r="N1299" i="15"/>
  <c r="N1343" i="15"/>
  <c r="N1297" i="15"/>
  <c r="N1055" i="15"/>
  <c r="N906" i="15"/>
  <c r="N1408" i="15"/>
  <c r="N1392" i="15"/>
  <c r="N1446" i="15"/>
  <c r="N1438" i="15"/>
  <c r="N1044" i="15"/>
  <c r="N1216" i="15"/>
  <c r="N1244" i="15"/>
  <c r="N1111" i="15"/>
  <c r="N1150" i="15"/>
  <c r="N1167" i="15"/>
  <c r="N1004" i="15"/>
  <c r="N1198" i="15"/>
  <c r="N1118" i="15"/>
  <c r="N1098" i="15"/>
  <c r="N1005" i="15"/>
  <c r="N928" i="15"/>
  <c r="N1424" i="15"/>
  <c r="N1332" i="15"/>
  <c r="N1021" i="15"/>
  <c r="N1036" i="15"/>
  <c r="N1187" i="15"/>
  <c r="N1212" i="15"/>
  <c r="N1276" i="15"/>
  <c r="N1189" i="15"/>
  <c r="N1045" i="15"/>
  <c r="N1253" i="15"/>
  <c r="N1229" i="15"/>
  <c r="N1213" i="15"/>
  <c r="N1181" i="15"/>
  <c r="N1109" i="15"/>
  <c r="N1085" i="15"/>
  <c r="N1305" i="15"/>
  <c r="N1146" i="15"/>
  <c r="N1129" i="15"/>
  <c r="N1105" i="15"/>
  <c r="N1067" i="15"/>
  <c r="N1071" i="15"/>
  <c r="N1013" i="15"/>
  <c r="N999" i="15"/>
  <c r="N939" i="15"/>
  <c r="N900" i="15"/>
  <c r="N944" i="15"/>
  <c r="N1300" i="15"/>
  <c r="N1369" i="15"/>
  <c r="N912" i="15"/>
  <c r="N1430" i="15"/>
  <c r="N1499" i="15"/>
  <c r="N1272" i="15"/>
  <c r="N1252" i="15"/>
  <c r="N1280" i="15"/>
  <c r="N1228" i="15"/>
  <c r="N1202" i="15"/>
  <c r="N1386" i="15"/>
  <c r="N1471" i="15"/>
  <c r="N1061" i="15"/>
  <c r="N1351" i="15"/>
  <c r="N1367" i="15"/>
  <c r="N1489" i="15"/>
  <c r="N1409" i="15"/>
  <c r="N1194" i="15"/>
  <c r="N1306" i="15"/>
  <c r="N1159" i="15"/>
  <c r="N1047" i="15"/>
  <c r="N1115" i="15"/>
  <c r="N1247" i="15"/>
  <c r="N958" i="15"/>
  <c r="N1099" i="15"/>
  <c r="N1219" i="15"/>
  <c r="N1235" i="15"/>
  <c r="N1227" i="15"/>
  <c r="N1263" i="15"/>
  <c r="N1529" i="15"/>
  <c r="N1526" i="15"/>
  <c r="N1518" i="15"/>
  <c r="N1509" i="15"/>
  <c r="N1504" i="15"/>
  <c r="N1506" i="15"/>
  <c r="N1488" i="15"/>
  <c r="N1498" i="15"/>
  <c r="N1437" i="15"/>
  <c r="N1480" i="15"/>
  <c r="N1492" i="15"/>
  <c r="N1411" i="15"/>
  <c r="N903" i="15"/>
  <c r="N935" i="15"/>
  <c r="N988" i="15"/>
  <c r="N1010" i="15"/>
  <c r="N1120" i="15"/>
  <c r="N909" i="15"/>
  <c r="N941" i="15"/>
  <c r="N1028" i="15"/>
  <c r="N1041" i="15"/>
  <c r="N1034" i="15"/>
  <c r="N1290" i="15"/>
  <c r="N1238" i="15"/>
  <c r="N1082" i="15"/>
  <c r="N1258" i="15"/>
  <c r="N898" i="15"/>
  <c r="N897" i="15"/>
  <c r="N1038" i="15"/>
  <c r="N1020" i="15"/>
  <c r="N1168" i="15"/>
  <c r="N1128" i="15"/>
  <c r="N1204" i="15"/>
  <c r="N1058" i="15"/>
  <c r="N1192" i="15"/>
  <c r="N1230" i="15"/>
  <c r="N1294" i="15"/>
  <c r="N1250" i="15"/>
  <c r="N893" i="15"/>
  <c r="N933" i="15"/>
  <c r="N1286" i="15"/>
  <c r="N1136" i="15"/>
  <c r="N1302" i="15"/>
  <c r="N1472" i="15"/>
  <c r="N1466" i="15"/>
  <c r="N1336" i="15"/>
  <c r="N1394" i="15"/>
  <c r="N1497" i="15"/>
  <c r="N1440" i="15"/>
  <c r="N1076" i="15"/>
  <c r="N1310" i="15"/>
  <c r="N1314" i="15"/>
  <c r="N985" i="15"/>
  <c r="N1454" i="15"/>
  <c r="N1068" i="15"/>
  <c r="N1029" i="15"/>
  <c r="N1365" i="15"/>
  <c r="N1415" i="15"/>
  <c r="N1329" i="15"/>
  <c r="N1330" i="15"/>
  <c r="N1352" i="15"/>
  <c r="N1412" i="15"/>
  <c r="N1354" i="15"/>
  <c r="N1325" i="15"/>
  <c r="N1326" i="15"/>
  <c r="N1355" i="15"/>
  <c r="N1396" i="15"/>
  <c r="N1460" i="15"/>
  <c r="N1381" i="15"/>
  <c r="N1347" i="15"/>
  <c r="N1022" i="15"/>
  <c r="N1018" i="15"/>
  <c r="N918" i="15"/>
  <c r="N934" i="15"/>
  <c r="N1124" i="15"/>
  <c r="N979" i="15"/>
  <c r="N905" i="15"/>
  <c r="N937" i="15"/>
  <c r="N1009" i="15"/>
  <c r="N1048" i="15"/>
  <c r="N1180" i="15"/>
  <c r="N1025" i="15"/>
  <c r="N1308" i="15"/>
  <c r="N917" i="15"/>
  <c r="N1024" i="15"/>
  <c r="N1316" i="15"/>
  <c r="N1210" i="15"/>
  <c r="N1278" i="15"/>
  <c r="N899" i="15"/>
  <c r="N1042" i="15"/>
  <c r="N1078" i="15"/>
  <c r="N1108" i="15"/>
  <c r="N1246" i="15"/>
  <c r="N1266" i="15"/>
  <c r="N1131" i="15"/>
  <c r="N1379" i="15"/>
  <c r="N1073" i="15"/>
  <c r="N1057" i="15"/>
  <c r="N954" i="15"/>
  <c r="N1214" i="15"/>
  <c r="N1481" i="15"/>
  <c r="N1177" i="15"/>
  <c r="N1450" i="15"/>
  <c r="N1483" i="15"/>
  <c r="N1393" i="15"/>
  <c r="N1141" i="15"/>
  <c r="N1402" i="15"/>
  <c r="N1139" i="15"/>
  <c r="N1223" i="15"/>
  <c r="N1207" i="15"/>
  <c r="N1091" i="15"/>
  <c r="N1199" i="15"/>
  <c r="N1147" i="15"/>
  <c r="N1231" i="15"/>
  <c r="N1243" i="15"/>
  <c r="N1295" i="15"/>
  <c r="N1535" i="15"/>
  <c r="N1522" i="15"/>
  <c r="N1514" i="15"/>
  <c r="N1500" i="15"/>
  <c r="N1502" i="15"/>
  <c r="N1512" i="15"/>
  <c r="N1503" i="15"/>
  <c r="N1494" i="15"/>
  <c r="N1389" i="15"/>
  <c r="N1453" i="15"/>
  <c r="N1395" i="15"/>
  <c r="N1496" i="15"/>
  <c r="N1445" i="15"/>
  <c r="N1443" i="15"/>
  <c r="N911" i="15"/>
  <c r="N943" i="15"/>
  <c r="N1046" i="15"/>
  <c r="N1016" i="15"/>
  <c r="N1132" i="15"/>
  <c r="N1152" i="15"/>
  <c r="N953" i="15"/>
  <c r="N1096" i="15"/>
  <c r="N1086" i="15"/>
  <c r="N1254" i="15"/>
  <c r="N952" i="15"/>
  <c r="N1008" i="15"/>
  <c r="N1065" i="15"/>
  <c r="N1066" i="15"/>
  <c r="N1206" i="15"/>
  <c r="N1533" i="15"/>
  <c r="N966" i="15"/>
  <c r="N1074" i="15"/>
  <c r="N949" i="15"/>
  <c r="N1274" i="15"/>
  <c r="N1060" i="15"/>
  <c r="N1475" i="15"/>
  <c r="N1418" i="15"/>
  <c r="N1053" i="15"/>
  <c r="N1003" i="15"/>
  <c r="N1157" i="15"/>
  <c r="N1193" i="15"/>
  <c r="N1433" i="15"/>
  <c r="N967" i="15"/>
  <c r="N1447" i="15"/>
  <c r="N1084" i="15"/>
  <c r="N1422" i="15"/>
  <c r="N1405" i="15"/>
  <c r="N1324" i="15"/>
  <c r="N1338" i="15"/>
  <c r="N1371" i="15"/>
  <c r="N1344" i="15"/>
  <c r="N1334" i="15"/>
  <c r="N1368" i="15"/>
  <c r="N1419" i="15"/>
  <c r="N1370" i="15"/>
  <c r="N1360" i="15"/>
  <c r="N1476" i="15"/>
  <c r="N1164" i="15"/>
  <c r="N1156" i="15"/>
  <c r="N1056" i="15"/>
  <c r="N1011" i="15"/>
  <c r="N902" i="15"/>
  <c r="N913" i="15"/>
  <c r="N945" i="15"/>
  <c r="N994" i="15"/>
  <c r="N1026" i="15"/>
  <c r="N1001" i="15"/>
  <c r="N1140" i="15"/>
  <c r="N1070" i="15"/>
  <c r="N1270" i="15"/>
  <c r="N1298" i="15"/>
  <c r="N1094" i="15"/>
  <c r="N950" i="15"/>
  <c r="N1033" i="15"/>
  <c r="N1312" i="15"/>
  <c r="N1218" i="15"/>
  <c r="N1031" i="15"/>
  <c r="N1279" i="15"/>
  <c r="N1501" i="15"/>
  <c r="N1486" i="15"/>
  <c r="N1478" i="15"/>
  <c r="N992" i="15"/>
  <c r="N1062" i="15"/>
  <c r="N978" i="15"/>
  <c r="N895" i="15"/>
  <c r="N1410" i="15"/>
  <c r="N1383" i="15"/>
  <c r="N1425" i="15"/>
  <c r="N1161" i="15"/>
  <c r="N963" i="15"/>
  <c r="N1487" i="15"/>
  <c r="N1426" i="15"/>
  <c r="N1203" i="15"/>
  <c r="N1195" i="15"/>
  <c r="N1251" i="15"/>
  <c r="N1183" i="15"/>
  <c r="N1215" i="15"/>
  <c r="N1135" i="15"/>
  <c r="N1063" i="15"/>
  <c r="N1163" i="15"/>
  <c r="N1103" i="15"/>
  <c r="N1179" i="15"/>
  <c r="N1531" i="15"/>
  <c r="N1524" i="15"/>
  <c r="N1520" i="15"/>
  <c r="N1508" i="15"/>
  <c r="N1510" i="15"/>
  <c r="N1505" i="15"/>
  <c r="N1511" i="15"/>
  <c r="N1490" i="15"/>
  <c r="N1469" i="15"/>
  <c r="N1435" i="15"/>
  <c r="N1427" i="15"/>
  <c r="N1322" i="15"/>
  <c r="N1484" i="15"/>
  <c r="N1397" i="15"/>
  <c r="N1461" i="15"/>
  <c r="N919" i="15"/>
  <c r="N956" i="15"/>
  <c r="N1000" i="15"/>
  <c r="N974" i="15"/>
  <c r="N1081" i="15"/>
  <c r="N1050" i="15"/>
  <c r="N1184" i="15"/>
  <c r="N925" i="15"/>
  <c r="N962" i="15"/>
  <c r="N986" i="15"/>
  <c r="N1200" i="15"/>
  <c r="N1144" i="15"/>
  <c r="N1320" i="15"/>
  <c r="N1226" i="15"/>
  <c r="N970" i="15"/>
  <c r="N1104" i="15"/>
  <c r="N1089" i="15"/>
  <c r="N1112" i="15"/>
  <c r="N1262" i="15"/>
  <c r="N1282" i="15"/>
  <c r="N1119" i="15"/>
  <c r="N1516" i="15"/>
  <c r="N1513" i="15"/>
  <c r="N1459" i="15"/>
  <c r="N927" i="15"/>
  <c r="N901" i="15"/>
  <c r="N1222" i="15"/>
  <c r="N1002" i="15"/>
  <c r="N1234" i="15"/>
  <c r="N1479" i="15"/>
  <c r="N1015" i="15"/>
  <c r="N1457" i="15"/>
  <c r="N1097" i="15"/>
  <c r="N1434" i="15"/>
  <c r="N1348" i="15"/>
  <c r="N1361" i="15"/>
  <c r="N1401" i="15"/>
  <c r="N1349" i="15"/>
  <c r="N1030" i="15"/>
  <c r="N1374" i="15"/>
  <c r="N1337" i="15"/>
  <c r="N1333" i="15"/>
  <c r="N1342" i="15"/>
  <c r="N1380" i="15"/>
  <c r="N1444" i="15"/>
  <c r="N1363" i="15"/>
  <c r="N1362" i="15"/>
  <c r="N1366" i="15"/>
  <c r="N1378" i="15"/>
  <c r="N1428" i="15"/>
  <c r="N1350" i="15"/>
  <c r="N1413" i="15"/>
  <c r="N926" i="15"/>
  <c r="N977" i="15"/>
  <c r="N1196" i="15"/>
  <c r="N991" i="15"/>
  <c r="N1188" i="15"/>
  <c r="N1023" i="15"/>
  <c r="N910" i="15"/>
  <c r="N921" i="15"/>
  <c r="N1014" i="15"/>
  <c r="N1116" i="15"/>
  <c r="N1064" i="15"/>
  <c r="N1172" i="15"/>
  <c r="N1233" i="15"/>
  <c r="N1493" i="15"/>
  <c r="N1442" i="15"/>
  <c r="N1271" i="15"/>
  <c r="N1458" i="15"/>
  <c r="N1441" i="15"/>
  <c r="N1431" i="15"/>
  <c r="N1449" i="15"/>
  <c r="N1417" i="15"/>
  <c r="N1083" i="15"/>
  <c r="N1211" i="15"/>
  <c r="N960" i="15"/>
  <c r="N1239" i="15"/>
  <c r="N1079" i="15"/>
  <c r="N1171" i="15"/>
  <c r="N1255" i="15"/>
  <c r="N1528" i="15"/>
  <c r="N1507" i="15"/>
  <c r="N1421" i="15"/>
  <c r="N1482" i="15"/>
  <c r="N1090" i="15"/>
  <c r="N1176" i="15"/>
  <c r="N1049" i="15"/>
  <c r="N1160" i="15"/>
  <c r="N1377" i="15"/>
  <c r="N1473" i="15"/>
  <c r="N1477" i="15"/>
  <c r="N1399" i="15"/>
  <c r="N1345" i="15"/>
  <c r="N1407" i="15"/>
  <c r="N1439" i="15"/>
  <c r="N1463" i="15"/>
  <c r="N1341" i="15"/>
  <c r="N998" i="15"/>
  <c r="N1373" i="15"/>
  <c r="N1357" i="15"/>
  <c r="N1323" i="15"/>
  <c r="N1346" i="15"/>
  <c r="N1339" i="15"/>
  <c r="N1403" i="15"/>
  <c r="N1467" i="15"/>
  <c r="N1376" i="15"/>
  <c r="N1474" i="15"/>
  <c r="N1358" i="15"/>
  <c r="N1331" i="15"/>
  <c r="N1387" i="15"/>
  <c r="N1451" i="15"/>
  <c r="N1429" i="15"/>
  <c r="N1335" i="15"/>
  <c r="N990" i="15"/>
  <c r="N1040" i="15"/>
  <c r="N1100" i="15"/>
  <c r="N961" i="15"/>
  <c r="N1032" i="15"/>
  <c r="N1080" i="15"/>
  <c r="N973" i="15"/>
  <c r="N942" i="15"/>
  <c r="N929" i="15"/>
  <c r="N969" i="15"/>
  <c r="N982" i="15"/>
  <c r="N1148" i="15"/>
  <c r="N1072" i="15"/>
  <c r="N996" i="15"/>
  <c r="N1242" i="15"/>
  <c r="N1054" i="15"/>
  <c r="N877" i="15"/>
  <c r="N639" i="15"/>
  <c r="N548" i="15"/>
  <c r="N620" i="15"/>
  <c r="N688" i="15"/>
  <c r="N752" i="15"/>
  <c r="N808" i="15"/>
  <c r="N817" i="15"/>
  <c r="N774" i="15"/>
  <c r="N571" i="15"/>
  <c r="N125" i="15"/>
  <c r="N173" i="15"/>
  <c r="N253" i="15"/>
  <c r="N321" i="15"/>
  <c r="N857" i="15"/>
  <c r="N50" i="15"/>
  <c r="N567" i="15"/>
  <c r="N799" i="15"/>
  <c r="N544" i="15"/>
  <c r="N580" i="15"/>
  <c r="N616" i="15"/>
  <c r="N652" i="15"/>
  <c r="N684" i="15"/>
  <c r="N716" i="15"/>
  <c r="N748" i="15"/>
  <c r="N784" i="15"/>
  <c r="N820" i="15"/>
  <c r="N777" i="15"/>
  <c r="N841" i="15"/>
  <c r="N730" i="15"/>
  <c r="N798" i="15"/>
  <c r="N503" i="15"/>
  <c r="N559" i="15"/>
  <c r="N89" i="15"/>
  <c r="N121" i="15"/>
  <c r="N153" i="15"/>
  <c r="N185" i="15"/>
  <c r="N217" i="15"/>
  <c r="N249" i="15"/>
  <c r="N285" i="15"/>
  <c r="N317" i="15"/>
  <c r="N349" i="15"/>
  <c r="N389" i="15"/>
  <c r="N425" i="15"/>
  <c r="N465" i="15"/>
  <c r="N501" i="15"/>
  <c r="N537" i="15"/>
  <c r="N573" i="15"/>
  <c r="N609" i="15"/>
  <c r="N645" i="15"/>
  <c r="N689" i="15"/>
  <c r="N729" i="15"/>
  <c r="N781" i="15"/>
  <c r="N845" i="15"/>
  <c r="N758" i="15"/>
  <c r="N818" i="15"/>
  <c r="N527" i="15"/>
  <c r="N595" i="15"/>
  <c r="N631" i="15"/>
  <c r="N667" i="15"/>
  <c r="N699" i="15"/>
  <c r="N739" i="15"/>
  <c r="N787" i="15"/>
  <c r="N205" i="15"/>
  <c r="N393" i="15"/>
  <c r="N433" i="15"/>
  <c r="N469" i="15"/>
  <c r="N505" i="15"/>
  <c r="N541" i="15"/>
  <c r="N577" i="15"/>
  <c r="N613" i="15"/>
  <c r="N649" i="15"/>
  <c r="N693" i="15"/>
  <c r="N737" i="15"/>
  <c r="N789" i="15"/>
  <c r="N853" i="15"/>
  <c r="N766" i="15"/>
  <c r="N826" i="15"/>
  <c r="N539" i="15"/>
  <c r="N599" i="15"/>
  <c r="N635" i="15"/>
  <c r="N671" i="15"/>
  <c r="N703" i="15"/>
  <c r="N743" i="15"/>
  <c r="N795" i="15"/>
  <c r="N161" i="15"/>
  <c r="N575" i="15"/>
  <c r="N819" i="15"/>
  <c r="N584" i="15"/>
  <c r="N656" i="15"/>
  <c r="N720" i="15"/>
  <c r="N772" i="15"/>
  <c r="N852" i="15"/>
  <c r="N706" i="15"/>
  <c r="N511" i="15"/>
  <c r="N93" i="15"/>
  <c r="N157" i="15"/>
  <c r="N221" i="15"/>
  <c r="N353" i="15"/>
  <c r="N873" i="15"/>
  <c r="N23" i="15"/>
  <c r="N759" i="15"/>
  <c r="N851" i="15"/>
  <c r="N560" i="15"/>
  <c r="N596" i="15"/>
  <c r="N636" i="15"/>
  <c r="N668" i="15"/>
  <c r="N700" i="15"/>
  <c r="N732" i="15"/>
  <c r="N768" i="15"/>
  <c r="N804" i="15"/>
  <c r="N844" i="15"/>
  <c r="N809" i="15"/>
  <c r="N698" i="15"/>
  <c r="N762" i="15"/>
  <c r="N830" i="15"/>
  <c r="N69" i="15"/>
  <c r="N105" i="15"/>
  <c r="N137" i="15"/>
  <c r="N169" i="15"/>
  <c r="N201" i="15"/>
  <c r="N233" i="15"/>
  <c r="N265" i="15"/>
  <c r="N301" i="15"/>
  <c r="N333" i="15"/>
  <c r="N369" i="15"/>
  <c r="N409" i="15"/>
  <c r="N445" i="15"/>
  <c r="N481" i="15"/>
  <c r="N517" i="15"/>
  <c r="N553" i="15"/>
  <c r="N593" i="15"/>
  <c r="N629" i="15"/>
  <c r="N673" i="15"/>
  <c r="N709" i="15"/>
  <c r="N749" i="15"/>
  <c r="N813" i="15"/>
  <c r="N718" i="15"/>
  <c r="N786" i="15"/>
  <c r="N850" i="15"/>
  <c r="N579" i="15"/>
  <c r="N615" i="15"/>
  <c r="N651" i="15"/>
  <c r="N683" i="15"/>
  <c r="N715" i="15"/>
  <c r="N763" i="15"/>
  <c r="N815" i="15"/>
  <c r="N373" i="15"/>
  <c r="N413" i="15"/>
  <c r="N449" i="15"/>
  <c r="N485" i="15"/>
  <c r="N521" i="15"/>
  <c r="N561" i="15"/>
  <c r="N597" i="15"/>
  <c r="N633" i="15"/>
  <c r="N677" i="15"/>
  <c r="N713" i="15"/>
  <c r="N753" i="15"/>
  <c r="N821" i="15"/>
  <c r="N726" i="15"/>
  <c r="N794" i="15"/>
  <c r="N491" i="15"/>
  <c r="N583" i="15"/>
  <c r="N619" i="15"/>
  <c r="N655" i="15"/>
  <c r="N687" i="15"/>
  <c r="N723" i="15"/>
  <c r="N289" i="15"/>
  <c r="N523" i="15"/>
  <c r="N81" i="15"/>
  <c r="N865" i="15"/>
  <c r="N870" i="15"/>
  <c r="N731" i="15"/>
  <c r="N831" i="15"/>
  <c r="N552" i="15"/>
  <c r="N588" i="15"/>
  <c r="N624" i="15"/>
  <c r="N660" i="15"/>
  <c r="N692" i="15"/>
  <c r="N724" i="15"/>
  <c r="N756" i="15"/>
  <c r="N796" i="15"/>
  <c r="N836" i="15"/>
  <c r="N793" i="15"/>
  <c r="N682" i="15"/>
  <c r="N746" i="15"/>
  <c r="N814" i="15"/>
  <c r="N515" i="15"/>
  <c r="N856" i="15"/>
  <c r="N177" i="15"/>
  <c r="N209" i="15"/>
  <c r="N241" i="15"/>
  <c r="N277" i="15"/>
  <c r="N309" i="15"/>
  <c r="N341" i="15"/>
  <c r="N377" i="15"/>
  <c r="N417" i="15"/>
  <c r="N453" i="15"/>
  <c r="N489" i="15"/>
  <c r="N529" i="15"/>
  <c r="N565" i="15"/>
  <c r="N601" i="15"/>
  <c r="N637" i="15"/>
  <c r="N681" i="15"/>
  <c r="N717" i="15"/>
  <c r="N765" i="15"/>
  <c r="N829" i="15"/>
  <c r="N734" i="15"/>
  <c r="N802" i="15"/>
  <c r="N499" i="15"/>
  <c r="N587" i="15"/>
  <c r="N623" i="15"/>
  <c r="N659" i="15"/>
  <c r="N691" i="15"/>
  <c r="N727" i="15"/>
  <c r="N775" i="15"/>
  <c r="N835" i="15"/>
  <c r="N39" i="15"/>
  <c r="N12" i="15"/>
  <c r="N604" i="15"/>
  <c r="N672" i="15"/>
  <c r="N736" i="15"/>
  <c r="N828" i="15"/>
  <c r="N849" i="15"/>
  <c r="N806" i="15"/>
  <c r="N535" i="15"/>
  <c r="N109" i="15"/>
  <c r="N189" i="15"/>
  <c r="N273" i="15"/>
  <c r="N337" i="15"/>
  <c r="N34" i="15"/>
  <c r="N531" i="15"/>
  <c r="N791" i="15"/>
  <c r="N44" i="15"/>
  <c r="N576" i="15"/>
  <c r="N612" i="15"/>
  <c r="N648" i="15"/>
  <c r="N680" i="15"/>
  <c r="N712" i="15"/>
  <c r="N744" i="15"/>
  <c r="N780" i="15"/>
  <c r="N816" i="15"/>
  <c r="N769" i="15"/>
  <c r="N833" i="15"/>
  <c r="N722" i="15"/>
  <c r="N790" i="15"/>
  <c r="N495" i="15"/>
  <c r="N551" i="15"/>
  <c r="N85" i="15"/>
  <c r="N117" i="15"/>
  <c r="N149" i="15"/>
  <c r="N113" i="15"/>
  <c r="N145" i="15"/>
  <c r="N823" i="15"/>
  <c r="N18" i="15"/>
  <c r="N55" i="15"/>
  <c r="N779" i="15"/>
  <c r="N28" i="15"/>
  <c r="N572" i="15"/>
  <c r="N608" i="15"/>
  <c r="N644" i="15"/>
  <c r="N676" i="15"/>
  <c r="N708" i="15"/>
  <c r="N740" i="15"/>
  <c r="N776" i="15"/>
  <c r="N812" i="15"/>
  <c r="N757" i="15"/>
  <c r="N825" i="15"/>
  <c r="N714" i="15"/>
  <c r="N782" i="15"/>
  <c r="N846" i="15"/>
  <c r="N543" i="15"/>
  <c r="N193" i="15"/>
  <c r="N225" i="15"/>
  <c r="N257" i="15"/>
  <c r="N293" i="15"/>
  <c r="N325" i="15"/>
  <c r="N357" i="15"/>
  <c r="N401" i="15"/>
  <c r="N437" i="15"/>
  <c r="N473" i="15"/>
  <c r="N509" i="15"/>
  <c r="N545" i="15"/>
  <c r="N581" i="15"/>
  <c r="N617" i="15"/>
  <c r="N657" i="15"/>
  <c r="N701" i="15"/>
  <c r="N741" i="15"/>
  <c r="N797" i="15"/>
  <c r="N686" i="15"/>
  <c r="N770" i="15"/>
  <c r="N834" i="15"/>
  <c r="N555" i="15"/>
  <c r="N603" i="15"/>
  <c r="N643" i="15"/>
  <c r="N675" i="15"/>
  <c r="N707" i="15"/>
  <c r="N747" i="15"/>
  <c r="N803" i="15"/>
  <c r="N861" i="15"/>
  <c r="N771" i="15"/>
  <c r="N564" i="15"/>
  <c r="N640" i="15"/>
  <c r="N704" i="15"/>
  <c r="N788" i="15"/>
  <c r="N785" i="15"/>
  <c r="N738" i="15"/>
  <c r="N838" i="15"/>
  <c r="N73" i="15"/>
  <c r="N141" i="15"/>
  <c r="N237" i="15"/>
  <c r="N305" i="15"/>
  <c r="N869" i="15"/>
  <c r="N7" i="15"/>
  <c r="N751" i="15"/>
  <c r="N839" i="15"/>
  <c r="N556" i="15"/>
  <c r="N592" i="15"/>
  <c r="N628" i="15"/>
  <c r="N664" i="15"/>
  <c r="N696" i="15"/>
  <c r="N728" i="15"/>
  <c r="N764" i="15"/>
  <c r="N800" i="15"/>
  <c r="N840" i="15"/>
  <c r="N801" i="15"/>
  <c r="N690" i="15"/>
  <c r="N754" i="15"/>
  <c r="N822" i="15"/>
  <c r="N519" i="15"/>
  <c r="N65" i="15"/>
  <c r="N101" i="15"/>
  <c r="N133" i="15"/>
  <c r="N165" i="15"/>
  <c r="N197" i="15"/>
  <c r="N229" i="15"/>
  <c r="N261" i="15"/>
  <c r="N297" i="15"/>
  <c r="N767" i="15"/>
  <c r="N97" i="15"/>
  <c r="N129" i="15"/>
  <c r="N807" i="15"/>
  <c r="N755" i="15"/>
  <c r="N711" i="15"/>
  <c r="N679" i="15"/>
  <c r="N647" i="15"/>
  <c r="N607" i="15"/>
  <c r="N563" i="15"/>
  <c r="N842" i="15"/>
  <c r="N778" i="15"/>
  <c r="N702" i="15"/>
  <c r="N805" i="15"/>
  <c r="N745" i="15"/>
  <c r="N705" i="15"/>
  <c r="N665" i="15"/>
  <c r="N625" i="15"/>
  <c r="N585" i="15"/>
  <c r="N549" i="15"/>
  <c r="N513" i="15"/>
  <c r="N477" i="15"/>
  <c r="N441" i="15"/>
  <c r="N405" i="15"/>
  <c r="N361" i="15"/>
  <c r="N329" i="15"/>
  <c r="N245" i="15"/>
  <c r="N281" i="15"/>
  <c r="N847" i="15"/>
  <c r="N783" i="15"/>
  <c r="N735" i="15"/>
  <c r="N695" i="15"/>
  <c r="N663" i="15"/>
  <c r="N627" i="15"/>
  <c r="N591" i="15"/>
  <c r="N507" i="15"/>
  <c r="N810" i="15"/>
  <c r="N750" i="15"/>
  <c r="N837" i="15"/>
  <c r="N773" i="15"/>
  <c r="N721" i="15"/>
  <c r="N685" i="15"/>
  <c r="N641" i="15"/>
  <c r="N605" i="15"/>
  <c r="N569" i="15"/>
  <c r="N533" i="15"/>
  <c r="N497" i="15"/>
  <c r="N457" i="15"/>
  <c r="N421" i="15"/>
  <c r="N385" i="15"/>
  <c r="N345" i="15"/>
  <c r="N313" i="15"/>
  <c r="N181" i="15"/>
  <c r="N213" i="15"/>
  <c r="N653" i="15"/>
  <c r="M653" i="15"/>
  <c r="N522" i="15"/>
  <c r="M522" i="15"/>
  <c r="N174" i="15"/>
  <c r="M174" i="15"/>
  <c r="N484" i="15"/>
  <c r="M484" i="15"/>
  <c r="N388" i="15"/>
  <c r="M388" i="15"/>
  <c r="N260" i="15"/>
  <c r="M260" i="15"/>
  <c r="N164" i="15"/>
  <c r="M164" i="15"/>
  <c r="N610" i="15"/>
  <c r="M610" i="15"/>
  <c r="N364" i="15"/>
  <c r="M364" i="15"/>
  <c r="N220" i="15"/>
  <c r="M220" i="15"/>
  <c r="N92" i="15"/>
  <c r="M92" i="15"/>
  <c r="N858" i="15"/>
  <c r="M858" i="15"/>
  <c r="N881" i="15"/>
  <c r="M881" i="15"/>
  <c r="N538" i="15"/>
  <c r="M538" i="15"/>
  <c r="N334" i="15"/>
  <c r="M334" i="15"/>
  <c r="N238" i="15"/>
  <c r="M238" i="15"/>
  <c r="N142" i="15"/>
  <c r="M142" i="15"/>
  <c r="N42" i="15"/>
  <c r="M42" i="15"/>
  <c r="N493" i="15"/>
  <c r="M493" i="15"/>
  <c r="N25" i="15"/>
  <c r="M25" i="15"/>
  <c r="N360" i="15"/>
  <c r="M360" i="15"/>
  <c r="N542" i="15"/>
  <c r="M542" i="15"/>
  <c r="N632" i="15"/>
  <c r="M632" i="15"/>
  <c r="N24" i="15"/>
  <c r="M24" i="15"/>
  <c r="N866" i="15"/>
  <c r="M866" i="15"/>
  <c r="N378" i="15"/>
  <c r="M378" i="15"/>
  <c r="N278" i="15"/>
  <c r="M278" i="15"/>
  <c r="N182" i="15"/>
  <c r="M182" i="15"/>
  <c r="N90" i="15"/>
  <c r="M90" i="15"/>
  <c r="N582" i="15"/>
  <c r="M582" i="15"/>
  <c r="N479" i="15"/>
  <c r="M479" i="15"/>
  <c r="N447" i="15"/>
  <c r="M447" i="15"/>
  <c r="N415" i="15"/>
  <c r="M415" i="15"/>
  <c r="N379" i="15"/>
  <c r="M379" i="15"/>
  <c r="N335" i="15"/>
  <c r="M335" i="15"/>
  <c r="N303" i="15"/>
  <c r="M303" i="15"/>
  <c r="N271" i="15"/>
  <c r="M271" i="15"/>
  <c r="N239" i="15"/>
  <c r="M239" i="15"/>
  <c r="N207" i="15"/>
  <c r="M207" i="15"/>
  <c r="N175" i="15"/>
  <c r="M175" i="15"/>
  <c r="N143" i="15"/>
  <c r="M143" i="15"/>
  <c r="N111" i="15"/>
  <c r="M111" i="15"/>
  <c r="N79" i="15"/>
  <c r="M79" i="15"/>
  <c r="N43" i="15"/>
  <c r="M43" i="15"/>
  <c r="N854" i="15"/>
  <c r="M854" i="15"/>
  <c r="N871" i="15"/>
  <c r="M871" i="15"/>
  <c r="N570" i="15"/>
  <c r="M570" i="15"/>
  <c r="N322" i="15"/>
  <c r="M322" i="15"/>
  <c r="N122" i="15"/>
  <c r="M122" i="15"/>
  <c r="N429" i="15"/>
  <c r="M429" i="15"/>
  <c r="N848" i="15"/>
  <c r="M848" i="15"/>
  <c r="N530" i="15"/>
  <c r="M530" i="15"/>
  <c r="N52" i="15"/>
  <c r="M52" i="15"/>
  <c r="N8" i="15"/>
  <c r="M8" i="15"/>
  <c r="N650" i="15"/>
  <c r="M650" i="15"/>
  <c r="N346" i="15"/>
  <c r="M346" i="15"/>
  <c r="N242" i="15"/>
  <c r="M242" i="15"/>
  <c r="N146" i="15"/>
  <c r="M146" i="15"/>
  <c r="N58" i="15"/>
  <c r="M58" i="15"/>
  <c r="N611" i="15"/>
  <c r="M611" i="15"/>
  <c r="N459" i="15"/>
  <c r="M459" i="15"/>
  <c r="N427" i="15"/>
  <c r="M427" i="15"/>
  <c r="N391" i="15"/>
  <c r="M391" i="15"/>
  <c r="N359" i="15"/>
  <c r="M359" i="15"/>
  <c r="N323" i="15"/>
  <c r="M323" i="15"/>
  <c r="N283" i="15"/>
  <c r="M283" i="15"/>
  <c r="N251" i="15"/>
  <c r="M251" i="15"/>
  <c r="N219" i="15"/>
  <c r="M219" i="15"/>
  <c r="N187" i="15"/>
  <c r="M187" i="15"/>
  <c r="N155" i="15"/>
  <c r="M155" i="15"/>
  <c r="N123" i="15"/>
  <c r="M123" i="15"/>
  <c r="N91" i="15"/>
  <c r="M91" i="15"/>
  <c r="N59" i="15"/>
  <c r="M59" i="15"/>
  <c r="N15" i="15"/>
  <c r="M15" i="15"/>
  <c r="N381" i="15"/>
  <c r="M381" i="15"/>
  <c r="N674" i="15"/>
  <c r="M674" i="15"/>
  <c r="N710" i="15"/>
  <c r="M710" i="15"/>
  <c r="M33" i="15"/>
  <c r="N33" i="15"/>
  <c r="N382" i="15"/>
  <c r="M382" i="15"/>
  <c r="N246" i="15"/>
  <c r="M246" i="15"/>
  <c r="N126" i="15"/>
  <c r="M126" i="15"/>
  <c r="N646" i="15"/>
  <c r="M646" i="15"/>
  <c r="M492" i="15"/>
  <c r="N492" i="15"/>
  <c r="N444" i="15"/>
  <c r="M444" i="15"/>
  <c r="N396" i="15"/>
  <c r="M396" i="15"/>
  <c r="N336" i="15"/>
  <c r="M336" i="15"/>
  <c r="N268" i="15"/>
  <c r="M268" i="15"/>
  <c r="N180" i="15"/>
  <c r="M180" i="15"/>
  <c r="N116" i="15"/>
  <c r="M116" i="15"/>
  <c r="N60" i="15"/>
  <c r="M60" i="15"/>
  <c r="N526" i="15"/>
  <c r="M526" i="15"/>
  <c r="N760" i="15"/>
  <c r="M760" i="15"/>
  <c r="N77" i="15"/>
  <c r="M77" i="15"/>
  <c r="N430" i="15"/>
  <c r="M430" i="15"/>
  <c r="N876" i="15"/>
  <c r="M876" i="15"/>
  <c r="N474" i="15"/>
  <c r="M474" i="15"/>
  <c r="N374" i="15"/>
  <c r="M374" i="15"/>
  <c r="N282" i="15"/>
  <c r="M282" i="15"/>
  <c r="N186" i="15"/>
  <c r="M186" i="15"/>
  <c r="N94" i="15"/>
  <c r="M94" i="15"/>
  <c r="N536" i="15"/>
  <c r="M536" i="15"/>
  <c r="N504" i="15"/>
  <c r="M504" i="15"/>
  <c r="N472" i="15"/>
  <c r="M472" i="15"/>
  <c r="N440" i="15"/>
  <c r="M440" i="15"/>
  <c r="N408" i="15"/>
  <c r="M408" i="15"/>
  <c r="N376" i="15"/>
  <c r="M376" i="15"/>
  <c r="N340" i="15"/>
  <c r="M340" i="15"/>
  <c r="N308" i="15"/>
  <c r="M308" i="15"/>
  <c r="N272" i="15"/>
  <c r="M272" i="15"/>
  <c r="N240" i="15"/>
  <c r="M240" i="15"/>
  <c r="N208" i="15"/>
  <c r="M208" i="15"/>
  <c r="N176" i="15"/>
  <c r="M176" i="15"/>
  <c r="N144" i="15"/>
  <c r="M144" i="15"/>
  <c r="N112" i="15"/>
  <c r="M112" i="15"/>
  <c r="N80" i="15"/>
  <c r="M80" i="15"/>
  <c r="N742" i="15"/>
  <c r="M742" i="15"/>
  <c r="N622" i="15"/>
  <c r="M622" i="15"/>
  <c r="N454" i="15"/>
  <c r="M454" i="15"/>
  <c r="N403" i="15"/>
  <c r="M403" i="15"/>
  <c r="N824" i="15"/>
  <c r="M824" i="15"/>
  <c r="N298" i="15"/>
  <c r="M298" i="15"/>
  <c r="N98" i="15"/>
  <c r="M98" i="15"/>
  <c r="N45" i="15"/>
  <c r="M45" i="15"/>
  <c r="N502" i="15"/>
  <c r="M502" i="15"/>
  <c r="N886" i="15"/>
  <c r="M886" i="15"/>
  <c r="N438" i="15"/>
  <c r="M438" i="15"/>
  <c r="N266" i="15"/>
  <c r="M266" i="15"/>
  <c r="N516" i="15"/>
  <c r="M516" i="15"/>
  <c r="M412" i="15"/>
  <c r="N412" i="15"/>
  <c r="N292" i="15"/>
  <c r="M292" i="15"/>
  <c r="N188" i="15"/>
  <c r="M188" i="15"/>
  <c r="N76" i="15"/>
  <c r="M76" i="15"/>
  <c r="M500" i="15"/>
  <c r="N500" i="15"/>
  <c r="N252" i="15"/>
  <c r="M252" i="15"/>
  <c r="N124" i="15"/>
  <c r="M124" i="15"/>
  <c r="N626" i="15"/>
  <c r="M626" i="15"/>
  <c r="N885" i="15"/>
  <c r="M885" i="15"/>
  <c r="N586" i="15"/>
  <c r="M586" i="15"/>
  <c r="N354" i="15"/>
  <c r="M354" i="15"/>
  <c r="N262" i="15"/>
  <c r="M262" i="15"/>
  <c r="N166" i="15"/>
  <c r="M166" i="15"/>
  <c r="N62" i="15"/>
  <c r="M62" i="15"/>
  <c r="N621" i="15"/>
  <c r="M621" i="15"/>
  <c r="N41" i="15"/>
  <c r="M41" i="15"/>
  <c r="N630" i="15"/>
  <c r="M630" i="15"/>
  <c r="N562" i="15"/>
  <c r="M562" i="15"/>
  <c r="N446" i="15"/>
  <c r="M446" i="15"/>
  <c r="N36" i="15"/>
  <c r="M36" i="15"/>
  <c r="N859" i="15"/>
  <c r="M859" i="15"/>
  <c r="N414" i="15"/>
  <c r="M414" i="15"/>
  <c r="N302" i="15"/>
  <c r="M302" i="15"/>
  <c r="N206" i="15"/>
  <c r="M206" i="15"/>
  <c r="N114" i="15"/>
  <c r="M114" i="15"/>
  <c r="N10" i="15"/>
  <c r="M10" i="15"/>
  <c r="N487" i="15"/>
  <c r="M487" i="15"/>
  <c r="N455" i="15"/>
  <c r="M455" i="15"/>
  <c r="N423" i="15"/>
  <c r="M423" i="15"/>
  <c r="N387" i="15"/>
  <c r="M387" i="15"/>
  <c r="N347" i="15"/>
  <c r="M347" i="15"/>
  <c r="N311" i="15"/>
  <c r="M311" i="15"/>
  <c r="N279" i="15"/>
  <c r="M279" i="15"/>
  <c r="N247" i="15"/>
  <c r="M247" i="15"/>
  <c r="N215" i="15"/>
  <c r="M215" i="15"/>
  <c r="N183" i="15"/>
  <c r="M183" i="15"/>
  <c r="N151" i="15"/>
  <c r="M151" i="15"/>
  <c r="N119" i="15"/>
  <c r="M119" i="15"/>
  <c r="N87" i="15"/>
  <c r="M87" i="15"/>
  <c r="N51" i="15"/>
  <c r="M51" i="15"/>
  <c r="N11" i="15"/>
  <c r="M11" i="15"/>
  <c r="N872" i="15"/>
  <c r="M872" i="15"/>
  <c r="N887" i="15"/>
  <c r="M887" i="15"/>
  <c r="N370" i="15"/>
  <c r="M370" i="15"/>
  <c r="N178" i="15"/>
  <c r="M178" i="15"/>
  <c r="N725" i="15"/>
  <c r="M725" i="15"/>
  <c r="N21" i="15"/>
  <c r="M21" i="15"/>
  <c r="N574" i="15"/>
  <c r="M574" i="15"/>
  <c r="N568" i="15"/>
  <c r="M568" i="15"/>
  <c r="N20" i="15"/>
  <c r="M20" i="15"/>
  <c r="N422" i="15"/>
  <c r="M422" i="15"/>
  <c r="N366" i="15"/>
  <c r="M366" i="15"/>
  <c r="N270" i="15"/>
  <c r="M270" i="15"/>
  <c r="N170" i="15"/>
  <c r="M170" i="15"/>
  <c r="N78" i="15"/>
  <c r="M78" i="15"/>
  <c r="N843" i="15"/>
  <c r="M843" i="15"/>
  <c r="N467" i="15"/>
  <c r="M467" i="15"/>
  <c r="N435" i="15"/>
  <c r="M435" i="15"/>
  <c r="N399" i="15"/>
  <c r="M399" i="15"/>
  <c r="N367" i="15"/>
  <c r="M367" i="15"/>
  <c r="N331" i="15"/>
  <c r="M331" i="15"/>
  <c r="N299" i="15"/>
  <c r="M299" i="15"/>
  <c r="N259" i="15"/>
  <c r="M259" i="15"/>
  <c r="N227" i="15"/>
  <c r="M227" i="15"/>
  <c r="N195" i="15"/>
  <c r="M195" i="15"/>
  <c r="N163" i="15"/>
  <c r="M163" i="15"/>
  <c r="N131" i="15"/>
  <c r="M131" i="15"/>
  <c r="N99" i="15"/>
  <c r="M99" i="15"/>
  <c r="N67" i="15"/>
  <c r="M67" i="15"/>
  <c r="N27" i="15"/>
  <c r="M27" i="15"/>
  <c r="N879" i="15"/>
  <c r="M879" i="15"/>
  <c r="N296" i="15"/>
  <c r="M296" i="15"/>
  <c r="N418" i="15"/>
  <c r="M418" i="15"/>
  <c r="N49" i="15"/>
  <c r="M49" i="15"/>
  <c r="N402" i="15"/>
  <c r="M402" i="15"/>
  <c r="N294" i="15"/>
  <c r="M294" i="15"/>
  <c r="N150" i="15"/>
  <c r="M150" i="15"/>
  <c r="N6" i="15"/>
  <c r="M6" i="15"/>
  <c r="M508" i="15"/>
  <c r="N508" i="15"/>
  <c r="N452" i="15"/>
  <c r="M452" i="15"/>
  <c r="M404" i="15"/>
  <c r="N404" i="15"/>
  <c r="N344" i="15"/>
  <c r="M344" i="15"/>
  <c r="N284" i="15"/>
  <c r="M284" i="15"/>
  <c r="N204" i="15"/>
  <c r="M204" i="15"/>
  <c r="N140" i="15"/>
  <c r="M140" i="15"/>
  <c r="N68" i="15"/>
  <c r="M68" i="15"/>
  <c r="N590" i="15"/>
  <c r="M590" i="15"/>
  <c r="N291" i="15"/>
  <c r="M291" i="15"/>
  <c r="N884" i="15"/>
  <c r="M884" i="15"/>
  <c r="N450" i="15"/>
  <c r="M450" i="15"/>
  <c r="N461" i="15"/>
  <c r="M461" i="15"/>
  <c r="N554" i="15"/>
  <c r="M554" i="15"/>
  <c r="N394" i="15"/>
  <c r="M394" i="15"/>
  <c r="N306" i="15"/>
  <c r="M306" i="15"/>
  <c r="N210" i="15"/>
  <c r="M210" i="15"/>
  <c r="N118" i="15"/>
  <c r="M118" i="15"/>
  <c r="N600" i="15"/>
  <c r="M600" i="15"/>
  <c r="N512" i="15"/>
  <c r="M512" i="15"/>
  <c r="N480" i="15"/>
  <c r="M480" i="15"/>
  <c r="N448" i="15"/>
  <c r="M448" i="15"/>
  <c r="N416" i="15"/>
  <c r="M416" i="15"/>
  <c r="N384" i="15"/>
  <c r="M384" i="15"/>
  <c r="M348" i="15"/>
  <c r="N348" i="15"/>
  <c r="N316" i="15"/>
  <c r="M316" i="15"/>
  <c r="N280" i="15"/>
  <c r="M280" i="15"/>
  <c r="N248" i="15"/>
  <c r="M248" i="15"/>
  <c r="N216" i="15"/>
  <c r="M216" i="15"/>
  <c r="N184" i="15"/>
  <c r="M184" i="15"/>
  <c r="N152" i="15"/>
  <c r="M152" i="15"/>
  <c r="N120" i="15"/>
  <c r="M120" i="15"/>
  <c r="N88" i="15"/>
  <c r="M88" i="15"/>
  <c r="N855" i="15"/>
  <c r="M855" i="15"/>
  <c r="N638" i="15"/>
  <c r="M638" i="15"/>
  <c r="N494" i="15"/>
  <c r="M494" i="15"/>
  <c r="N355" i="15"/>
  <c r="M355" i="15"/>
  <c r="N883" i="15"/>
  <c r="M883" i="15"/>
  <c r="N342" i="15"/>
  <c r="M342" i="15"/>
  <c r="N154" i="15"/>
  <c r="M154" i="15"/>
  <c r="N61" i="15"/>
  <c r="M61" i="15"/>
  <c r="N868" i="15"/>
  <c r="M868" i="15"/>
  <c r="N875" i="15"/>
  <c r="M875" i="15"/>
  <c r="N2" i="15"/>
  <c r="M2" i="15"/>
  <c r="N26" i="15"/>
  <c r="M26" i="15"/>
  <c r="N352" i="15"/>
  <c r="M352" i="15"/>
  <c r="N132" i="15"/>
  <c r="M132" i="15"/>
  <c r="N320" i="15"/>
  <c r="M320" i="15"/>
  <c r="N863" i="15"/>
  <c r="M863" i="15"/>
  <c r="N792" i="15"/>
  <c r="M792" i="15"/>
  <c r="N310" i="15"/>
  <c r="M310" i="15"/>
  <c r="N110" i="15"/>
  <c r="M110" i="15"/>
  <c r="N365" i="15"/>
  <c r="M365" i="15"/>
  <c r="N654" i="15"/>
  <c r="M654" i="15"/>
  <c r="N16" i="15"/>
  <c r="M16" i="15"/>
  <c r="N358" i="15"/>
  <c r="M358" i="15"/>
  <c r="N158" i="15"/>
  <c r="M158" i="15"/>
  <c r="N669" i="15"/>
  <c r="M669" i="15"/>
  <c r="N439" i="15"/>
  <c r="M439" i="15"/>
  <c r="N371" i="15"/>
  <c r="M371" i="15"/>
  <c r="N295" i="15"/>
  <c r="M295" i="15"/>
  <c r="N231" i="15"/>
  <c r="M231" i="15"/>
  <c r="N167" i="15"/>
  <c r="M167" i="15"/>
  <c r="N103" i="15"/>
  <c r="M103" i="15"/>
  <c r="N31" i="15"/>
  <c r="M31" i="15"/>
  <c r="N878" i="15"/>
  <c r="M878" i="15"/>
  <c r="N274" i="15"/>
  <c r="M274" i="15"/>
  <c r="N74" i="15"/>
  <c r="M74" i="15"/>
  <c r="N13" i="15"/>
  <c r="M13" i="15"/>
  <c r="N867" i="15"/>
  <c r="M867" i="15"/>
  <c r="N314" i="15"/>
  <c r="M314" i="15"/>
  <c r="N130" i="15"/>
  <c r="M130" i="15"/>
  <c r="N483" i="15"/>
  <c r="M483" i="15"/>
  <c r="N419" i="15"/>
  <c r="M419" i="15"/>
  <c r="N351" i="15"/>
  <c r="M351" i="15"/>
  <c r="N275" i="15"/>
  <c r="M275" i="15"/>
  <c r="N243" i="15"/>
  <c r="M243" i="15"/>
  <c r="N211" i="15"/>
  <c r="M211" i="15"/>
  <c r="N179" i="15"/>
  <c r="M179" i="15"/>
  <c r="N115" i="15"/>
  <c r="M115" i="15"/>
  <c r="N83" i="15"/>
  <c r="M83" i="15"/>
  <c r="N47" i="15"/>
  <c r="M47" i="15"/>
  <c r="N862" i="15"/>
  <c r="M862" i="15"/>
  <c r="N890" i="15"/>
  <c r="M890" i="15"/>
  <c r="N546" i="15"/>
  <c r="M546" i="15"/>
  <c r="N525" i="15"/>
  <c r="M525" i="15"/>
  <c r="N694" i="15"/>
  <c r="M694" i="15"/>
  <c r="N338" i="15"/>
  <c r="M338" i="15"/>
  <c r="N222" i="15"/>
  <c r="M222" i="15"/>
  <c r="N106" i="15"/>
  <c r="M106" i="15"/>
  <c r="N532" i="15"/>
  <c r="M532" i="15"/>
  <c r="M476" i="15"/>
  <c r="N476" i="15"/>
  <c r="N428" i="15"/>
  <c r="M428" i="15"/>
  <c r="N380" i="15"/>
  <c r="M380" i="15"/>
  <c r="N312" i="15"/>
  <c r="M312" i="15"/>
  <c r="N244" i="15"/>
  <c r="M244" i="15"/>
  <c r="N172" i="15"/>
  <c r="M172" i="15"/>
  <c r="N100" i="15"/>
  <c r="M100" i="15"/>
  <c r="N339" i="15"/>
  <c r="M339" i="15"/>
  <c r="N697" i="15"/>
  <c r="M697" i="15"/>
  <c r="N892" i="15"/>
  <c r="M892" i="15"/>
  <c r="N558" i="15"/>
  <c r="M558" i="15"/>
  <c r="N733" i="15"/>
  <c r="M733" i="15"/>
  <c r="N566" i="15"/>
  <c r="M566" i="15"/>
  <c r="N458" i="15"/>
  <c r="M458" i="15"/>
  <c r="N350" i="15"/>
  <c r="M350" i="15"/>
  <c r="N258" i="15"/>
  <c r="M258" i="15"/>
  <c r="N162" i="15"/>
  <c r="M162" i="15"/>
  <c r="N70" i="15"/>
  <c r="M70" i="15"/>
  <c r="N528" i="15"/>
  <c r="M528" i="15"/>
  <c r="N496" i="15"/>
  <c r="M496" i="15"/>
  <c r="N464" i="15"/>
  <c r="M464" i="15"/>
  <c r="N432" i="15"/>
  <c r="M432" i="15"/>
  <c r="N400" i="15"/>
  <c r="M400" i="15"/>
  <c r="N368" i="15"/>
  <c r="M368" i="15"/>
  <c r="N332" i="15"/>
  <c r="M332" i="15"/>
  <c r="N300" i="15"/>
  <c r="M300" i="15"/>
  <c r="N264" i="15"/>
  <c r="M264" i="15"/>
  <c r="N232" i="15"/>
  <c r="M232" i="15"/>
  <c r="N200" i="15"/>
  <c r="M200" i="15"/>
  <c r="N168" i="15"/>
  <c r="M168" i="15"/>
  <c r="N136" i="15"/>
  <c r="M136" i="15"/>
  <c r="N104" i="15"/>
  <c r="M104" i="15"/>
  <c r="N72" i="15"/>
  <c r="M72" i="15"/>
  <c r="N486" i="15"/>
  <c r="M486" i="15"/>
  <c r="N578" i="15"/>
  <c r="M578" i="15"/>
  <c r="N661" i="15"/>
  <c r="M661" i="15"/>
  <c r="N874" i="15"/>
  <c r="M874" i="15"/>
  <c r="N634" i="15"/>
  <c r="M634" i="15"/>
  <c r="N250" i="15"/>
  <c r="M250" i="15"/>
  <c r="N54" i="15"/>
  <c r="M54" i="15"/>
  <c r="N29" i="15"/>
  <c r="M29" i="15"/>
  <c r="N642" i="15"/>
  <c r="M642" i="15"/>
  <c r="M17" i="15"/>
  <c r="N17" i="15"/>
  <c r="N426" i="15"/>
  <c r="M426" i="15"/>
  <c r="M460" i="15"/>
  <c r="N460" i="15"/>
  <c r="N236" i="15"/>
  <c r="M236" i="15"/>
  <c r="N482" i="15"/>
  <c r="M482" i="15"/>
  <c r="N196" i="15"/>
  <c r="M196" i="15"/>
  <c r="N880" i="15"/>
  <c r="M880" i="15"/>
  <c r="N406" i="15"/>
  <c r="M406" i="15"/>
  <c r="N214" i="15"/>
  <c r="M214" i="15"/>
  <c r="N22" i="15"/>
  <c r="M22" i="15"/>
  <c r="N5" i="15"/>
  <c r="M5" i="15"/>
  <c r="N498" i="15"/>
  <c r="M498" i="15"/>
  <c r="N56" i="15"/>
  <c r="M56" i="15"/>
  <c r="N550" i="15"/>
  <c r="M550" i="15"/>
  <c r="N254" i="15"/>
  <c r="M254" i="15"/>
  <c r="N66" i="15"/>
  <c r="M66" i="15"/>
  <c r="N471" i="15"/>
  <c r="M471" i="15"/>
  <c r="N407" i="15"/>
  <c r="M407" i="15"/>
  <c r="N327" i="15"/>
  <c r="M327" i="15"/>
  <c r="N263" i="15"/>
  <c r="M263" i="15"/>
  <c r="N199" i="15"/>
  <c r="M199" i="15"/>
  <c r="N135" i="15"/>
  <c r="M135" i="15"/>
  <c r="N71" i="15"/>
  <c r="M71" i="15"/>
  <c r="N832" i="15"/>
  <c r="M832" i="15"/>
  <c r="N490" i="15"/>
  <c r="M490" i="15"/>
  <c r="N53" i="15"/>
  <c r="M53" i="15"/>
  <c r="N510" i="15"/>
  <c r="M510" i="15"/>
  <c r="N40" i="15"/>
  <c r="M40" i="15"/>
  <c r="N506" i="15"/>
  <c r="M506" i="15"/>
  <c r="N218" i="15"/>
  <c r="M218" i="15"/>
  <c r="N38" i="15"/>
  <c r="M38" i="15"/>
  <c r="N451" i="15"/>
  <c r="M451" i="15"/>
  <c r="N383" i="15"/>
  <c r="M383" i="15"/>
  <c r="N315" i="15"/>
  <c r="M315" i="15"/>
  <c r="N147" i="15"/>
  <c r="M147" i="15"/>
  <c r="N3" i="15"/>
  <c r="M3" i="15"/>
  <c r="N864" i="15"/>
  <c r="M864" i="15"/>
  <c r="N362" i="15"/>
  <c r="M362" i="15"/>
  <c r="N540" i="15"/>
  <c r="M540" i="15"/>
  <c r="M436" i="15"/>
  <c r="N436" i="15"/>
  <c r="N328" i="15"/>
  <c r="M328" i="15"/>
  <c r="N212" i="15"/>
  <c r="M212" i="15"/>
  <c r="N108" i="15"/>
  <c r="M108" i="15"/>
  <c r="N827" i="15"/>
  <c r="M827" i="15"/>
  <c r="N276" i="15"/>
  <c r="M276" i="15"/>
  <c r="N156" i="15"/>
  <c r="M156" i="15"/>
  <c r="N614" i="15"/>
  <c r="M614" i="15"/>
  <c r="N889" i="15"/>
  <c r="M889" i="15"/>
  <c r="N666" i="15"/>
  <c r="M666" i="15"/>
  <c r="N386" i="15"/>
  <c r="M386" i="15"/>
  <c r="N286" i="15"/>
  <c r="M286" i="15"/>
  <c r="N190" i="15"/>
  <c r="M190" i="15"/>
  <c r="N86" i="15"/>
  <c r="M86" i="15"/>
  <c r="N518" i="15"/>
  <c r="M518" i="15"/>
  <c r="N57" i="15"/>
  <c r="M57" i="15"/>
  <c r="N860" i="15"/>
  <c r="M860" i="15"/>
  <c r="N594" i="15"/>
  <c r="M594" i="15"/>
  <c r="N466" i="15"/>
  <c r="M466" i="15"/>
  <c r="N48" i="15"/>
  <c r="M48" i="15"/>
  <c r="N4" i="15"/>
  <c r="M4" i="15"/>
  <c r="N602" i="15"/>
  <c r="M602" i="15"/>
  <c r="N330" i="15"/>
  <c r="M330" i="15"/>
  <c r="N230" i="15"/>
  <c r="M230" i="15"/>
  <c r="N134" i="15"/>
  <c r="M134" i="15"/>
  <c r="N46" i="15"/>
  <c r="M46" i="15"/>
  <c r="N811" i="15"/>
  <c r="M811" i="15"/>
  <c r="N463" i="15"/>
  <c r="M463" i="15"/>
  <c r="N431" i="15"/>
  <c r="M431" i="15"/>
  <c r="N395" i="15"/>
  <c r="M395" i="15"/>
  <c r="N363" i="15"/>
  <c r="M363" i="15"/>
  <c r="N319" i="15"/>
  <c r="M319" i="15"/>
  <c r="N287" i="15"/>
  <c r="M287" i="15"/>
  <c r="N255" i="15"/>
  <c r="M255" i="15"/>
  <c r="N223" i="15"/>
  <c r="M223" i="15"/>
  <c r="N191" i="15"/>
  <c r="M191" i="15"/>
  <c r="N159" i="15"/>
  <c r="M159" i="15"/>
  <c r="N127" i="15"/>
  <c r="M127" i="15"/>
  <c r="N95" i="15"/>
  <c r="M95" i="15"/>
  <c r="N63" i="15"/>
  <c r="M63" i="15"/>
  <c r="N19" i="15"/>
  <c r="M19" i="15"/>
  <c r="N470" i="15"/>
  <c r="M470" i="15"/>
  <c r="N662" i="15"/>
  <c r="M662" i="15"/>
  <c r="N442" i="15"/>
  <c r="M442" i="15"/>
  <c r="N226" i="15"/>
  <c r="M226" i="15"/>
  <c r="N30" i="15"/>
  <c r="M30" i="15"/>
  <c r="N37" i="15"/>
  <c r="M37" i="15"/>
  <c r="N606" i="15"/>
  <c r="M606" i="15"/>
  <c r="N434" i="15"/>
  <c r="M434" i="15"/>
  <c r="N32" i="15"/>
  <c r="M32" i="15"/>
  <c r="N678" i="15"/>
  <c r="M678" i="15"/>
  <c r="N390" i="15"/>
  <c r="M390" i="15"/>
  <c r="N290" i="15"/>
  <c r="M290" i="15"/>
  <c r="N198" i="15"/>
  <c r="M198" i="15"/>
  <c r="N102" i="15"/>
  <c r="M102" i="15"/>
  <c r="N761" i="15"/>
  <c r="M761" i="15"/>
  <c r="N475" i="15"/>
  <c r="M475" i="15"/>
  <c r="N443" i="15"/>
  <c r="M443" i="15"/>
  <c r="N411" i="15"/>
  <c r="M411" i="15"/>
  <c r="N375" i="15"/>
  <c r="M375" i="15"/>
  <c r="N343" i="15"/>
  <c r="M343" i="15"/>
  <c r="N307" i="15"/>
  <c r="M307" i="15"/>
  <c r="N267" i="15"/>
  <c r="M267" i="15"/>
  <c r="N235" i="15"/>
  <c r="M235" i="15"/>
  <c r="N203" i="15"/>
  <c r="M203" i="15"/>
  <c r="N171" i="15"/>
  <c r="M171" i="15"/>
  <c r="N139" i="15"/>
  <c r="M139" i="15"/>
  <c r="N107" i="15"/>
  <c r="M107" i="15"/>
  <c r="N75" i="15"/>
  <c r="M75" i="15"/>
  <c r="N35" i="15"/>
  <c r="M35" i="15"/>
  <c r="N598" i="15"/>
  <c r="M598" i="15"/>
  <c r="N882" i="15"/>
  <c r="M882" i="15"/>
  <c r="N462" i="15"/>
  <c r="M462" i="15"/>
  <c r="N397" i="15"/>
  <c r="M397" i="15"/>
  <c r="N618" i="15"/>
  <c r="M618" i="15"/>
  <c r="N318" i="15"/>
  <c r="M318" i="15"/>
  <c r="N194" i="15"/>
  <c r="M194" i="15"/>
  <c r="N82" i="15"/>
  <c r="M82" i="15"/>
  <c r="N524" i="15"/>
  <c r="M524" i="15"/>
  <c r="M468" i="15"/>
  <c r="N468" i="15"/>
  <c r="N420" i="15"/>
  <c r="M420" i="15"/>
  <c r="M372" i="15"/>
  <c r="N372" i="15"/>
  <c r="N304" i="15"/>
  <c r="M304" i="15"/>
  <c r="N228" i="15"/>
  <c r="M228" i="15"/>
  <c r="N148" i="15"/>
  <c r="M148" i="15"/>
  <c r="N84" i="15"/>
  <c r="M84" i="15"/>
  <c r="N670" i="15"/>
  <c r="M670" i="15"/>
  <c r="N547" i="15"/>
  <c r="M547" i="15"/>
  <c r="N888" i="15"/>
  <c r="M888" i="15"/>
  <c r="N478" i="15"/>
  <c r="M478" i="15"/>
  <c r="N589" i="15"/>
  <c r="M589" i="15"/>
  <c r="N269" i="15"/>
  <c r="M269" i="15"/>
  <c r="N410" i="15"/>
  <c r="M410" i="15"/>
  <c r="N326" i="15"/>
  <c r="M326" i="15"/>
  <c r="N234" i="15"/>
  <c r="M234" i="15"/>
  <c r="N138" i="15"/>
  <c r="M138" i="15"/>
  <c r="N14" i="15"/>
  <c r="M14" i="15"/>
  <c r="N520" i="15"/>
  <c r="M520" i="15"/>
  <c r="N488" i="15"/>
  <c r="M488" i="15"/>
  <c r="N456" i="15"/>
  <c r="M456" i="15"/>
  <c r="N424" i="15"/>
  <c r="M424" i="15"/>
  <c r="N392" i="15"/>
  <c r="M392" i="15"/>
  <c r="N356" i="15"/>
  <c r="M356" i="15"/>
  <c r="N324" i="15"/>
  <c r="M324" i="15"/>
  <c r="N288" i="15"/>
  <c r="M288" i="15"/>
  <c r="N256" i="15"/>
  <c r="M256" i="15"/>
  <c r="N224" i="15"/>
  <c r="M224" i="15"/>
  <c r="N192" i="15"/>
  <c r="M192" i="15"/>
  <c r="N160" i="15"/>
  <c r="M160" i="15"/>
  <c r="N128" i="15"/>
  <c r="M128" i="15"/>
  <c r="N96" i="15"/>
  <c r="M96" i="15"/>
  <c r="N64" i="15"/>
  <c r="M64" i="15"/>
  <c r="N658" i="15"/>
  <c r="M658" i="15"/>
  <c r="N514" i="15"/>
  <c r="M514" i="15"/>
  <c r="N719" i="15"/>
  <c r="M719" i="15"/>
  <c r="N891" i="15"/>
  <c r="M891" i="15"/>
  <c r="N398" i="15"/>
  <c r="M398" i="15"/>
  <c r="N202" i="15"/>
  <c r="M202" i="15"/>
  <c r="N557" i="15"/>
  <c r="M557" i="15"/>
  <c r="N9" i="15"/>
  <c r="M9" i="15"/>
  <c r="N534" i="15"/>
  <c r="M534" i="15"/>
  <c r="D46" i="12"/>
  <c r="D44" i="12"/>
  <c r="D41" i="12"/>
  <c r="D43" i="12"/>
  <c r="D42" i="12"/>
  <c r="D39" i="12"/>
  <c r="D45" i="12" l="1"/>
  <c r="D40" i="12"/>
  <c r="B47" i="12"/>
  <c r="C47" i="12"/>
  <c r="D47" i="12" l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  <family val="2"/>
          </rPr>
          <t xml:space="preserve">think of bit 3 as also part of the "Game Series" section, as it is sometimes used for both character and series
</t>
        </r>
      </text>
    </comment>
    <comment ref="D3" authorId="0" shapeId="0">
      <text>
        <r>
          <rPr>
            <sz val="10"/>
            <color rgb="FF000000"/>
            <rFont val="Arial"/>
            <family val="2"/>
          </rPr>
          <t xml:space="preserve">variation usually tied to series more than actual variants (think super mario rosalina vs smash rosalina &amp; luma)
</t>
        </r>
      </text>
    </comment>
  </commentList>
</comments>
</file>

<file path=xl/sharedStrings.xml><?xml version="1.0" encoding="utf-8"?>
<sst xmlns="http://schemas.openxmlformats.org/spreadsheetml/2006/main" count="15995" uniqueCount="6310">
  <si>
    <t>Character</t>
  </si>
  <si>
    <t>AMIIBO DATABASE</t>
  </si>
  <si>
    <t>#</t>
  </si>
  <si>
    <t xml:space="preserve"> 1 - 8</t>
  </si>
  <si>
    <t>9 - 16</t>
  </si>
  <si>
    <t>Info</t>
  </si>
  <si>
    <t>Created By N3evin &amp; CheatFreak</t>
  </si>
  <si>
    <t>API Site:</t>
  </si>
  <si>
    <t>Mario</t>
  </si>
  <si>
    <t>http://www.amiiboapi.com/</t>
  </si>
  <si>
    <t>MCAS Link:</t>
  </si>
  <si>
    <t>00000000</t>
  </si>
  <si>
    <t>00340102</t>
  </si>
  <si>
    <t>00000002</t>
  </si>
  <si>
    <t>https://mega.nz/#F!rJcVVYzJ!1el54yd5Rx4FYQQ-ZhxSCQ</t>
  </si>
  <si>
    <t>Click on the tabs below to view the data, or view Info for a breakdown of amiibo IDs</t>
  </si>
  <si>
    <t>00020000</t>
  </si>
  <si>
    <t>00010002</t>
  </si>
  <si>
    <t>00030000</t>
  </si>
  <si>
    <t>00020002</t>
  </si>
  <si>
    <t>02380602</t>
  </si>
  <si>
    <t>00080000</t>
  </si>
  <si>
    <t>00030002</t>
  </si>
  <si>
    <t>00360102</t>
  </si>
  <si>
    <t>Legend</t>
  </si>
  <si>
    <t>02390602</t>
  </si>
  <si>
    <t>01000000</t>
  </si>
  <si>
    <t>00040002</t>
  </si>
  <si>
    <t>Information</t>
  </si>
  <si>
    <t>000A0000</t>
  </si>
  <si>
    <t>00380102</t>
  </si>
  <si>
    <t>05800000</t>
  </si>
  <si>
    <t>00050002</t>
  </si>
  <si>
    <t>SSB</t>
  </si>
  <si>
    <t>05C00000</t>
  </si>
  <si>
    <t>00060002</t>
  </si>
  <si>
    <t>Amiibo data for Super Smash Bros. figures.</t>
  </si>
  <si>
    <t>07000000</t>
  </si>
  <si>
    <t>00070002</t>
  </si>
  <si>
    <t>01800000</t>
  </si>
  <si>
    <t>00080002</t>
  </si>
  <si>
    <t>00010000</t>
  </si>
  <si>
    <t>00350102</t>
  </si>
  <si>
    <t>19190000</t>
  </si>
  <si>
    <t>00090002</t>
  </si>
  <si>
    <t>SMB</t>
  </si>
  <si>
    <t>Amiibo data for Super Mario figures.</t>
  </si>
  <si>
    <t>Kirby</t>
  </si>
  <si>
    <t>1F000000</t>
  </si>
  <si>
    <t>000A0002</t>
  </si>
  <si>
    <t>MSS</t>
  </si>
  <si>
    <t>Amiibo data for Mario Sports Superstars cards.</t>
  </si>
  <si>
    <t>21000000</t>
  </si>
  <si>
    <t>00370102</t>
  </si>
  <si>
    <t>000B0002</t>
  </si>
  <si>
    <t>LOZ</t>
  </si>
  <si>
    <t>Amiibo data for The Legend of Zelda figures.</t>
  </si>
  <si>
    <t>xxxxxx00</t>
  </si>
  <si>
    <t>SPL</t>
  </si>
  <si>
    <t>Amiibo data for Splatoon figures.</t>
  </si>
  <si>
    <t>01010000</t>
  </si>
  <si>
    <t>000E0002</t>
  </si>
  <si>
    <t>ACC</t>
  </si>
  <si>
    <t>xxxxxx02</t>
  </si>
  <si>
    <t>Amiibo data for Animal Crossing cards.</t>
  </si>
  <si>
    <t>ACF</t>
  </si>
  <si>
    <t>Amiibo data for Animal Crossing figures.</t>
  </si>
  <si>
    <t>OTHER</t>
  </si>
  <si>
    <t>Amiibo data for other small series.</t>
  </si>
  <si>
    <t>00090000</t>
  </si>
  <si>
    <t>000D0002</t>
  </si>
  <si>
    <t>00050000</t>
  </si>
  <si>
    <t>00390102</t>
  </si>
  <si>
    <t>INFO</t>
  </si>
  <si>
    <t>Information on how the values are broken down.</t>
  </si>
  <si>
    <t>000C0002</t>
  </si>
  <si>
    <t>Updates</t>
  </si>
  <si>
    <t>06C00000</t>
  </si>
  <si>
    <t>000F0002</t>
  </si>
  <si>
    <t>07400000</t>
  </si>
  <si>
    <t>00100002</t>
  </si>
  <si>
    <t>06000000</t>
  </si>
  <si>
    <t>00120002</t>
  </si>
  <si>
    <t>003C0102</t>
  </si>
  <si>
    <t>Added Pikmin amiibo.</t>
  </si>
  <si>
    <t>00040100</t>
  </si>
  <si>
    <t>00130002</t>
  </si>
  <si>
    <t>Added Super Smash Bros. Wave 10</t>
  </si>
  <si>
    <t>00140002</t>
  </si>
  <si>
    <t>003D0102</t>
  </si>
  <si>
    <t>Add Splatoon Wave 3 amiibo</t>
  </si>
  <si>
    <t>1AC00000</t>
  </si>
  <si>
    <t>00110002</t>
  </si>
  <si>
    <t>Change Link (Majora, Twilight and Skyward) to released</t>
  </si>
  <si>
    <t>01000100</t>
  </si>
  <si>
    <t>00160002</t>
  </si>
  <si>
    <t>Added Announced Amiibo on E3 2017</t>
  </si>
  <si>
    <t>01010100</t>
  </si>
  <si>
    <t>00170002</t>
  </si>
  <si>
    <t>Added new Fire Emblem figures.</t>
  </si>
  <si>
    <t>21010000</t>
  </si>
  <si>
    <t>00180002</t>
  </si>
  <si>
    <t>Added coming amiibos as missing (SSB, LOZ, SPL, FE, PIK)</t>
  </si>
  <si>
    <t>22400000</t>
  </si>
  <si>
    <t>002B0002</t>
  </si>
  <si>
    <t>00070000</t>
  </si>
  <si>
    <t>02630102</t>
  </si>
  <si>
    <t>Sonic</t>
  </si>
  <si>
    <t>Added Mario Sports Superstar Series</t>
  </si>
  <si>
    <t>32000000</t>
  </si>
  <si>
    <t>00300002</t>
  </si>
  <si>
    <t>Added 3 unannounced Zelda amiibo, datamined from Breath of the Wild.</t>
  </si>
  <si>
    <t>34800000</t>
  </si>
  <si>
    <t>00310002</t>
  </si>
  <si>
    <t>Added Qbby, added MSS section, deleted unused rows/columns, fixed typos.</t>
  </si>
  <si>
    <t>00140000</t>
  </si>
  <si>
    <t>02670102</t>
  </si>
  <si>
    <t>Added Zelda Breath of the Wild Series</t>
  </si>
  <si>
    <t>00130000</t>
  </si>
  <si>
    <t>02660102</t>
  </si>
  <si>
    <t>Added Poochy for Yoshi's Woolly World Series</t>
  </si>
  <si>
    <t>00040000</t>
  </si>
  <si>
    <t>02620102</t>
  </si>
  <si>
    <t>Added info for Fire Emblem Amiibo Series</t>
  </si>
  <si>
    <t>02580002</t>
  </si>
  <si>
    <t>02640102</t>
  </si>
  <si>
    <t>Added Monster Hunter Stories Series (6/6)</t>
  </si>
  <si>
    <t>Added Welcome Amiibo Series (50/50), Updated Zelda Series (4/4)</t>
  </si>
  <si>
    <t>02650102</t>
  </si>
  <si>
    <t>00170000</t>
  </si>
  <si>
    <t>02680102</t>
  </si>
  <si>
    <t>Added Animal Crossing, Welcome Amiibo Series. (44/50)</t>
  </si>
  <si>
    <t>Added Animal Crossing, Welcome Amiibo Series. (43/50)</t>
  </si>
  <si>
    <t>1F020000</t>
  </si>
  <si>
    <t>00280002</t>
  </si>
  <si>
    <t>1F010000</t>
  </si>
  <si>
    <t>00270002</t>
  </si>
  <si>
    <t>Added Legend of Zelda 30th Anniversary Series.</t>
  </si>
  <si>
    <t>21030000</t>
  </si>
  <si>
    <t>002A0002</t>
  </si>
  <si>
    <t>Added Animal Crossing, Welcome Amiibo Series. (41/50)</t>
  </si>
  <si>
    <t>21020000</t>
  </si>
  <si>
    <t>00290002</t>
  </si>
  <si>
    <t>001A0002</t>
  </si>
  <si>
    <t>Added Animal Crossing, Welcome Amiibo Series. (39/50)</t>
  </si>
  <si>
    <t>Added Animal Crossing, Welcome Amiibo Series. (30/50)</t>
  </si>
  <si>
    <t>19060000</t>
  </si>
  <si>
    <t>00240002</t>
  </si>
  <si>
    <t>Added Animal Crossing, Welcome Amiibo Series. (17/50)</t>
  </si>
  <si>
    <t>22800000</t>
  </si>
  <si>
    <t>002C0002</t>
  </si>
  <si>
    <t>Added Animal Crossing x Sanrio Cards series</t>
  </si>
  <si>
    <t>33400000</t>
  </si>
  <si>
    <t>00320002</t>
  </si>
  <si>
    <t>1B920000</t>
  </si>
  <si>
    <t>00250002</t>
  </si>
  <si>
    <t>19270000</t>
  </si>
  <si>
    <t>00260002</t>
  </si>
  <si>
    <t>07420000</t>
  </si>
  <si>
    <t>001F0002</t>
  </si>
  <si>
    <t>07410000</t>
  </si>
  <si>
    <t>00200002</t>
  </si>
  <si>
    <t>05C00100</t>
  </si>
  <si>
    <t>001D0002</t>
  </si>
  <si>
    <t>01020100</t>
  </si>
  <si>
    <t>001B0002</t>
  </si>
  <si>
    <t>00000100</t>
  </si>
  <si>
    <t>00190002</t>
  </si>
  <si>
    <t>00060000</t>
  </si>
  <si>
    <t>00150002</t>
  </si>
  <si>
    <t>001</t>
  </si>
  <si>
    <t>06400100</t>
  </si>
  <si>
    <t>001E0002</t>
  </si>
  <si>
    <t>07800000</t>
  </si>
  <si>
    <t>002D0002</t>
  </si>
  <si>
    <t>09C00101</t>
  </si>
  <si>
    <t>02690E02</t>
  </si>
  <si>
    <t>07810000</t>
  </si>
  <si>
    <t>00330002</t>
  </si>
  <si>
    <t>07820000</t>
  </si>
  <si>
    <t>002F0002</t>
  </si>
  <si>
    <t>07C00000</t>
  </si>
  <si>
    <t>00210002</t>
  </si>
  <si>
    <t>002</t>
  </si>
  <si>
    <t>09C00201</t>
  </si>
  <si>
    <t>026A0E02</t>
  </si>
  <si>
    <t>003</t>
  </si>
  <si>
    <t>09C00301</t>
  </si>
  <si>
    <t>026B0E02</t>
  </si>
  <si>
    <t>07C00100</t>
  </si>
  <si>
    <t>00220002</t>
  </si>
  <si>
    <t>004</t>
  </si>
  <si>
    <t>09C00401</t>
  </si>
  <si>
    <t>07C00200</t>
  </si>
  <si>
    <t>026C0E02</t>
  </si>
  <si>
    <t>00230002</t>
  </si>
  <si>
    <t>005</t>
  </si>
  <si>
    <t>09C00501</t>
  </si>
  <si>
    <t>19960000</t>
  </si>
  <si>
    <t>026D0E02</t>
  </si>
  <si>
    <t>023D0002</t>
  </si>
  <si>
    <t>006</t>
  </si>
  <si>
    <t>09C10101</t>
  </si>
  <si>
    <t>026E0E02</t>
  </si>
  <si>
    <t>05810000</t>
  </si>
  <si>
    <t>001C0002</t>
  </si>
  <si>
    <t>007</t>
  </si>
  <si>
    <t>09C10201</t>
  </si>
  <si>
    <t>026F0E02</t>
  </si>
  <si>
    <t>008</t>
  </si>
  <si>
    <t>09C10301</t>
  </si>
  <si>
    <t>02700E02</t>
  </si>
  <si>
    <t>009</t>
  </si>
  <si>
    <t>09C10401</t>
  </si>
  <si>
    <t>02710E02</t>
  </si>
  <si>
    <t>010</t>
  </si>
  <si>
    <t>09C10501</t>
  </si>
  <si>
    <t>02720E02</t>
  </si>
  <si>
    <t>22810000</t>
  </si>
  <si>
    <t>02510002</t>
  </si>
  <si>
    <t>011</t>
  </si>
  <si>
    <t>09C20101</t>
  </si>
  <si>
    <t>02730E02</t>
  </si>
  <si>
    <t>012</t>
  </si>
  <si>
    <t>09C20201</t>
  </si>
  <si>
    <t>02740E02</t>
  </si>
  <si>
    <t>002E0002</t>
  </si>
  <si>
    <t>013</t>
  </si>
  <si>
    <t>09C20301</t>
  </si>
  <si>
    <t>02750E02</t>
  </si>
  <si>
    <t>014</t>
  </si>
  <si>
    <t>09C20401</t>
  </si>
  <si>
    <t>02760E02</t>
  </si>
  <si>
    <t>015</t>
  </si>
  <si>
    <t>09C20501</t>
  </si>
  <si>
    <t>02770E02</t>
  </si>
  <si>
    <t>21040000</t>
  </si>
  <si>
    <t>02520002</t>
  </si>
  <si>
    <t>34C00000</t>
  </si>
  <si>
    <t>02530002</t>
  </si>
  <si>
    <t>016</t>
  </si>
  <si>
    <t>09C30101</t>
  </si>
  <si>
    <t>02780E02</t>
  </si>
  <si>
    <t>The Legend of Zelda</t>
  </si>
  <si>
    <t>017</t>
  </si>
  <si>
    <t>09C30201</t>
  </si>
  <si>
    <t>02790E02</t>
  </si>
  <si>
    <t>018</t>
  </si>
  <si>
    <t>09C30301</t>
  </si>
  <si>
    <t>027A0E02</t>
  </si>
  <si>
    <t>36000000</t>
  </si>
  <si>
    <t>02590002</t>
  </si>
  <si>
    <t>019</t>
  </si>
  <si>
    <t>09C30401</t>
  </si>
  <si>
    <t>027B0E02</t>
  </si>
  <si>
    <t>020</t>
  </si>
  <si>
    <t>09C30501</t>
  </si>
  <si>
    <t>027C0E02</t>
  </si>
  <si>
    <t>01030000</t>
  </si>
  <si>
    <t>021</t>
  </si>
  <si>
    <t>09C40101</t>
  </si>
  <si>
    <t>027D0E02</t>
  </si>
  <si>
    <t>022</t>
  </si>
  <si>
    <t>09C40201</t>
  </si>
  <si>
    <t>027E0E02</t>
  </si>
  <si>
    <t>024F0902</t>
  </si>
  <si>
    <t>023</t>
  </si>
  <si>
    <t>09C40301</t>
  </si>
  <si>
    <t>027F0E02</t>
  </si>
  <si>
    <t>024</t>
  </si>
  <si>
    <t>09C40401</t>
  </si>
  <si>
    <t>02800E02</t>
  </si>
  <si>
    <t>025</t>
  </si>
  <si>
    <t>09C40501</t>
  </si>
  <si>
    <t>02810E02</t>
  </si>
  <si>
    <t>026</t>
  </si>
  <si>
    <t>09C50101</t>
  </si>
  <si>
    <t>02820E02</t>
  </si>
  <si>
    <t>36000100</t>
  </si>
  <si>
    <t>027</t>
  </si>
  <si>
    <t>09C50201</t>
  </si>
  <si>
    <t>02830E02</t>
  </si>
  <si>
    <t>028</t>
  </si>
  <si>
    <t>09C50301</t>
  </si>
  <si>
    <t>02840E02</t>
  </si>
  <si>
    <t>029</t>
  </si>
  <si>
    <t>09C50401</t>
  </si>
  <si>
    <t>02850E02</t>
  </si>
  <si>
    <t>030</t>
  </si>
  <si>
    <t>09C50501</t>
  </si>
  <si>
    <t>02860E02</t>
  </si>
  <si>
    <t>03620002</t>
  </si>
  <si>
    <t>031</t>
  </si>
  <si>
    <t>09C60101</t>
  </si>
  <si>
    <t>02870E02</t>
  </si>
  <si>
    <t>034B0902</t>
  </si>
  <si>
    <t>032</t>
  </si>
  <si>
    <t>09C60201</t>
  </si>
  <si>
    <t>02880E02</t>
  </si>
  <si>
    <t>033</t>
  </si>
  <si>
    <t>09C60301</t>
  </si>
  <si>
    <t>02890E02</t>
  </si>
  <si>
    <t>034F0902</t>
  </si>
  <si>
    <t>21050000</t>
  </si>
  <si>
    <t>025A0002</t>
  </si>
  <si>
    <t>034</t>
  </si>
  <si>
    <t>09C60401</t>
  </si>
  <si>
    <t>03500902</t>
  </si>
  <si>
    <t>028A0E02</t>
  </si>
  <si>
    <t>035</t>
  </si>
  <si>
    <t>09C60501</t>
  </si>
  <si>
    <t>03520902</t>
  </si>
  <si>
    <t>028B0E02</t>
  </si>
  <si>
    <t>21050100</t>
  </si>
  <si>
    <t>03630002</t>
  </si>
  <si>
    <t>036</t>
  </si>
  <si>
    <t>09C70101</t>
  </si>
  <si>
    <t>028C0E02</t>
  </si>
  <si>
    <t>034C0902</t>
  </si>
  <si>
    <t>Bayonetta</t>
  </si>
  <si>
    <t>32400000</t>
  </si>
  <si>
    <t>025B0002</t>
  </si>
  <si>
    <t>037</t>
  </si>
  <si>
    <t>09C70201</t>
  </si>
  <si>
    <t>028D0E02</t>
  </si>
  <si>
    <t>32400100</t>
  </si>
  <si>
    <t>03640002</t>
  </si>
  <si>
    <t>038</t>
  </si>
  <si>
    <t>09C70301</t>
  </si>
  <si>
    <t>028E0E02</t>
  </si>
  <si>
    <t>039</t>
  </si>
  <si>
    <t>09C70401</t>
  </si>
  <si>
    <t>028F0E02</t>
  </si>
  <si>
    <t>040</t>
  </si>
  <si>
    <t>034D0902</t>
  </si>
  <si>
    <t>09C70501</t>
  </si>
  <si>
    <t>02900E02</t>
  </si>
  <si>
    <t>041</t>
  </si>
  <si>
    <t>09C80101</t>
  </si>
  <si>
    <t>02910E02</t>
  </si>
  <si>
    <t>034E0902</t>
  </si>
  <si>
    <t>042</t>
  </si>
  <si>
    <t>09C80201</t>
  </si>
  <si>
    <t>02920E02</t>
  </si>
  <si>
    <t>043</t>
  </si>
  <si>
    <t>09C80301</t>
  </si>
  <si>
    <t>02930E02</t>
  </si>
  <si>
    <t>03530902</t>
  </si>
  <si>
    <t>044</t>
  </si>
  <si>
    <t>09C80401</t>
  </si>
  <si>
    <t>02940E02</t>
  </si>
  <si>
    <t>045</t>
  </si>
  <si>
    <t>09C80501</t>
  </si>
  <si>
    <t>02950E02</t>
  </si>
  <si>
    <t>046</t>
  </si>
  <si>
    <t>09C90101</t>
  </si>
  <si>
    <t>02960E02</t>
  </si>
  <si>
    <t>047</t>
  </si>
  <si>
    <t>09C90201</t>
  </si>
  <si>
    <t>02970E02</t>
  </si>
  <si>
    <t>048</t>
  </si>
  <si>
    <t>09C90301</t>
  </si>
  <si>
    <t>02980E02</t>
  </si>
  <si>
    <t>049</t>
  </si>
  <si>
    <t>09C90401</t>
  </si>
  <si>
    <t>02990E02</t>
  </si>
  <si>
    <t>050</t>
  </si>
  <si>
    <t>09C90501</t>
  </si>
  <si>
    <t>029A0E02</t>
  </si>
  <si>
    <t>051</t>
  </si>
  <si>
    <t>09CA0101</t>
  </si>
  <si>
    <t>029B0E02</t>
  </si>
  <si>
    <t>052</t>
  </si>
  <si>
    <t>09CA0201</t>
  </si>
  <si>
    <t>029C0E02</t>
  </si>
  <si>
    <t>053</t>
  </si>
  <si>
    <t>09CA0301</t>
  </si>
  <si>
    <t>029D0E02</t>
  </si>
  <si>
    <t>054</t>
  </si>
  <si>
    <t>09CA0401</t>
  </si>
  <si>
    <t>029E0E02</t>
  </si>
  <si>
    <t>055</t>
  </si>
  <si>
    <t>09CA0501</t>
  </si>
  <si>
    <t>029F0E02</t>
  </si>
  <si>
    <t>056</t>
  </si>
  <si>
    <t>09CB0101</t>
  </si>
  <si>
    <t>02A00E02</t>
  </si>
  <si>
    <t>057</t>
  </si>
  <si>
    <t>09CB0201</t>
  </si>
  <si>
    <t>02A10E02</t>
  </si>
  <si>
    <t>058</t>
  </si>
  <si>
    <t>09CB0301</t>
  </si>
  <si>
    <t>02A20E02</t>
  </si>
  <si>
    <t>059</t>
  </si>
  <si>
    <t>09CB0401</t>
  </si>
  <si>
    <t>02A30E02</t>
  </si>
  <si>
    <t>03540902</t>
  </si>
  <si>
    <t>060</t>
  </si>
  <si>
    <t>09CB0501</t>
  </si>
  <si>
    <t>02A40E02</t>
  </si>
  <si>
    <t>061</t>
  </si>
  <si>
    <t>09CC0101</t>
  </si>
  <si>
    <t>02A50E02</t>
  </si>
  <si>
    <t>01400000</t>
  </si>
  <si>
    <t>03550902</t>
  </si>
  <si>
    <t>062</t>
  </si>
  <si>
    <t>09CC0201</t>
  </si>
  <si>
    <t>02A60E02</t>
  </si>
  <si>
    <t>03560902</t>
  </si>
  <si>
    <t>063</t>
  </si>
  <si>
    <t>09CC0301</t>
  </si>
  <si>
    <t>02A70E02</t>
  </si>
  <si>
    <t>01410000</t>
  </si>
  <si>
    <t>064</t>
  </si>
  <si>
    <t>09CC0401</t>
  </si>
  <si>
    <t>02A80E02</t>
  </si>
  <si>
    <t>065</t>
  </si>
  <si>
    <t>09CC0501</t>
  </si>
  <si>
    <t>02A90E02</t>
  </si>
  <si>
    <t>035C0902</t>
  </si>
  <si>
    <t>066</t>
  </si>
  <si>
    <t>09CD0101</t>
  </si>
  <si>
    <t>02AA0E02</t>
  </si>
  <si>
    <t>067</t>
  </si>
  <si>
    <t>09CD0201</t>
  </si>
  <si>
    <t>02AB0E02</t>
  </si>
  <si>
    <t>068</t>
  </si>
  <si>
    <t>09CD0301</t>
  </si>
  <si>
    <t>02AC0E02</t>
  </si>
  <si>
    <t>069</t>
  </si>
  <si>
    <t>09CD0401</t>
  </si>
  <si>
    <t>02AD0E02</t>
  </si>
  <si>
    <t>070</t>
  </si>
  <si>
    <t>09CD0501</t>
  </si>
  <si>
    <t>02AE0E02</t>
  </si>
  <si>
    <t>071</t>
  </si>
  <si>
    <t>09CE0101</t>
  </si>
  <si>
    <t>02AF0E02</t>
  </si>
  <si>
    <t>072</t>
  </si>
  <si>
    <t>09CE0201</t>
  </si>
  <si>
    <t>02B00E02</t>
  </si>
  <si>
    <t>073</t>
  </si>
  <si>
    <t>09CE0301</t>
  </si>
  <si>
    <t>02B10E02</t>
  </si>
  <si>
    <t>074</t>
  </si>
  <si>
    <t>09CE0401</t>
  </si>
  <si>
    <t>02B20E02</t>
  </si>
  <si>
    <t>075</t>
  </si>
  <si>
    <t>09CE0501</t>
  </si>
  <si>
    <t>02B30E02</t>
  </si>
  <si>
    <t>076</t>
  </si>
  <si>
    <t>09CF0101</t>
  </si>
  <si>
    <t>02B40E02</t>
  </si>
  <si>
    <t>077</t>
  </si>
  <si>
    <t>09CF0201</t>
  </si>
  <si>
    <t>02B50E02</t>
  </si>
  <si>
    <t>078</t>
  </si>
  <si>
    <t>09CF0301</t>
  </si>
  <si>
    <t>02B60E02</t>
  </si>
  <si>
    <t>079</t>
  </si>
  <si>
    <t>09CF0401</t>
  </si>
  <si>
    <t>02B70E02</t>
  </si>
  <si>
    <t>080</t>
  </si>
  <si>
    <t>09CF0501</t>
  </si>
  <si>
    <t>02B80E02</t>
  </si>
  <si>
    <t>081</t>
  </si>
  <si>
    <t>09D00101</t>
  </si>
  <si>
    <t>02B90E02</t>
  </si>
  <si>
    <t>082</t>
  </si>
  <si>
    <t>09D00201</t>
  </si>
  <si>
    <t>02BA0E02</t>
  </si>
  <si>
    <t>083</t>
  </si>
  <si>
    <t>09D00301</t>
  </si>
  <si>
    <t>02BB0E02</t>
  </si>
  <si>
    <t>084</t>
  </si>
  <si>
    <t>09D00401</t>
  </si>
  <si>
    <t>02BC0E02</t>
  </si>
  <si>
    <t>085</t>
  </si>
  <si>
    <t>09D00501</t>
  </si>
  <si>
    <t>02BD0E02</t>
  </si>
  <si>
    <t>086</t>
  </si>
  <si>
    <t>09D10101</t>
  </si>
  <si>
    <t>02BE0E02</t>
  </si>
  <si>
    <t>087</t>
  </si>
  <si>
    <t>09D10201</t>
  </si>
  <si>
    <t>02BF0E02</t>
  </si>
  <si>
    <t>088</t>
  </si>
  <si>
    <t>09D10301</t>
  </si>
  <si>
    <t>02C00E02</t>
  </si>
  <si>
    <t>089</t>
  </si>
  <si>
    <t>09D10401</t>
  </si>
  <si>
    <t>02C10E02</t>
  </si>
  <si>
    <t>090</t>
  </si>
  <si>
    <t>09D10501</t>
  </si>
  <si>
    <t>02C20E02</t>
  </si>
  <si>
    <t>08000100</t>
  </si>
  <si>
    <t>003E0402</t>
  </si>
  <si>
    <t>08000200</t>
  </si>
  <si>
    <t>003F0402</t>
  </si>
  <si>
    <t>08000300</t>
  </si>
  <si>
    <t>00400402</t>
  </si>
  <si>
    <t>08010000</t>
  </si>
  <si>
    <t>025D0402</t>
  </si>
  <si>
    <t>08020000</t>
  </si>
  <si>
    <t>025E0402</t>
  </si>
  <si>
    <t>025F0402</t>
  </si>
  <si>
    <t>02600402</t>
  </si>
  <si>
    <t>01810001</t>
  </si>
  <si>
    <t>00440502</t>
  </si>
  <si>
    <t>02610402</t>
  </si>
  <si>
    <t>03690402</t>
  </si>
  <si>
    <t>01810100</t>
  </si>
  <si>
    <t>023F0502</t>
  </si>
  <si>
    <t>036A0402</t>
  </si>
  <si>
    <t>036B0402</t>
  </si>
  <si>
    <t>01820001</t>
  </si>
  <si>
    <t>00A80502</t>
  </si>
  <si>
    <t>01820000</t>
  </si>
  <si>
    <t>02400502</t>
  </si>
  <si>
    <t>01C10000</t>
  </si>
  <si>
    <t>02440502</t>
  </si>
  <si>
    <t>018A0000</t>
  </si>
  <si>
    <t>02450502</t>
  </si>
  <si>
    <t>018B0000</t>
  </si>
  <si>
    <t>02460502</t>
  </si>
  <si>
    <t>018D0001</t>
  </si>
  <si>
    <t>010C0502</t>
  </si>
  <si>
    <t>01830000</t>
  </si>
  <si>
    <t>02420502</t>
  </si>
  <si>
    <t>01880000</t>
  </si>
  <si>
    <t>02410502</t>
  </si>
  <si>
    <t>018C0000</t>
  </si>
  <si>
    <t>02430502</t>
  </si>
  <si>
    <t>01810301</t>
  </si>
  <si>
    <t>01700502</t>
  </si>
  <si>
    <t>018E0000</t>
  </si>
  <si>
    <t>02490502</t>
  </si>
  <si>
    <t>01920000</t>
  </si>
  <si>
    <t>02470502</t>
  </si>
  <si>
    <t>01940000</t>
  </si>
  <si>
    <t>401</t>
  </si>
  <si>
    <t>024A0502</t>
  </si>
  <si>
    <t>01930000</t>
  </si>
  <si>
    <t>02480502</t>
  </si>
  <si>
    <t>01D40502</t>
  </si>
  <si>
    <t>01830001</t>
  </si>
  <si>
    <t>01840000</t>
  </si>
  <si>
    <t>024D0502</t>
  </si>
  <si>
    <t>00450502</t>
  </si>
  <si>
    <t>Monster Hunter Stories</t>
  </si>
  <si>
    <t>Shovel Knight</t>
  </si>
  <si>
    <t>018A0001</t>
  </si>
  <si>
    <t>00A90502</t>
  </si>
  <si>
    <t>02E10F02</t>
  </si>
  <si>
    <t>01920001</t>
  </si>
  <si>
    <t>010D0502</t>
  </si>
  <si>
    <t>018D0000</t>
  </si>
  <si>
    <t>024C0502</t>
  </si>
  <si>
    <t>01900001</t>
  </si>
  <si>
    <t>01710502</t>
  </si>
  <si>
    <t>35C00000</t>
  </si>
  <si>
    <t>01960000</t>
  </si>
  <si>
    <t>02500A02</t>
  </si>
  <si>
    <t>024E0502</t>
  </si>
  <si>
    <t>405</t>
  </si>
  <si>
    <t>01D80502</t>
  </si>
  <si>
    <t>01820101</t>
  </si>
  <si>
    <t>00460502</t>
  </si>
  <si>
    <t>01940001</t>
  </si>
  <si>
    <t>00AA0502</t>
  </si>
  <si>
    <t>02E20F02</t>
  </si>
  <si>
    <t>01830101</t>
  </si>
  <si>
    <t>010E0502</t>
  </si>
  <si>
    <t>01A50001</t>
  </si>
  <si>
    <t>01720502</t>
  </si>
  <si>
    <t>01810000</t>
  </si>
  <si>
    <t>024B0502</t>
  </si>
  <si>
    <t>02E30F02</t>
  </si>
  <si>
    <t>01870001</t>
  </si>
  <si>
    <t>00470502</t>
  </si>
  <si>
    <t>Chibi Robo</t>
  </si>
  <si>
    <t>02E40F02</t>
  </si>
  <si>
    <t>01890001</t>
  </si>
  <si>
    <t>00AB0502</t>
  </si>
  <si>
    <t>01A00001</t>
  </si>
  <si>
    <t>010F0502</t>
  </si>
  <si>
    <t>003A0202</t>
  </si>
  <si>
    <t>019C0001</t>
  </si>
  <si>
    <t>01730502</t>
  </si>
  <si>
    <t>02E50F02</t>
  </si>
  <si>
    <t>01960001</t>
  </si>
  <si>
    <t>00480502</t>
  </si>
  <si>
    <t>019D0001</t>
  </si>
  <si>
    <t>00AC0502</t>
  </si>
  <si>
    <t>01A10001</t>
  </si>
  <si>
    <t>01100502</t>
  </si>
  <si>
    <t>01930001</t>
  </si>
  <si>
    <t>01740502</t>
  </si>
  <si>
    <t>02E60F02</t>
  </si>
  <si>
    <t>402</t>
  </si>
  <si>
    <t>1D000001</t>
  </si>
  <si>
    <t>025C0D02</t>
  </si>
  <si>
    <t>02EA0001</t>
  </si>
  <si>
    <t>01D50502</t>
  </si>
  <si>
    <t>Yoshi's Woolly World</t>
  </si>
  <si>
    <t>018E0001</t>
  </si>
  <si>
    <t>00490502</t>
  </si>
  <si>
    <t>00030102</t>
  </si>
  <si>
    <t>00410302</t>
  </si>
  <si>
    <t>019E0001</t>
  </si>
  <si>
    <t>00AD0502</t>
  </si>
  <si>
    <t>019F0001</t>
  </si>
  <si>
    <t>01110502</t>
  </si>
  <si>
    <t>01860301</t>
  </si>
  <si>
    <t>01750502</t>
  </si>
  <si>
    <t>BoxBoy!</t>
  </si>
  <si>
    <t>403</t>
  </si>
  <si>
    <t>02820001</t>
  </si>
  <si>
    <t>01D60502</t>
  </si>
  <si>
    <t>01A30001</t>
  </si>
  <si>
    <t>004A0502</t>
  </si>
  <si>
    <t>01B60001</t>
  </si>
  <si>
    <t>00AE0502</t>
  </si>
  <si>
    <t>00420302</t>
  </si>
  <si>
    <t>01880001</t>
  </si>
  <si>
    <t>01120502</t>
  </si>
  <si>
    <t>01A90001</t>
  </si>
  <si>
    <t>01760502</t>
  </si>
  <si>
    <t>1F400000</t>
  </si>
  <si>
    <t>035E1002</t>
  </si>
  <si>
    <t>404</t>
  </si>
  <si>
    <t>025F0001</t>
  </si>
  <si>
    <t>01D70502</t>
  </si>
  <si>
    <t>01850001</t>
  </si>
  <si>
    <t>004B0502</t>
  </si>
  <si>
    <t>00430302</t>
  </si>
  <si>
    <t>01860101</t>
  </si>
  <si>
    <t>00AF0502</t>
  </si>
  <si>
    <t>01B40001</t>
  </si>
  <si>
    <t>01130502</t>
  </si>
  <si>
    <t>023E0302</t>
  </si>
  <si>
    <t>01970001</t>
  </si>
  <si>
    <t>01770502</t>
  </si>
  <si>
    <t>Pikmin</t>
  </si>
  <si>
    <t>018C0001</t>
  </si>
  <si>
    <t>004C0502</t>
  </si>
  <si>
    <t>01950001</t>
  </si>
  <si>
    <t>00B00502</t>
  </si>
  <si>
    <t>00800102</t>
  </si>
  <si>
    <t>035D0302</t>
  </si>
  <si>
    <t>01A70001</t>
  </si>
  <si>
    <t>01140502</t>
  </si>
  <si>
    <t>06420000</t>
  </si>
  <si>
    <t>035F1102</t>
  </si>
  <si>
    <t>018E0101</t>
  </si>
  <si>
    <t>01780502</t>
  </si>
  <si>
    <t>01A40001</t>
  </si>
  <si>
    <t>004D0502</t>
  </si>
  <si>
    <t>0005FF00</t>
  </si>
  <si>
    <t>023A0702</t>
  </si>
  <si>
    <t>01980001</t>
  </si>
  <si>
    <t>00B10502</t>
  </si>
  <si>
    <t>Character Identification</t>
  </si>
  <si>
    <t>018B0001</t>
  </si>
  <si>
    <t>01150502</t>
  </si>
  <si>
    <t>01850401</t>
  </si>
  <si>
    <t>01790502</t>
  </si>
  <si>
    <t>0008FF00</t>
  </si>
  <si>
    <t>023B0702</t>
  </si>
  <si>
    <t>1 - 3</t>
  </si>
  <si>
    <t>3 - 4</t>
  </si>
  <si>
    <t>02540C02</t>
  </si>
  <si>
    <t>03740101</t>
  </si>
  <si>
    <t>03190502</t>
  </si>
  <si>
    <t>Metroid</t>
  </si>
  <si>
    <t>5 - 6</t>
  </si>
  <si>
    <t>7 - 8</t>
  </si>
  <si>
    <t>01910001</t>
  </si>
  <si>
    <t>9 - 12</t>
  </si>
  <si>
    <t>13 - 14</t>
  </si>
  <si>
    <t>15- 16</t>
  </si>
  <si>
    <t>Game Series</t>
  </si>
  <si>
    <t>004E0502</t>
  </si>
  <si>
    <t>Variation</t>
  </si>
  <si>
    <t>Type</t>
  </si>
  <si>
    <t>Amiibo</t>
  </si>
  <si>
    <t>Amiibo Series</t>
  </si>
  <si>
    <t>02550C02</t>
  </si>
  <si>
    <t>Name</t>
  </si>
  <si>
    <t>02560C02</t>
  </si>
  <si>
    <t>Bytes</t>
  </si>
  <si>
    <t>1F030000</t>
  </si>
  <si>
    <t>02570C02</t>
  </si>
  <si>
    <t>Fire Emblem</t>
  </si>
  <si>
    <t>01B10001</t>
  </si>
  <si>
    <t>00B20502</t>
  </si>
  <si>
    <t>21060000</t>
  </si>
  <si>
    <t>03601202</t>
  </si>
  <si>
    <t>01990001</t>
  </si>
  <si>
    <t>01160502</t>
  </si>
  <si>
    <t>Count up from 00 for each character, some seems to be higher.</t>
  </si>
  <si>
    <t>01C10101</t>
  </si>
  <si>
    <t>017A0502</t>
  </si>
  <si>
    <t>Certain character have different variation, 00 or 01.</t>
  </si>
  <si>
    <t>028F0101</t>
  </si>
  <si>
    <t>031A0502</t>
  </si>
  <si>
    <t>01A80001</t>
  </si>
  <si>
    <t>004F0502</t>
  </si>
  <si>
    <t>018F0001</t>
  </si>
  <si>
    <t>00B30502</t>
  </si>
  <si>
    <t>Fixed at 02</t>
  </si>
  <si>
    <t>01850201</t>
  </si>
  <si>
    <t>01170502</t>
  </si>
  <si>
    <t>01B10101</t>
  </si>
  <si>
    <t>017B0502</t>
  </si>
  <si>
    <t>000-001</t>
  </si>
  <si>
    <t>04D30101</t>
  </si>
  <si>
    <t>031B0502</t>
  </si>
  <si>
    <t>01A60001</t>
  </si>
  <si>
    <t>00500502</t>
  </si>
  <si>
    <t>Figures</t>
  </si>
  <si>
    <t>01810101</t>
  </si>
  <si>
    <t>00B40502</t>
  </si>
  <si>
    <t>018C0101</t>
  </si>
  <si>
    <t>01180502</t>
  </si>
  <si>
    <t>Super Smash Bros.</t>
  </si>
  <si>
    <t>01AB0001</t>
  </si>
  <si>
    <t>017C0502</t>
  </si>
  <si>
    <t>032E0101</t>
  </si>
  <si>
    <t>031C0502</t>
  </si>
  <si>
    <t>0000 - 0033</t>
  </si>
  <si>
    <t>01B50001</t>
  </si>
  <si>
    <t>00510502</t>
  </si>
  <si>
    <t>01B30001</t>
  </si>
  <si>
    <t>00B50502</t>
  </si>
  <si>
    <t>018F0101</t>
  </si>
  <si>
    <t>01190502</t>
  </si>
  <si>
    <t>01A20001</t>
  </si>
  <si>
    <t>017D0502</t>
  </si>
  <si>
    <t>Cards</t>
  </si>
  <si>
    <t>023D</t>
  </si>
  <si>
    <t>Super Mario</t>
  </si>
  <si>
    <t>02E00101</t>
  </si>
  <si>
    <t>031D0502</t>
  </si>
  <si>
    <t>01B00001</t>
  </si>
  <si>
    <t>00520502</t>
  </si>
  <si>
    <t>019B0001</t>
  </si>
  <si>
    <t>00B60502</t>
  </si>
  <si>
    <t>Yarn</t>
  </si>
  <si>
    <t>01810201</t>
  </si>
  <si>
    <t>011A0502</t>
  </si>
  <si>
    <t>0251 - 0253</t>
  </si>
  <si>
    <t>Chibi-Robo</t>
  </si>
  <si>
    <t>Breath of the Wild</t>
  </si>
  <si>
    <t>01A80101</t>
  </si>
  <si>
    <t>017E0502</t>
  </si>
  <si>
    <t>0258 - 025B</t>
  </si>
  <si>
    <t>Animal Crossing</t>
  </si>
  <si>
    <t>04A80101</t>
  </si>
  <si>
    <t>031E0502</t>
  </si>
  <si>
    <t>01AA0001</t>
  </si>
  <si>
    <t>00530502</t>
  </si>
  <si>
    <t>018-051</t>
  </si>
  <si>
    <t>0362 - 0364</t>
  </si>
  <si>
    <t>Splatoon</t>
  </si>
  <si>
    <t>Star Fox</t>
  </si>
  <si>
    <t>019A0001</t>
  </si>
  <si>
    <t>00B70502</t>
  </si>
  <si>
    <t>01AE0001</t>
  </si>
  <si>
    <t>011B0502</t>
  </si>
  <si>
    <t xml:space="preserve">0034 - 0039 </t>
  </si>
  <si>
    <t>01AC0001</t>
  </si>
  <si>
    <t>017F0502</t>
  </si>
  <si>
    <t>05C</t>
  </si>
  <si>
    <t>8 - Bit Mario</t>
  </si>
  <si>
    <t>F-Zero</t>
  </si>
  <si>
    <t>Notes</t>
  </si>
  <si>
    <t>01C10001</t>
  </si>
  <si>
    <t>00540502</t>
  </si>
  <si>
    <t>Skylanders</t>
  </si>
  <si>
    <t>01AD0001</t>
  </si>
  <si>
    <t>00B80502</t>
  </si>
  <si>
    <t>The ID string is a line of numbers in hex located from 0x54 to 0x5B in each and every amiibo bin file. The second row above lists it's bits in plain numbers.</t>
  </si>
  <si>
    <t>01AF0001</t>
  </si>
  <si>
    <t>011C0502</t>
  </si>
  <si>
    <t>01800502</t>
  </si>
  <si>
    <t>003C - 003D</t>
  </si>
  <si>
    <t>???</t>
  </si>
  <si>
    <t>Punch Out</t>
  </si>
  <si>
    <t>06C</t>
  </si>
  <si>
    <t>025D0001</t>
  </si>
  <si>
    <t>00550502</t>
  </si>
  <si>
    <t>027F0001</t>
  </si>
  <si>
    <t>00B90502</t>
  </si>
  <si>
    <t>003A</t>
  </si>
  <si>
    <t>The Legend Of Zelda</t>
  </si>
  <si>
    <t>Wii Fit</t>
  </si>
  <si>
    <t>03380001</t>
  </si>
  <si>
    <t>011D0502</t>
  </si>
  <si>
    <t>003E - 0040</t>
  </si>
  <si>
    <t>0A</t>
  </si>
  <si>
    <t>01810502</t>
  </si>
  <si>
    <t>05130001</t>
  </si>
  <si>
    <t>Kid Icarus</t>
  </si>
  <si>
    <t>02E70502</t>
  </si>
  <si>
    <t>025D - 0261</t>
  </si>
  <si>
    <t>0B</t>
  </si>
  <si>
    <t>Classic Nintendo</t>
  </si>
  <si>
    <t>Animal Crossing Cards</t>
  </si>
  <si>
    <t>0C</t>
  </si>
  <si>
    <t>Mii</t>
  </si>
  <si>
    <t>07C</t>
  </si>
  <si>
    <t>02D60001</t>
  </si>
  <si>
    <t>00560502</t>
  </si>
  <si>
    <t>Pokken</t>
  </si>
  <si>
    <t>0D</t>
  </si>
  <si>
    <t>026E0001</t>
  </si>
  <si>
    <t>00BA0502</t>
  </si>
  <si>
    <t>022F0001</t>
  </si>
  <si>
    <t>011E0502</t>
  </si>
  <si>
    <t>02150001</t>
  </si>
  <si>
    <t>01820502</t>
  </si>
  <si>
    <t>04A20001</t>
  </si>
  <si>
    <t>02E80502</t>
  </si>
  <si>
    <t>0041 - 0043</t>
  </si>
  <si>
    <t>Mario Sports Superstars</t>
  </si>
  <si>
    <t>0E</t>
  </si>
  <si>
    <t>02160001</t>
  </si>
  <si>
    <t>00570502</t>
  </si>
  <si>
    <t>09C-09D</t>
  </si>
  <si>
    <t>023E &amp; 035D</t>
  </si>
  <si>
    <t>Monster Hunter</t>
  </si>
  <si>
    <t>0F</t>
  </si>
  <si>
    <t>03C10001</t>
  </si>
  <si>
    <t>00BB0502</t>
  </si>
  <si>
    <t>02690001</t>
  </si>
  <si>
    <t>011F0502</t>
  </si>
  <si>
    <t>Pokemon</t>
  </si>
  <si>
    <t>190-1BD</t>
  </si>
  <si>
    <t>03EC0001</t>
  </si>
  <si>
    <t>01830502</t>
  </si>
  <si>
    <t>0238 - 0239</t>
  </si>
  <si>
    <t>028A0001</t>
  </si>
  <si>
    <t>02E90502</t>
  </si>
  <si>
    <t>1D0</t>
  </si>
  <si>
    <t>023A - 023B</t>
  </si>
  <si>
    <t>1F0</t>
  </si>
  <si>
    <t>02EF0001</t>
  </si>
  <si>
    <t>00580502</t>
  </si>
  <si>
    <t>1F4</t>
  </si>
  <si>
    <t>024F</t>
  </si>
  <si>
    <t>032D0001</t>
  </si>
  <si>
    <t>00BC0502</t>
  </si>
  <si>
    <t>210</t>
  </si>
  <si>
    <t>034B - 034C</t>
  </si>
  <si>
    <t>Xenoblade</t>
  </si>
  <si>
    <t>224</t>
  </si>
  <si>
    <t>Earthbound</t>
  </si>
  <si>
    <t>228</t>
  </si>
  <si>
    <t>02810001</t>
  </si>
  <si>
    <t>0254 - 0257</t>
  </si>
  <si>
    <t>01200502</t>
  </si>
  <si>
    <t>22C</t>
  </si>
  <si>
    <t>025C</t>
  </si>
  <si>
    <t>320</t>
  </si>
  <si>
    <t>324</t>
  </si>
  <si>
    <t>030D0001</t>
  </si>
  <si>
    <t>01840502</t>
  </si>
  <si>
    <t>0319 - 031E</t>
  </si>
  <si>
    <t>02320001</t>
  </si>
  <si>
    <t>02EA0502</t>
  </si>
  <si>
    <t>Megaman</t>
  </si>
  <si>
    <t>348</t>
  </si>
  <si>
    <t>035E</t>
  </si>
  <si>
    <t>Street fighter</t>
  </si>
  <si>
    <t>34C</t>
  </si>
  <si>
    <t>04FE0001</t>
  </si>
  <si>
    <t>350</t>
  </si>
  <si>
    <t>00590502</t>
  </si>
  <si>
    <t>023C0001</t>
  </si>
  <si>
    <t>00BD0502</t>
  </si>
  <si>
    <t>35C</t>
  </si>
  <si>
    <t>Final Fantasy</t>
  </si>
  <si>
    <t>360</t>
  </si>
  <si>
    <t>03130001</t>
  </si>
  <si>
    <t>01210502</t>
  </si>
  <si>
    <t>Amiibo's Amounts</t>
  </si>
  <si>
    <t>03900001</t>
  </si>
  <si>
    <t>01850502</t>
  </si>
  <si>
    <t>03280001</t>
  </si>
  <si>
    <t>02EB0502</t>
  </si>
  <si>
    <t>02870001</t>
  </si>
  <si>
    <t>005A0502</t>
  </si>
  <si>
    <t>Current</t>
  </si>
  <si>
    <t>Missing</t>
  </si>
  <si>
    <t>Total</t>
  </si>
  <si>
    <t>02DC0001</t>
  </si>
  <si>
    <t>00BE0502</t>
  </si>
  <si>
    <t>02C70001</t>
  </si>
  <si>
    <t>01220502</t>
  </si>
  <si>
    <t>02720001</t>
  </si>
  <si>
    <t>01860502</t>
  </si>
  <si>
    <t>04B60001</t>
  </si>
  <si>
    <t>02EC0502</t>
  </si>
  <si>
    <t>05150001</t>
  </si>
  <si>
    <t>005B0502</t>
  </si>
  <si>
    <t>03980001</t>
  </si>
  <si>
    <t>00BF0502</t>
  </si>
  <si>
    <t>021E0001</t>
  </si>
  <si>
    <t>01230502</t>
  </si>
  <si>
    <t>03800001</t>
  </si>
  <si>
    <t>01870502</t>
  </si>
  <si>
    <t>04C80001</t>
  </si>
  <si>
    <t>02ED0502</t>
  </si>
  <si>
    <t>03710001</t>
  </si>
  <si>
    <t>005C0502</t>
  </si>
  <si>
    <t>04640001</t>
  </si>
  <si>
    <t>00C00502</t>
  </si>
  <si>
    <t>02A60001</t>
  </si>
  <si>
    <t>01240502</t>
  </si>
  <si>
    <t>03AC0001</t>
  </si>
  <si>
    <t>01880502</t>
  </si>
  <si>
    <t>04FC0001</t>
  </si>
  <si>
    <t>02EE0502</t>
  </si>
  <si>
    <t>04BA0001</t>
  </si>
  <si>
    <t>005D0502</t>
  </si>
  <si>
    <t>02510001</t>
  </si>
  <si>
    <t>00C10502</t>
  </si>
  <si>
    <t>025E0001</t>
  </si>
  <si>
    <t>01250502</t>
  </si>
  <si>
    <t>03240001</t>
  </si>
  <si>
    <t>01890502</t>
  </si>
  <si>
    <t>03430001</t>
  </si>
  <si>
    <t>02EF0502</t>
  </si>
  <si>
    <t>02DB0001</t>
  </si>
  <si>
    <t>005E0502</t>
  </si>
  <si>
    <t>03D10001</t>
  </si>
  <si>
    <t>00C20502</t>
  </si>
  <si>
    <t>024B0001</t>
  </si>
  <si>
    <t>01260502</t>
  </si>
  <si>
    <t>041D0001</t>
  </si>
  <si>
    <t>018A0502</t>
  </si>
  <si>
    <t>04EB0001</t>
  </si>
  <si>
    <t>02F00502</t>
  </si>
  <si>
    <t>03450001</t>
  </si>
  <si>
    <t>005F0502</t>
  </si>
  <si>
    <t>026C0001</t>
  </si>
  <si>
    <t>00C30502</t>
  </si>
  <si>
    <t>03920001</t>
  </si>
  <si>
    <t>01270502</t>
  </si>
  <si>
    <t>036B0001</t>
  </si>
  <si>
    <t>018B0502</t>
  </si>
  <si>
    <t>04810001</t>
  </si>
  <si>
    <t>02F10502</t>
  </si>
  <si>
    <t>047A0001</t>
  </si>
  <si>
    <t>00600502</t>
  </si>
  <si>
    <t>02B20001</t>
  </si>
  <si>
    <t>00C40502</t>
  </si>
  <si>
    <t>03420001</t>
  </si>
  <si>
    <t>01280502</t>
  </si>
  <si>
    <t>02A50001</t>
  </si>
  <si>
    <t>018C0502</t>
  </si>
  <si>
    <t>04680001</t>
  </si>
  <si>
    <t>02F20502</t>
  </si>
  <si>
    <t>049B0001</t>
  </si>
  <si>
    <t>00610502</t>
  </si>
  <si>
    <t>03440001</t>
  </si>
  <si>
    <t>00C50502</t>
  </si>
  <si>
    <t>035C0001</t>
  </si>
  <si>
    <t>01290502</t>
  </si>
  <si>
    <t>03490001</t>
  </si>
  <si>
    <t>018D0502</t>
  </si>
  <si>
    <t>03D30001</t>
  </si>
  <si>
    <t>02F30502</t>
  </si>
  <si>
    <t>04ED0001</t>
  </si>
  <si>
    <t>00620502</t>
  </si>
  <si>
    <t>03090001</t>
  </si>
  <si>
    <t>00C60502</t>
  </si>
  <si>
    <t>03E70001</t>
  </si>
  <si>
    <t>012A0502</t>
  </si>
  <si>
    <t>035E0001</t>
  </si>
  <si>
    <t>018E0502</t>
  </si>
  <si>
    <t>03140001</t>
  </si>
  <si>
    <t>02F40502</t>
  </si>
  <si>
    <t>027D0001</t>
  </si>
  <si>
    <t>00630502</t>
  </si>
  <si>
    <t>02830001</t>
  </si>
  <si>
    <t>00C70502</t>
  </si>
  <si>
    <t>03C40001</t>
  </si>
  <si>
    <t>012B0502</t>
  </si>
  <si>
    <t>02FC0001</t>
  </si>
  <si>
    <t>018F0502</t>
  </si>
  <si>
    <t>03E80001</t>
  </si>
  <si>
    <t>02F50502</t>
  </si>
  <si>
    <t>03070001</t>
  </si>
  <si>
    <t>00640502</t>
  </si>
  <si>
    <t>03A60001</t>
  </si>
  <si>
    <t>Other</t>
  </si>
  <si>
    <t>00C80502</t>
  </si>
  <si>
    <t>03AF0001</t>
  </si>
  <si>
    <t>012C0502</t>
  </si>
  <si>
    <t>026F0001</t>
  </si>
  <si>
    <t>01900502</t>
  </si>
  <si>
    <t>024D0001</t>
  </si>
  <si>
    <t>02F60502</t>
  </si>
  <si>
    <t>02610001</t>
  </si>
  <si>
    <t>00650502</t>
  </si>
  <si>
    <t>035D0001</t>
  </si>
  <si>
    <t>00C90502</t>
  </si>
  <si>
    <t>042A0001</t>
  </si>
  <si>
    <t>012D0502</t>
  </si>
  <si>
    <t>02DF0001</t>
  </si>
  <si>
    <t>01910502</t>
  </si>
  <si>
    <t>021C0001</t>
  </si>
  <si>
    <t>02F70502</t>
  </si>
  <si>
    <t>04010001</t>
  </si>
  <si>
    <t>00660502</t>
  </si>
  <si>
    <t>04400001</t>
  </si>
  <si>
    <t>00CA0502</t>
  </si>
  <si>
    <t>047D0001</t>
  </si>
  <si>
    <t>012E0502</t>
  </si>
  <si>
    <t>04950001</t>
  </si>
  <si>
    <t>01920502</t>
  </si>
  <si>
    <t>02380001</t>
  </si>
  <si>
    <t>02F80502</t>
  </si>
  <si>
    <t>02C40001</t>
  </si>
  <si>
    <t>00670502</t>
  </si>
  <si>
    <t>029B0001</t>
  </si>
  <si>
    <t>00CB0502</t>
  </si>
  <si>
    <t>030E0001</t>
  </si>
  <si>
    <t>012F0502</t>
  </si>
  <si>
    <t>044D0001</t>
  </si>
  <si>
    <t>01930502</t>
  </si>
  <si>
    <t>02F30001</t>
  </si>
  <si>
    <t>02F90502</t>
  </si>
  <si>
    <t>02660001</t>
  </si>
  <si>
    <t>00680502</t>
  </si>
  <si>
    <t>02F20001</t>
  </si>
  <si>
    <t>00CC0502</t>
  </si>
  <si>
    <t>02D70001</t>
  </si>
  <si>
    <t>01300502</t>
  </si>
  <si>
    <t>04360001</t>
  </si>
  <si>
    <t>01940502</t>
  </si>
  <si>
    <t>03580001</t>
  </si>
  <si>
    <t>02FA0502</t>
  </si>
  <si>
    <t>02B10001</t>
  </si>
  <si>
    <t>00690502</t>
  </si>
  <si>
    <t>02C90001</t>
  </si>
  <si>
    <t>00CD0502</t>
  </si>
  <si>
    <t>04630001</t>
  </si>
  <si>
    <t>01310502</t>
  </si>
  <si>
    <t>05110001</t>
  </si>
  <si>
    <t>01950502</t>
  </si>
  <si>
    <t>036E0001</t>
  </si>
  <si>
    <t>02FB0502</t>
  </si>
  <si>
    <t>02310001</t>
  </si>
  <si>
    <t>006A0502</t>
  </si>
  <si>
    <t>04DE0001</t>
  </si>
  <si>
    <t>00CE0502</t>
  </si>
  <si>
    <t>04E70001</t>
  </si>
  <si>
    <t>01320502</t>
  </si>
  <si>
    <t>04D00001</t>
  </si>
  <si>
    <t>01960502</t>
  </si>
  <si>
    <t>03950001</t>
  </si>
  <si>
    <t>02FC0502</t>
  </si>
  <si>
    <t>03480001</t>
  </si>
  <si>
    <t>006B0502</t>
  </si>
  <si>
    <t>04500001</t>
  </si>
  <si>
    <t>00CF0502</t>
  </si>
  <si>
    <t>02DA0001</t>
  </si>
  <si>
    <t>01330502</t>
  </si>
  <si>
    <t>046B0001</t>
  </si>
  <si>
    <t>01970502</t>
  </si>
  <si>
    <t>04820001</t>
  </si>
  <si>
    <t>02FD0502</t>
  </si>
  <si>
    <t>03180001</t>
  </si>
  <si>
    <t>006C0502</t>
  </si>
  <si>
    <t>03FA0001</t>
  </si>
  <si>
    <t>00D00502</t>
  </si>
  <si>
    <t>03730001</t>
  </si>
  <si>
    <t>01340502</t>
  </si>
  <si>
    <t>03BE0001</t>
  </si>
  <si>
    <t>01980502</t>
  </si>
  <si>
    <t>02840001</t>
  </si>
  <si>
    <t>02FE0502</t>
  </si>
  <si>
    <t>03DB0001</t>
  </si>
  <si>
    <t>006D0502</t>
  </si>
  <si>
    <t>023E0001</t>
  </si>
  <si>
    <t>00D10502</t>
  </si>
  <si>
    <t>03560001</t>
  </si>
  <si>
    <t>01350502</t>
  </si>
  <si>
    <t>02EE0001</t>
  </si>
  <si>
    <t>01990502</t>
  </si>
  <si>
    <t>02A30001</t>
  </si>
  <si>
    <t>02FF0502</t>
  </si>
  <si>
    <t>04650001</t>
  </si>
  <si>
    <t>006E0502</t>
  </si>
  <si>
    <t>02600001</t>
  </si>
  <si>
    <t>00D20502</t>
  </si>
  <si>
    <t>02CB0001</t>
  </si>
  <si>
    <t>01360502</t>
  </si>
  <si>
    <t>02030001</t>
  </si>
  <si>
    <t>019A0502</t>
  </si>
  <si>
    <t>04380001</t>
  </si>
  <si>
    <t>03000502</t>
  </si>
  <si>
    <t>04000001</t>
  </si>
  <si>
    <t>006F0502</t>
  </si>
  <si>
    <t>03690001</t>
  </si>
  <si>
    <t>00D30502</t>
  </si>
  <si>
    <t>02620001</t>
  </si>
  <si>
    <t>01370502</t>
  </si>
  <si>
    <t>02710001</t>
  </si>
  <si>
    <t>019B0502</t>
  </si>
  <si>
    <t>049F0001</t>
  </si>
  <si>
    <t>03010502</t>
  </si>
  <si>
    <t>04290001</t>
  </si>
  <si>
    <t>00700502</t>
  </si>
  <si>
    <t>04A40001</t>
  </si>
  <si>
    <t>00D40502</t>
  </si>
  <si>
    <t>02F80001</t>
  </si>
  <si>
    <t>01380502</t>
  </si>
  <si>
    <t>02B80001</t>
  </si>
  <si>
    <t>019C0502</t>
  </si>
  <si>
    <t>03470001</t>
  </si>
  <si>
    <t>03020502</t>
  </si>
  <si>
    <t>03A90001</t>
  </si>
  <si>
    <t>00710502</t>
  </si>
  <si>
    <t>03810001</t>
  </si>
  <si>
    <t>00D50502</t>
  </si>
  <si>
    <t>03260001</t>
  </si>
  <si>
    <t>01390502</t>
  </si>
  <si>
    <t>036A0001</t>
  </si>
  <si>
    <t>019D0502</t>
  </si>
  <si>
    <t>043B0001</t>
  </si>
  <si>
    <t>03030502</t>
  </si>
  <si>
    <t>02A40001</t>
  </si>
  <si>
    <t>00720502</t>
  </si>
  <si>
    <t>03110001</t>
  </si>
  <si>
    <t>00D60502</t>
  </si>
  <si>
    <t>033D0001</t>
  </si>
  <si>
    <t>013A0502</t>
  </si>
  <si>
    <t>028E0001</t>
  </si>
  <si>
    <t>019E0502</t>
  </si>
  <si>
    <t>036D0001</t>
  </si>
  <si>
    <t>03040502</t>
  </si>
  <si>
    <t>04520001</t>
  </si>
  <si>
    <t>00730502</t>
  </si>
  <si>
    <t>050E0001</t>
  </si>
  <si>
    <t>00D70502</t>
  </si>
  <si>
    <t>04EF0001</t>
  </si>
  <si>
    <t>013B0502</t>
  </si>
  <si>
    <t>02090001</t>
  </si>
  <si>
    <t>019F0502</t>
  </si>
  <si>
    <t>02F40001</t>
  </si>
  <si>
    <t>03050502</t>
  </si>
  <si>
    <t>04A50001</t>
  </si>
  <si>
    <t>00740502</t>
  </si>
  <si>
    <t>04180001</t>
  </si>
  <si>
    <t>00D80502</t>
  </si>
  <si>
    <t>02210001</t>
  </si>
  <si>
    <t>013C0502</t>
  </si>
  <si>
    <t>047C0001</t>
  </si>
  <si>
    <t>01A00502</t>
  </si>
  <si>
    <t>02330001</t>
  </si>
  <si>
    <t>03060502</t>
  </si>
  <si>
    <t>02630001</t>
  </si>
  <si>
    <t>00750502</t>
  </si>
  <si>
    <t>04960001</t>
  </si>
  <si>
    <t>00D90502</t>
  </si>
  <si>
    <t>029E0001</t>
  </si>
  <si>
    <t>013D0502</t>
  </si>
  <si>
    <t>03A70001</t>
  </si>
  <si>
    <t>01A10502</t>
  </si>
  <si>
    <t>032A0001</t>
  </si>
  <si>
    <t>03070502</t>
  </si>
  <si>
    <t>03230001</t>
  </si>
  <si>
    <t>00760502</t>
  </si>
  <si>
    <t>021A0001</t>
  </si>
  <si>
    <t>00DA0502</t>
  </si>
  <si>
    <t>028C0001</t>
  </si>
  <si>
    <t>013E0502</t>
  </si>
  <si>
    <t>033E0001</t>
  </si>
  <si>
    <t>01A20502</t>
  </si>
  <si>
    <t>02C50001</t>
  </si>
  <si>
    <t>03080502</t>
  </si>
  <si>
    <t>04EC0001</t>
  </si>
  <si>
    <t>00770502</t>
  </si>
  <si>
    <t>04CE0001</t>
  </si>
  <si>
    <t>00DB0502</t>
  </si>
  <si>
    <t>026D0001</t>
  </si>
  <si>
    <t>013F0502</t>
  </si>
  <si>
    <t>03ED0001</t>
  </si>
  <si>
    <t>01A30502</t>
  </si>
  <si>
    <t>03120001</t>
  </si>
  <si>
    <t>03090502</t>
  </si>
  <si>
    <t>040D0001</t>
  </si>
  <si>
    <t>00780502</t>
  </si>
  <si>
    <t>02C30001</t>
  </si>
  <si>
    <t>00DC0502</t>
  </si>
  <si>
    <t>049C0001</t>
  </si>
  <si>
    <t>01400502</t>
  </si>
  <si>
    <t>03FE0001</t>
  </si>
  <si>
    <t>01A40502</t>
  </si>
  <si>
    <t>04140001</t>
  </si>
  <si>
    <t>030A0502</t>
  </si>
  <si>
    <t>030B0001</t>
  </si>
  <si>
    <t>00790502</t>
  </si>
  <si>
    <t>04B30001</t>
  </si>
  <si>
    <t>00DD0502</t>
  </si>
  <si>
    <t>041C0001</t>
  </si>
  <si>
    <t>01410502</t>
  </si>
  <si>
    <t>03D90001</t>
  </si>
  <si>
    <t>01A50502</t>
  </si>
  <si>
    <t>03EA0001</t>
  </si>
  <si>
    <t>030B0502</t>
  </si>
  <si>
    <t>04970001</t>
  </si>
  <si>
    <t>007A0502</t>
  </si>
  <si>
    <t>02EB0001</t>
  </si>
  <si>
    <t>00DE0502</t>
  </si>
  <si>
    <t>050D0001</t>
  </si>
  <si>
    <t>01420502</t>
  </si>
  <si>
    <t>04A70001</t>
  </si>
  <si>
    <t>01A60502</t>
  </si>
  <si>
    <t>04B40001</t>
  </si>
  <si>
    <t>030C0502</t>
  </si>
  <si>
    <t>04FD0001</t>
  </si>
  <si>
    <t>007B0502</t>
  </si>
  <si>
    <t>04990001</t>
  </si>
  <si>
    <t>00DF0502</t>
  </si>
  <si>
    <t>034A0001</t>
  </si>
  <si>
    <t>01430502</t>
  </si>
  <si>
    <t>04D20001</t>
  </si>
  <si>
    <t>01A70502</t>
  </si>
  <si>
    <t>04C90001</t>
  </si>
  <si>
    <t>030D0502</t>
  </si>
  <si>
    <t>043D0001</t>
  </si>
  <si>
    <t>007C0502</t>
  </si>
  <si>
    <t>041A0001</t>
  </si>
  <si>
    <t>00E00502</t>
  </si>
  <si>
    <t>02220001</t>
  </si>
  <si>
    <t>01440502</t>
  </si>
  <si>
    <t>045F0001</t>
  </si>
  <si>
    <t>01A80502</t>
  </si>
  <si>
    <t>03410001</t>
  </si>
  <si>
    <t>030E0502</t>
  </si>
  <si>
    <t>02680001</t>
  </si>
  <si>
    <t>007D0502</t>
  </si>
  <si>
    <t>04CF0001</t>
  </si>
  <si>
    <t>00E10502</t>
  </si>
  <si>
    <t>02F10001</t>
  </si>
  <si>
    <t>01450502</t>
  </si>
  <si>
    <t>03B00001</t>
  </si>
  <si>
    <t>01A90502</t>
  </si>
  <si>
    <t>02B70001</t>
  </si>
  <si>
    <t>030F0502</t>
  </si>
  <si>
    <t>02190001</t>
  </si>
  <si>
    <t>007E0502</t>
  </si>
  <si>
    <t>02D80001</t>
  </si>
  <si>
    <t>00E20502</t>
  </si>
  <si>
    <t>026A0001</t>
  </si>
  <si>
    <t>01460502</t>
  </si>
  <si>
    <t>037F0001</t>
  </si>
  <si>
    <t>01AA0502</t>
  </si>
  <si>
    <t>03C00001</t>
  </si>
  <si>
    <t>03100502</t>
  </si>
  <si>
    <t>04100001</t>
  </si>
  <si>
    <t>007F0502</t>
  </si>
  <si>
    <t>028B0001</t>
  </si>
  <si>
    <t>00E30502</t>
  </si>
  <si>
    <t>03FC0001</t>
  </si>
  <si>
    <t>01470502</t>
  </si>
  <si>
    <t>04110001</t>
  </si>
  <si>
    <t>01AB0502</t>
  </si>
  <si>
    <t>04390001</t>
  </si>
  <si>
    <t>03110502</t>
  </si>
  <si>
    <t>021B0001</t>
  </si>
  <si>
    <t>00800502</t>
  </si>
  <si>
    <t>02140001</t>
  </si>
  <si>
    <t>00E40502</t>
  </si>
  <si>
    <t>032C0001</t>
  </si>
  <si>
    <t>01480502</t>
  </si>
  <si>
    <t>02640001</t>
  </si>
  <si>
    <t>01AC0502</t>
  </si>
  <si>
    <t>02060001</t>
  </si>
  <si>
    <t>03120502</t>
  </si>
  <si>
    <t>024F0001</t>
  </si>
  <si>
    <t>00810502</t>
  </si>
  <si>
    <t>03D20001</t>
  </si>
  <si>
    <t>00E50502</t>
  </si>
  <si>
    <t>043E0001</t>
  </si>
  <si>
    <t>01490502</t>
  </si>
  <si>
    <t>04E50001</t>
  </si>
  <si>
    <t>01AD0502</t>
  </si>
  <si>
    <t>02860001</t>
  </si>
  <si>
    <t>03130502</t>
  </si>
  <si>
    <t>04E60001</t>
  </si>
  <si>
    <t>00820502</t>
  </si>
  <si>
    <t>03AA0001</t>
  </si>
  <si>
    <t>00E60502</t>
  </si>
  <si>
    <t>04980001</t>
  </si>
  <si>
    <t>014A0502</t>
  </si>
  <si>
    <t>04540001</t>
  </si>
  <si>
    <t>01AE0502</t>
  </si>
  <si>
    <t>050F0001</t>
  </si>
  <si>
    <t>03140502</t>
  </si>
  <si>
    <t>02800001</t>
  </si>
  <si>
    <t>00830502</t>
  </si>
  <si>
    <t>05000001</t>
  </si>
  <si>
    <t>00E70502</t>
  </si>
  <si>
    <t>04EE0001</t>
  </si>
  <si>
    <t>014B0502</t>
  </si>
  <si>
    <t>042B0001</t>
  </si>
  <si>
    <t>01AF0502</t>
  </si>
  <si>
    <t>044E0001</t>
  </si>
  <si>
    <t>03150502</t>
  </si>
  <si>
    <t>02350001</t>
  </si>
  <si>
    <t>00840502</t>
  </si>
  <si>
    <t>04DF0001</t>
  </si>
  <si>
    <t>00E80502</t>
  </si>
  <si>
    <t>04850001</t>
  </si>
  <si>
    <t>014C0502</t>
  </si>
  <si>
    <t>04830001</t>
  </si>
  <si>
    <t>01B00502</t>
  </si>
  <si>
    <t>03AB0001</t>
  </si>
  <si>
    <t>03160502</t>
  </si>
  <si>
    <t>035A0001</t>
  </si>
  <si>
    <t>00850502</t>
  </si>
  <si>
    <t>026B0001</t>
  </si>
  <si>
    <t>00E90502</t>
  </si>
  <si>
    <t>03080001</t>
  </si>
  <si>
    <t>014D0502</t>
  </si>
  <si>
    <t>03390001</t>
  </si>
  <si>
    <t>01B10502</t>
  </si>
  <si>
    <t>021F0001</t>
  </si>
  <si>
    <t>03170502</t>
  </si>
  <si>
    <t>03840001</t>
  </si>
  <si>
    <t>00860502</t>
  </si>
  <si>
    <t>02DD0001</t>
  </si>
  <si>
    <t>00EA0502</t>
  </si>
  <si>
    <t>049A0001</t>
  </si>
  <si>
    <t>014E0502</t>
  </si>
  <si>
    <t>03AD0001</t>
  </si>
  <si>
    <t>01B20502</t>
  </si>
  <si>
    <t>04EA0001</t>
  </si>
  <si>
    <t>03180502</t>
  </si>
  <si>
    <t>03AE0001</t>
  </si>
  <si>
    <t>00870502</t>
  </si>
  <si>
    <t>03570001</t>
  </si>
  <si>
    <t>00EB0502</t>
  </si>
  <si>
    <t>03A40001</t>
  </si>
  <si>
    <t>014F0502</t>
  </si>
  <si>
    <t>02170001</t>
  </si>
  <si>
    <t>01B30502</t>
  </si>
  <si>
    <t>040E0001</t>
  </si>
  <si>
    <t>00880502</t>
  </si>
  <si>
    <t>03E60001</t>
  </si>
  <si>
    <t>00EC0502</t>
  </si>
  <si>
    <t>040F0001</t>
  </si>
  <si>
    <t>01500502</t>
  </si>
  <si>
    <t>03D70001</t>
  </si>
  <si>
    <t>01B40502</t>
  </si>
  <si>
    <t>03940001</t>
  </si>
  <si>
    <t>00890502</t>
  </si>
  <si>
    <t>049D0001</t>
  </si>
  <si>
    <t>00ED0502</t>
  </si>
  <si>
    <t>03DA0001</t>
  </si>
  <si>
    <t>01510502</t>
  </si>
  <si>
    <t>023D0001</t>
  </si>
  <si>
    <t>01B50502</t>
  </si>
  <si>
    <t>03BC0001</t>
  </si>
  <si>
    <t>008A0502</t>
  </si>
  <si>
    <t>029A0001</t>
  </si>
  <si>
    <t>00EE0502</t>
  </si>
  <si>
    <t>04CD0001</t>
  </si>
  <si>
    <t>01520502</t>
  </si>
  <si>
    <t>04E40001</t>
  </si>
  <si>
    <t>01B60502</t>
  </si>
  <si>
    <t>03EE0001</t>
  </si>
  <si>
    <t>008B0502</t>
  </si>
  <si>
    <t>04890001</t>
  </si>
  <si>
    <t>00EF0502</t>
  </si>
  <si>
    <t>05140001</t>
  </si>
  <si>
    <t>01530502</t>
  </si>
  <si>
    <t>049E0001</t>
  </si>
  <si>
    <t>01B70502</t>
  </si>
  <si>
    <t>046C0001</t>
  </si>
  <si>
    <t>008C0502</t>
  </si>
  <si>
    <t>03B10001</t>
  </si>
  <si>
    <t>00F00502</t>
  </si>
  <si>
    <t>02650001</t>
  </si>
  <si>
    <t>01540502</t>
  </si>
  <si>
    <t>030C0001</t>
  </si>
  <si>
    <t>01B80502</t>
  </si>
  <si>
    <t>04800001</t>
  </si>
  <si>
    <t>008D0502</t>
  </si>
  <si>
    <t>041B0001</t>
  </si>
  <si>
    <t>00F10502</t>
  </si>
  <si>
    <t>043F0001</t>
  </si>
  <si>
    <t>01550502</t>
  </si>
  <si>
    <t>04B20001</t>
  </si>
  <si>
    <t>01B90502</t>
  </si>
  <si>
    <t>044C0001</t>
  </si>
  <si>
    <t>008E0502</t>
  </si>
  <si>
    <t>022D0001</t>
  </si>
  <si>
    <t>00F20502</t>
  </si>
  <si>
    <t>037E0001</t>
  </si>
  <si>
    <t>01560502</t>
  </si>
  <si>
    <t>02A20001</t>
  </si>
  <si>
    <t>01BA0502</t>
  </si>
  <si>
    <t>033F0001</t>
  </si>
  <si>
    <t>008F0502</t>
  </si>
  <si>
    <t>046D0001</t>
  </si>
  <si>
    <t>00F30502</t>
  </si>
  <si>
    <t>03D60001</t>
  </si>
  <si>
    <t>01570502</t>
  </si>
  <si>
    <t>04150001</t>
  </si>
  <si>
    <t>01BB0502</t>
  </si>
  <si>
    <t>02FB0001</t>
  </si>
  <si>
    <t>00900502</t>
  </si>
  <si>
    <t>03FF0001</t>
  </si>
  <si>
    <t>00F40502</t>
  </si>
  <si>
    <t>03FD0001</t>
  </si>
  <si>
    <t>01580502</t>
  </si>
  <si>
    <t>03BF0001</t>
  </si>
  <si>
    <t>01BC0502</t>
  </si>
  <si>
    <t>03A80001</t>
  </si>
  <si>
    <t>00910502</t>
  </si>
  <si>
    <t>047B0001</t>
  </si>
  <si>
    <t>00F50502</t>
  </si>
  <si>
    <t>040C0001</t>
  </si>
  <si>
    <t>01590502</t>
  </si>
  <si>
    <t>028D0001</t>
  </si>
  <si>
    <t>01BD0502</t>
  </si>
  <si>
    <t>04790001</t>
  </si>
  <si>
    <t>00920502</t>
  </si>
  <si>
    <t>04620001</t>
  </si>
  <si>
    <t>00F60502</t>
  </si>
  <si>
    <t>02ED0001</t>
  </si>
  <si>
    <t>015A0502</t>
  </si>
  <si>
    <t>04E10001</t>
  </si>
  <si>
    <t>01BE0502</t>
  </si>
  <si>
    <t>03C60001</t>
  </si>
  <si>
    <t>00930502</t>
  </si>
  <si>
    <t>04E00001</t>
  </si>
  <si>
    <t>00F70502</t>
  </si>
  <si>
    <t>03A50001</t>
  </si>
  <si>
    <t>015B0502</t>
  </si>
  <si>
    <t>04870001</t>
  </si>
  <si>
    <t>01BF0502</t>
  </si>
  <si>
    <t>04C70001</t>
  </si>
  <si>
    <t>00940502</t>
  </si>
  <si>
    <t>03100001</t>
  </si>
  <si>
    <t>00F80502</t>
  </si>
  <si>
    <t>03C50001</t>
  </si>
  <si>
    <t>015C0502</t>
  </si>
  <si>
    <t>03160001</t>
  </si>
  <si>
    <t>01C00502</t>
  </si>
  <si>
    <t>02990001</t>
  </si>
  <si>
    <t>00950502</t>
  </si>
  <si>
    <t>03BD0001</t>
  </si>
  <si>
    <t>00F90502</t>
  </si>
  <si>
    <t>03700001</t>
  </si>
  <si>
    <t>015D0502</t>
  </si>
  <si>
    <t>050C0001</t>
  </si>
  <si>
    <t>01C10502</t>
  </si>
  <si>
    <t>02080001</t>
  </si>
  <si>
    <t>00960502</t>
  </si>
  <si>
    <t>033B0001</t>
  </si>
  <si>
    <t>00FA0502</t>
  </si>
  <si>
    <t>04510001</t>
  </si>
  <si>
    <t>015E0502</t>
  </si>
  <si>
    <t>03990001</t>
  </si>
  <si>
    <t>01C20502</t>
  </si>
  <si>
    <t>02FA0001</t>
  </si>
  <si>
    <t>00970502</t>
  </si>
  <si>
    <t>04160001</t>
  </si>
  <si>
    <t>00FB0502</t>
  </si>
  <si>
    <t>041E0001</t>
  </si>
  <si>
    <t>015F0502</t>
  </si>
  <si>
    <t>03270001</t>
  </si>
  <si>
    <t>01C30502</t>
  </si>
  <si>
    <t>04880001</t>
  </si>
  <si>
    <t>00980502</t>
  </si>
  <si>
    <t>04860001</t>
  </si>
  <si>
    <t>00FC0502</t>
  </si>
  <si>
    <t>04B90001</t>
  </si>
  <si>
    <t>01600502</t>
  </si>
  <si>
    <t>02EC0001</t>
  </si>
  <si>
    <t>01C40502</t>
  </si>
  <si>
    <t>050B0001</t>
  </si>
  <si>
    <t>00990502</t>
  </si>
  <si>
    <t>02200001</t>
  </si>
  <si>
    <t>00FD0502</t>
  </si>
  <si>
    <t>04610001</t>
  </si>
  <si>
    <t>01610502</t>
  </si>
  <si>
    <t>01C50502</t>
  </si>
  <si>
    <t>04940001</t>
  </si>
  <si>
    <t>009A0502</t>
  </si>
  <si>
    <t>02520001</t>
  </si>
  <si>
    <t>00FE0502</t>
  </si>
  <si>
    <t>04FF0001</t>
  </si>
  <si>
    <t>01620502</t>
  </si>
  <si>
    <t>04FB0001</t>
  </si>
  <si>
    <t>01C60502</t>
  </si>
  <si>
    <t>03830001</t>
  </si>
  <si>
    <t>009B0502</t>
  </si>
  <si>
    <t>02700001</t>
  </si>
  <si>
    <t>00FF0502</t>
  </si>
  <si>
    <t>04780001</t>
  </si>
  <si>
    <t>01630502</t>
  </si>
  <si>
    <t>030A0001</t>
  </si>
  <si>
    <t>01C70502</t>
  </si>
  <si>
    <t>02DE0001</t>
  </si>
  <si>
    <t>009C0502</t>
  </si>
  <si>
    <t>033C0001</t>
  </si>
  <si>
    <t>01000502</t>
  </si>
  <si>
    <t>04690001</t>
  </si>
  <si>
    <t>01640502</t>
  </si>
  <si>
    <t>02D90001</t>
  </si>
  <si>
    <t>01C80502</t>
  </si>
  <si>
    <t>03290001</t>
  </si>
  <si>
    <t>009D0502</t>
  </si>
  <si>
    <t>04C50001</t>
  </si>
  <si>
    <t>01010502</t>
  </si>
  <si>
    <t>04E30001</t>
  </si>
  <si>
    <t>01650502</t>
  </si>
  <si>
    <t>04A30001</t>
  </si>
  <si>
    <t>01C90502</t>
  </si>
  <si>
    <t>04D10001</t>
  </si>
  <si>
    <t>009E0502</t>
  </si>
  <si>
    <t>02F90001</t>
  </si>
  <si>
    <t>01020502</t>
  </si>
  <si>
    <t>023F0001</t>
  </si>
  <si>
    <t>01660502</t>
  </si>
  <si>
    <t>02CA0001</t>
  </si>
  <si>
    <t>01CA0502</t>
  </si>
  <si>
    <t>034B0001</t>
  </si>
  <si>
    <t>009F0502</t>
  </si>
  <si>
    <t>02020001</t>
  </si>
  <si>
    <t>01030502</t>
  </si>
  <si>
    <t>04C60001</t>
  </si>
  <si>
    <t>01670502</t>
  </si>
  <si>
    <t>043C0001</t>
  </si>
  <si>
    <t>01CB0502</t>
  </si>
  <si>
    <t>03930001</t>
  </si>
  <si>
    <t>00A00502</t>
  </si>
  <si>
    <t>04530001</t>
  </si>
  <si>
    <t>01040502</t>
  </si>
  <si>
    <t>04FA0001</t>
  </si>
  <si>
    <t>01680502</t>
  </si>
  <si>
    <t>033A0001</t>
  </si>
  <si>
    <t>01CC0502</t>
  </si>
  <si>
    <t>02000001</t>
  </si>
  <si>
    <t>00A10502</t>
  </si>
  <si>
    <t>04370001</t>
  </si>
  <si>
    <t>01050502</t>
  </si>
  <si>
    <t>027E0001</t>
  </si>
  <si>
    <t>01690502</t>
  </si>
  <si>
    <t>021D0001</t>
  </si>
  <si>
    <t>01CD0502</t>
  </si>
  <si>
    <t>04DD0001</t>
  </si>
  <si>
    <t>00A20502</t>
  </si>
  <si>
    <t>03850001</t>
  </si>
  <si>
    <t>01060502</t>
  </si>
  <si>
    <t>02010001</t>
  </si>
  <si>
    <t>016A0502</t>
  </si>
  <si>
    <t>04E80001</t>
  </si>
  <si>
    <t>01CE0502</t>
  </si>
  <si>
    <t>04A60001</t>
  </si>
  <si>
    <t>00A30502</t>
  </si>
  <si>
    <t>05100001</t>
  </si>
  <si>
    <t>01070502</t>
  </si>
  <si>
    <t>03820001</t>
  </si>
  <si>
    <t>016B0502</t>
  </si>
  <si>
    <t>03FB0001</t>
  </si>
  <si>
    <t>01CF0502</t>
  </si>
  <si>
    <t>04CC0001</t>
  </si>
  <si>
    <t>00A40502</t>
  </si>
  <si>
    <t>02670001</t>
  </si>
  <si>
    <t>01080502</t>
  </si>
  <si>
    <t>044B0001</t>
  </si>
  <si>
    <t>016C0502</t>
  </si>
  <si>
    <t>046A0001</t>
  </si>
  <si>
    <t>01D00502</t>
  </si>
  <si>
    <t>04600001</t>
  </si>
  <si>
    <t>00A50502</t>
  </si>
  <si>
    <t>04E20001</t>
  </si>
  <si>
    <t>01090502</t>
  </si>
  <si>
    <t>030F0001</t>
  </si>
  <si>
    <t>016D0502</t>
  </si>
  <si>
    <t>024A0001</t>
  </si>
  <si>
    <t>01D10502</t>
  </si>
  <si>
    <t>03170001</t>
  </si>
  <si>
    <t>00A60502</t>
  </si>
  <si>
    <t>03250001</t>
  </si>
  <si>
    <t>010A0502</t>
  </si>
  <si>
    <t>04A00001</t>
  </si>
  <si>
    <t>016E0502</t>
  </si>
  <si>
    <t>02300001</t>
  </si>
  <si>
    <t>01D20502</t>
  </si>
  <si>
    <t>02F00001</t>
  </si>
  <si>
    <t>00A70502</t>
  </si>
  <si>
    <t>03720001</t>
  </si>
  <si>
    <t>010B0502</t>
  </si>
  <si>
    <t>04A10001</t>
  </si>
  <si>
    <t>016F0502</t>
  </si>
  <si>
    <t>022E0001</t>
  </si>
  <si>
    <t>01D30502</t>
  </si>
  <si>
    <t>Sheets</t>
    <phoneticPr fontId="17" type="noConversion"/>
  </si>
  <si>
    <t>Super Smash Bros.</t>
    <phoneticPr fontId="17" type="noConversion"/>
  </si>
  <si>
    <t>Super Mario</t>
    <phoneticPr fontId="17" type="noConversion"/>
  </si>
  <si>
    <t>Mario Sports Superstars</t>
    <phoneticPr fontId="17" type="noConversion"/>
  </si>
  <si>
    <t>The Legend of Zelda</t>
    <phoneticPr fontId="17" type="noConversion"/>
  </si>
  <si>
    <t>Animal Crossing Cards</t>
    <phoneticPr fontId="17" type="noConversion"/>
  </si>
  <si>
    <t>Animal Crossing Figures</t>
    <phoneticPr fontId="17" type="noConversion"/>
  </si>
  <si>
    <t>Skylanders SuperChargers</t>
  </si>
  <si>
    <t>03611202</t>
  </si>
  <si>
    <t>22C00000</t>
  </si>
  <si>
    <t>Yoshi - Baseball</t>
    <phoneticPr fontId="17" type="noConversion"/>
  </si>
  <si>
    <t>Redd</t>
    <phoneticPr fontId="17" type="noConversion"/>
  </si>
  <si>
    <t>Mathilda</t>
    <phoneticPr fontId="17" type="noConversion"/>
  </si>
  <si>
    <t>Blathers</t>
    <phoneticPr fontId="17" type="noConversion"/>
  </si>
  <si>
    <r>
      <t>1</t>
    </r>
    <r>
      <rPr>
        <sz val="10"/>
        <color rgb="FF000000"/>
        <rFont val="Arial"/>
        <family val="2"/>
      </rPr>
      <t>-3</t>
    </r>
    <phoneticPr fontId="17" type="noConversion"/>
  </si>
  <si>
    <r>
      <t>5</t>
    </r>
    <r>
      <rPr>
        <sz val="10"/>
        <color rgb="FF000000"/>
        <rFont val="Arial"/>
        <family val="2"/>
      </rPr>
      <t>-6</t>
    </r>
    <phoneticPr fontId="17" type="noConversion"/>
  </si>
  <si>
    <r>
      <t>7</t>
    </r>
    <r>
      <rPr>
        <sz val="10"/>
        <color rgb="FF000000"/>
        <rFont val="Arial"/>
        <family val="2"/>
      </rPr>
      <t>-8</t>
    </r>
    <phoneticPr fontId="17" type="noConversion"/>
  </si>
  <si>
    <r>
      <t>9</t>
    </r>
    <r>
      <rPr>
        <sz val="10"/>
        <color rgb="FF000000"/>
        <rFont val="Arial"/>
        <family val="2"/>
      </rPr>
      <t>-12</t>
    </r>
    <phoneticPr fontId="17" type="noConversion"/>
  </si>
  <si>
    <r>
      <t>1</t>
    </r>
    <r>
      <rPr>
        <sz val="10"/>
        <color rgb="FF000000"/>
        <rFont val="Arial"/>
        <family val="2"/>
      </rPr>
      <t>3-14</t>
    </r>
    <phoneticPr fontId="17" type="noConversion"/>
  </si>
  <si>
    <r>
      <t>1</t>
    </r>
    <r>
      <rPr>
        <sz val="10"/>
        <color rgb="FF000000"/>
        <rFont val="Arial"/>
        <family val="2"/>
      </rPr>
      <t>5-16</t>
    </r>
    <phoneticPr fontId="17" type="noConversion"/>
  </si>
  <si>
    <t>Pokkén Tournament</t>
  </si>
  <si>
    <t>Metroid: Samus Returns</t>
  </si>
  <si>
    <t>-</t>
    <phoneticPr fontId="17" type="noConversion"/>
  </si>
  <si>
    <t>Kirby</t>
    <phoneticPr fontId="17" type="noConversion"/>
  </si>
  <si>
    <r>
      <t>F</t>
    </r>
    <r>
      <rPr>
        <sz val="10"/>
        <color rgb="FF000000"/>
        <rFont val="Arial"/>
        <family val="2"/>
      </rPr>
      <t>ixed</t>
    </r>
    <phoneticPr fontId="17" type="noConversion"/>
  </si>
  <si>
    <t>Super Smash Bros.</t>
    <phoneticPr fontId="17" type="noConversion"/>
  </si>
  <si>
    <t>Super Smash Bros.</t>
    <phoneticPr fontId="17" type="noConversion"/>
  </si>
  <si>
    <t>Super Mario</t>
    <phoneticPr fontId="17" type="noConversion"/>
  </si>
  <si>
    <t>Super Mario</t>
    <phoneticPr fontId="17" type="noConversion"/>
  </si>
  <si>
    <t>Chibi Robo</t>
    <phoneticPr fontId="17" type="noConversion"/>
  </si>
  <si>
    <t>Chibi Robo</t>
    <phoneticPr fontId="17" type="noConversion"/>
  </si>
  <si>
    <t>Splatoon</t>
    <phoneticPr fontId="17" type="noConversion"/>
  </si>
  <si>
    <t>Splatoon</t>
    <phoneticPr fontId="17" type="noConversion"/>
  </si>
  <si>
    <t>Animal Crossing Cards</t>
    <phoneticPr fontId="17" type="noConversion"/>
  </si>
  <si>
    <t>Animal Crossing Cards</t>
    <phoneticPr fontId="17" type="noConversion"/>
  </si>
  <si>
    <t>Yoshi's Woolly World</t>
    <phoneticPr fontId="17" type="noConversion"/>
  </si>
  <si>
    <t>Yoshi's Woolly World</t>
    <phoneticPr fontId="17" type="noConversion"/>
  </si>
  <si>
    <t>8 - Bit Mario</t>
    <phoneticPr fontId="17" type="noConversion"/>
  </si>
  <si>
    <t>8 - Bit Mario</t>
    <phoneticPr fontId="17" type="noConversion"/>
  </si>
  <si>
    <t>Skylanders</t>
    <phoneticPr fontId="17" type="noConversion"/>
  </si>
  <si>
    <t>Skylanders</t>
    <phoneticPr fontId="17" type="noConversion"/>
  </si>
  <si>
    <t>Animal Crossing Figures</t>
    <phoneticPr fontId="17" type="noConversion"/>
  </si>
  <si>
    <t>Animal Crossing Figures</t>
    <phoneticPr fontId="17" type="noConversion"/>
  </si>
  <si>
    <t>The Legend of Zelda</t>
    <phoneticPr fontId="17" type="noConversion"/>
  </si>
  <si>
    <t>The Legend of Zelda</t>
    <phoneticPr fontId="17" type="noConversion"/>
  </si>
  <si>
    <t>Shovel Knight</t>
    <phoneticPr fontId="17" type="noConversion"/>
  </si>
  <si>
    <t>Shovel Knight</t>
    <phoneticPr fontId="17" type="noConversion"/>
  </si>
  <si>
    <t>Kirby</t>
    <phoneticPr fontId="17" type="noConversion"/>
  </si>
  <si>
    <t>Pokken</t>
    <phoneticPr fontId="17" type="noConversion"/>
  </si>
  <si>
    <t>Pokken</t>
    <phoneticPr fontId="17" type="noConversion"/>
  </si>
  <si>
    <t>Monster Hunter Stories</t>
    <phoneticPr fontId="17" type="noConversion"/>
  </si>
  <si>
    <t>Monster Hunter Stories</t>
    <phoneticPr fontId="17" type="noConversion"/>
  </si>
  <si>
    <t>Animal Crossing Sanrio</t>
    <phoneticPr fontId="17" type="noConversion"/>
  </si>
  <si>
    <t>Animal Crossing Sanrio</t>
    <phoneticPr fontId="17" type="noConversion"/>
  </si>
  <si>
    <t>BoxBoy!</t>
    <phoneticPr fontId="17" type="noConversion"/>
  </si>
  <si>
    <t>BoxBoy!</t>
    <phoneticPr fontId="17" type="noConversion"/>
  </si>
  <si>
    <t>Fire Emblem</t>
    <phoneticPr fontId="17" type="noConversion"/>
  </si>
  <si>
    <t>Fire Emblem</t>
    <phoneticPr fontId="17" type="noConversion"/>
  </si>
  <si>
    <r>
      <t>0360 -</t>
    </r>
    <r>
      <rPr>
        <b/>
        <sz val="11"/>
        <color rgb="FFFF0000"/>
        <rFont val="Consolas"/>
        <family val="3"/>
      </rPr>
      <t xml:space="preserve"> 0361</t>
    </r>
    <phoneticPr fontId="17" type="noConversion"/>
  </si>
  <si>
    <t>0044 - 01D8</t>
    <phoneticPr fontId="17" type="noConversion"/>
  </si>
  <si>
    <t>02E7 - 0318</t>
    <phoneticPr fontId="17" type="noConversion"/>
  </si>
  <si>
    <t>Mario Sports Superstars</t>
    <phoneticPr fontId="17" type="noConversion"/>
  </si>
  <si>
    <r>
      <t xml:space="preserve">02E1 - </t>
    </r>
    <r>
      <rPr>
        <b/>
        <sz val="11"/>
        <color rgb="FFFF0000"/>
        <rFont val="Consolas"/>
        <family val="3"/>
      </rPr>
      <t>02E6</t>
    </r>
    <phoneticPr fontId="17" type="noConversion"/>
  </si>
  <si>
    <r>
      <rPr>
        <sz val="11"/>
        <rFont val="Consolas"/>
        <family val="3"/>
      </rPr>
      <t xml:space="preserve">023F - </t>
    </r>
    <r>
      <rPr>
        <b/>
        <sz val="11"/>
        <color rgb="FFFF0000"/>
        <rFont val="Consolas"/>
        <family val="3"/>
      </rPr>
      <t>024E</t>
    </r>
    <phoneticPr fontId="17" type="noConversion"/>
  </si>
  <si>
    <t>Mario Sports Superstars</t>
    <phoneticPr fontId="17" type="noConversion"/>
  </si>
  <si>
    <r>
      <t>0269 -</t>
    </r>
    <r>
      <rPr>
        <b/>
        <sz val="11"/>
        <color rgb="FFFF0000"/>
        <rFont val="Consolas"/>
        <family val="3"/>
      </rPr>
      <t xml:space="preserve"> 02C2</t>
    </r>
    <phoneticPr fontId="17" type="noConversion"/>
  </si>
  <si>
    <t>Pikmin</t>
    <phoneticPr fontId="17" type="noConversion"/>
  </si>
  <si>
    <r>
      <t>0</t>
    </r>
    <r>
      <rPr>
        <b/>
        <sz val="11"/>
        <color rgb="FFFF0000"/>
        <rFont val="Arial"/>
        <family val="2"/>
      </rPr>
      <t>35F</t>
    </r>
    <phoneticPr fontId="17" type="noConversion"/>
  </si>
  <si>
    <t>Pikmin</t>
    <phoneticPr fontId="17" type="noConversion"/>
  </si>
  <si>
    <r>
      <t xml:space="preserve">0262 - </t>
    </r>
    <r>
      <rPr>
        <b/>
        <sz val="11"/>
        <color rgb="FFFF0000"/>
        <rFont val="Consolas"/>
        <family val="3"/>
      </rPr>
      <t>0268</t>
    </r>
    <phoneticPr fontId="17" type="noConversion"/>
  </si>
  <si>
    <t>Total</t>
    <phoneticPr fontId="17" type="noConversion"/>
  </si>
  <si>
    <t>Figures</t>
    <phoneticPr fontId="17" type="noConversion"/>
  </si>
  <si>
    <t>序号</t>
    <phoneticPr fontId="17" type="noConversion"/>
  </si>
  <si>
    <t>Sheets</t>
    <phoneticPr fontId="17" type="noConversion"/>
  </si>
  <si>
    <t>Se</t>
    <phoneticPr fontId="17" type="noConversion"/>
  </si>
  <si>
    <t>Mode</t>
    <phoneticPr fontId="17" type="noConversion"/>
  </si>
  <si>
    <t>SSB</t>
    <phoneticPr fontId="17" type="noConversion"/>
  </si>
  <si>
    <t>Super Smash Bros.</t>
    <phoneticPr fontId="17" type="noConversion"/>
  </si>
  <si>
    <t>Wave 1</t>
    <phoneticPr fontId="17" type="noConversion"/>
  </si>
  <si>
    <t>Mario</t>
    <phoneticPr fontId="17" type="noConversion"/>
  </si>
  <si>
    <t>Super Smash Bros.</t>
    <phoneticPr fontId="17" type="noConversion"/>
  </si>
  <si>
    <t>Wave 1</t>
    <phoneticPr fontId="17" type="noConversion"/>
  </si>
  <si>
    <t>Peach</t>
    <phoneticPr fontId="17" type="noConversion"/>
  </si>
  <si>
    <t>SSB</t>
    <phoneticPr fontId="17" type="noConversion"/>
  </si>
  <si>
    <t>Super Smash Bros.</t>
    <phoneticPr fontId="17" type="noConversion"/>
  </si>
  <si>
    <t>Yoshi</t>
    <phoneticPr fontId="17" type="noConversion"/>
  </si>
  <si>
    <t>Wave 1</t>
    <phoneticPr fontId="17" type="noConversion"/>
  </si>
  <si>
    <t>Donkey Kong</t>
    <phoneticPr fontId="17" type="noConversion"/>
  </si>
  <si>
    <t>SSB</t>
    <phoneticPr fontId="17" type="noConversion"/>
  </si>
  <si>
    <t>Link</t>
    <phoneticPr fontId="17" type="noConversion"/>
  </si>
  <si>
    <t>Fox</t>
    <phoneticPr fontId="17" type="noConversion"/>
  </si>
  <si>
    <t>Samus</t>
    <phoneticPr fontId="17" type="noConversion"/>
  </si>
  <si>
    <t>Wii Fit Trainer</t>
    <phoneticPr fontId="17" type="noConversion"/>
  </si>
  <si>
    <t>Villager</t>
    <phoneticPr fontId="17" type="noConversion"/>
  </si>
  <si>
    <t>Pikachu</t>
    <phoneticPr fontId="17" type="noConversion"/>
  </si>
  <si>
    <t>Kirby</t>
    <phoneticPr fontId="17" type="noConversion"/>
  </si>
  <si>
    <t>Marth</t>
    <phoneticPr fontId="17" type="noConversion"/>
  </si>
  <si>
    <t>Wave 2</t>
    <phoneticPr fontId="17" type="noConversion"/>
  </si>
  <si>
    <t>Zelda</t>
    <phoneticPr fontId="17" type="noConversion"/>
  </si>
  <si>
    <t>Wave 2</t>
    <phoneticPr fontId="17" type="noConversion"/>
  </si>
  <si>
    <t>Diddy Kong</t>
    <phoneticPr fontId="17" type="noConversion"/>
  </si>
  <si>
    <t>Luigi</t>
    <phoneticPr fontId="17" type="noConversion"/>
  </si>
  <si>
    <t>Little Mac</t>
    <phoneticPr fontId="17" type="noConversion"/>
  </si>
  <si>
    <t>Pit</t>
    <phoneticPr fontId="17" type="noConversion"/>
  </si>
  <si>
    <t>Captain Falcon</t>
    <phoneticPr fontId="17" type="noConversion"/>
  </si>
  <si>
    <t>Wave 3</t>
    <phoneticPr fontId="17" type="noConversion"/>
  </si>
  <si>
    <t>Rosalina &amp; Luma</t>
    <phoneticPr fontId="17" type="noConversion"/>
  </si>
  <si>
    <t>Wave 3</t>
    <phoneticPr fontId="17" type="noConversion"/>
  </si>
  <si>
    <t>Bowser</t>
    <phoneticPr fontId="17" type="noConversion"/>
  </si>
  <si>
    <t>Lucario</t>
    <phoneticPr fontId="17" type="noConversion"/>
  </si>
  <si>
    <t>Wave 3</t>
    <phoneticPr fontId="17" type="noConversion"/>
  </si>
  <si>
    <t>Toon Link</t>
    <phoneticPr fontId="17" type="noConversion"/>
  </si>
  <si>
    <t>Sheik</t>
    <phoneticPr fontId="17" type="noConversion"/>
  </si>
  <si>
    <t>Ike</t>
    <phoneticPr fontId="17" type="noConversion"/>
  </si>
  <si>
    <t>Shulk</t>
    <phoneticPr fontId="17" type="noConversion"/>
  </si>
  <si>
    <t>Sonic</t>
    <phoneticPr fontId="17" type="noConversion"/>
  </si>
  <si>
    <t>Mega Man</t>
    <phoneticPr fontId="17" type="noConversion"/>
  </si>
  <si>
    <t>Special Edition</t>
    <phoneticPr fontId="17" type="noConversion"/>
  </si>
  <si>
    <t>Mega Man (Gold Edition)</t>
    <phoneticPr fontId="17" type="noConversion"/>
  </si>
  <si>
    <t>King Dedede</t>
    <phoneticPr fontId="17" type="noConversion"/>
  </si>
  <si>
    <t>Meta Knight</t>
    <phoneticPr fontId="17" type="noConversion"/>
  </si>
  <si>
    <t>Wave 4</t>
    <phoneticPr fontId="17" type="noConversion"/>
  </si>
  <si>
    <t>Robin</t>
    <phoneticPr fontId="17" type="noConversion"/>
  </si>
  <si>
    <t>Wave 4</t>
    <phoneticPr fontId="17" type="noConversion"/>
  </si>
  <si>
    <t>Lucina</t>
    <phoneticPr fontId="17" type="noConversion"/>
  </si>
  <si>
    <t>Wario</t>
    <phoneticPr fontId="17" type="noConversion"/>
  </si>
  <si>
    <t>Wave 4</t>
    <phoneticPr fontId="17" type="noConversion"/>
  </si>
  <si>
    <t>Charizard</t>
    <phoneticPr fontId="17" type="noConversion"/>
  </si>
  <si>
    <t>Ness</t>
    <phoneticPr fontId="17" type="noConversion"/>
  </si>
  <si>
    <t>Pac-Man</t>
    <phoneticPr fontId="17" type="noConversion"/>
  </si>
  <si>
    <t>Greninja</t>
    <phoneticPr fontId="17" type="noConversion"/>
  </si>
  <si>
    <t>Jigglypuff</t>
    <phoneticPr fontId="17" type="noConversion"/>
  </si>
  <si>
    <t>Wave 5</t>
    <phoneticPr fontId="17" type="noConversion"/>
  </si>
  <si>
    <t>Palutena</t>
    <phoneticPr fontId="17" type="noConversion"/>
  </si>
  <si>
    <t>Dark Pit</t>
    <phoneticPr fontId="17" type="noConversion"/>
  </si>
  <si>
    <t>Wave 6</t>
    <phoneticPr fontId="17" type="noConversion"/>
  </si>
  <si>
    <t>Zero Suit Samus</t>
    <phoneticPr fontId="17" type="noConversion"/>
  </si>
  <si>
    <t>Wave 6</t>
    <phoneticPr fontId="17" type="noConversion"/>
  </si>
  <si>
    <t>Ganondorf</t>
    <phoneticPr fontId="17" type="noConversion"/>
  </si>
  <si>
    <t>Wave 6</t>
    <phoneticPr fontId="17" type="noConversion"/>
  </si>
  <si>
    <t>Dr. Mario</t>
    <phoneticPr fontId="17" type="noConversion"/>
  </si>
  <si>
    <t>Bowser Jr.</t>
    <phoneticPr fontId="17" type="noConversion"/>
  </si>
  <si>
    <t>Olimar</t>
    <phoneticPr fontId="17" type="noConversion"/>
  </si>
  <si>
    <t>Mr. Game &amp; Watch</t>
    <phoneticPr fontId="17" type="noConversion"/>
  </si>
  <si>
    <t>R.O.B. (NES)</t>
    <phoneticPr fontId="17" type="noConversion"/>
  </si>
  <si>
    <t>Duck Hunt</t>
    <phoneticPr fontId="17" type="noConversion"/>
  </si>
  <si>
    <t>Wave 7</t>
    <phoneticPr fontId="17" type="noConversion"/>
  </si>
  <si>
    <t>Mii Brawler</t>
    <phoneticPr fontId="17" type="noConversion"/>
  </si>
  <si>
    <t>Wave 7</t>
    <phoneticPr fontId="17" type="noConversion"/>
  </si>
  <si>
    <t>Mii Swordfighter</t>
    <phoneticPr fontId="17" type="noConversion"/>
  </si>
  <si>
    <t>Mii Gunner</t>
    <phoneticPr fontId="17" type="noConversion"/>
  </si>
  <si>
    <t>Wave 7</t>
    <phoneticPr fontId="17" type="noConversion"/>
  </si>
  <si>
    <t>Mewtwo</t>
    <phoneticPr fontId="17" type="noConversion"/>
  </si>
  <si>
    <t>Falco</t>
    <phoneticPr fontId="17" type="noConversion"/>
  </si>
  <si>
    <t>Wave 8</t>
    <phoneticPr fontId="17" type="noConversion"/>
  </si>
  <si>
    <t>Lucas</t>
    <phoneticPr fontId="17" type="noConversion"/>
  </si>
  <si>
    <t>Wave 9</t>
    <phoneticPr fontId="17" type="noConversion"/>
  </si>
  <si>
    <t>R.O.B (Famicom)</t>
    <phoneticPr fontId="17" type="noConversion"/>
  </si>
  <si>
    <t>Roy</t>
    <phoneticPr fontId="17" type="noConversion"/>
  </si>
  <si>
    <t>Wave 9</t>
    <phoneticPr fontId="17" type="noConversion"/>
  </si>
  <si>
    <t>Ryu</t>
    <phoneticPr fontId="17" type="noConversion"/>
  </si>
  <si>
    <t>Wave 10</t>
    <phoneticPr fontId="17" type="noConversion"/>
  </si>
  <si>
    <t>Cloud</t>
    <phoneticPr fontId="17" type="noConversion"/>
  </si>
  <si>
    <t>Wave 10</t>
    <phoneticPr fontId="17" type="noConversion"/>
  </si>
  <si>
    <t>Cloud (Player 2)</t>
    <phoneticPr fontId="17" type="noConversion"/>
  </si>
  <si>
    <t>Corrin</t>
    <phoneticPr fontId="17" type="noConversion"/>
  </si>
  <si>
    <t>Corrin (Player 2)</t>
    <phoneticPr fontId="17" type="noConversion"/>
  </si>
  <si>
    <t>Bayonetta</t>
    <phoneticPr fontId="17" type="noConversion"/>
  </si>
  <si>
    <t>Wave 10</t>
    <phoneticPr fontId="17" type="noConversion"/>
  </si>
  <si>
    <t>Bayonetta (Player 2)</t>
    <phoneticPr fontId="17" type="noConversion"/>
  </si>
  <si>
    <t>SMB</t>
    <phoneticPr fontId="17" type="noConversion"/>
  </si>
  <si>
    <t>Super Mario</t>
    <phoneticPr fontId="17" type="noConversion"/>
  </si>
  <si>
    <t>Mario</t>
    <phoneticPr fontId="17" type="noConversion"/>
  </si>
  <si>
    <t>SMB</t>
    <phoneticPr fontId="17" type="noConversion"/>
  </si>
  <si>
    <t>Super Mario</t>
    <phoneticPr fontId="17" type="noConversion"/>
  </si>
  <si>
    <t>Peach</t>
    <phoneticPr fontId="17" type="noConversion"/>
  </si>
  <si>
    <t>Toad</t>
    <phoneticPr fontId="17" type="noConversion"/>
  </si>
  <si>
    <t>SMB</t>
    <phoneticPr fontId="17" type="noConversion"/>
  </si>
  <si>
    <t>Yoshi</t>
    <phoneticPr fontId="17" type="noConversion"/>
  </si>
  <si>
    <t>Bowser</t>
    <phoneticPr fontId="17" type="noConversion"/>
  </si>
  <si>
    <t>Wave 1 Special Editions</t>
    <phoneticPr fontId="17" type="noConversion"/>
  </si>
  <si>
    <t>Mario - Gold Edition</t>
    <phoneticPr fontId="17" type="noConversion"/>
  </si>
  <si>
    <t>Wave 1 Special Editions</t>
    <phoneticPr fontId="17" type="noConversion"/>
  </si>
  <si>
    <t>Mario - Silver Editon</t>
    <phoneticPr fontId="17" type="noConversion"/>
  </si>
  <si>
    <t>Wario</t>
    <phoneticPr fontId="17" type="noConversion"/>
  </si>
  <si>
    <t>Waluigi</t>
    <phoneticPr fontId="17" type="noConversion"/>
  </si>
  <si>
    <t>Daisy</t>
    <phoneticPr fontId="17" type="noConversion"/>
  </si>
  <si>
    <t>Super Mario</t>
    <phoneticPr fontId="17" type="noConversion"/>
  </si>
  <si>
    <t>Wave 2</t>
    <phoneticPr fontId="17" type="noConversion"/>
  </si>
  <si>
    <t>Rosalina</t>
    <phoneticPr fontId="17" type="noConversion"/>
  </si>
  <si>
    <t>Donkey Kong</t>
    <phoneticPr fontId="17" type="noConversion"/>
  </si>
  <si>
    <t>Diddy Kong</t>
    <phoneticPr fontId="17" type="noConversion"/>
  </si>
  <si>
    <t>Boo</t>
    <phoneticPr fontId="17" type="noConversion"/>
  </si>
  <si>
    <t>Super Mario Bros. 30th Anniversary</t>
    <phoneticPr fontId="17" type="noConversion"/>
  </si>
  <si>
    <t>8-Bit Mario Classic Color</t>
    <phoneticPr fontId="17" type="noConversion"/>
  </si>
  <si>
    <t>Super Mario Bros. 30th Anniversary</t>
    <phoneticPr fontId="17" type="noConversion"/>
  </si>
  <si>
    <t>8-Bit Mario Modern Color</t>
    <phoneticPr fontId="17" type="noConversion"/>
  </si>
  <si>
    <t>Super Mario Odyseey</t>
    <phoneticPr fontId="17" type="noConversion"/>
  </si>
  <si>
    <t>Mario - Wedding</t>
    <phoneticPr fontId="17" type="noConversion"/>
  </si>
  <si>
    <t>Super Mario Odyseey</t>
    <phoneticPr fontId="17" type="noConversion"/>
  </si>
  <si>
    <t>Peach - Wedding</t>
    <phoneticPr fontId="17" type="noConversion"/>
  </si>
  <si>
    <t>Bowser - Wedding</t>
    <phoneticPr fontId="17" type="noConversion"/>
  </si>
  <si>
    <t>Koopa Troopa</t>
    <phoneticPr fontId="17" type="noConversion"/>
  </si>
  <si>
    <t>Goomba</t>
    <phoneticPr fontId="17" type="noConversion"/>
  </si>
  <si>
    <t>MSS</t>
    <phoneticPr fontId="17" type="noConversion"/>
  </si>
  <si>
    <t>Mario Sports Superstars</t>
    <phoneticPr fontId="17" type="noConversion"/>
  </si>
  <si>
    <t>Mario - Soccer</t>
    <phoneticPr fontId="17" type="noConversion"/>
  </si>
  <si>
    <t>Mario Sports Superstars</t>
    <phoneticPr fontId="17" type="noConversion"/>
  </si>
  <si>
    <t>Mario - Baseball</t>
    <phoneticPr fontId="17" type="noConversion"/>
  </si>
  <si>
    <t>MSS</t>
    <phoneticPr fontId="17" type="noConversion"/>
  </si>
  <si>
    <t>Mario - Tennis</t>
    <phoneticPr fontId="17" type="noConversion"/>
  </si>
  <si>
    <t>Mario - Golf</t>
    <phoneticPr fontId="17" type="noConversion"/>
  </si>
  <si>
    <t>Mario Sports Superstars</t>
    <phoneticPr fontId="17" type="noConversion"/>
  </si>
  <si>
    <t>MSS</t>
    <phoneticPr fontId="17" type="noConversion"/>
  </si>
  <si>
    <t>Luigi - Soccer</t>
    <phoneticPr fontId="17" type="noConversion"/>
  </si>
  <si>
    <t>Luigi - Baseball</t>
    <phoneticPr fontId="17" type="noConversion"/>
  </si>
  <si>
    <t>Luigi - Tennis</t>
    <phoneticPr fontId="17" type="noConversion"/>
  </si>
  <si>
    <t>Luigi - Golf</t>
    <phoneticPr fontId="17" type="noConversion"/>
  </si>
  <si>
    <t>Luigi - Horse Racing</t>
    <phoneticPr fontId="17" type="noConversion"/>
  </si>
  <si>
    <t>Peach - Soccer</t>
    <phoneticPr fontId="17" type="noConversion"/>
  </si>
  <si>
    <t>Peach - Baseball</t>
    <phoneticPr fontId="17" type="noConversion"/>
  </si>
  <si>
    <t>Peach - Tennis</t>
    <phoneticPr fontId="17" type="noConversion"/>
  </si>
  <si>
    <t>Peach - Golf</t>
    <phoneticPr fontId="17" type="noConversion"/>
  </si>
  <si>
    <t>Peach - Horse Racing</t>
    <phoneticPr fontId="17" type="noConversion"/>
  </si>
  <si>
    <t>Daisy - Soccer</t>
    <phoneticPr fontId="17" type="noConversion"/>
  </si>
  <si>
    <t>Daisy - Baseball</t>
    <phoneticPr fontId="17" type="noConversion"/>
  </si>
  <si>
    <t>Daisy - Tennis</t>
    <phoneticPr fontId="17" type="noConversion"/>
  </si>
  <si>
    <t>Daisy - Golf</t>
    <phoneticPr fontId="17" type="noConversion"/>
  </si>
  <si>
    <t>Daisy - Horse Racing</t>
    <phoneticPr fontId="17" type="noConversion"/>
  </si>
  <si>
    <t>Yoshi - Soccer</t>
    <phoneticPr fontId="17" type="noConversion"/>
  </si>
  <si>
    <t>Yoshi - Tennis</t>
    <phoneticPr fontId="17" type="noConversion"/>
  </si>
  <si>
    <t>Yoshi - Golf</t>
    <phoneticPr fontId="17" type="noConversion"/>
  </si>
  <si>
    <t>Yoshi - Horse Racing</t>
    <phoneticPr fontId="17" type="noConversion"/>
  </si>
  <si>
    <t>Wario - Soccer</t>
    <phoneticPr fontId="17" type="noConversion"/>
  </si>
  <si>
    <t>Wario - Baseball</t>
    <phoneticPr fontId="17" type="noConversion"/>
  </si>
  <si>
    <t>Wario - Tennis</t>
    <phoneticPr fontId="17" type="noConversion"/>
  </si>
  <si>
    <t>Wario - Golf</t>
    <phoneticPr fontId="17" type="noConversion"/>
  </si>
  <si>
    <t>Wario - Horse Racing</t>
    <phoneticPr fontId="17" type="noConversion"/>
  </si>
  <si>
    <t>Waluigi - Soccer</t>
    <phoneticPr fontId="17" type="noConversion"/>
  </si>
  <si>
    <t>Waluigi - Baseball</t>
    <phoneticPr fontId="17" type="noConversion"/>
  </si>
  <si>
    <t>Waluigi - Tennis</t>
    <phoneticPr fontId="17" type="noConversion"/>
  </si>
  <si>
    <t>Waluigi - Golf</t>
    <phoneticPr fontId="17" type="noConversion"/>
  </si>
  <si>
    <t>Waluigi - Horse Racing</t>
    <phoneticPr fontId="17" type="noConversion"/>
  </si>
  <si>
    <t>Donkey Kong - Soccer</t>
    <phoneticPr fontId="17" type="noConversion"/>
  </si>
  <si>
    <t>Donkey Kong - Baseball</t>
    <phoneticPr fontId="17" type="noConversion"/>
  </si>
  <si>
    <t>Donkey Kong - Tennis</t>
    <phoneticPr fontId="17" type="noConversion"/>
  </si>
  <si>
    <t>Donkey Kong - Golf</t>
    <phoneticPr fontId="17" type="noConversion"/>
  </si>
  <si>
    <t>Donkey Kong - Horse Racing</t>
    <phoneticPr fontId="17" type="noConversion"/>
  </si>
  <si>
    <t>Diddy Kong - Soccer</t>
    <phoneticPr fontId="17" type="noConversion"/>
  </si>
  <si>
    <t>Diddy Kong - Baseball</t>
    <phoneticPr fontId="17" type="noConversion"/>
  </si>
  <si>
    <t>Diddy Kong - Tennis</t>
    <phoneticPr fontId="17" type="noConversion"/>
  </si>
  <si>
    <t>Diddy Kong - Golf</t>
    <phoneticPr fontId="17" type="noConversion"/>
  </si>
  <si>
    <t>Diddy Kong - Horse Racing</t>
    <phoneticPr fontId="17" type="noConversion"/>
  </si>
  <si>
    <t>Bowser - Soccer</t>
    <phoneticPr fontId="17" type="noConversion"/>
  </si>
  <si>
    <t>Bowser - Baseball</t>
    <phoneticPr fontId="17" type="noConversion"/>
  </si>
  <si>
    <t>Bowser - Tennis</t>
    <phoneticPr fontId="17" type="noConversion"/>
  </si>
  <si>
    <t>Bowser - Golf</t>
    <phoneticPr fontId="17" type="noConversion"/>
  </si>
  <si>
    <t>Bowser - Horse Racing</t>
    <phoneticPr fontId="17" type="noConversion"/>
  </si>
  <si>
    <t>Bowser Jr. - Soccer</t>
    <phoneticPr fontId="17" type="noConversion"/>
  </si>
  <si>
    <t>Bowser Jr. - Baseball</t>
    <phoneticPr fontId="17" type="noConversion"/>
  </si>
  <si>
    <t>Bowser Jr. - Tennis</t>
    <phoneticPr fontId="17" type="noConversion"/>
  </si>
  <si>
    <t>Bowser Jr. - Golf</t>
    <phoneticPr fontId="17" type="noConversion"/>
  </si>
  <si>
    <t>Bowser Jr. - Horse Racing</t>
    <phoneticPr fontId="17" type="noConversion"/>
  </si>
  <si>
    <t>Boo - Soccer</t>
    <phoneticPr fontId="17" type="noConversion"/>
  </si>
  <si>
    <t>Boo - Baseball</t>
    <phoneticPr fontId="17" type="noConversion"/>
  </si>
  <si>
    <t>Boo - Tennis</t>
    <phoneticPr fontId="17" type="noConversion"/>
  </si>
  <si>
    <t>Boo - Golf</t>
    <phoneticPr fontId="17" type="noConversion"/>
  </si>
  <si>
    <t>Boo - Horse Racing</t>
    <phoneticPr fontId="17" type="noConversion"/>
  </si>
  <si>
    <t>Baby Mario - Soccer</t>
    <phoneticPr fontId="17" type="noConversion"/>
  </si>
  <si>
    <t>Baby Mario - Baseball</t>
    <phoneticPr fontId="17" type="noConversion"/>
  </si>
  <si>
    <t>Baby Mario - Tennis</t>
    <phoneticPr fontId="17" type="noConversion"/>
  </si>
  <si>
    <t>Baby Mario - Golf</t>
    <phoneticPr fontId="17" type="noConversion"/>
  </si>
  <si>
    <t>Baby Mario - Horse Racing</t>
    <phoneticPr fontId="17" type="noConversion"/>
  </si>
  <si>
    <t>Baby Luigi - Soccer</t>
    <phoneticPr fontId="17" type="noConversion"/>
  </si>
  <si>
    <t>Baby Luigi - Baseball</t>
    <phoneticPr fontId="17" type="noConversion"/>
  </si>
  <si>
    <t>Baby Luigi - Tennis</t>
    <phoneticPr fontId="17" type="noConversion"/>
  </si>
  <si>
    <t>Baby Luigi - Golf</t>
    <phoneticPr fontId="17" type="noConversion"/>
  </si>
  <si>
    <t>Baby Luigi - Horse Racing</t>
    <phoneticPr fontId="17" type="noConversion"/>
  </si>
  <si>
    <t>Birdo - Soccer</t>
    <phoneticPr fontId="17" type="noConversion"/>
  </si>
  <si>
    <t>Birdo - Baseball</t>
    <phoneticPr fontId="17" type="noConversion"/>
  </si>
  <si>
    <t>Birdo - Tennis</t>
    <phoneticPr fontId="17" type="noConversion"/>
  </si>
  <si>
    <t>Birdo - Golf</t>
    <phoneticPr fontId="17" type="noConversion"/>
  </si>
  <si>
    <t>Birdo - Horse Racing</t>
    <phoneticPr fontId="17" type="noConversion"/>
  </si>
  <si>
    <t>Rosalina - Soccer</t>
    <phoneticPr fontId="17" type="noConversion"/>
  </si>
  <si>
    <t>Rosalina - Baseball</t>
    <phoneticPr fontId="17" type="noConversion"/>
  </si>
  <si>
    <t>Rosalina - Tennis</t>
    <phoneticPr fontId="17" type="noConversion"/>
  </si>
  <si>
    <t>Rosalina - Golf</t>
    <phoneticPr fontId="17" type="noConversion"/>
  </si>
  <si>
    <t>Rosalina - Horse Racing</t>
    <phoneticPr fontId="17" type="noConversion"/>
  </si>
  <si>
    <t>Metal Mario - Soccer</t>
    <phoneticPr fontId="17" type="noConversion"/>
  </si>
  <si>
    <t>Metal Mario - Baseball</t>
    <phoneticPr fontId="17" type="noConversion"/>
  </si>
  <si>
    <t>Metal Mario - Tennis</t>
    <phoneticPr fontId="17" type="noConversion"/>
  </si>
  <si>
    <t>Metal Mario - Golf</t>
    <phoneticPr fontId="17" type="noConversion"/>
  </si>
  <si>
    <t>Metal Mario - Horse Racing</t>
    <phoneticPr fontId="17" type="noConversion"/>
  </si>
  <si>
    <t>Pink Gold Peach - Soccer</t>
    <phoneticPr fontId="17" type="noConversion"/>
  </si>
  <si>
    <t>Pink Gold Peach - Baseball</t>
    <phoneticPr fontId="17" type="noConversion"/>
  </si>
  <si>
    <t>Pink Gold Peach - Tennis</t>
    <phoneticPr fontId="17" type="noConversion"/>
  </si>
  <si>
    <t>Pink Gold Peach - Golf</t>
    <phoneticPr fontId="17" type="noConversion"/>
  </si>
  <si>
    <t>Pink Gold Peach - Horse Racing</t>
    <phoneticPr fontId="17" type="noConversion"/>
  </si>
  <si>
    <t>LOZ</t>
    <phoneticPr fontId="17" type="noConversion"/>
  </si>
  <si>
    <t>The Legend of Zelda</t>
    <phoneticPr fontId="17" type="noConversion"/>
  </si>
  <si>
    <t>The Legend of Zelda</t>
    <phoneticPr fontId="17" type="noConversion"/>
  </si>
  <si>
    <t>Midna &amp; Wolf Link</t>
    <phoneticPr fontId="17" type="noConversion"/>
  </si>
  <si>
    <t>The Legend of Zelda 30th Anniversary Series</t>
    <phoneticPr fontId="17" type="noConversion"/>
  </si>
  <si>
    <t>Link - Ocarina of Time</t>
    <phoneticPr fontId="17" type="noConversion"/>
  </si>
  <si>
    <t>LOZ</t>
    <phoneticPr fontId="17" type="noConversion"/>
  </si>
  <si>
    <t>8- Bit Link</t>
    <phoneticPr fontId="17" type="noConversion"/>
  </si>
  <si>
    <t>LOZ</t>
    <phoneticPr fontId="17" type="noConversion"/>
  </si>
  <si>
    <t>The Legend of Zelda 30th Anniversary Series</t>
    <phoneticPr fontId="17" type="noConversion"/>
  </si>
  <si>
    <t>Toon Link - The Wind Waker</t>
    <phoneticPr fontId="17" type="noConversion"/>
  </si>
  <si>
    <t>The Legend of Zelda 30th Anniversary Series</t>
    <phoneticPr fontId="17" type="noConversion"/>
  </si>
  <si>
    <t>Toon Zelda - The Wind Waker</t>
    <phoneticPr fontId="17" type="noConversion"/>
  </si>
  <si>
    <t>Link - Majora's Mask</t>
    <phoneticPr fontId="17" type="noConversion"/>
  </si>
  <si>
    <t>Link - Twilight Princess</t>
    <phoneticPr fontId="17" type="noConversion"/>
  </si>
  <si>
    <t>Link - Skyward Sword</t>
    <phoneticPr fontId="17" type="noConversion"/>
  </si>
  <si>
    <t>The Legend of Zelda Breath of the Wild Series</t>
    <phoneticPr fontId="17" type="noConversion"/>
  </si>
  <si>
    <t>Link (Archer)</t>
    <phoneticPr fontId="17" type="noConversion"/>
  </si>
  <si>
    <t>The Legend of Zelda</t>
    <phoneticPr fontId="17" type="noConversion"/>
  </si>
  <si>
    <t>The Legend of Zelda Breath of the Wild Series</t>
    <phoneticPr fontId="17" type="noConversion"/>
  </si>
  <si>
    <t>Link (Rider)</t>
    <phoneticPr fontId="17" type="noConversion"/>
  </si>
  <si>
    <t>Guardian</t>
    <phoneticPr fontId="17" type="noConversion"/>
  </si>
  <si>
    <t>Zelda</t>
    <phoneticPr fontId="17" type="noConversion"/>
  </si>
  <si>
    <t>The Legend of Zelda Breath of the Wild Series</t>
    <phoneticPr fontId="17" type="noConversion"/>
  </si>
  <si>
    <t>Bokoblin</t>
    <phoneticPr fontId="17" type="noConversion"/>
  </si>
  <si>
    <t>Daruk</t>
    <phoneticPr fontId="17" type="noConversion"/>
  </si>
  <si>
    <t>Mipha</t>
    <phoneticPr fontId="17" type="noConversion"/>
  </si>
  <si>
    <t>Revali</t>
    <phoneticPr fontId="17" type="noConversion"/>
  </si>
  <si>
    <t>Urbosa</t>
    <phoneticPr fontId="17" type="noConversion"/>
  </si>
  <si>
    <t>SPL</t>
    <phoneticPr fontId="17" type="noConversion"/>
  </si>
  <si>
    <t>Splatoon</t>
    <phoneticPr fontId="17" type="noConversion"/>
  </si>
  <si>
    <t>Inkling Girl</t>
    <phoneticPr fontId="17" type="noConversion"/>
  </si>
  <si>
    <t>SPL</t>
    <phoneticPr fontId="17" type="noConversion"/>
  </si>
  <si>
    <t>Inkling Boy</t>
    <phoneticPr fontId="17" type="noConversion"/>
  </si>
  <si>
    <t>Inkling Squid</t>
    <phoneticPr fontId="17" type="noConversion"/>
  </si>
  <si>
    <t>Splatoon</t>
    <phoneticPr fontId="17" type="noConversion"/>
  </si>
  <si>
    <t>Callie</t>
    <phoneticPr fontId="17" type="noConversion"/>
  </si>
  <si>
    <t>Marie</t>
    <phoneticPr fontId="17" type="noConversion"/>
  </si>
  <si>
    <t>Splatoon</t>
    <phoneticPr fontId="17" type="noConversion"/>
  </si>
  <si>
    <t>Inkling Girl (Lime Green)</t>
    <phoneticPr fontId="17" type="noConversion"/>
  </si>
  <si>
    <t>SPL</t>
    <phoneticPr fontId="17" type="noConversion"/>
  </si>
  <si>
    <t>Inkling Boy (Purple)</t>
    <phoneticPr fontId="17" type="noConversion"/>
  </si>
  <si>
    <t>Inkling Squid (Orange)</t>
    <phoneticPr fontId="17" type="noConversion"/>
  </si>
  <si>
    <t>Inkling Girl (Neon Pink)</t>
    <phoneticPr fontId="17" type="noConversion"/>
  </si>
  <si>
    <t>Inkling Boy (Neon Green)</t>
    <phoneticPr fontId="17" type="noConversion"/>
  </si>
  <si>
    <t>Inkling Squid (Neon Purple)</t>
    <phoneticPr fontId="17" type="noConversion"/>
  </si>
  <si>
    <t>ACC</t>
    <phoneticPr fontId="17" type="noConversion"/>
  </si>
  <si>
    <t>Animal Crossing Cards</t>
    <phoneticPr fontId="17" type="noConversion"/>
  </si>
  <si>
    <t>Series 1</t>
    <phoneticPr fontId="17" type="noConversion"/>
  </si>
  <si>
    <t>Isabelle</t>
    <phoneticPr fontId="17" type="noConversion"/>
  </si>
  <si>
    <t>Animal Crossing Cards</t>
    <phoneticPr fontId="17" type="noConversion"/>
  </si>
  <si>
    <t>Series 1</t>
    <phoneticPr fontId="17" type="noConversion"/>
  </si>
  <si>
    <t>Tom Nook</t>
    <phoneticPr fontId="17" type="noConversion"/>
  </si>
  <si>
    <t>Animal Crossing Cards</t>
    <phoneticPr fontId="17" type="noConversion"/>
  </si>
  <si>
    <t>DJ KK</t>
    <phoneticPr fontId="17" type="noConversion"/>
  </si>
  <si>
    <t>ACC</t>
    <phoneticPr fontId="17" type="noConversion"/>
  </si>
  <si>
    <t>Sable</t>
    <phoneticPr fontId="17" type="noConversion"/>
  </si>
  <si>
    <t>Kapp'n</t>
    <phoneticPr fontId="17" type="noConversion"/>
  </si>
  <si>
    <t>Resetti</t>
    <phoneticPr fontId="17" type="noConversion"/>
  </si>
  <si>
    <t>Joan</t>
    <phoneticPr fontId="17" type="noConversion"/>
  </si>
  <si>
    <t>Timmy</t>
    <phoneticPr fontId="17" type="noConversion"/>
  </si>
  <si>
    <t>ACC</t>
    <phoneticPr fontId="17" type="noConversion"/>
  </si>
  <si>
    <t>Digby</t>
    <phoneticPr fontId="17" type="noConversion"/>
  </si>
  <si>
    <t>Pascal</t>
    <phoneticPr fontId="17" type="noConversion"/>
  </si>
  <si>
    <t>Harriet</t>
    <phoneticPr fontId="17" type="noConversion"/>
  </si>
  <si>
    <t>Series 1</t>
    <phoneticPr fontId="17" type="noConversion"/>
  </si>
  <si>
    <t>Sahara</t>
    <phoneticPr fontId="17" type="noConversion"/>
  </si>
  <si>
    <t>Luna</t>
    <phoneticPr fontId="17" type="noConversion"/>
  </si>
  <si>
    <t>Tortimer</t>
    <phoneticPr fontId="17" type="noConversion"/>
  </si>
  <si>
    <t>Lyle</t>
    <phoneticPr fontId="17" type="noConversion"/>
  </si>
  <si>
    <t>Lottie</t>
    <phoneticPr fontId="17" type="noConversion"/>
  </si>
  <si>
    <t>Bob</t>
    <phoneticPr fontId="17" type="noConversion"/>
  </si>
  <si>
    <t>Fauna</t>
    <phoneticPr fontId="17" type="noConversion"/>
  </si>
  <si>
    <t>Curt</t>
    <phoneticPr fontId="17" type="noConversion"/>
  </si>
  <si>
    <t>Portia</t>
    <phoneticPr fontId="17" type="noConversion"/>
  </si>
  <si>
    <t>Leonardo</t>
    <phoneticPr fontId="17" type="noConversion"/>
  </si>
  <si>
    <t>Cheri</t>
    <phoneticPr fontId="17" type="noConversion"/>
  </si>
  <si>
    <t>Kyle</t>
    <phoneticPr fontId="17" type="noConversion"/>
  </si>
  <si>
    <t>Al</t>
    <phoneticPr fontId="17" type="noConversion"/>
  </si>
  <si>
    <t>Renée</t>
    <phoneticPr fontId="17" type="noConversion"/>
  </si>
  <si>
    <t>Lopez</t>
    <phoneticPr fontId="17" type="noConversion"/>
  </si>
  <si>
    <t>Jambette</t>
    <phoneticPr fontId="17" type="noConversion"/>
  </si>
  <si>
    <t>Rasher</t>
    <phoneticPr fontId="17" type="noConversion"/>
  </si>
  <si>
    <t>Tiffany</t>
    <phoneticPr fontId="17" type="noConversion"/>
  </si>
  <si>
    <t>Sheldon</t>
    <phoneticPr fontId="17" type="noConversion"/>
  </si>
  <si>
    <t>Bluebear</t>
    <phoneticPr fontId="17" type="noConversion"/>
  </si>
  <si>
    <t>Bill</t>
    <phoneticPr fontId="17" type="noConversion"/>
  </si>
  <si>
    <t>Kiki</t>
    <phoneticPr fontId="17" type="noConversion"/>
  </si>
  <si>
    <t>Deli</t>
    <phoneticPr fontId="17" type="noConversion"/>
  </si>
  <si>
    <t>Alli</t>
    <phoneticPr fontId="17" type="noConversion"/>
  </si>
  <si>
    <t>Kabuki</t>
    <phoneticPr fontId="17" type="noConversion"/>
  </si>
  <si>
    <t>Patty</t>
    <phoneticPr fontId="17" type="noConversion"/>
  </si>
  <si>
    <t>Jitters</t>
    <phoneticPr fontId="17" type="noConversion"/>
  </si>
  <si>
    <t>Gigi</t>
    <phoneticPr fontId="17" type="noConversion"/>
  </si>
  <si>
    <t>Quillson</t>
    <phoneticPr fontId="17" type="noConversion"/>
  </si>
  <si>
    <t>Marcie</t>
    <phoneticPr fontId="17" type="noConversion"/>
  </si>
  <si>
    <t>Puck</t>
    <phoneticPr fontId="17" type="noConversion"/>
  </si>
  <si>
    <t>Shari</t>
    <phoneticPr fontId="17" type="noConversion"/>
  </si>
  <si>
    <t>Octavian</t>
    <phoneticPr fontId="17" type="noConversion"/>
  </si>
  <si>
    <t>Winnie</t>
    <phoneticPr fontId="17" type="noConversion"/>
  </si>
  <si>
    <t>Knox</t>
    <phoneticPr fontId="17" type="noConversion"/>
  </si>
  <si>
    <t>Sterling</t>
    <phoneticPr fontId="17" type="noConversion"/>
  </si>
  <si>
    <t>Bonbon</t>
    <phoneticPr fontId="17" type="noConversion"/>
  </si>
  <si>
    <t>Punchy</t>
    <phoneticPr fontId="17" type="noConversion"/>
  </si>
  <si>
    <t>Opal</t>
    <phoneticPr fontId="17" type="noConversion"/>
  </si>
  <si>
    <t>Poppy</t>
    <phoneticPr fontId="17" type="noConversion"/>
  </si>
  <si>
    <t>Limberg</t>
    <phoneticPr fontId="17" type="noConversion"/>
  </si>
  <si>
    <t>Deena</t>
    <phoneticPr fontId="17" type="noConversion"/>
  </si>
  <si>
    <t>Snake</t>
    <phoneticPr fontId="17" type="noConversion"/>
  </si>
  <si>
    <t>Bangle</t>
    <phoneticPr fontId="17" type="noConversion"/>
  </si>
  <si>
    <t>Phil</t>
    <phoneticPr fontId="17" type="noConversion"/>
  </si>
  <si>
    <t>Monique</t>
    <phoneticPr fontId="17" type="noConversion"/>
  </si>
  <si>
    <t>Nate</t>
    <phoneticPr fontId="17" type="noConversion"/>
  </si>
  <si>
    <t>Samson</t>
    <phoneticPr fontId="17" type="noConversion"/>
  </si>
  <si>
    <t>Tutu</t>
    <phoneticPr fontId="17" type="noConversion"/>
  </si>
  <si>
    <t>T-Bone</t>
    <phoneticPr fontId="17" type="noConversion"/>
  </si>
  <si>
    <t>Mint</t>
    <phoneticPr fontId="17" type="noConversion"/>
  </si>
  <si>
    <t>Pudge</t>
    <phoneticPr fontId="17" type="noConversion"/>
  </si>
  <si>
    <t>Midge</t>
    <phoneticPr fontId="17" type="noConversion"/>
  </si>
  <si>
    <t>Gruff</t>
    <phoneticPr fontId="17" type="noConversion"/>
  </si>
  <si>
    <t>Flurry</t>
    <phoneticPr fontId="17" type="noConversion"/>
  </si>
  <si>
    <t>Clyde</t>
    <phoneticPr fontId="17" type="noConversion"/>
  </si>
  <si>
    <t>Bella</t>
    <phoneticPr fontId="17" type="noConversion"/>
  </si>
  <si>
    <t>Biff</t>
    <phoneticPr fontId="17" type="noConversion"/>
  </si>
  <si>
    <t>Yuka</t>
    <phoneticPr fontId="17" type="noConversion"/>
  </si>
  <si>
    <t>Lionel</t>
    <phoneticPr fontId="17" type="noConversion"/>
  </si>
  <si>
    <t>Flo</t>
    <phoneticPr fontId="17" type="noConversion"/>
  </si>
  <si>
    <t>Cobb</t>
    <phoneticPr fontId="17" type="noConversion"/>
  </si>
  <si>
    <t>Amelia</t>
    <phoneticPr fontId="17" type="noConversion"/>
  </si>
  <si>
    <t>Jeremiah</t>
    <phoneticPr fontId="17" type="noConversion"/>
  </si>
  <si>
    <t>Cherry</t>
    <phoneticPr fontId="17" type="noConversion"/>
  </si>
  <si>
    <t>Rosco</t>
    <phoneticPr fontId="17" type="noConversion"/>
  </si>
  <si>
    <t>Truffles</t>
    <phoneticPr fontId="17" type="noConversion"/>
  </si>
  <si>
    <t>Eugene</t>
    <phoneticPr fontId="17" type="noConversion"/>
  </si>
  <si>
    <t>Eunice</t>
    <phoneticPr fontId="17" type="noConversion"/>
  </si>
  <si>
    <t>Goose</t>
    <phoneticPr fontId="17" type="noConversion"/>
  </si>
  <si>
    <t>Annalisa</t>
    <phoneticPr fontId="17" type="noConversion"/>
  </si>
  <si>
    <t>Benjamin</t>
    <phoneticPr fontId="17" type="noConversion"/>
  </si>
  <si>
    <t>Pancetti</t>
    <phoneticPr fontId="17" type="noConversion"/>
  </si>
  <si>
    <t>Chief</t>
    <phoneticPr fontId="17" type="noConversion"/>
  </si>
  <si>
    <t>Bunnie</t>
    <phoneticPr fontId="17" type="noConversion"/>
  </si>
  <si>
    <t>Clay</t>
    <phoneticPr fontId="17" type="noConversion"/>
  </si>
  <si>
    <t>Diana</t>
    <phoneticPr fontId="17" type="noConversion"/>
  </si>
  <si>
    <t>Axel</t>
    <phoneticPr fontId="17" type="noConversion"/>
  </si>
  <si>
    <t>Muffy</t>
    <phoneticPr fontId="17" type="noConversion"/>
  </si>
  <si>
    <t>Henry</t>
    <phoneticPr fontId="17" type="noConversion"/>
  </si>
  <si>
    <t>Bertha</t>
    <phoneticPr fontId="17" type="noConversion"/>
  </si>
  <si>
    <t>Cyrano</t>
    <phoneticPr fontId="17" type="noConversion"/>
  </si>
  <si>
    <t>Peanut</t>
    <phoneticPr fontId="17" type="noConversion"/>
  </si>
  <si>
    <t>Cole</t>
    <phoneticPr fontId="17" type="noConversion"/>
  </si>
  <si>
    <t>Willow</t>
    <phoneticPr fontId="17" type="noConversion"/>
  </si>
  <si>
    <t>Roald</t>
    <phoneticPr fontId="17" type="noConversion"/>
  </si>
  <si>
    <t>Molly</t>
    <phoneticPr fontId="17" type="noConversion"/>
  </si>
  <si>
    <t>Walker</t>
    <phoneticPr fontId="17" type="noConversion"/>
  </si>
  <si>
    <t>Series 2</t>
    <phoneticPr fontId="17" type="noConversion"/>
  </si>
  <si>
    <t>K.K. Slider</t>
    <phoneticPr fontId="17" type="noConversion"/>
  </si>
  <si>
    <t>Series 2</t>
    <phoneticPr fontId="17" type="noConversion"/>
  </si>
  <si>
    <t>Reese</t>
    <phoneticPr fontId="17" type="noConversion"/>
  </si>
  <si>
    <t>Kicks</t>
    <phoneticPr fontId="17" type="noConversion"/>
  </si>
  <si>
    <t>Series 2</t>
    <phoneticPr fontId="17" type="noConversion"/>
  </si>
  <si>
    <t>Labelle</t>
    <phoneticPr fontId="17" type="noConversion"/>
  </si>
  <si>
    <t>Copper</t>
    <phoneticPr fontId="17" type="noConversion"/>
  </si>
  <si>
    <t>Booker</t>
    <phoneticPr fontId="17" type="noConversion"/>
  </si>
  <si>
    <t>Katie</t>
    <phoneticPr fontId="17" type="noConversion"/>
  </si>
  <si>
    <t>Tommy</t>
    <phoneticPr fontId="17" type="noConversion"/>
  </si>
  <si>
    <t>Porter</t>
    <phoneticPr fontId="17" type="noConversion"/>
  </si>
  <si>
    <t>Lelia</t>
    <phoneticPr fontId="17" type="noConversion"/>
  </si>
  <si>
    <t>Dr. Shrunk</t>
    <phoneticPr fontId="17" type="noConversion"/>
  </si>
  <si>
    <t>Don Resetti</t>
    <phoneticPr fontId="17" type="noConversion"/>
  </si>
  <si>
    <t>Isabelle (Aut)</t>
    <phoneticPr fontId="17" type="noConversion"/>
  </si>
  <si>
    <t>Blanca</t>
    <phoneticPr fontId="17" type="noConversion"/>
  </si>
  <si>
    <t>Nat</t>
    <phoneticPr fontId="17" type="noConversion"/>
  </si>
  <si>
    <t>Chip</t>
    <phoneticPr fontId="17" type="noConversion"/>
  </si>
  <si>
    <t>Jack</t>
    <phoneticPr fontId="17" type="noConversion"/>
  </si>
  <si>
    <t>Poncho</t>
    <phoneticPr fontId="17" type="noConversion"/>
  </si>
  <si>
    <t>Felicity</t>
    <phoneticPr fontId="17" type="noConversion"/>
  </si>
  <si>
    <t>Ozzie</t>
    <phoneticPr fontId="17" type="noConversion"/>
  </si>
  <si>
    <t>Tia</t>
    <phoneticPr fontId="17" type="noConversion"/>
  </si>
  <si>
    <t>Lucha</t>
    <phoneticPr fontId="17" type="noConversion"/>
  </si>
  <si>
    <t>Fuchsia</t>
    <phoneticPr fontId="17" type="noConversion"/>
  </si>
  <si>
    <t>Harry</t>
    <phoneticPr fontId="17" type="noConversion"/>
  </si>
  <si>
    <t>Gwen</t>
    <phoneticPr fontId="17" type="noConversion"/>
  </si>
  <si>
    <t>Coach</t>
    <phoneticPr fontId="17" type="noConversion"/>
  </si>
  <si>
    <t>Kitt</t>
    <phoneticPr fontId="17" type="noConversion"/>
  </si>
  <si>
    <t>Tom</t>
    <phoneticPr fontId="17" type="noConversion"/>
  </si>
  <si>
    <t>Tipper</t>
    <phoneticPr fontId="17" type="noConversion"/>
  </si>
  <si>
    <t>Prince</t>
    <phoneticPr fontId="17" type="noConversion"/>
  </si>
  <si>
    <t>Pate</t>
    <phoneticPr fontId="17" type="noConversion"/>
  </si>
  <si>
    <t>Vladimir</t>
    <phoneticPr fontId="17" type="noConversion"/>
  </si>
  <si>
    <t>Savannah</t>
    <phoneticPr fontId="17" type="noConversion"/>
  </si>
  <si>
    <t>Kidd</t>
    <phoneticPr fontId="17" type="noConversion"/>
  </si>
  <si>
    <t>Phoebe</t>
    <phoneticPr fontId="17" type="noConversion"/>
  </si>
  <si>
    <t>Egbert</t>
    <phoneticPr fontId="17" type="noConversion"/>
  </si>
  <si>
    <t>Cookie</t>
    <phoneticPr fontId="17" type="noConversion"/>
  </si>
  <si>
    <t>Sly</t>
    <phoneticPr fontId="17" type="noConversion"/>
  </si>
  <si>
    <t>Blaire</t>
    <phoneticPr fontId="17" type="noConversion"/>
  </si>
  <si>
    <t>Avery</t>
    <phoneticPr fontId="17" type="noConversion"/>
  </si>
  <si>
    <t>Nana</t>
    <phoneticPr fontId="17" type="noConversion"/>
  </si>
  <si>
    <t>Peck</t>
    <phoneticPr fontId="17" type="noConversion"/>
  </si>
  <si>
    <t>Olivia</t>
    <phoneticPr fontId="17" type="noConversion"/>
  </si>
  <si>
    <t>Cesar</t>
    <phoneticPr fontId="17" type="noConversion"/>
  </si>
  <si>
    <t>Carmen</t>
    <phoneticPr fontId="17" type="noConversion"/>
  </si>
  <si>
    <t>Rodney</t>
    <phoneticPr fontId="17" type="noConversion"/>
  </si>
  <si>
    <t>Scoot</t>
    <phoneticPr fontId="17" type="noConversion"/>
  </si>
  <si>
    <t>Whitney</t>
    <phoneticPr fontId="17" type="noConversion"/>
  </si>
  <si>
    <t>Broccolo</t>
    <phoneticPr fontId="17" type="noConversion"/>
  </si>
  <si>
    <t>Coco</t>
    <phoneticPr fontId="17" type="noConversion"/>
  </si>
  <si>
    <t>Groucho</t>
    <phoneticPr fontId="17" type="noConversion"/>
  </si>
  <si>
    <t>Wendy</t>
    <phoneticPr fontId="17" type="noConversion"/>
  </si>
  <si>
    <t>Alfonso</t>
    <phoneticPr fontId="17" type="noConversion"/>
  </si>
  <si>
    <t>Rhonda</t>
    <phoneticPr fontId="17" type="noConversion"/>
  </si>
  <si>
    <t>Butch</t>
    <phoneticPr fontId="17" type="noConversion"/>
  </si>
  <si>
    <t>Gabi</t>
    <phoneticPr fontId="17" type="noConversion"/>
  </si>
  <si>
    <t>Moose</t>
    <phoneticPr fontId="17" type="noConversion"/>
  </si>
  <si>
    <t>Timbra</t>
    <phoneticPr fontId="17" type="noConversion"/>
  </si>
  <si>
    <t>Zell</t>
    <phoneticPr fontId="17" type="noConversion"/>
  </si>
  <si>
    <t>Pekoe</t>
    <phoneticPr fontId="17" type="noConversion"/>
  </si>
  <si>
    <t>Teddy</t>
    <phoneticPr fontId="17" type="noConversion"/>
  </si>
  <si>
    <t>Ed</t>
    <phoneticPr fontId="17" type="noConversion"/>
  </si>
  <si>
    <t>Bianca</t>
    <phoneticPr fontId="17" type="noConversion"/>
  </si>
  <si>
    <t>Filbert</t>
    <phoneticPr fontId="17" type="noConversion"/>
  </si>
  <si>
    <t>Kitty</t>
    <phoneticPr fontId="17" type="noConversion"/>
  </si>
  <si>
    <t>Beau</t>
    <phoneticPr fontId="17" type="noConversion"/>
  </si>
  <si>
    <t>Nan</t>
    <phoneticPr fontId="17" type="noConversion"/>
  </si>
  <si>
    <t>Bud</t>
    <phoneticPr fontId="17" type="noConversion"/>
  </si>
  <si>
    <t>Ruby</t>
    <phoneticPr fontId="17" type="noConversion"/>
  </si>
  <si>
    <t>Benedict</t>
    <phoneticPr fontId="17" type="noConversion"/>
  </si>
  <si>
    <t>Agnes</t>
    <phoneticPr fontId="17" type="noConversion"/>
  </si>
  <si>
    <t>Julian</t>
    <phoneticPr fontId="17" type="noConversion"/>
  </si>
  <si>
    <t>Bettina</t>
    <phoneticPr fontId="17" type="noConversion"/>
  </si>
  <si>
    <t>Jay</t>
    <phoneticPr fontId="17" type="noConversion"/>
  </si>
  <si>
    <t>Sprinkle</t>
    <phoneticPr fontId="17" type="noConversion"/>
  </si>
  <si>
    <t>Flip</t>
    <phoneticPr fontId="17" type="noConversion"/>
  </si>
  <si>
    <t>Hugh</t>
    <phoneticPr fontId="17" type="noConversion"/>
  </si>
  <si>
    <t>Hopper</t>
    <phoneticPr fontId="17" type="noConversion"/>
  </si>
  <si>
    <t>Pecan</t>
    <phoneticPr fontId="17" type="noConversion"/>
  </si>
  <si>
    <t>Drake</t>
    <phoneticPr fontId="17" type="noConversion"/>
  </si>
  <si>
    <t>Alice</t>
    <phoneticPr fontId="17" type="noConversion"/>
  </si>
  <si>
    <t>Camofrog</t>
    <phoneticPr fontId="17" type="noConversion"/>
  </si>
  <si>
    <t>Anicotti</t>
    <phoneticPr fontId="17" type="noConversion"/>
  </si>
  <si>
    <t>Chops</t>
    <phoneticPr fontId="17" type="noConversion"/>
  </si>
  <si>
    <t>Charlise</t>
    <phoneticPr fontId="17" type="noConversion"/>
  </si>
  <si>
    <t>Vic</t>
    <phoneticPr fontId="17" type="noConversion"/>
  </si>
  <si>
    <t>Ankha</t>
    <phoneticPr fontId="17" type="noConversion"/>
  </si>
  <si>
    <t>Drift</t>
    <phoneticPr fontId="17" type="noConversion"/>
  </si>
  <si>
    <t>Vesta</t>
    <phoneticPr fontId="17" type="noConversion"/>
  </si>
  <si>
    <t>Marcel</t>
    <phoneticPr fontId="17" type="noConversion"/>
  </si>
  <si>
    <t>Pango</t>
    <phoneticPr fontId="17" type="noConversion"/>
  </si>
  <si>
    <t>Keaton</t>
    <phoneticPr fontId="17" type="noConversion"/>
  </si>
  <si>
    <t>Gladys</t>
    <phoneticPr fontId="17" type="noConversion"/>
  </si>
  <si>
    <t>Hamphrey</t>
    <phoneticPr fontId="17" type="noConversion"/>
  </si>
  <si>
    <t>Freya</t>
    <phoneticPr fontId="17" type="noConversion"/>
  </si>
  <si>
    <t>Kid Cat</t>
    <phoneticPr fontId="17" type="noConversion"/>
  </si>
  <si>
    <t>Agent S</t>
    <phoneticPr fontId="17" type="noConversion"/>
  </si>
  <si>
    <t>Big Top</t>
    <phoneticPr fontId="17" type="noConversion"/>
  </si>
  <si>
    <t>Rocket</t>
    <phoneticPr fontId="17" type="noConversion"/>
  </si>
  <si>
    <t>Series 3</t>
    <phoneticPr fontId="17" type="noConversion"/>
  </si>
  <si>
    <t>Rover</t>
    <phoneticPr fontId="17" type="noConversion"/>
  </si>
  <si>
    <t>Series 3</t>
    <phoneticPr fontId="17" type="noConversion"/>
  </si>
  <si>
    <t>Series 3</t>
    <phoneticPr fontId="17" type="noConversion"/>
  </si>
  <si>
    <t>Tom Nook</t>
    <phoneticPr fontId="17" type="noConversion"/>
  </si>
  <si>
    <t>Pelly</t>
    <phoneticPr fontId="17" type="noConversion"/>
  </si>
  <si>
    <t>Phyllis</t>
    <phoneticPr fontId="17" type="noConversion"/>
  </si>
  <si>
    <t>Pete</t>
    <phoneticPr fontId="17" type="noConversion"/>
  </si>
  <si>
    <t>Mabel</t>
    <phoneticPr fontId="17" type="noConversion"/>
  </si>
  <si>
    <t>Leif</t>
    <phoneticPr fontId="17" type="noConversion"/>
  </si>
  <si>
    <t>Wendell</t>
    <phoneticPr fontId="17" type="noConversion"/>
  </si>
  <si>
    <t>Cyrus</t>
    <phoneticPr fontId="17" type="noConversion"/>
  </si>
  <si>
    <t>Grams</t>
    <phoneticPr fontId="17" type="noConversion"/>
  </si>
  <si>
    <t>Timmy</t>
    <phoneticPr fontId="17" type="noConversion"/>
  </si>
  <si>
    <t>Isabelle</t>
    <phoneticPr fontId="17" type="noConversion"/>
  </si>
  <si>
    <t>Franklin</t>
    <phoneticPr fontId="17" type="noConversion"/>
  </si>
  <si>
    <t>Jingle</t>
    <phoneticPr fontId="17" type="noConversion"/>
  </si>
  <si>
    <t>Lily</t>
    <phoneticPr fontId="17" type="noConversion"/>
  </si>
  <si>
    <t>Anchovy</t>
    <phoneticPr fontId="17" type="noConversion"/>
  </si>
  <si>
    <t>Tabby</t>
    <phoneticPr fontId="17" type="noConversion"/>
  </si>
  <si>
    <t>Kody</t>
    <phoneticPr fontId="17" type="noConversion"/>
  </si>
  <si>
    <t>Miranda</t>
    <phoneticPr fontId="17" type="noConversion"/>
  </si>
  <si>
    <t>Del</t>
    <phoneticPr fontId="17" type="noConversion"/>
  </si>
  <si>
    <t>Paula</t>
    <phoneticPr fontId="17" type="noConversion"/>
  </si>
  <si>
    <t>Ken</t>
    <phoneticPr fontId="17" type="noConversion"/>
  </si>
  <si>
    <t>Mitzi</t>
    <phoneticPr fontId="17" type="noConversion"/>
  </si>
  <si>
    <t>Rodeo</t>
    <phoneticPr fontId="17" type="noConversion"/>
  </si>
  <si>
    <t>Bubbles</t>
    <phoneticPr fontId="17" type="noConversion"/>
  </si>
  <si>
    <t>Cousteau</t>
    <phoneticPr fontId="17" type="noConversion"/>
  </si>
  <si>
    <t>Velma</t>
    <phoneticPr fontId="17" type="noConversion"/>
  </si>
  <si>
    <t>Elvis</t>
    <phoneticPr fontId="17" type="noConversion"/>
  </si>
  <si>
    <t>Canberra</t>
    <phoneticPr fontId="17" type="noConversion"/>
  </si>
  <si>
    <t>Colton</t>
    <phoneticPr fontId="17" type="noConversion"/>
  </si>
  <si>
    <t>Marina</t>
    <phoneticPr fontId="17" type="noConversion"/>
  </si>
  <si>
    <t>Spork/Crackle</t>
    <phoneticPr fontId="17" type="noConversion"/>
  </si>
  <si>
    <t>Freckles</t>
    <phoneticPr fontId="17" type="noConversion"/>
  </si>
  <si>
    <t>Bam</t>
    <phoneticPr fontId="17" type="noConversion"/>
  </si>
  <si>
    <t>Friga</t>
    <phoneticPr fontId="17" type="noConversion"/>
  </si>
  <si>
    <t>Ricky</t>
    <phoneticPr fontId="17" type="noConversion"/>
  </si>
  <si>
    <t>Deirdre</t>
    <phoneticPr fontId="17" type="noConversion"/>
  </si>
  <si>
    <t>Hans</t>
    <phoneticPr fontId="17" type="noConversion"/>
  </si>
  <si>
    <t>Chevre</t>
    <phoneticPr fontId="17" type="noConversion"/>
  </si>
  <si>
    <t>Drago</t>
    <phoneticPr fontId="17" type="noConversion"/>
  </si>
  <si>
    <t>Tangy</t>
    <phoneticPr fontId="17" type="noConversion"/>
  </si>
  <si>
    <t>Mac</t>
    <phoneticPr fontId="17" type="noConversion"/>
  </si>
  <si>
    <t>Eloise</t>
    <phoneticPr fontId="17" type="noConversion"/>
  </si>
  <si>
    <t>Wart Jr.</t>
    <phoneticPr fontId="17" type="noConversion"/>
  </si>
  <si>
    <t>Hazel</t>
    <phoneticPr fontId="17" type="noConversion"/>
  </si>
  <si>
    <t>Beardo</t>
    <phoneticPr fontId="17" type="noConversion"/>
  </si>
  <si>
    <t>Ava</t>
    <phoneticPr fontId="17" type="noConversion"/>
  </si>
  <si>
    <t>Chester</t>
    <phoneticPr fontId="17" type="noConversion"/>
  </si>
  <si>
    <t>Merry</t>
    <phoneticPr fontId="17" type="noConversion"/>
  </si>
  <si>
    <t>Genji</t>
    <phoneticPr fontId="17" type="noConversion"/>
  </si>
  <si>
    <t>Greta</t>
    <phoneticPr fontId="17" type="noConversion"/>
  </si>
  <si>
    <t>Wolfgang</t>
    <phoneticPr fontId="17" type="noConversion"/>
  </si>
  <si>
    <t>Diva</t>
    <phoneticPr fontId="17" type="noConversion"/>
  </si>
  <si>
    <t>Klaus</t>
    <phoneticPr fontId="17" type="noConversion"/>
  </si>
  <si>
    <t>Daisy</t>
    <phoneticPr fontId="17" type="noConversion"/>
  </si>
  <si>
    <t>Stinky</t>
    <phoneticPr fontId="17" type="noConversion"/>
  </si>
  <si>
    <t>Tammi</t>
    <phoneticPr fontId="17" type="noConversion"/>
  </si>
  <si>
    <t>Tucker</t>
    <phoneticPr fontId="17" type="noConversion"/>
  </si>
  <si>
    <t>Blanche</t>
    <phoneticPr fontId="17" type="noConversion"/>
  </si>
  <si>
    <t>Gaston</t>
    <phoneticPr fontId="17" type="noConversion"/>
  </si>
  <si>
    <t>Marshal</t>
    <phoneticPr fontId="17" type="noConversion"/>
  </si>
  <si>
    <t>Gala</t>
    <phoneticPr fontId="17" type="noConversion"/>
  </si>
  <si>
    <t>Joey</t>
    <phoneticPr fontId="17" type="noConversion"/>
  </si>
  <si>
    <t>Pippy</t>
    <phoneticPr fontId="17" type="noConversion"/>
  </si>
  <si>
    <t>Buck</t>
    <phoneticPr fontId="17" type="noConversion"/>
  </si>
  <si>
    <t>Bree</t>
    <phoneticPr fontId="17" type="noConversion"/>
  </si>
  <si>
    <t>Rooney</t>
    <phoneticPr fontId="17" type="noConversion"/>
  </si>
  <si>
    <t>Curlos</t>
    <phoneticPr fontId="17" type="noConversion"/>
  </si>
  <si>
    <t>Skye</t>
    <phoneticPr fontId="17" type="noConversion"/>
  </si>
  <si>
    <t>Moe</t>
    <phoneticPr fontId="17" type="noConversion"/>
  </si>
  <si>
    <t>Flora</t>
    <phoneticPr fontId="17" type="noConversion"/>
  </si>
  <si>
    <t>Hamlet</t>
    <phoneticPr fontId="17" type="noConversion"/>
  </si>
  <si>
    <t>Astrid</t>
    <phoneticPr fontId="17" type="noConversion"/>
  </si>
  <si>
    <t>Monty</t>
    <phoneticPr fontId="17" type="noConversion"/>
  </si>
  <si>
    <t>Dora</t>
    <phoneticPr fontId="17" type="noConversion"/>
  </si>
  <si>
    <t>Biskit</t>
    <phoneticPr fontId="17" type="noConversion"/>
  </si>
  <si>
    <t>Victoria</t>
    <phoneticPr fontId="17" type="noConversion"/>
  </si>
  <si>
    <t>Lyman</t>
    <phoneticPr fontId="17" type="noConversion"/>
  </si>
  <si>
    <t>Violet</t>
    <phoneticPr fontId="17" type="noConversion"/>
  </si>
  <si>
    <t>Frank</t>
    <phoneticPr fontId="17" type="noConversion"/>
  </si>
  <si>
    <t>Chadder</t>
    <phoneticPr fontId="17" type="noConversion"/>
  </si>
  <si>
    <t>Merengue</t>
    <phoneticPr fontId="17" type="noConversion"/>
  </si>
  <si>
    <t>Cube</t>
    <phoneticPr fontId="17" type="noConversion"/>
  </si>
  <si>
    <t>Claudia</t>
    <phoneticPr fontId="17" type="noConversion"/>
  </si>
  <si>
    <t>Curly</t>
    <phoneticPr fontId="17" type="noConversion"/>
  </si>
  <si>
    <t>Boomer</t>
    <phoneticPr fontId="17" type="noConversion"/>
  </si>
  <si>
    <t>Caroline</t>
    <phoneticPr fontId="17" type="noConversion"/>
  </si>
  <si>
    <t>Sparro</t>
    <phoneticPr fontId="17" type="noConversion"/>
  </si>
  <si>
    <t>Baabara</t>
    <phoneticPr fontId="17" type="noConversion"/>
  </si>
  <si>
    <t>Rolf</t>
    <phoneticPr fontId="17" type="noConversion"/>
  </si>
  <si>
    <t>Maple</t>
    <phoneticPr fontId="17" type="noConversion"/>
  </si>
  <si>
    <t>Antonio</t>
    <phoneticPr fontId="17" type="noConversion"/>
  </si>
  <si>
    <t>Soleil</t>
    <phoneticPr fontId="17" type="noConversion"/>
  </si>
  <si>
    <t>Apollo</t>
    <phoneticPr fontId="17" type="noConversion"/>
  </si>
  <si>
    <t>Derwin</t>
    <phoneticPr fontId="17" type="noConversion"/>
  </si>
  <si>
    <t>Francine</t>
    <phoneticPr fontId="17" type="noConversion"/>
  </si>
  <si>
    <t>Chrissy</t>
    <phoneticPr fontId="17" type="noConversion"/>
  </si>
  <si>
    <t>Series 4</t>
    <phoneticPr fontId="17" type="noConversion"/>
  </si>
  <si>
    <t>Isabelle</t>
    <phoneticPr fontId="17" type="noConversion"/>
  </si>
  <si>
    <t>Series 4</t>
    <phoneticPr fontId="17" type="noConversion"/>
  </si>
  <si>
    <t>Brewster</t>
    <phoneticPr fontId="17" type="noConversion"/>
  </si>
  <si>
    <t>Katrina</t>
    <phoneticPr fontId="17" type="noConversion"/>
  </si>
  <si>
    <t>Series 4</t>
    <phoneticPr fontId="17" type="noConversion"/>
  </si>
  <si>
    <t>Phineas</t>
    <phoneticPr fontId="17" type="noConversion"/>
  </si>
  <si>
    <t>Celeste</t>
    <phoneticPr fontId="17" type="noConversion"/>
  </si>
  <si>
    <t>Tommy</t>
    <phoneticPr fontId="17" type="noConversion"/>
  </si>
  <si>
    <t>Gracie</t>
    <phoneticPr fontId="17" type="noConversion"/>
  </si>
  <si>
    <t>Leilani</t>
    <phoneticPr fontId="17" type="noConversion"/>
  </si>
  <si>
    <t>Resetti</t>
    <phoneticPr fontId="17" type="noConversion"/>
  </si>
  <si>
    <t>Timmy</t>
    <phoneticPr fontId="17" type="noConversion"/>
  </si>
  <si>
    <t>Lottie</t>
    <phoneticPr fontId="17" type="noConversion"/>
  </si>
  <si>
    <t>Shrunk</t>
    <phoneticPr fontId="17" type="noConversion"/>
  </si>
  <si>
    <t>Pave</t>
    <phoneticPr fontId="17" type="noConversion"/>
  </si>
  <si>
    <t>Gulliver</t>
    <phoneticPr fontId="17" type="noConversion"/>
  </si>
  <si>
    <t>Redd</t>
    <phoneticPr fontId="17" type="noConversion"/>
  </si>
  <si>
    <t>Zipper</t>
    <phoneticPr fontId="17" type="noConversion"/>
  </si>
  <si>
    <t>Goldie</t>
    <phoneticPr fontId="17" type="noConversion"/>
  </si>
  <si>
    <t>Stitches</t>
    <phoneticPr fontId="17" type="noConversion"/>
  </si>
  <si>
    <t>Pinky</t>
    <phoneticPr fontId="17" type="noConversion"/>
  </si>
  <si>
    <t>Mott</t>
    <phoneticPr fontId="17" type="noConversion"/>
  </si>
  <si>
    <t>Mallary</t>
    <phoneticPr fontId="17" type="noConversion"/>
  </si>
  <si>
    <t>Rocco</t>
    <phoneticPr fontId="17" type="noConversion"/>
  </si>
  <si>
    <t>Katt</t>
    <phoneticPr fontId="17" type="noConversion"/>
  </si>
  <si>
    <t>Graham</t>
    <phoneticPr fontId="17" type="noConversion"/>
  </si>
  <si>
    <t>Peaches</t>
    <phoneticPr fontId="17" type="noConversion"/>
  </si>
  <si>
    <t>Dizzy</t>
    <phoneticPr fontId="17" type="noConversion"/>
  </si>
  <si>
    <t>Penelope</t>
    <phoneticPr fontId="17" type="noConversion"/>
  </si>
  <si>
    <t>Boone</t>
    <phoneticPr fontId="17" type="noConversion"/>
  </si>
  <si>
    <t>Broffina</t>
    <phoneticPr fontId="17" type="noConversion"/>
  </si>
  <si>
    <t>Croque</t>
    <phoneticPr fontId="17" type="noConversion"/>
  </si>
  <si>
    <t>Pashmina</t>
    <phoneticPr fontId="17" type="noConversion"/>
  </si>
  <si>
    <t>Shep</t>
    <phoneticPr fontId="17" type="noConversion"/>
  </si>
  <si>
    <t>Lolly</t>
    <phoneticPr fontId="17" type="noConversion"/>
  </si>
  <si>
    <t>Erik</t>
    <phoneticPr fontId="17" type="noConversion"/>
  </si>
  <si>
    <t>Dotty</t>
    <phoneticPr fontId="17" type="noConversion"/>
  </si>
  <si>
    <t>Pierce</t>
    <phoneticPr fontId="17" type="noConversion"/>
  </si>
  <si>
    <t>Queenie</t>
    <phoneticPr fontId="17" type="noConversion"/>
  </si>
  <si>
    <t>Fang</t>
    <phoneticPr fontId="17" type="noConversion"/>
  </si>
  <si>
    <t>Frita</t>
    <phoneticPr fontId="17" type="noConversion"/>
  </si>
  <si>
    <t>Tex</t>
    <phoneticPr fontId="17" type="noConversion"/>
  </si>
  <si>
    <t>Melba</t>
    <phoneticPr fontId="17" type="noConversion"/>
  </si>
  <si>
    <t>Bones</t>
    <phoneticPr fontId="17" type="noConversion"/>
  </si>
  <si>
    <t>Anabelle</t>
    <phoneticPr fontId="17" type="noConversion"/>
  </si>
  <si>
    <t>Rudy</t>
    <phoneticPr fontId="17" type="noConversion"/>
  </si>
  <si>
    <t>Naomi</t>
    <phoneticPr fontId="17" type="noConversion"/>
  </si>
  <si>
    <t>Peewee</t>
    <phoneticPr fontId="17" type="noConversion"/>
  </si>
  <si>
    <t>Tammy</t>
    <phoneticPr fontId="17" type="noConversion"/>
  </si>
  <si>
    <t>Olaf</t>
    <phoneticPr fontId="17" type="noConversion"/>
  </si>
  <si>
    <t>Lucy</t>
    <phoneticPr fontId="17" type="noConversion"/>
  </si>
  <si>
    <t>Elmer</t>
    <phoneticPr fontId="17" type="noConversion"/>
  </si>
  <si>
    <t>Puddles</t>
    <phoneticPr fontId="17" type="noConversion"/>
  </si>
  <si>
    <t>Rory</t>
    <phoneticPr fontId="17" type="noConversion"/>
  </si>
  <si>
    <t>Elise</t>
    <phoneticPr fontId="17" type="noConversion"/>
  </si>
  <si>
    <t>Walt</t>
    <phoneticPr fontId="17" type="noConversion"/>
  </si>
  <si>
    <t>Mira</t>
    <phoneticPr fontId="17" type="noConversion"/>
  </si>
  <si>
    <t>Pietro</t>
    <phoneticPr fontId="17" type="noConversion"/>
  </si>
  <si>
    <t>Aurora</t>
    <phoneticPr fontId="17" type="noConversion"/>
  </si>
  <si>
    <t>Papi</t>
    <phoneticPr fontId="17" type="noConversion"/>
  </si>
  <si>
    <t>Apple</t>
    <phoneticPr fontId="17" type="noConversion"/>
  </si>
  <si>
    <t>Rod</t>
    <phoneticPr fontId="17" type="noConversion"/>
  </si>
  <si>
    <t>Purrl</t>
    <phoneticPr fontId="17" type="noConversion"/>
  </si>
  <si>
    <t>Static</t>
    <phoneticPr fontId="17" type="noConversion"/>
  </si>
  <si>
    <t>Celia</t>
    <phoneticPr fontId="17" type="noConversion"/>
  </si>
  <si>
    <t>Zucker</t>
    <phoneticPr fontId="17" type="noConversion"/>
  </si>
  <si>
    <t>Peggy</t>
    <phoneticPr fontId="17" type="noConversion"/>
  </si>
  <si>
    <t>Ribbot</t>
    <phoneticPr fontId="17" type="noConversion"/>
  </si>
  <si>
    <t>Annalise</t>
    <phoneticPr fontId="17" type="noConversion"/>
  </si>
  <si>
    <t>Chow</t>
    <phoneticPr fontId="17" type="noConversion"/>
  </si>
  <si>
    <t>Sylvia</t>
    <phoneticPr fontId="17" type="noConversion"/>
  </si>
  <si>
    <t>Jacques</t>
    <phoneticPr fontId="17" type="noConversion"/>
  </si>
  <si>
    <t>Sally</t>
    <phoneticPr fontId="17" type="noConversion"/>
  </si>
  <si>
    <t>Doc</t>
    <phoneticPr fontId="17" type="noConversion"/>
  </si>
  <si>
    <t>Pompom</t>
    <phoneticPr fontId="17" type="noConversion"/>
  </si>
  <si>
    <t>Tank</t>
    <phoneticPr fontId="17" type="noConversion"/>
  </si>
  <si>
    <t>Becky</t>
    <phoneticPr fontId="17" type="noConversion"/>
  </si>
  <si>
    <t>Rizzo</t>
    <phoneticPr fontId="17" type="noConversion"/>
  </si>
  <si>
    <t>Sydney</t>
    <phoneticPr fontId="17" type="noConversion"/>
  </si>
  <si>
    <t>Barold</t>
    <phoneticPr fontId="17" type="noConversion"/>
  </si>
  <si>
    <t>Nibbles</t>
    <phoneticPr fontId="17" type="noConversion"/>
  </si>
  <si>
    <t>Kevin</t>
    <phoneticPr fontId="17" type="noConversion"/>
  </si>
  <si>
    <t>Gloria</t>
    <phoneticPr fontId="17" type="noConversion"/>
  </si>
  <si>
    <t>Lobo</t>
    <phoneticPr fontId="17" type="noConversion"/>
  </si>
  <si>
    <t>Hippeux</t>
    <phoneticPr fontId="17" type="noConversion"/>
  </si>
  <si>
    <t>Margie</t>
    <phoneticPr fontId="17" type="noConversion"/>
  </si>
  <si>
    <t>Lucky</t>
    <phoneticPr fontId="17" type="noConversion"/>
  </si>
  <si>
    <t>Rosie</t>
    <phoneticPr fontId="17" type="noConversion"/>
  </si>
  <si>
    <t>Rowan</t>
    <phoneticPr fontId="17" type="noConversion"/>
  </si>
  <si>
    <t>Maelle</t>
    <phoneticPr fontId="17" type="noConversion"/>
  </si>
  <si>
    <t>Bruce</t>
    <phoneticPr fontId="17" type="noConversion"/>
  </si>
  <si>
    <t>OHare</t>
    <phoneticPr fontId="17" type="noConversion"/>
  </si>
  <si>
    <t>Gayle</t>
    <phoneticPr fontId="17" type="noConversion"/>
  </si>
  <si>
    <t>Cranston</t>
    <phoneticPr fontId="17" type="noConversion"/>
  </si>
  <si>
    <t>Frobert</t>
    <phoneticPr fontId="17" type="noConversion"/>
  </si>
  <si>
    <t>Grizzly</t>
    <phoneticPr fontId="17" type="noConversion"/>
  </si>
  <si>
    <t>Cally</t>
    <phoneticPr fontId="17" type="noConversion"/>
  </si>
  <si>
    <t>Simon</t>
    <phoneticPr fontId="17" type="noConversion"/>
  </si>
  <si>
    <t>Iggly</t>
    <phoneticPr fontId="17" type="noConversion"/>
  </si>
  <si>
    <t>Angus</t>
    <phoneticPr fontId="17" type="noConversion"/>
  </si>
  <si>
    <t>Twiggy</t>
    <phoneticPr fontId="17" type="noConversion"/>
  </si>
  <si>
    <t>Robin</t>
    <phoneticPr fontId="17" type="noConversion"/>
  </si>
  <si>
    <t>Character Parfait</t>
    <phoneticPr fontId="17" type="noConversion"/>
  </si>
  <si>
    <t>Character Parfait</t>
    <phoneticPr fontId="17" type="noConversion"/>
  </si>
  <si>
    <t>K. K. Slider</t>
    <phoneticPr fontId="17" type="noConversion"/>
  </si>
  <si>
    <t>Amiibo Festival</t>
    <phoneticPr fontId="17" type="noConversion"/>
  </si>
  <si>
    <t>Goldie</t>
    <phoneticPr fontId="17" type="noConversion"/>
  </si>
  <si>
    <t>Amiibo Festival</t>
    <phoneticPr fontId="17" type="noConversion"/>
  </si>
  <si>
    <t>Animal Crossing x Sanrio Series</t>
    <phoneticPr fontId="17" type="noConversion"/>
  </si>
  <si>
    <t>Rilla</t>
    <phoneticPr fontId="17" type="noConversion"/>
  </si>
  <si>
    <t>Animal Crossing x Sanrio Series</t>
    <phoneticPr fontId="17" type="noConversion"/>
  </si>
  <si>
    <t>Marty</t>
    <phoneticPr fontId="17" type="noConversion"/>
  </si>
  <si>
    <t>Animal Crossing x Sanrio Series</t>
    <phoneticPr fontId="17" type="noConversion"/>
  </si>
  <si>
    <t>Étoile</t>
    <phoneticPr fontId="17" type="noConversion"/>
  </si>
  <si>
    <t>Chai</t>
    <phoneticPr fontId="17" type="noConversion"/>
  </si>
  <si>
    <t>Chelsea</t>
    <phoneticPr fontId="17" type="noConversion"/>
  </si>
  <si>
    <t>Toby</t>
    <phoneticPr fontId="17" type="noConversion"/>
  </si>
  <si>
    <t>Welcome Amiibo Series</t>
    <phoneticPr fontId="17" type="noConversion"/>
  </si>
  <si>
    <t>Vivian</t>
    <phoneticPr fontId="17" type="noConversion"/>
  </si>
  <si>
    <t>Hopkins</t>
    <phoneticPr fontId="17" type="noConversion"/>
  </si>
  <si>
    <t>Welcome Amiibo Series</t>
    <phoneticPr fontId="17" type="noConversion"/>
  </si>
  <si>
    <t>June</t>
    <phoneticPr fontId="17" type="noConversion"/>
  </si>
  <si>
    <t>Piper</t>
    <phoneticPr fontId="17" type="noConversion"/>
  </si>
  <si>
    <t>Welcome Amiibo Series</t>
    <phoneticPr fontId="17" type="noConversion"/>
  </si>
  <si>
    <t>Paolo</t>
    <phoneticPr fontId="17" type="noConversion"/>
  </si>
  <si>
    <t>Hornsby</t>
    <phoneticPr fontId="17" type="noConversion"/>
  </si>
  <si>
    <t>Stella</t>
    <phoneticPr fontId="17" type="noConversion"/>
  </si>
  <si>
    <t>Tybalt</t>
    <phoneticPr fontId="17" type="noConversion"/>
  </si>
  <si>
    <t>Huck</t>
    <phoneticPr fontId="17" type="noConversion"/>
  </si>
  <si>
    <t>Sylvana</t>
    <phoneticPr fontId="17" type="noConversion"/>
  </si>
  <si>
    <t>Boris</t>
    <phoneticPr fontId="17" type="noConversion"/>
  </si>
  <si>
    <t>Wade</t>
    <phoneticPr fontId="17" type="noConversion"/>
  </si>
  <si>
    <t>Carrie</t>
    <phoneticPr fontId="17" type="noConversion"/>
  </si>
  <si>
    <t>Ketchup</t>
    <phoneticPr fontId="17" type="noConversion"/>
  </si>
  <si>
    <t>Rex</t>
    <phoneticPr fontId="17" type="noConversion"/>
  </si>
  <si>
    <t>Stu</t>
    <phoneticPr fontId="17" type="noConversion"/>
  </si>
  <si>
    <t>Ursala</t>
    <phoneticPr fontId="17" type="noConversion"/>
  </si>
  <si>
    <t>Jacob</t>
    <phoneticPr fontId="17" type="noConversion"/>
  </si>
  <si>
    <t>Maddie</t>
    <phoneticPr fontId="17" type="noConversion"/>
  </si>
  <si>
    <t>Billy</t>
    <phoneticPr fontId="17" type="noConversion"/>
  </si>
  <si>
    <t>Boyd</t>
    <phoneticPr fontId="17" type="noConversion"/>
  </si>
  <si>
    <t>Bitty</t>
    <phoneticPr fontId="17" type="noConversion"/>
  </si>
  <si>
    <t>Maggie</t>
    <phoneticPr fontId="17" type="noConversion"/>
  </si>
  <si>
    <t>Murphy</t>
    <phoneticPr fontId="17" type="noConversion"/>
  </si>
  <si>
    <t>Plucky</t>
    <phoneticPr fontId="17" type="noConversion"/>
  </si>
  <si>
    <t>Sandy</t>
    <phoneticPr fontId="17" type="noConversion"/>
  </si>
  <si>
    <t>Claude</t>
    <phoneticPr fontId="17" type="noConversion"/>
  </si>
  <si>
    <t>Raddle</t>
    <phoneticPr fontId="17" type="noConversion"/>
  </si>
  <si>
    <t>Julia</t>
    <phoneticPr fontId="17" type="noConversion"/>
  </si>
  <si>
    <t>Louie</t>
    <phoneticPr fontId="17" type="noConversion"/>
  </si>
  <si>
    <t>Bea</t>
    <phoneticPr fontId="17" type="noConversion"/>
  </si>
  <si>
    <t>Admiral</t>
    <phoneticPr fontId="17" type="noConversion"/>
  </si>
  <si>
    <t>Ellie</t>
    <phoneticPr fontId="17" type="noConversion"/>
  </si>
  <si>
    <t>Boots</t>
    <phoneticPr fontId="17" type="noConversion"/>
  </si>
  <si>
    <t>Weber</t>
    <phoneticPr fontId="17" type="noConversion"/>
  </si>
  <si>
    <t>Candi</t>
    <phoneticPr fontId="17" type="noConversion"/>
  </si>
  <si>
    <t>Leopold</t>
    <phoneticPr fontId="17" type="noConversion"/>
  </si>
  <si>
    <t>Spike</t>
    <phoneticPr fontId="17" type="noConversion"/>
  </si>
  <si>
    <t>Cashmere</t>
    <phoneticPr fontId="17" type="noConversion"/>
  </si>
  <si>
    <t>Tad</t>
    <phoneticPr fontId="17" type="noConversion"/>
  </si>
  <si>
    <t>Norma</t>
    <phoneticPr fontId="17" type="noConversion"/>
  </si>
  <si>
    <t>Gonzo</t>
    <phoneticPr fontId="17" type="noConversion"/>
  </si>
  <si>
    <t>Sprocket</t>
    <phoneticPr fontId="17" type="noConversion"/>
  </si>
  <si>
    <t>Snooty</t>
    <phoneticPr fontId="17" type="noConversion"/>
  </si>
  <si>
    <t>Olive</t>
    <phoneticPr fontId="17" type="noConversion"/>
  </si>
  <si>
    <t>Dobie</t>
    <phoneticPr fontId="17" type="noConversion"/>
  </si>
  <si>
    <t>Buzz</t>
    <phoneticPr fontId="17" type="noConversion"/>
  </si>
  <si>
    <t>Cleo</t>
    <phoneticPr fontId="17" type="noConversion"/>
  </si>
  <si>
    <t>Ike</t>
    <phoneticPr fontId="17" type="noConversion"/>
  </si>
  <si>
    <t>Tasha</t>
    <phoneticPr fontId="17" type="noConversion"/>
  </si>
  <si>
    <t>ACF</t>
    <phoneticPr fontId="17" type="noConversion"/>
  </si>
  <si>
    <t>Animal Crossing Figures</t>
    <phoneticPr fontId="17" type="noConversion"/>
  </si>
  <si>
    <t>ACF</t>
    <phoneticPr fontId="17" type="noConversion"/>
  </si>
  <si>
    <t>Animal Crossing Figures</t>
    <phoneticPr fontId="17" type="noConversion"/>
  </si>
  <si>
    <t>ACF</t>
    <phoneticPr fontId="17" type="noConversion"/>
  </si>
  <si>
    <t>Animal Crossing Figures</t>
    <phoneticPr fontId="17" type="noConversion"/>
  </si>
  <si>
    <t>Cyrus</t>
    <phoneticPr fontId="17" type="noConversion"/>
  </si>
  <si>
    <t>Digby</t>
    <phoneticPr fontId="17" type="noConversion"/>
  </si>
  <si>
    <t>Resetti</t>
    <phoneticPr fontId="17" type="noConversion"/>
  </si>
  <si>
    <t>Blathers</t>
    <phoneticPr fontId="17" type="noConversion"/>
  </si>
  <si>
    <t>Celeste</t>
    <phoneticPr fontId="17" type="noConversion"/>
  </si>
  <si>
    <t>Timmy &amp; Tommy</t>
    <phoneticPr fontId="17" type="noConversion"/>
  </si>
  <si>
    <t>Isabelle - Summer Outfit</t>
    <phoneticPr fontId="17" type="noConversion"/>
  </si>
  <si>
    <t>MHS</t>
    <phoneticPr fontId="17" type="noConversion"/>
  </si>
  <si>
    <t>Monster Hunter Stories</t>
    <phoneticPr fontId="17" type="noConversion"/>
  </si>
  <si>
    <t>One-Eyed Rathalos and Rider (Male)</t>
    <phoneticPr fontId="17" type="noConversion"/>
  </si>
  <si>
    <t>Monster Hunter Stories</t>
    <phoneticPr fontId="17" type="noConversion"/>
  </si>
  <si>
    <t>One-Eyed Rathalos and Rider (Female)</t>
    <phoneticPr fontId="17" type="noConversion"/>
  </si>
  <si>
    <t>MHS</t>
    <phoneticPr fontId="17" type="noConversion"/>
  </si>
  <si>
    <t>Nabiru</t>
    <phoneticPr fontId="17" type="noConversion"/>
  </si>
  <si>
    <t>Rathian and Cheval</t>
    <phoneticPr fontId="17" type="noConversion"/>
  </si>
  <si>
    <t>Monster Hunter Stories</t>
    <phoneticPr fontId="17" type="noConversion"/>
  </si>
  <si>
    <t>Barioth and Ayuria</t>
    <phoneticPr fontId="17" type="noConversion"/>
  </si>
  <si>
    <t>Qurupeco and Dan</t>
    <phoneticPr fontId="17" type="noConversion"/>
  </si>
  <si>
    <t>YWW</t>
    <phoneticPr fontId="17" type="noConversion"/>
  </si>
  <si>
    <t>Yoshi's Woolly World</t>
    <phoneticPr fontId="17" type="noConversion"/>
  </si>
  <si>
    <t>Green Yarn Yoshi</t>
    <phoneticPr fontId="17" type="noConversion"/>
  </si>
  <si>
    <t>Pink Yarn Yoshi</t>
    <phoneticPr fontId="17" type="noConversion"/>
  </si>
  <si>
    <t>YWW</t>
    <phoneticPr fontId="17" type="noConversion"/>
  </si>
  <si>
    <t>Light Blue Yarn Yoshi</t>
    <phoneticPr fontId="17" type="noConversion"/>
  </si>
  <si>
    <t>Mega Yarn Yoshi</t>
    <phoneticPr fontId="17" type="noConversion"/>
  </si>
  <si>
    <t>Poochy</t>
    <phoneticPr fontId="17" type="noConversion"/>
  </si>
  <si>
    <t>SKL</t>
    <phoneticPr fontId="17" type="noConversion"/>
  </si>
  <si>
    <t>Skylanders SuperChargers</t>
    <phoneticPr fontId="17" type="noConversion"/>
  </si>
  <si>
    <t>Hammer Slam Bowser</t>
    <phoneticPr fontId="17" type="noConversion"/>
  </si>
  <si>
    <t>Turbo Charge Donkey Kong</t>
    <phoneticPr fontId="17" type="noConversion"/>
  </si>
  <si>
    <t>Dark Hammer Slam Bowser</t>
    <phoneticPr fontId="17" type="noConversion"/>
  </si>
  <si>
    <t>SKL</t>
    <phoneticPr fontId="17" type="noConversion"/>
  </si>
  <si>
    <t>Dark Turbo Charge Donkey Kong</t>
    <phoneticPr fontId="17" type="noConversion"/>
  </si>
  <si>
    <t>KIR</t>
    <phoneticPr fontId="17" type="noConversion"/>
  </si>
  <si>
    <t>Kirby</t>
    <phoneticPr fontId="17" type="noConversion"/>
  </si>
  <si>
    <t>KIR</t>
    <phoneticPr fontId="17" type="noConversion"/>
  </si>
  <si>
    <t>KIR</t>
    <phoneticPr fontId="17" type="noConversion"/>
  </si>
  <si>
    <t>King Dedede</t>
    <phoneticPr fontId="17" type="noConversion"/>
  </si>
  <si>
    <t>Waddle Dee</t>
    <phoneticPr fontId="17" type="noConversion"/>
  </si>
  <si>
    <t>FIE</t>
    <phoneticPr fontId="17" type="noConversion"/>
  </si>
  <si>
    <t>Fire Emblem</t>
    <phoneticPr fontId="17" type="noConversion"/>
  </si>
  <si>
    <t>Alm</t>
    <phoneticPr fontId="17" type="noConversion"/>
  </si>
  <si>
    <t>FIE</t>
    <phoneticPr fontId="17" type="noConversion"/>
  </si>
  <si>
    <t>Celica</t>
    <phoneticPr fontId="17" type="noConversion"/>
  </si>
  <si>
    <t>Chrom</t>
    <phoneticPr fontId="17" type="noConversion"/>
  </si>
  <si>
    <t>Tiki</t>
    <phoneticPr fontId="17" type="noConversion"/>
  </si>
  <si>
    <t>SHK</t>
    <phoneticPr fontId="17" type="noConversion"/>
  </si>
  <si>
    <t>Shovel Knight</t>
    <phoneticPr fontId="17" type="noConversion"/>
  </si>
  <si>
    <t>Shovel Knight</t>
    <phoneticPr fontId="17" type="noConversion"/>
  </si>
  <si>
    <t>CHI</t>
    <phoneticPr fontId="17" type="noConversion"/>
  </si>
  <si>
    <t>Chibi Robo</t>
    <phoneticPr fontId="17" type="noConversion"/>
  </si>
  <si>
    <t>POK</t>
    <phoneticPr fontId="17" type="noConversion"/>
  </si>
  <si>
    <t>Shadow Mewtwo</t>
    <phoneticPr fontId="17" type="noConversion"/>
  </si>
  <si>
    <t>BOB</t>
    <phoneticPr fontId="17" type="noConversion"/>
  </si>
  <si>
    <t>Qbby</t>
    <phoneticPr fontId="17" type="noConversion"/>
  </si>
  <si>
    <t>PIK</t>
    <phoneticPr fontId="17" type="noConversion"/>
  </si>
  <si>
    <t>Pikmin</t>
    <phoneticPr fontId="17" type="noConversion"/>
  </si>
  <si>
    <t>MSR</t>
    <phoneticPr fontId="17" type="noConversion"/>
  </si>
  <si>
    <t>Metroid</t>
    <phoneticPr fontId="17" type="noConversion"/>
  </si>
  <si>
    <t>MSR</t>
    <phoneticPr fontId="17" type="noConversion"/>
  </si>
  <si>
    <t>Samus Aran</t>
    <phoneticPr fontId="17" type="noConversion"/>
  </si>
  <si>
    <t>1-4</t>
    <phoneticPr fontId="17" type="noConversion"/>
  </si>
  <si>
    <t>strAmiiboName[</t>
    <phoneticPr fontId="17" type="noConversion"/>
  </si>
  <si>
    <t>] = new string[]{"</t>
    <phoneticPr fontId="17" type="noConversion"/>
  </si>
  <si>
    <r>
      <t>"</t>
    </r>
    <r>
      <rPr>
        <sz val="10"/>
        <color rgb="FF000000"/>
        <rFont val="Arial"/>
        <family val="2"/>
      </rPr>
      <t>,"</t>
    </r>
    <phoneticPr fontId="17" type="noConversion"/>
  </si>
  <si>
    <t>"};</t>
    <phoneticPr fontId="17" type="noConversion"/>
  </si>
  <si>
    <t xml:space="preserve">        "0x0000": "Mario",</t>
  </si>
  <si>
    <t xml:space="preserve">        "0x0001": "Luigi",</t>
  </si>
  <si>
    <t xml:space="preserve">        "0x0002": "Peach",</t>
  </si>
  <si>
    <t xml:space="preserve">        "0x0003": "Yoshi",</t>
  </si>
  <si>
    <t xml:space="preserve">        "0x0004": "Rosalina",</t>
  </si>
  <si>
    <t xml:space="preserve">        "0x0005": "Bowser",</t>
  </si>
  <si>
    <t xml:space="preserve">        "0x0006": "Bowser Jr.",</t>
  </si>
  <si>
    <t xml:space="preserve">        "0x0007": "Wario",</t>
  </si>
  <si>
    <t xml:space="preserve">        "0x0008": "Donkey Kong",</t>
  </si>
  <si>
    <t xml:space="preserve">        "0x0009": "Diddy Kong",</t>
  </si>
  <si>
    <t xml:space="preserve">        "0x000a": "Toad",</t>
  </si>
  <si>
    <t xml:space="preserve">        "0x0013": "Daisy",</t>
  </si>
  <si>
    <t xml:space="preserve">        "0x0014": "Waluigi",</t>
  </si>
  <si>
    <t xml:space="preserve">        "0x0017": "Boo",</t>
  </si>
  <si>
    <t xml:space="preserve">        "0x0080": "Poochy",</t>
  </si>
  <si>
    <t xml:space="preserve">        "0x0100": "Link",</t>
  </si>
  <si>
    <t xml:space="preserve">        "0x0101": "Zelda",</t>
  </si>
  <si>
    <t xml:space="preserve">        "0x0102": "Ganon",</t>
  </si>
  <si>
    <t xml:space="preserve">        "0x0103": "Midna",</t>
  </si>
  <si>
    <t xml:space="preserve">        "0x0140": "Guardian",</t>
  </si>
  <si>
    <t xml:space="preserve">        "0x0141": "Bokoblin",</t>
  </si>
  <si>
    <t xml:space="preserve">        "0x0180": "Villager",</t>
  </si>
  <si>
    <t xml:space="preserve">        "0x0181": "Isabelle",</t>
  </si>
  <si>
    <t xml:space="preserve">        "0x0182": "K.K. Slider",</t>
  </si>
  <si>
    <t xml:space="preserve">        "0x0183": "Tom Nook",</t>
  </si>
  <si>
    <t xml:space="preserve">        "0x0184": "Timmy &amp; Tommy",</t>
  </si>
  <si>
    <t xml:space="preserve">        "0x0185": "Timmy",</t>
  </si>
  <si>
    <t xml:space="preserve">        "0x0186": "Tommy",</t>
  </si>
  <si>
    <t xml:space="preserve">        "0x0187": "Sable",</t>
  </si>
  <si>
    <t xml:space="preserve">        "0x0188": "Mabel",</t>
  </si>
  <si>
    <t xml:space="preserve">        "0x0189": "Labelle",</t>
  </si>
  <si>
    <t xml:space="preserve">        "0x018a": "Reese",</t>
  </si>
  <si>
    <t xml:space="preserve">        "0x018b": "Cyrus",</t>
  </si>
  <si>
    <t xml:space="preserve">        "0x018c": "Digby",</t>
  </si>
  <si>
    <t xml:space="preserve">        "0x018d": "Rover",</t>
  </si>
  <si>
    <t xml:space="preserve">        "0x018e": "Mr. Resetti",</t>
  </si>
  <si>
    <t xml:space="preserve">        "0x018f": "Don Resetti",</t>
  </si>
  <si>
    <t xml:space="preserve">        "0x0190": "Brewster",</t>
  </si>
  <si>
    <t xml:space="preserve">        "0x0191": "Harriet",</t>
  </si>
  <si>
    <t xml:space="preserve">        "0x0192": "Blathers",</t>
  </si>
  <si>
    <t xml:space="preserve">        "0x0193": "Celeste",</t>
  </si>
  <si>
    <t xml:space="preserve">        "0x0194": "Kicks",</t>
  </si>
  <si>
    <t xml:space="preserve">        "0x0195": "Porter",</t>
  </si>
  <si>
    <t xml:space="preserve">        "0x0196": "Kapp'n",</t>
  </si>
  <si>
    <t xml:space="preserve">        "0x0197": "Leilani",</t>
  </si>
  <si>
    <t xml:space="preserve">        "0x0198": "Lelia",</t>
  </si>
  <si>
    <t xml:space="preserve">        "0x0199": "Grams",</t>
  </si>
  <si>
    <t xml:space="preserve">        "0x019a": "Chip",</t>
  </si>
  <si>
    <t xml:space="preserve">        "0x019b": "Nat",</t>
  </si>
  <si>
    <t xml:space="preserve">        "0x019c": "Phineas",</t>
  </si>
  <si>
    <t xml:space="preserve">        "0x019d": "Copper",</t>
  </si>
  <si>
    <t xml:space="preserve">        "0x019e": "Booker",</t>
  </si>
  <si>
    <t xml:space="preserve">        "0x019f": "Pete",</t>
  </si>
  <si>
    <t xml:space="preserve">        "0x01a0": "Pelly",</t>
  </si>
  <si>
    <t xml:space="preserve">        "0x01a1": "Phyllis",</t>
  </si>
  <si>
    <t xml:space="preserve">        "0x01a2": "Gulliver",</t>
  </si>
  <si>
    <t xml:space="preserve">        "0x01a3": "Joan",</t>
  </si>
  <si>
    <t xml:space="preserve">        "0x01a4": "Pascal",</t>
  </si>
  <si>
    <t xml:space="preserve">        "0x01a5": "Katarina",</t>
  </si>
  <si>
    <t xml:space="preserve">        "0x01a6": "Sahara",</t>
  </si>
  <si>
    <t xml:space="preserve">        "0x01a7": "Wendell",</t>
  </si>
  <si>
    <t xml:space="preserve">        "0x01a8": "Redd",</t>
  </si>
  <si>
    <t xml:space="preserve">        "0x01a9": "Gracie",</t>
  </si>
  <si>
    <t xml:space="preserve">        "0x01aa": "Lyle",</t>
  </si>
  <si>
    <t xml:space="preserve">        "0x01ab": "Pave",</t>
  </si>
  <si>
    <t xml:space="preserve">        "0x01ac": "Zipper",</t>
  </si>
  <si>
    <t xml:space="preserve">        "0x01ad": "Jack",</t>
  </si>
  <si>
    <t xml:space="preserve">        "0x01ae": "Franklin",</t>
  </si>
  <si>
    <t xml:space="preserve">        "0x01af": "Jingle",</t>
  </si>
  <si>
    <t xml:space="preserve">        "0x01b0": "Tortimer",</t>
  </si>
  <si>
    <t xml:space="preserve">        "0x01b1": "Dr. Shrunk",</t>
  </si>
  <si>
    <t xml:space="preserve">        "0x01b3": "Blanca",</t>
  </si>
  <si>
    <t xml:space="preserve">        "0x01b4": "Leif",</t>
  </si>
  <si>
    <t xml:space="preserve">        "0x01b5": "Luna",</t>
  </si>
  <si>
    <t xml:space="preserve">        "0x01b6": "Katie",</t>
  </si>
  <si>
    <t xml:space="preserve">        "0x01c1": "Lottie",</t>
  </si>
  <si>
    <t xml:space="preserve">        "0x0200": "Cyrano",</t>
  </si>
  <si>
    <t xml:space="preserve">        "0x0201": "Antonio",</t>
  </si>
  <si>
    <t xml:space="preserve">        "0x0202": "Pango",</t>
  </si>
  <si>
    <t xml:space="preserve">        "0x0203": "Anabelle",</t>
  </si>
  <si>
    <t xml:space="preserve">        "0x0206": "Snooty",</t>
  </si>
  <si>
    <t xml:space="preserve">        "0x0208": "Annalisa",</t>
  </si>
  <si>
    <t xml:space="preserve">        "0x0209": "Olaf",</t>
  </si>
  <si>
    <t xml:space="preserve">        "0x0214": "Teddy",</t>
  </si>
  <si>
    <t xml:space="preserve">        "0x0215": "Pinky",</t>
  </si>
  <si>
    <t xml:space="preserve">        "0x0216": "Curt",</t>
  </si>
  <si>
    <t xml:space="preserve">        "0x0217": "Chow",</t>
  </si>
  <si>
    <t xml:space="preserve">        "0x0219": "Nate",</t>
  </si>
  <si>
    <t xml:space="preserve">        "0x021a": "Groucho",</t>
  </si>
  <si>
    <t xml:space="preserve">        "0x021b": "Tutu",</t>
  </si>
  <si>
    <t xml:space="preserve">        "0x021c": "Ursala",</t>
  </si>
  <si>
    <t xml:space="preserve">        "0x021d": "Grizzly",</t>
  </si>
  <si>
    <t xml:space="preserve">        "0x021e": "Puala",</t>
  </si>
  <si>
    <t xml:space="preserve">        "0x021f": "Ike",</t>
  </si>
  <si>
    <t xml:space="preserve">        "0x0220": "Charlise",</t>
  </si>
  <si>
    <t xml:space="preserve">        "0x0221": "Beardo",</t>
  </si>
  <si>
    <t xml:space="preserve">        "0x0222": "Klaus",</t>
  </si>
  <si>
    <t xml:space="preserve">        "0x022d": "Jay",</t>
  </si>
  <si>
    <t xml:space="preserve">        "0x022e": "Robin",</t>
  </si>
  <si>
    <t xml:space="preserve">        "0x022f": "Anchovy",</t>
  </si>
  <si>
    <t xml:space="preserve">        "0x0230": "Twiggy",</t>
  </si>
  <si>
    <t xml:space="preserve">        "0x0231": "Jitters",</t>
  </si>
  <si>
    <t xml:space="preserve">        "0x0232": "Piper",</t>
  </si>
  <si>
    <t xml:space="preserve">        "0x0233": "Admiral",</t>
  </si>
  <si>
    <t xml:space="preserve">        "0x0235": "Midge",</t>
  </si>
  <si>
    <t xml:space="preserve">        "0x0238": "Jacob",</t>
  </si>
  <si>
    <t xml:space="preserve">        "0x023c": "Lucha",</t>
  </si>
  <si>
    <t xml:space="preserve">        "0x023d": "Jacques",</t>
  </si>
  <si>
    <t xml:space="preserve">        "0x023e": "Peck",</t>
  </si>
  <si>
    <t xml:space="preserve">        "0x023f": "Sparro",</t>
  </si>
  <si>
    <t xml:space="preserve">        "0x024a": "Angus",</t>
  </si>
  <si>
    <t xml:space="preserve">        "0x024b": "Rodeo",</t>
  </si>
  <si>
    <t xml:space="preserve">        "0x024d": "Stu",</t>
  </si>
  <si>
    <t xml:space="preserve">        "0x024f": "T-Bone",</t>
  </si>
  <si>
    <t xml:space="preserve">        "0x0251": "Coach",</t>
  </si>
  <si>
    <t xml:space="preserve">        "0x0252": "Vic",</t>
  </si>
  <si>
    <t xml:space="preserve">        "0x025d": "Bob",</t>
  </si>
  <si>
    <t xml:space="preserve">        "0x025e": "Mitzi",</t>
  </si>
  <si>
    <t xml:space="preserve">        "0x025f": "Rosie",</t>
  </si>
  <si>
    <t xml:space="preserve">        "0x0260": "Olivia",</t>
  </si>
  <si>
    <t xml:space="preserve">        "0x0261": "Kiki",</t>
  </si>
  <si>
    <t xml:space="preserve">        "0x0262": "Tangy",</t>
  </si>
  <si>
    <t xml:space="preserve">        "0x0263": "Punchy",</t>
  </si>
  <si>
    <t xml:space="preserve">        "0x0264": "Purrl",</t>
  </si>
  <si>
    <t xml:space="preserve">        "0x0265": "Moe",</t>
  </si>
  <si>
    <t xml:space="preserve">        "0x0266": "Kabuki",</t>
  </si>
  <si>
    <t xml:space="preserve">        "0x0267": "Kid Cat",</t>
  </si>
  <si>
    <t xml:space="preserve">        "0x0268": "Monique",</t>
  </si>
  <si>
    <t xml:space="preserve">        "0x0269": "Tabby",</t>
  </si>
  <si>
    <t xml:space="preserve">        "0x026a": "Stinky",</t>
  </si>
  <si>
    <t xml:space="preserve">        "0x026b": "Kitty",</t>
  </si>
  <si>
    <t xml:space="preserve">        "0x026c": "Tom",</t>
  </si>
  <si>
    <t xml:space="preserve">        "0x026d": "Merry",</t>
  </si>
  <si>
    <t xml:space="preserve">        "0x026e": "Felicity",</t>
  </si>
  <si>
    <t xml:space="preserve">        "0x026f": "Lolly",</t>
  </si>
  <si>
    <t xml:space="preserve">        "0x0270": "Ankha",</t>
  </si>
  <si>
    <t xml:space="preserve">        "0x0271": "Rudy",</t>
  </si>
  <si>
    <t xml:space="preserve">        "0x0272": "Katt",</t>
  </si>
  <si>
    <t xml:space="preserve">        "0x027d": "Bluebear",</t>
  </si>
  <si>
    <t xml:space="preserve">        "0x027e": "Maple",</t>
  </si>
  <si>
    <t xml:space="preserve">        "0x027f": "Poncho",</t>
  </si>
  <si>
    <t xml:space="preserve">        "0x0280": "Pudge",</t>
  </si>
  <si>
    <t xml:space="preserve">        "0x0281": "Kody",</t>
  </si>
  <si>
    <t xml:space="preserve">        "0x0282": "Stitches",</t>
  </si>
  <si>
    <t xml:space="preserve">        "0x0283": "Vladimir",</t>
  </si>
  <si>
    <t xml:space="preserve">        "0x0284": "Murphy",</t>
  </si>
  <si>
    <t xml:space="preserve">        "0x0286": "Olive",</t>
  </si>
  <si>
    <t xml:space="preserve">        "0x0287": "Cheri",</t>
  </si>
  <si>
    <t xml:space="preserve">        "0x028a": "June",</t>
  </si>
  <si>
    <t xml:space="preserve">        "0x028b": "Pekoe",</t>
  </si>
  <si>
    <t xml:space="preserve">        "0x028c": "Chester",</t>
  </si>
  <si>
    <t xml:space="preserve">        "0x028d": "Barold",</t>
  </si>
  <si>
    <t xml:space="preserve">        "0x028e": "Tammy",</t>
  </si>
  <si>
    <t xml:space="preserve">        "0x028f": "Marty",</t>
  </si>
  <si>
    <t xml:space="preserve">        "0x0299": "Goose",</t>
  </si>
  <si>
    <t xml:space="preserve">        "0x029a": "Benedict",</t>
  </si>
  <si>
    <t xml:space="preserve">        "0x029b": "Egbert",</t>
  </si>
  <si>
    <t xml:space="preserve">        "0x029e": "Ava",</t>
  </si>
  <si>
    <t xml:space="preserve">        "0x02a2": "Becky",</t>
  </si>
  <si>
    <t xml:space="preserve">        "0x02a3": "Plucky",</t>
  </si>
  <si>
    <t xml:space="preserve">        "0x02a4": "Knox",</t>
  </si>
  <si>
    <t xml:space="preserve">        "0x02a5": "Broffina",</t>
  </si>
  <si>
    <t xml:space="preserve">        "0x02a6": "Ken",</t>
  </si>
  <si>
    <t xml:space="preserve">        "0x02b1": "Patty",</t>
  </si>
  <si>
    <t xml:space="preserve">        "0x02b2": "Tipper",</t>
  </si>
  <si>
    <t xml:space="preserve">        "0x02b7": "Norma",</t>
  </si>
  <si>
    <t xml:space="preserve">        "0x02b8": "Naomi",</t>
  </si>
  <si>
    <t xml:space="preserve">        "0x02c3": "Alfonso",</t>
  </si>
  <si>
    <t xml:space="preserve">        "0x02c4": "Alli",</t>
  </si>
  <si>
    <t xml:space="preserve">        "0x02c5": "Boots",</t>
  </si>
  <si>
    <t xml:space="preserve">        "0x02c7": "Del",</t>
  </si>
  <si>
    <t xml:space="preserve">        "0x02c9": "Sly",</t>
  </si>
  <si>
    <t xml:space="preserve">        "0x02ca": "Gayle",</t>
  </si>
  <si>
    <t xml:space="preserve">        "0x02cb": "Drago",</t>
  </si>
  <si>
    <t xml:space="preserve">        "0x02d6": "Fauna",</t>
  </si>
  <si>
    <t xml:space="preserve">        "0x02d7": "Bam",</t>
  </si>
  <si>
    <t xml:space="preserve">        "0x02d8": "Zell",</t>
  </si>
  <si>
    <t xml:space="preserve">        "0x02d9": "Bruce",</t>
  </si>
  <si>
    <t xml:space="preserve">        "0x02da": "Deidre",</t>
  </si>
  <si>
    <t xml:space="preserve">        "0x02db": "Lopez",</t>
  </si>
  <si>
    <t xml:space="preserve">        "0x02dc": "Fuchsia",</t>
  </si>
  <si>
    <t xml:space="preserve">        "0x02dd": "Beau",</t>
  </si>
  <si>
    <t xml:space="preserve">        "0x02de": "Diana",</t>
  </si>
  <si>
    <t xml:space="preserve">        "0x02df": "Erik",</t>
  </si>
  <si>
    <t xml:space="preserve">        "0x02e0": "Chelsea",</t>
  </si>
  <si>
    <t xml:space="preserve">        "0x02ea": "Goldie",</t>
  </si>
  <si>
    <t xml:space="preserve">        "0x02eb": "Butch",</t>
  </si>
  <si>
    <t xml:space="preserve">        "0x02ec": "Lucky",</t>
  </si>
  <si>
    <t xml:space="preserve">        "0x02ed": "Biskit",</t>
  </si>
  <si>
    <t xml:space="preserve">        "0x02ee": "Bones",</t>
  </si>
  <si>
    <t xml:space="preserve">        "0x02ef": "Portia",</t>
  </si>
  <si>
    <t xml:space="preserve">        "0x02f0": "Walker",</t>
  </si>
  <si>
    <t xml:space="preserve">        "0x02f1": "Daisy",</t>
  </si>
  <si>
    <t xml:space="preserve">        "0x02f2": "Cookie",</t>
  </si>
  <si>
    <t xml:space="preserve">        "0x02f3": "Maddie",</t>
  </si>
  <si>
    <t xml:space="preserve">        "0x02f4": "Bea",</t>
  </si>
  <si>
    <t xml:space="preserve">        "0x02f8": "Mac",</t>
  </si>
  <si>
    <t xml:space="preserve">        "0x02f9": "Marcel",</t>
  </si>
  <si>
    <t xml:space="preserve">        "0x02fa": "Benjamin",</t>
  </si>
  <si>
    <t xml:space="preserve">        "0x02fb": "Cherry",</t>
  </si>
  <si>
    <t xml:space="preserve">        "0x02fc": "Shep",</t>
  </si>
  <si>
    <t xml:space="preserve">        "0x0307": "Bill",</t>
  </si>
  <si>
    <t xml:space="preserve">        "0x0308": "Joey",</t>
  </si>
  <si>
    <t xml:space="preserve">        "0x0309": "Pate",</t>
  </si>
  <si>
    <t xml:space="preserve">        "0x030a": "Maelle",</t>
  </si>
  <si>
    <t xml:space="preserve">        "0x030b": "Deena",</t>
  </si>
  <si>
    <t xml:space="preserve">        "0x030c": "Pompom",</t>
  </si>
  <si>
    <t xml:space="preserve">        "0x030d": "Mallary",</t>
  </si>
  <si>
    <t xml:space="preserve">        "0x030e": "Freckles",</t>
  </si>
  <si>
    <t xml:space="preserve">        "0x030f": "Derwin",</t>
  </si>
  <si>
    <t xml:space="preserve">        "0x0310": "Drake",</t>
  </si>
  <si>
    <t xml:space="preserve">        "0x0311": "Scoot",</t>
  </si>
  <si>
    <t xml:space="preserve">        "0x0312": "Weber",</t>
  </si>
  <si>
    <t xml:space="preserve">        "0x0313": "Miranda",</t>
  </si>
  <si>
    <t xml:space="preserve">        "0x0314": "Ketchup",</t>
  </si>
  <si>
    <t xml:space="preserve">        "0x0316": "Gloria",</t>
  </si>
  <si>
    <t xml:space="preserve">        "0x0317": "Molly",</t>
  </si>
  <si>
    <t xml:space="preserve">        "0x0318": "Quillson",</t>
  </si>
  <si>
    <t xml:space="preserve">        "0x0323": "Opal",</t>
  </si>
  <si>
    <t xml:space="preserve">        "0x0324": "Dizzy",</t>
  </si>
  <si>
    <t xml:space="preserve">        "0x0325": "Big Top",</t>
  </si>
  <si>
    <t xml:space="preserve">        "0x0326": "Eloise",</t>
  </si>
  <si>
    <t xml:space="preserve">        "0x0327": "Margie",</t>
  </si>
  <si>
    <t xml:space="preserve">        "0x0328": "Paolo",</t>
  </si>
  <si>
    <t xml:space="preserve">        "0x0329": "Axel",</t>
  </si>
  <si>
    <t xml:space="preserve">        "0x032a": "Ellie",</t>
  </si>
  <si>
    <t xml:space="preserve">        "0x032c": "Tucker",</t>
  </si>
  <si>
    <t xml:space="preserve">        "0x032d": "Tia",</t>
  </si>
  <si>
    <t xml:space="preserve">        "0x032e": "Chai",</t>
  </si>
  <si>
    <t xml:space="preserve">        "0x0338": "Lily",</t>
  </si>
  <si>
    <t xml:space="preserve">        "0x0339": "Ribbot",</t>
  </si>
  <si>
    <t xml:space="preserve">        "0x033a": "Frobert",</t>
  </si>
  <si>
    <t xml:space="preserve">        "0x033b": "Camofrog",</t>
  </si>
  <si>
    <t xml:space="preserve">        "0x033c": "Drift",</t>
  </si>
  <si>
    <t xml:space="preserve">        "0x033d": "Wart Jr.",</t>
  </si>
  <si>
    <t xml:space="preserve">        "0x033e": "Puddies",</t>
  </si>
  <si>
    <t xml:space="preserve">        "0x033f": "Jeremiah",</t>
  </si>
  <si>
    <t xml:space="preserve">        "0x0341": "Tad",</t>
  </si>
  <si>
    <t xml:space="preserve">        "0x0342": "Cousteau",</t>
  </si>
  <si>
    <t xml:space="preserve">        "0x0343": "Huck",</t>
  </si>
  <si>
    <t xml:space="preserve">        "0x0344": "Prince",</t>
  </si>
  <si>
    <t xml:space="preserve">        "0x0345": "Jambette",</t>
  </si>
  <si>
    <t xml:space="preserve">        "0x0347": "Raddle",</t>
  </si>
  <si>
    <t xml:space="preserve">        "0x0348": "Gigi",</t>
  </si>
  <si>
    <t xml:space="preserve">        "0x0349": "Croque",</t>
  </si>
  <si>
    <t xml:space="preserve">        "0x034a": "Diva",</t>
  </si>
  <si>
    <t xml:space="preserve">        "0x034b": "Henry",</t>
  </si>
  <si>
    <t xml:space="preserve">        "0x0356": "Chevre",</t>
  </si>
  <si>
    <t xml:space="preserve">        "0x0357": "Nan",</t>
  </si>
  <si>
    <t xml:space="preserve">        "0x0358": "Billy",</t>
  </si>
  <si>
    <t xml:space="preserve">        "0x035a": "Gruff",</t>
  </si>
  <si>
    <t xml:space="preserve">        "0x035c": "Velma",</t>
  </si>
  <si>
    <t xml:space="preserve">        "0x035d": "Kidd",</t>
  </si>
  <si>
    <t xml:space="preserve">        "0x035e": "Pashmina",</t>
  </si>
  <si>
    <t xml:space="preserve">        "0x0369": "Cesar",</t>
  </si>
  <si>
    <t xml:space="preserve">        "0x036a": "Peewee",</t>
  </si>
  <si>
    <t xml:space="preserve">        "0x036b": "Boone",</t>
  </si>
  <si>
    <t xml:space="preserve">        "0x036d": "Louie",</t>
  </si>
  <si>
    <t xml:space="preserve">        "0x036e": "Maddie",</t>
  </si>
  <si>
    <t xml:space="preserve">        "0x0370": "Violet",</t>
  </si>
  <si>
    <t xml:space="preserve">        "0x0371": "Al",</t>
  </si>
  <si>
    <t xml:space="preserve">        "0x0372": "Rocket",</t>
  </si>
  <si>
    <t xml:space="preserve">        "0x0373": "Hans",</t>
  </si>
  <si>
    <t xml:space="preserve">        "0x0374": "Rilla",</t>
  </si>
  <si>
    <t xml:space="preserve">        "0x037e": "Hamlet",</t>
  </si>
  <si>
    <t xml:space="preserve">        "0x037f": "Apple",</t>
  </si>
  <si>
    <t xml:space="preserve">        "0x0380": "Graham",</t>
  </si>
  <si>
    <t xml:space="preserve">        "0x0381": "Rodney",</t>
  </si>
  <si>
    <t xml:space="preserve">        "0x0382": "Soleil",</t>
  </si>
  <si>
    <t xml:space="preserve">        "0x0383": "Clay",</t>
  </si>
  <si>
    <t xml:space="preserve">        "0x0384": "Flurry",</t>
  </si>
  <si>
    <t xml:space="preserve">        "0x0385": "Hamphrey",</t>
  </si>
  <si>
    <t xml:space="preserve">        "0x0390": "Rocco",</t>
  </si>
  <si>
    <t xml:space="preserve">        "0x0392": "Bubbles",</t>
  </si>
  <si>
    <t xml:space="preserve">        "0x0393": "Bertha",</t>
  </si>
  <si>
    <t xml:space="preserve">        "0x0394": "Biff",</t>
  </si>
  <si>
    <t xml:space="preserve">        "0x0395": "Bitty",</t>
  </si>
  <si>
    <t xml:space="preserve">        "0x0398": "Harry",</t>
  </si>
  <si>
    <t xml:space="preserve">        "0x0399": "Hippeux",</t>
  </si>
  <si>
    <t xml:space="preserve">        "0x03a4": "Buck",</t>
  </si>
  <si>
    <t xml:space="preserve">        "0x03a5": "Victoria",</t>
  </si>
  <si>
    <t xml:space="preserve">        "0x03a6": "Savannah",</t>
  </si>
  <si>
    <t xml:space="preserve">        "0x03a7": "Elmer",</t>
  </si>
  <si>
    <t xml:space="preserve">        "0x03a8": "Rosco",</t>
  </si>
  <si>
    <t xml:space="preserve">        "0x03a9": "Winnie",</t>
  </si>
  <si>
    <t xml:space="preserve">        "0x03aa": "Ed",</t>
  </si>
  <si>
    <t xml:space="preserve">        "0x03ab": "Cleo",</t>
  </si>
  <si>
    <t xml:space="preserve">        "0x03ac": "Peaches",</t>
  </si>
  <si>
    <t xml:space="preserve">        "0x03ad": "Annalise",</t>
  </si>
  <si>
    <t xml:space="preserve">        "0x03ae": "Clyde",</t>
  </si>
  <si>
    <t xml:space="preserve">        "0x03af": "Colton",</t>
  </si>
  <si>
    <t xml:space="preserve">        "0x03b0": "Papi",</t>
  </si>
  <si>
    <t xml:space="preserve">        "0x03b1": "Julian",</t>
  </si>
  <si>
    <t xml:space="preserve">        "0x03bc": "Yuka",</t>
  </si>
  <si>
    <t xml:space="preserve">        "0x03bd": "Alice",</t>
  </si>
  <si>
    <t xml:space="preserve">        "0x03be": "Melba",</t>
  </si>
  <si>
    <t xml:space="preserve">        "0x03bf": "Sydney",</t>
  </si>
  <si>
    <t xml:space="preserve">        "0x03c0": "Gonzo",</t>
  </si>
  <si>
    <t xml:space="preserve">        "0x03c1": "Ozzie",</t>
  </si>
  <si>
    <t xml:space="preserve">        "0x03c4": "Canberra",</t>
  </si>
  <si>
    <t xml:space="preserve">        "0x03c5": "Lyman",</t>
  </si>
  <si>
    <t xml:space="preserve">        "0x03c6": "Eugene",</t>
  </si>
  <si>
    <t xml:space="preserve">        "0x03d1": "Kitt",</t>
  </si>
  <si>
    <t xml:space="preserve">        "0x03d2": "Mathilda",</t>
  </si>
  <si>
    <t xml:space="preserve">        "0x03d3": "Carrie",</t>
  </si>
  <si>
    <t xml:space="preserve">        "0x03d6": "Astrid",</t>
  </si>
  <si>
    <t xml:space="preserve">        "0x03d7": "Sylvia",</t>
  </si>
  <si>
    <t xml:space="preserve">        "0x03d9": "Walt",</t>
  </si>
  <si>
    <t xml:space="preserve">        "0x03da": "Rodney",</t>
  </si>
  <si>
    <t xml:space="preserve">        "0x03db": "Marcie",</t>
  </si>
  <si>
    <t xml:space="preserve">        "0x03e6": "Bud",</t>
  </si>
  <si>
    <t xml:space="preserve">        "0x03e7": "Elvis",</t>
  </si>
  <si>
    <t xml:space="preserve">        "0x03e8": "Rex",</t>
  </si>
  <si>
    <t xml:space="preserve">        "0x03ea": "Leopold",</t>
  </si>
  <si>
    <t xml:space="preserve">        "0x03ec": "Mott",</t>
  </si>
  <si>
    <t xml:space="preserve">        "0x03ed": "Rory",</t>
  </si>
  <si>
    <t xml:space="preserve">        "0x03ee": "Lionel",</t>
  </si>
  <si>
    <t xml:space="preserve">        "0x03fa": "Nana",</t>
  </si>
  <si>
    <t xml:space="preserve">        "0x03fb": "Simon",</t>
  </si>
  <si>
    <t xml:space="preserve">        "0x03fc": "Tammi",</t>
  </si>
  <si>
    <t xml:space="preserve">        "0x03fd": "Monty",</t>
  </si>
  <si>
    <t xml:space="preserve">        "0x03fe": "Elise",</t>
  </si>
  <si>
    <t xml:space="preserve">        "0x03ff": "Flip",</t>
  </si>
  <si>
    <t xml:space="preserve">        "0x0400": "Shari",</t>
  </si>
  <si>
    <t xml:space="preserve">        "0x0401": "Deli",</t>
  </si>
  <si>
    <t xml:space="preserve">        "0x040c": "Dora",</t>
  </si>
  <si>
    <t xml:space="preserve">        "0x040d": "Limberg",</t>
  </si>
  <si>
    <t xml:space="preserve">        "0x040e": "Bella",</t>
  </si>
  <si>
    <t xml:space="preserve">        "0x040f": "Bree",</t>
  </si>
  <si>
    <t xml:space="preserve">        "0x0410": "Samson",</t>
  </si>
  <si>
    <t xml:space="preserve">        "0x0411": "Rod",</t>
  </si>
  <si>
    <t xml:space="preserve">        "0x0414": "Candi",</t>
  </si>
  <si>
    <t xml:space="preserve">        "0x0415": "Rizzo",</t>
  </si>
  <si>
    <t xml:space="preserve">        "0x0416": "Anicotti",</t>
  </si>
  <si>
    <t xml:space="preserve">        "0x0418": "Broccolo",</t>
  </si>
  <si>
    <t xml:space="preserve">        "0x041a": "Moose",</t>
  </si>
  <si>
    <t xml:space="preserve">        "0x041b": "Bettina",</t>
  </si>
  <si>
    <t xml:space="preserve">        "0x041c": "Greta",</t>
  </si>
  <si>
    <t xml:space="preserve">        "0x041d": "Penelope",</t>
  </si>
  <si>
    <t xml:space="preserve">        "0x041e": "Chadder",</t>
  </si>
  <si>
    <t xml:space="preserve">        "0x0429": "Octavian",</t>
  </si>
  <si>
    <t xml:space="preserve">        "0x042a": "Marina",</t>
  </si>
  <si>
    <t xml:space="preserve">        "0x042b": "Zucker",</t>
  </si>
  <si>
    <t xml:space="preserve">        "0x0436": "Queenie",</t>
  </si>
  <si>
    <t xml:space="preserve">        "0x0437": "Gladys",</t>
  </si>
  <si>
    <t xml:space="preserve">        "0x0438": "Sandy",</t>
  </si>
  <si>
    <t xml:space="preserve">        "0x0439": "Sprocket",</t>
  </si>
  <si>
    <t xml:space="preserve">        "0x043b": "Julia",</t>
  </si>
  <si>
    <t xml:space="preserve">        "0x043c": "Cranston",</t>
  </si>
  <si>
    <t xml:space="preserve">        "0x043d": "Phil",</t>
  </si>
  <si>
    <t xml:space="preserve">        "0x043e": "Blanche",</t>
  </si>
  <si>
    <t xml:space="preserve">        "0x043f": "Flora",</t>
  </si>
  <si>
    <t xml:space="preserve">        "0x0440": "Phoebe",</t>
  </si>
  <si>
    <t xml:space="preserve">        "0x044b": "Apollo",</t>
  </si>
  <si>
    <t xml:space="preserve">        "0x044c": "Amelia",</t>
  </si>
  <si>
    <t xml:space="preserve">        "0x044d": "Pierce",</t>
  </si>
  <si>
    <t xml:space="preserve">        "0x044e": "Buzz",</t>
  </si>
  <si>
    <t xml:space="preserve">        "0x0450": "Avery",</t>
  </si>
  <si>
    <t xml:space="preserve">        "0x0451": "Frank",</t>
  </si>
  <si>
    <t xml:space="preserve">        "0x0452": "Sterling",</t>
  </si>
  <si>
    <t xml:space="preserve">        "0x0453": "Keaton",</t>
  </si>
  <si>
    <t xml:space="preserve">        "0x0454": "Celia",</t>
  </si>
  <si>
    <t xml:space="preserve">        "0x045f": "Aurora",</t>
  </si>
  <si>
    <t xml:space="preserve">        "0x0460": "Roald",</t>
  </si>
  <si>
    <t xml:space="preserve">        "0x0461": "Cube",</t>
  </si>
  <si>
    <t xml:space="preserve">        "0x0462": "Hopper",</t>
  </si>
  <si>
    <t xml:space="preserve">        "0x0463": "Friga",</t>
  </si>
  <si>
    <t xml:space="preserve">        "0x0464": "Gwen",</t>
  </si>
  <si>
    <t xml:space="preserve">        "0x0465": "Puck",</t>
  </si>
  <si>
    <t xml:space="preserve">        "0x0468": "Wade",</t>
  </si>
  <si>
    <t xml:space="preserve">        "0x0469": "Boomer",</t>
  </si>
  <si>
    <t xml:space="preserve">        "0x046a": "Iggly",</t>
  </si>
  <si>
    <t xml:space="preserve">        "0x046b": "Tex",</t>
  </si>
  <si>
    <t xml:space="preserve">        "0x046c": "Flo",</t>
  </si>
  <si>
    <t xml:space="preserve">        "0x046d": "Sprinkle",</t>
  </si>
  <si>
    <t xml:space="preserve">        "0x0478": "Curly",</t>
  </si>
  <si>
    <t xml:space="preserve">        "0x0479": "Truffles",</t>
  </si>
  <si>
    <t xml:space="preserve">        "0x047a": "Rasher",</t>
  </si>
  <si>
    <t xml:space="preserve">        "0x047b": "Hugh",</t>
  </si>
  <si>
    <t xml:space="preserve">        "0x047c": "Lucy",</t>
  </si>
  <si>
    <t xml:space="preserve">        "0x047d": "Spork/Crackle",</t>
  </si>
  <si>
    <t xml:space="preserve">        "0x0480": "Cobb",</t>
  </si>
  <si>
    <t xml:space="preserve">        "0x0481": "Boris",</t>
  </si>
  <si>
    <t xml:space="preserve">        "0x0482": "Maggie",</t>
  </si>
  <si>
    <t xml:space="preserve">        "0x0483": "Peggy",</t>
  </si>
  <si>
    <t xml:space="preserve">        "0x0485": "Gala",</t>
  </si>
  <si>
    <t xml:space="preserve">        "0x0486": "Chops",</t>
  </si>
  <si>
    <t xml:space="preserve">        "0x0487": "Kevin",</t>
  </si>
  <si>
    <t xml:space="preserve">        "0x0488": "Pancetti",</t>
  </si>
  <si>
    <t xml:space="preserve">        "0x0489": "Agnes",</t>
  </si>
  <si>
    <t xml:space="preserve">        "0x0494": "Bunnie",</t>
  </si>
  <si>
    <t xml:space="preserve">        "0x0495": "Dotty",</t>
  </si>
  <si>
    <t xml:space="preserve">        "0x0496": "Coco",</t>
  </si>
  <si>
    <t xml:space="preserve">        "0x0497": "Snake",</t>
  </si>
  <si>
    <t xml:space="preserve">        "0x0498": "Gaston",</t>
  </si>
  <si>
    <t xml:space="preserve">        "0x0499": "Gabi",</t>
  </si>
  <si>
    <t xml:space="preserve">        "0x049a": "Pippy",</t>
  </si>
  <si>
    <t xml:space="preserve">        "0x049b": "Tiffany",</t>
  </si>
  <si>
    <t xml:space="preserve">        "0x049c": "Genji",</t>
  </si>
  <si>
    <t xml:space="preserve">        "0x049d": "Ruby",</t>
  </si>
  <si>
    <t xml:space="preserve">        "0x049e": "Doc",</t>
  </si>
  <si>
    <t xml:space="preserve">        "0x049f": "Claude",</t>
  </si>
  <si>
    <t xml:space="preserve">        "0x04a0": "Francine",</t>
  </si>
  <si>
    <t xml:space="preserve">        "0x04a1": "Chrissy",</t>
  </si>
  <si>
    <t xml:space="preserve">        "0x04a2": "Hopkins",</t>
  </si>
  <si>
    <t xml:space="preserve">        "0x04a3": "OHare",</t>
  </si>
  <si>
    <t xml:space="preserve">        "0x04a4": "Carmen",</t>
  </si>
  <si>
    <t xml:space="preserve">        "0x04a5": "Bonbon",</t>
  </si>
  <si>
    <t xml:space="preserve">        "0x04a6": "Cole",</t>
  </si>
  <si>
    <t xml:space="preserve">        "0x04a7": "Mira",</t>
  </si>
  <si>
    <t xml:space="preserve">        "0x04a8": "Toby",</t>
  </si>
  <si>
    <t xml:space="preserve">        "0x04b2": "Tank",</t>
  </si>
  <si>
    <t xml:space="preserve">        "0x04b3": "Rhonda",</t>
  </si>
  <si>
    <t xml:space="preserve">        "0x04b4": "Spike",</t>
  </si>
  <si>
    <t xml:space="preserve">        "0x04b6": "Hornsby",</t>
  </si>
  <si>
    <t xml:space="preserve">        "0x04b9": "Merengue",</t>
  </si>
  <si>
    <t xml:space="preserve">        "0x04ba": "Ren\u00e9e",</t>
  </si>
  <si>
    <t xml:space="preserve">        "0x04c5": "Vesta",</t>
  </si>
  <si>
    <t xml:space="preserve">        "0x04c6": "Baabara",</t>
  </si>
  <si>
    <t xml:space="preserve">        "0x04c7": "Eunice",</t>
  </si>
  <si>
    <t xml:space="preserve">        "0x04c8": "Stella",</t>
  </si>
  <si>
    <t xml:space="preserve">        "0x04c9": "Cashmere",</t>
  </si>
  <si>
    <t xml:space="preserve">        "0x04cc": "Willow",</t>
  </si>
  <si>
    <t xml:space="preserve">        "0x04cd": "Curlos",</t>
  </si>
  <si>
    <t xml:space="preserve">        "0x04ce": "Wendy",</t>
  </si>
  <si>
    <t xml:space="preserve">        "0x04cf": "Timbra",</t>
  </si>
  <si>
    <t xml:space="preserve">        "0x04d0": "Frita",</t>
  </si>
  <si>
    <t xml:space="preserve">        "0x04d1": "Muffy",</t>
  </si>
  <si>
    <t xml:space="preserve">        "0x04d2": "Pietro",</t>
  </si>
  <si>
    <t xml:space="preserve">        "0x04d3": "\u00c9toile",</t>
  </si>
  <si>
    <t xml:space="preserve">        "0x04dd": "Peanut",</t>
  </si>
  <si>
    <t xml:space="preserve">        "0x04de": "Blaire",</t>
  </si>
  <si>
    <t xml:space="preserve">        "0x04df": "Filbert",</t>
  </si>
  <si>
    <t xml:space="preserve">        "0x04e0": "Pecan",</t>
  </si>
  <si>
    <t xml:space="preserve">        "0x04e1": "Nibbles",</t>
  </si>
  <si>
    <t xml:space="preserve">        "0x04e2": "Agent S",</t>
  </si>
  <si>
    <t xml:space="preserve">        "0x04e3": "Caroline",</t>
  </si>
  <si>
    <t xml:space="preserve">        "0x04e4": "Sally",</t>
  </si>
  <si>
    <t xml:space="preserve">        "0x04e5": "Static",</t>
  </si>
  <si>
    <t xml:space="preserve">        "0x04e6": "Mint",</t>
  </si>
  <si>
    <t xml:space="preserve">        "0x04e7": "Ricky",</t>
  </si>
  <si>
    <t xml:space="preserve">        "0x04e8": "Cally",</t>
  </si>
  <si>
    <t xml:space="preserve">        "0x04ea": "Tasha",</t>
  </si>
  <si>
    <t xml:space="preserve">        "0x04eb": "Sylvana",</t>
  </si>
  <si>
    <t xml:space="preserve">        "0x04ec": "Poppy",</t>
  </si>
  <si>
    <t xml:space="preserve">        "0x04ed": "Sheldon",</t>
  </si>
  <si>
    <t xml:space="preserve">        "0x04ee": "Marshal",</t>
  </si>
  <si>
    <t xml:space="preserve">        "0x04ef": "Hazel",</t>
  </si>
  <si>
    <t xml:space="preserve">        "0x04fa": "Rolf",</t>
  </si>
  <si>
    <t xml:space="preserve">        "0x04fb": "Rowan",</t>
  </si>
  <si>
    <t xml:space="preserve">        "0x04fc": "Tybalt",</t>
  </si>
  <si>
    <t xml:space="preserve">        "0x04fd": "Bangle",</t>
  </si>
  <si>
    <t xml:space="preserve">        "0x04fe": "Leonardo",</t>
  </si>
  <si>
    <t xml:space="preserve">        "0x04ff": "Claudia",</t>
  </si>
  <si>
    <t xml:space="preserve">        "0x0500": "Bianca",</t>
  </si>
  <si>
    <t xml:space="preserve">        "0x050b": "Chief",</t>
  </si>
  <si>
    <t xml:space="preserve">        "0x050c": "Lobo",</t>
  </si>
  <si>
    <t xml:space="preserve">        "0x050d": "Wolfgang",</t>
  </si>
  <si>
    <t xml:space="preserve">        "0x050e": "Whitney",</t>
  </si>
  <si>
    <t xml:space="preserve">        "0x050f": "Dobie",</t>
  </si>
  <si>
    <t xml:space="preserve">        "0x0510": "Freya",</t>
  </si>
  <si>
    <t xml:space="preserve">        "0x0511": "Fang",</t>
  </si>
  <si>
    <t xml:space="preserve">        "0x0513": "Vivian",</t>
  </si>
  <si>
    <t xml:space="preserve">        "0x0514": "Skye",</t>
  </si>
  <si>
    <t xml:space="preserve">        "0x0515": "Kyle",</t>
  </si>
  <si>
    <t xml:space="preserve">        "0x0580": "Fox",</t>
  </si>
  <si>
    <t xml:space="preserve">        "0x0581": "Falco",</t>
  </si>
  <si>
    <t xml:space="preserve">        "0x05c0": "Samus",</t>
  </si>
  <si>
    <t xml:space="preserve">        "0x0600": "Captain Falcon",</t>
  </si>
  <si>
    <t xml:space="preserve">        "0x0640": "Olimar",</t>
  </si>
  <si>
    <t xml:space="preserve">        "0x0642": "Pikmin",</t>
  </si>
  <si>
    <t xml:space="preserve">        "0x06c0": "Little Mac",</t>
  </si>
  <si>
    <t xml:space="preserve">        "0x0700": "Wii Fit Trainer",</t>
  </si>
  <si>
    <t xml:space="preserve">        "0x0740": "Pit",</t>
  </si>
  <si>
    <t xml:space="preserve">        "0x0741": "Dark Pit",</t>
  </si>
  <si>
    <t xml:space="preserve">        "0x0742": "Palutena",</t>
  </si>
  <si>
    <t xml:space="preserve">        "0x0780": "Mr. G&amp;W",</t>
  </si>
  <si>
    <t xml:space="preserve">        "0x0781": "R.O.B.",</t>
  </si>
  <si>
    <t xml:space="preserve">        "0x0782": "Duck Hunt",</t>
  </si>
  <si>
    <t xml:space="preserve">        "0x07c0": "Mii",</t>
  </si>
  <si>
    <t xml:space="preserve">        "0x0800": "Inkling",</t>
  </si>
  <si>
    <t xml:space="preserve">        "0x0801": "Callie",</t>
  </si>
  <si>
    <t xml:space="preserve">        "0x0802": "Marie",</t>
  </si>
  <si>
    <t xml:space="preserve">        "0x09c0": "Mario",</t>
  </si>
  <si>
    <t xml:space="preserve">        "0x09c1": "Luigi",</t>
  </si>
  <si>
    <t xml:space="preserve">        "0x09c2": "Peach",</t>
  </si>
  <si>
    <t xml:space="preserve">        "0x09c3": "Daisy",</t>
  </si>
  <si>
    <t xml:space="preserve">        "0x09c4": "Yoshi",</t>
  </si>
  <si>
    <t xml:space="preserve">        "0x09c5": "Wario",</t>
  </si>
  <si>
    <t xml:space="preserve">        "0x09c6": "Waluigi",</t>
  </si>
  <si>
    <t xml:space="preserve">        "0x09c7": "Donkey Kong",</t>
  </si>
  <si>
    <t xml:space="preserve">        "0x09c8": "Diddy Kong",</t>
  </si>
  <si>
    <t xml:space="preserve">        "0x09c9": "Bowser",</t>
  </si>
  <si>
    <t xml:space="preserve">        "0x09ca": "Bowser Jr.",</t>
  </si>
  <si>
    <t xml:space="preserve">        "0x09cb": "Boo",</t>
  </si>
  <si>
    <t xml:space="preserve">        "0x09cc": "Baby Mario",</t>
  </si>
  <si>
    <t xml:space="preserve">        "0x09cd": "Baby Luigi",</t>
  </si>
  <si>
    <t xml:space="preserve">        "0x09ce": "Birdo",</t>
  </si>
  <si>
    <t xml:space="preserve">        "0x09cf": "Rosalina",</t>
  </si>
  <si>
    <t xml:space="preserve">        "0x09d0": "Metal Mario",</t>
  </si>
  <si>
    <t xml:space="preserve">        "0x09d1": "Pink Gold Peach",</t>
  </si>
  <si>
    <t xml:space="preserve">        "0x1906": "Charizard",</t>
  </si>
  <si>
    <t xml:space="preserve">        "0x1919": "Pikachu",</t>
  </si>
  <si>
    <t xml:space="preserve">        "0x1927": "Jigglypuff",</t>
  </si>
  <si>
    <t xml:space="preserve">        "0x1996": "Mewtwo",</t>
  </si>
  <si>
    <t xml:space="preserve">        "0x1ac0": "Lucario",</t>
  </si>
  <si>
    <t xml:space="preserve">        "0x1b92": "Greninja",</t>
  </si>
  <si>
    <t xml:space="preserve">        "0x1d00": "Shadow Mewtwo",</t>
  </si>
  <si>
    <t xml:space="preserve">        "0x1f00": "Kirby",</t>
  </si>
  <si>
    <t xml:space="preserve">        "0x1f01": "Meta Knight",</t>
  </si>
  <si>
    <t xml:space="preserve">        "0x1f02": "King Dedede",</t>
  </si>
  <si>
    <t xml:space="preserve">        "0x1f03": "Waddle Dee",</t>
  </si>
  <si>
    <t xml:space="preserve">        "0x1f40": "Qbby",</t>
  </si>
  <si>
    <t xml:space="preserve">        "0x2100": "Marth",</t>
  </si>
  <si>
    <t xml:space="preserve">        "0x2101": "Ike",</t>
  </si>
  <si>
    <t xml:space="preserve">        "0x2102": "Lucina",</t>
  </si>
  <si>
    <t xml:space="preserve">        "0x2103": "Robin",</t>
  </si>
  <si>
    <t xml:space="preserve">        "0x2104": "Roy",</t>
  </si>
  <si>
    <t xml:space="preserve">        "0x2105": "Corrin",</t>
  </si>
  <si>
    <t xml:space="preserve">        "0x2106": "Alm",</t>
  </si>
  <si>
    <t xml:space="preserve">        "0x2107": "Celica",</t>
  </si>
  <si>
    <t xml:space="preserve">        "0x2240": "Shulk",</t>
  </si>
  <si>
    <t xml:space="preserve">        "0x2280": "Ness",</t>
  </si>
  <si>
    <t xml:space="preserve">        "0x2281": "Lucas",</t>
  </si>
  <si>
    <t xml:space="preserve">        "0x22c0": "Chibi-Robo",</t>
  </si>
  <si>
    <t xml:space="preserve">        "0x3200": "Sonic",</t>
  </si>
  <si>
    <t xml:space="preserve">        "0x3240": "Bayonetta",</t>
  </si>
  <si>
    <t xml:space="preserve">        "0x3340": "PAC-MAN",</t>
  </si>
  <si>
    <t xml:space="preserve">        "0x3480": "Mega Man",</t>
  </si>
  <si>
    <t xml:space="preserve">        "0x34c0": "Ryu",</t>
  </si>
  <si>
    <t xml:space="preserve">        "0x3500": "One-Eyed Rathalos",</t>
  </si>
  <si>
    <t xml:space="preserve">        "0x3501": "Nabiru",</t>
  </si>
  <si>
    <t xml:space="preserve">        "0x3502": "Rathian",</t>
  </si>
  <si>
    <t xml:space="preserve">        "0x3503": "Barioth",</t>
  </si>
  <si>
    <t xml:space="preserve">        "0x3504": "Qurupeco",</t>
  </si>
  <si>
    <t xml:space="preserve">        "0x35c0": "Shovel Knight",</t>
  </si>
  <si>
    <t xml:space="preserve">        "0x3600": "Cloud Strife"</t>
  </si>
  <si>
    <t>1~3</t>
    <phoneticPr fontId="17" type="noConversion"/>
  </si>
  <si>
    <t>1~3</t>
    <phoneticPr fontId="17" type="noConversion"/>
  </si>
  <si>
    <t>13~14</t>
    <phoneticPr fontId="17" type="noConversion"/>
  </si>
  <si>
    <t>原始字符串</t>
    <phoneticPr fontId="17" type="noConversion"/>
  </si>
  <si>
    <t>字符串</t>
    <phoneticPr fontId="17" type="noConversion"/>
  </si>
  <si>
    <t>程序</t>
    <phoneticPr fontId="17" type="noConversion"/>
  </si>
  <si>
    <t>9~12B</t>
    <phoneticPr fontId="17" type="noConversion"/>
  </si>
  <si>
    <r>
      <t>10</t>
    </r>
    <r>
      <rPr>
        <b/>
        <sz val="10"/>
        <color rgb="FF000000"/>
        <rFont val="宋体"/>
        <family val="3"/>
        <charset val="134"/>
      </rPr>
      <t>进制</t>
    </r>
    <phoneticPr fontId="17" type="noConversion"/>
  </si>
  <si>
    <r>
      <t>16</t>
    </r>
    <r>
      <rPr>
        <b/>
        <sz val="10"/>
        <color rgb="FF000000"/>
        <rFont val="宋体"/>
        <family val="3"/>
        <charset val="134"/>
      </rPr>
      <t>进制</t>
    </r>
    <phoneticPr fontId="17" type="noConversion"/>
  </si>
  <si>
    <r>
      <t>2</t>
    </r>
    <r>
      <rPr>
        <b/>
        <sz val="10"/>
        <color rgb="FF000000"/>
        <rFont val="宋体"/>
        <family val="3"/>
        <charset val="134"/>
      </rPr>
      <t>位</t>
    </r>
    <phoneticPr fontId="17" type="noConversion"/>
  </si>
  <si>
    <r>
      <t>3</t>
    </r>
    <r>
      <rPr>
        <b/>
        <sz val="10"/>
        <color rgb="FF000000"/>
        <rFont val="宋体"/>
        <family val="3"/>
        <charset val="134"/>
      </rPr>
      <t>位</t>
    </r>
    <phoneticPr fontId="17" type="noConversion"/>
  </si>
  <si>
    <r>
      <t>4</t>
    </r>
    <r>
      <rPr>
        <b/>
        <sz val="10"/>
        <color rgb="FF000000"/>
        <rFont val="宋体"/>
        <family val="3"/>
        <charset val="134"/>
      </rPr>
      <t>位</t>
    </r>
    <phoneticPr fontId="17" type="noConversion"/>
  </si>
  <si>
    <r>
      <t>5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6</t>
    </r>
    <phoneticPr fontId="17" type="noConversion"/>
  </si>
  <si>
    <r>
      <t>7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8</t>
    </r>
    <phoneticPr fontId="17" type="noConversion"/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</si>
  <si>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  <phoneticPr fontId="17" type="noConversion"/>
  </si>
  <si>
    <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  <phoneticPr fontId="17" type="noConversion"/>
  </si>
  <si>
    <r>
      <t>15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16</t>
    </r>
    <phoneticPr fontId="17" type="noConversion"/>
  </si>
  <si>
    <t>9~12A</t>
    <phoneticPr fontId="17" type="noConversion"/>
  </si>
  <si>
    <r>
      <t>4</t>
    </r>
    <r>
      <rPr>
        <b/>
        <sz val="10"/>
        <color rgb="FF000000"/>
        <rFont val="宋体"/>
        <family val="3"/>
        <charset val="134"/>
      </rPr>
      <t>位代码</t>
    </r>
    <phoneticPr fontId="17" type="noConversion"/>
  </si>
  <si>
    <t>Splatoon</t>
    <phoneticPr fontId="17" type="noConversion"/>
  </si>
  <si>
    <t>0369-036B</t>
    <phoneticPr fontId="17" type="noConversion"/>
  </si>
  <si>
    <t>?</t>
    <phoneticPr fontId="17" type="noConversion"/>
  </si>
  <si>
    <t>The normal and dark variants share ID, but may differ in some other way, possibly in whatever makes them also a skylander. It is currently unknown which is why they are included here.</t>
    <phoneticPr fontId="17" type="noConversion"/>
  </si>
  <si>
    <t>Mario - Horse Racing</t>
    <phoneticPr fontId="17" type="noConversion"/>
  </si>
  <si>
    <t>027S</t>
    <phoneticPr fontId="17" type="noConversion"/>
  </si>
  <si>
    <t>序号‘</t>
    <phoneticPr fontId="27" type="noConversion"/>
  </si>
  <si>
    <t>来源</t>
    <phoneticPr fontId="27" type="noConversion"/>
  </si>
  <si>
    <t>分类</t>
    <phoneticPr fontId="27" type="noConversion"/>
  </si>
  <si>
    <t>游戏</t>
    <phoneticPr fontId="27" type="noConversion"/>
  </si>
  <si>
    <t>目录</t>
    <phoneticPr fontId="27" type="noConversion"/>
  </si>
  <si>
    <t>文件名</t>
    <phoneticPr fontId="27" type="noConversion"/>
  </si>
  <si>
    <t>Dump</t>
    <phoneticPr fontId="27" type="noConversion"/>
  </si>
  <si>
    <t>Animal Crossing</t>
    <phoneticPr fontId="27" type="noConversion"/>
  </si>
  <si>
    <t>Cards - Animal Crossing x Sanrio Series</t>
    <phoneticPr fontId="27" type="noConversion"/>
  </si>
  <si>
    <t>[AC] XS1 - Rilla.bin</t>
  </si>
  <si>
    <t>Dump</t>
    <phoneticPr fontId="27" type="noConversion"/>
  </si>
  <si>
    <t>Cards - Animal Crossing x Sanrio Series</t>
    <phoneticPr fontId="27" type="noConversion"/>
  </si>
  <si>
    <t>[AC] XS2 - Marty.bin</t>
  </si>
  <si>
    <t>Cards - Animal Crossing x Sanrio Series</t>
    <phoneticPr fontId="27" type="noConversion"/>
  </si>
  <si>
    <t>[AC] XS3 - étoile.bin</t>
  </si>
  <si>
    <t>Cards - Animal Crossing x Sanrio Series</t>
    <phoneticPr fontId="27" type="noConversion"/>
  </si>
  <si>
    <t>[AC] XS4 - Chai.bin</t>
  </si>
  <si>
    <t>Cards - Animal Crossing x Sanrio Series</t>
    <phoneticPr fontId="27" type="noConversion"/>
  </si>
  <si>
    <t>[AC] XS5 - Chelsea.bin</t>
  </si>
  <si>
    <t>Dump</t>
    <phoneticPr fontId="27" type="noConversion"/>
  </si>
  <si>
    <t>[AC] XS6 - Toby.bin</t>
  </si>
  <si>
    <t>Cards - Promo - Festival</t>
    <phoneticPr fontId="27" type="noConversion"/>
  </si>
  <si>
    <t>[AC] AF1 - Stitches.bin</t>
    <phoneticPr fontId="27" type="noConversion"/>
  </si>
  <si>
    <t>Dump</t>
    <phoneticPr fontId="27" type="noConversion"/>
  </si>
  <si>
    <t>[AC] AF2 - Rosie.bin</t>
  </si>
  <si>
    <t>Cards - Promo - Festival</t>
    <phoneticPr fontId="27" type="noConversion"/>
  </si>
  <si>
    <t>[AC] AF3 - Goldie.bin</t>
  </si>
  <si>
    <t>Cards - Promo - Character Parfait</t>
    <phoneticPr fontId="27" type="noConversion"/>
  </si>
  <si>
    <t>[AC] CP1 - Isabelle.bin</t>
  </si>
  <si>
    <t>Dump</t>
    <phoneticPr fontId="27" type="noConversion"/>
  </si>
  <si>
    <t>Cards - Promo - Character Parfait</t>
    <phoneticPr fontId="27" type="noConversion"/>
  </si>
  <si>
    <t>Cards - Series 1</t>
    <phoneticPr fontId="27" type="noConversion"/>
  </si>
  <si>
    <t>[AC] 001 - Isabelle.bin</t>
  </si>
  <si>
    <t>[AC] 002 - Tom Nook.bin</t>
  </si>
  <si>
    <t>Cards - Series 1</t>
  </si>
  <si>
    <t>[AC] 003 - DJ KK.bin</t>
  </si>
  <si>
    <t>[AC] 004 - Sable.bin</t>
  </si>
  <si>
    <t>[AC] 005 - Kappn.bin</t>
  </si>
  <si>
    <t>[AC] 006 - Resetti.bin</t>
  </si>
  <si>
    <t>[AC] 007 - Joan.bin</t>
  </si>
  <si>
    <t>[AC] 008 - Timmy.bin</t>
  </si>
  <si>
    <t>[AC] 009 - Digby.bin</t>
  </si>
  <si>
    <t>[AC] 010 - Pascal.bin</t>
  </si>
  <si>
    <t>[AC] 011 - Harriet.bin</t>
  </si>
  <si>
    <t>[AC] 012 - Redd.bin</t>
  </si>
  <si>
    <t>[AC] 013 - Saharah.bin</t>
  </si>
  <si>
    <t>Dump</t>
    <phoneticPr fontId="27" type="noConversion"/>
  </si>
  <si>
    <t>[AC] 014 - Luna.bin</t>
  </si>
  <si>
    <t>[AC] 015 - Tortimer.bin</t>
  </si>
  <si>
    <t>[AC] 016 - Lyle.bin</t>
  </si>
  <si>
    <t>[AC] 017 - Lottie.bin</t>
  </si>
  <si>
    <t>Dump</t>
    <phoneticPr fontId="27" type="noConversion"/>
  </si>
  <si>
    <t>[AC] 018 - Bob.bin</t>
  </si>
  <si>
    <t>[AC] 019 - Fauna.bin</t>
  </si>
  <si>
    <t>[AC] 020 - Curt.bin</t>
  </si>
  <si>
    <t>[AC] 021 - Portia.bin</t>
  </si>
  <si>
    <t>[AC] 022 - Leonardo.bin</t>
  </si>
  <si>
    <t>[AC] 023 - Cheri.bin</t>
  </si>
  <si>
    <t>[AC] 024 - Kyle.bin</t>
  </si>
  <si>
    <t>[AC] 025 - Al.bin</t>
  </si>
  <si>
    <t>[AC] 026 - Renee.bin</t>
  </si>
  <si>
    <t>[AC] 027 - Lopez.bin</t>
  </si>
  <si>
    <t>[AC] 028 - Jambette.bin</t>
  </si>
  <si>
    <t>[AC] 029 - Rasher.bin</t>
  </si>
  <si>
    <t>[AC] 030 - Tiffany.bin</t>
  </si>
  <si>
    <t>[AC] 031 - Sheldon.bin</t>
  </si>
  <si>
    <t>[AC] 032 - Bluebear.bin</t>
  </si>
  <si>
    <t>[AC] 033 - Bill.bin</t>
  </si>
  <si>
    <t>[AC] 034 - Kiki.bin</t>
  </si>
  <si>
    <t>[AC] 035 - Deli.bin</t>
  </si>
  <si>
    <t>Dump</t>
    <phoneticPr fontId="27" type="noConversion"/>
  </si>
  <si>
    <t>[AC] 036 - Alli.bin</t>
  </si>
  <si>
    <t>[AC] 037 - Kabuki.bin</t>
  </si>
  <si>
    <t>[AC] 038 - Patty.bin</t>
  </si>
  <si>
    <t>[AC] 039 - Jitters.bin</t>
  </si>
  <si>
    <t>[AC] 040 - Gigi.bin</t>
  </si>
  <si>
    <t>[AC] 041 - Quillson.bin</t>
  </si>
  <si>
    <t>[AC] 042 - Marcie.bin</t>
  </si>
  <si>
    <t>[AC] 043 - Puck.bin</t>
  </si>
  <si>
    <t>Dump</t>
    <phoneticPr fontId="27" type="noConversion"/>
  </si>
  <si>
    <t>[AC] 044 - Shari.bin</t>
  </si>
  <si>
    <t>[AC] 045 - Octavian.bin</t>
  </si>
  <si>
    <t>[AC] 046 - Winnie.bin</t>
  </si>
  <si>
    <t>[AC] 047 - Knox.bin</t>
  </si>
  <si>
    <t>[AC] 048 - Sterling.bin</t>
  </si>
  <si>
    <t>[AC] 049 - Bonbon.bin</t>
  </si>
  <si>
    <t>[AC] 050 - Punchy.bin</t>
  </si>
  <si>
    <t>[AC] 051 - Opal.bin</t>
  </si>
  <si>
    <t>[AC] 052 - Poppy.bin</t>
  </si>
  <si>
    <t>[AC] 053 - Limberg.bin</t>
  </si>
  <si>
    <t>[AC] 054 - Deena.bin</t>
  </si>
  <si>
    <t>[AC] 055 - Snake.bin</t>
  </si>
  <si>
    <t>[AC] 056 - Bangle.bin</t>
  </si>
  <si>
    <t>[AC] 057 - Phil.bin</t>
  </si>
  <si>
    <t>[AC] 058 - Monique.bin</t>
  </si>
  <si>
    <t>[AC] 059 - Nate.bin</t>
  </si>
  <si>
    <t>[AC] 060 - Samson.bin</t>
  </si>
  <si>
    <t>[AC] 061 - Tutu.bin</t>
  </si>
  <si>
    <t>[AC] 062 - T-Bone.bin</t>
  </si>
  <si>
    <t>[AC] 063 - Mint.bin</t>
  </si>
  <si>
    <t>[AC] 064 - Pudge.bin</t>
  </si>
  <si>
    <t>[AC] 065 - Midge.bin</t>
  </si>
  <si>
    <t>[AC] 066 - Gruff.bin</t>
  </si>
  <si>
    <t>[AC] 067 - Flurry.bin</t>
  </si>
  <si>
    <t>[AC] 068 - Clyde.bin</t>
  </si>
  <si>
    <t>[AC] 069 - Bella.bin</t>
  </si>
  <si>
    <t>[AC] 070 - Biff.bin</t>
  </si>
  <si>
    <t>[AC] 071 - Yuka.bin</t>
  </si>
  <si>
    <t>[AC] 072 - Lionel.bin</t>
  </si>
  <si>
    <t>[AC] 073 - Flo.bin</t>
  </si>
  <si>
    <t>[AC] 074 - Cobb.bin</t>
  </si>
  <si>
    <t>[AC] 075 - Amelia.bin</t>
  </si>
  <si>
    <t>[AC] 076 - Jeramiah.bin</t>
  </si>
  <si>
    <t>[AC] 077 - Cherry.bin</t>
  </si>
  <si>
    <t>[AC] 078 - Roscoe.bin</t>
  </si>
  <si>
    <t>[AC] 079 - Truffles.bin</t>
  </si>
  <si>
    <t>[AC] 080 - Eugene.bin</t>
  </si>
  <si>
    <t>[AC] 081 - Eunice.bin</t>
  </si>
  <si>
    <t>[AC] 082 - Goose.bin</t>
  </si>
  <si>
    <t>[AC] 083 - Annalisa.bin</t>
  </si>
  <si>
    <t>[AC] 084 - Benjamin.bin</t>
  </si>
  <si>
    <t>[AC] 085 - Pancetti.bin</t>
  </si>
  <si>
    <t>[AC] 086 - Chief.bin</t>
  </si>
  <si>
    <t>[AC] 087 - Bunnie.bin</t>
  </si>
  <si>
    <t>[AC] 088 - Clay.bin</t>
  </si>
  <si>
    <t>[AC] 089 - Diana.bin</t>
  </si>
  <si>
    <t>[AC] 090 - Axel.bin</t>
  </si>
  <si>
    <t>[AC] 091 - Muffy.bin</t>
  </si>
  <si>
    <t>[AC] 092 - Henry.bin</t>
  </si>
  <si>
    <t>[AC] 093 - Bertha.bin</t>
  </si>
  <si>
    <t>[AC] 094 - Cyrano.bin</t>
  </si>
  <si>
    <t>[AC] 095 - Peanut.bin</t>
  </si>
  <si>
    <t>[AC] 096 - Cole.bin</t>
  </si>
  <si>
    <t>[AC] 097 - Willow.bin</t>
  </si>
  <si>
    <t>[AC] 098 - Roald.bin</t>
  </si>
  <si>
    <t>[AC] 099 - Molly.bin</t>
  </si>
  <si>
    <t>[AC] 100 - Walker.bin</t>
  </si>
  <si>
    <t>Cards - Series 2</t>
  </si>
  <si>
    <t>[AC] 101 - K.K. Slider.bin</t>
  </si>
  <si>
    <t>[AC] 102 - Reese.bin</t>
  </si>
  <si>
    <t>[AC] 103 - Kicks.bin</t>
  </si>
  <si>
    <t>[AC] 104 - Labelle.bin</t>
  </si>
  <si>
    <t>[AC] 105 - Copper.bin</t>
  </si>
  <si>
    <t>[AC] 106 - Booker.bin</t>
  </si>
  <si>
    <t>[AC] 107 - Katie.bin</t>
  </si>
  <si>
    <t>[AC] 108 - Tommy.bin</t>
  </si>
  <si>
    <t>[AC] 109 - Porter.bin</t>
  </si>
  <si>
    <t>[AC] 110 - Leila.bin</t>
  </si>
  <si>
    <t>[AC] 111 - Shrunk.bin</t>
  </si>
  <si>
    <t>[AC] 112 - Don Resetti.bin</t>
  </si>
  <si>
    <t>[AC] 113 - Isabelle.bin</t>
  </si>
  <si>
    <t>[AC] 114 - Blanca.bin</t>
  </si>
  <si>
    <t>[AC] 115 - Nat.bin</t>
  </si>
  <si>
    <t>[AC] 116 - Chip.bin</t>
  </si>
  <si>
    <t>[AC] 117 - Jack.bin</t>
  </si>
  <si>
    <t>[AC] 118 - Poncho.bin</t>
  </si>
  <si>
    <t>[AC] 119 - Felicity.bin</t>
  </si>
  <si>
    <t>[AC] 120 - Ozzie.bin</t>
  </si>
  <si>
    <t>[AC] 121 - Tia.bin</t>
  </si>
  <si>
    <t>[AC] 122 - Lucha.bin</t>
  </si>
  <si>
    <t>[AC] 123 - Fuchsia.bin</t>
  </si>
  <si>
    <t>[AC] 124 - Harry.bin</t>
  </si>
  <si>
    <t>[AC] 125 - Gwen.bin</t>
  </si>
  <si>
    <t>[AC] 126 - Coach.bin</t>
  </si>
  <si>
    <t>[AC] 127 - Kitt.bin</t>
  </si>
  <si>
    <t>[AC] 128 - Tom.bin</t>
  </si>
  <si>
    <t>[AC] 129 - Tipper.bin</t>
  </si>
  <si>
    <t>[AC] 130 - Prince.bin</t>
  </si>
  <si>
    <t>[AC] 131 - Pate.bin</t>
  </si>
  <si>
    <t>[AC] 132 - Vladimir.bin</t>
  </si>
  <si>
    <t>[AC] 133 - Savannah.bin</t>
  </si>
  <si>
    <t>[AC] 134 - Kidd.bin</t>
  </si>
  <si>
    <t>[AC] 135 - Phoebe.bin</t>
  </si>
  <si>
    <t>[AC] 136 - Egbert.bin</t>
  </si>
  <si>
    <t>[AC] 137 - Cookie.bin</t>
  </si>
  <si>
    <t>[AC] 138 - Sly.bin</t>
  </si>
  <si>
    <t>[AC] 139 - Blaire.bin</t>
  </si>
  <si>
    <t>[AC] 140 - Avery.bin</t>
  </si>
  <si>
    <t>[AC] 141 - Nana.bin</t>
  </si>
  <si>
    <t>[AC] 142 - Peck.bin</t>
  </si>
  <si>
    <t>[AC] 143 - Olivia.bin</t>
  </si>
  <si>
    <t>[AC] 144 - Cesar.bin</t>
  </si>
  <si>
    <t>[AC] 145 - Carmen.bin</t>
  </si>
  <si>
    <t>[AC] 146 - Rodney.bin</t>
  </si>
  <si>
    <t>[AC] 147 - Scoot.bin</t>
  </si>
  <si>
    <t>[AC] 148 - Whitney.bin</t>
  </si>
  <si>
    <t>[AC] 149 - Broccolo.bin</t>
  </si>
  <si>
    <t>[AC] 150 - Coco.bin</t>
  </si>
  <si>
    <t>[AC] 151 - Groucho.bin</t>
  </si>
  <si>
    <t>[AC] 152 - Wendy.bin</t>
  </si>
  <si>
    <t>[AC] 153 - Alfonso.bin</t>
  </si>
  <si>
    <t>[AC] 154 - Rhonda.bin</t>
  </si>
  <si>
    <t>[AC] 155 - Butch.bin</t>
  </si>
  <si>
    <t>[AC] 156 - Gabi.bin</t>
  </si>
  <si>
    <t>[AC] 157 - Moose.bin</t>
  </si>
  <si>
    <t>[AC] 158 - Timbra.bin</t>
  </si>
  <si>
    <t>[AC] 159 - Zell.bin</t>
  </si>
  <si>
    <t>[AC] 160 - Pekoe.bin</t>
  </si>
  <si>
    <t>[AC] 161 - Teddy.bin</t>
  </si>
  <si>
    <t>[AC] 162 - Mathilda.bin</t>
  </si>
  <si>
    <t>[AC] 163 - Ed.bin</t>
  </si>
  <si>
    <t>[AC] 164 - Bianca.bin</t>
  </si>
  <si>
    <t>[AC] 165 - Filbert.bin</t>
  </si>
  <si>
    <t>[AC] 166 - Kitty.bin</t>
  </si>
  <si>
    <t>[AC] 167 - Beau.bin</t>
  </si>
  <si>
    <t>[AC] 168 - Nan.bin</t>
  </si>
  <si>
    <t>[AC] 169 - Bud.bin</t>
  </si>
  <si>
    <t>[AC] 170 - Ruby.bin</t>
  </si>
  <si>
    <t>[AC] 171 - Benedict.bin</t>
  </si>
  <si>
    <t>[AC] 172 - Agnes.bin</t>
  </si>
  <si>
    <t>[AC] 173 - Julian.bin</t>
  </si>
  <si>
    <t>[AC] 174 - Bettina.bin</t>
  </si>
  <si>
    <t>[AC] 175 - Jay.bin</t>
  </si>
  <si>
    <t>[AC] 176 - Sprinkle.bin</t>
  </si>
  <si>
    <t>[AC] 177 - Flip.bin</t>
  </si>
  <si>
    <t>[AC] 178 - Hugh.bin</t>
  </si>
  <si>
    <t>[AC] 179 - Hopper.bin</t>
  </si>
  <si>
    <t>[AC] 180 - Pecan.bin</t>
  </si>
  <si>
    <t>[AC] 181 - Drake.bin</t>
  </si>
  <si>
    <t>[AC] 182 - Alice.bin</t>
  </si>
  <si>
    <t>[AC] 183 - Camofrog.bin</t>
  </si>
  <si>
    <t>[AC] 184 - Anicotti.bin</t>
  </si>
  <si>
    <t>[AC] 185 - Chops.bin</t>
  </si>
  <si>
    <t>[AC] 186 - Charlise.bin</t>
  </si>
  <si>
    <t>[AC] 187 - Vic.bin</t>
  </si>
  <si>
    <t>[AC] 188 - Ankha.bin</t>
  </si>
  <si>
    <t>[AC] 189 - Drift.bin</t>
  </si>
  <si>
    <t>[AC] 190 - Vesta.bin</t>
  </si>
  <si>
    <t>[AC] 191 - Marcel.bin</t>
  </si>
  <si>
    <t>[AC] 192 - Pango.bin</t>
  </si>
  <si>
    <t>[AC] 193 - Keaton.bin</t>
  </si>
  <si>
    <t>[AC] 194 - Gladys.bin</t>
  </si>
  <si>
    <t>[AC] 195 - Hamphrey.bin</t>
  </si>
  <si>
    <t>[AC] 196 - Freya.bin</t>
  </si>
  <si>
    <t>[AC] 197 - Kid Cat.bin</t>
  </si>
  <si>
    <t>[AC] 198 - Agent S.bin</t>
  </si>
  <si>
    <t>[AC] 199 - Big Top.bin</t>
  </si>
  <si>
    <t>[AC] 200 - Rocket.bin</t>
  </si>
  <si>
    <t>Cards - Series 3</t>
  </si>
  <si>
    <t>[AC] 201 - Rover.bin</t>
  </si>
  <si>
    <t>[AC] 202 - Blathers.bin</t>
  </si>
  <si>
    <t>[AC] 203 - Tom Nook.bin</t>
  </si>
  <si>
    <t>[AC] 204 - Pelly.bin</t>
  </si>
  <si>
    <t>[AC] 205 - Phyllis.bin</t>
  </si>
  <si>
    <t>[AC] 206 - Pete.bin</t>
  </si>
  <si>
    <t>[AC] 207 - Mabel.bin</t>
  </si>
  <si>
    <t>[AC] 208 - Leif.bin</t>
  </si>
  <si>
    <t>[AC] 209 - Wendell.bin</t>
  </si>
  <si>
    <t>[AC] 210 - Cyrus.bin</t>
  </si>
  <si>
    <t>[AC] 211 - Grams.bin</t>
  </si>
  <si>
    <t>[AC] 212 - Timmy.bin</t>
  </si>
  <si>
    <t>[AC] 213 - Digby.bin</t>
  </si>
  <si>
    <t>[AC] 214 - Don Resetti.bin</t>
  </si>
  <si>
    <t>[AC] 215 - Isabelle.bin</t>
  </si>
  <si>
    <t>[AC] 216 - Franklin.bin</t>
  </si>
  <si>
    <t>[AC] 217 - Jingle.bin</t>
  </si>
  <si>
    <t>[AC] 218 - Lily.bin</t>
  </si>
  <si>
    <t>[AC] 219 - Anchovy.bin</t>
  </si>
  <si>
    <t>[AC] 220 - Tabby.bin</t>
  </si>
  <si>
    <t>[AC] 221 - Kody.bin</t>
  </si>
  <si>
    <t>[AC] 222 - Miranda.bin</t>
  </si>
  <si>
    <t>[AC] 223 - Del.bin</t>
  </si>
  <si>
    <t>[AC] 224 - Paula.bin</t>
  </si>
  <si>
    <t>[AC] 225 - Ken.bin</t>
  </si>
  <si>
    <t>[AC] 226 - Mitzi.bin</t>
  </si>
  <si>
    <t>[AC] 227 - Rodeo.bin</t>
  </si>
  <si>
    <t>[AC] 228 - Bubbles.bin</t>
  </si>
  <si>
    <t>[AC] 229 - Cousteau.bin</t>
  </si>
  <si>
    <t>[AC] 230 - Velma.bin</t>
  </si>
  <si>
    <t>[AC] 231 - Elvis.bin</t>
  </si>
  <si>
    <t>[AC] 232 - Canberra.bin</t>
  </si>
  <si>
    <t>[AC] 233 - Colton.bin</t>
  </si>
  <si>
    <t>[AC] 234 - Marina.bin</t>
  </si>
  <si>
    <t>[AC] 235 - Spork-Crackle.bin</t>
  </si>
  <si>
    <t>[AC] 236 - Freckles.bin</t>
  </si>
  <si>
    <t>[AC] 237 - Bam.bin</t>
  </si>
  <si>
    <t>[AC] 238 - Friga.bin</t>
  </si>
  <si>
    <t>[AC] 239 - Ricky.bin</t>
  </si>
  <si>
    <t>[AC] 240 - Deirdre.bin</t>
  </si>
  <si>
    <t>[AC] 241 - Hans.bin</t>
  </si>
  <si>
    <t>[AC] 242 - Chevre.bin</t>
  </si>
  <si>
    <t>[AC] 243 - Drago.bin</t>
  </si>
  <si>
    <t>[AC] 244 - Tangy.bin</t>
  </si>
  <si>
    <t>[AC] 245 - Mac.bin</t>
  </si>
  <si>
    <t>[AC] 246 - Eloise.bin</t>
  </si>
  <si>
    <t>[AC] 247 - Wart Jr..bin</t>
  </si>
  <si>
    <t>[AC] 248 - Hazel.bin</t>
    <phoneticPr fontId="27" type="noConversion"/>
  </si>
  <si>
    <t>[AC] 249 - Beardo.bin</t>
  </si>
  <si>
    <t>[AC] 250 - Ava.bin</t>
  </si>
  <si>
    <t>[AC] 251 - Chester.bin</t>
  </si>
  <si>
    <t>[AC] 252 - Merry.bin</t>
  </si>
  <si>
    <t>[AC] 253 - Genji.bin</t>
  </si>
  <si>
    <t>[AC] 254 - Greta.bin</t>
  </si>
  <si>
    <t>[AC] 255 - Wolfgang.bin</t>
  </si>
  <si>
    <t>[AC] 256 - Diva.bin</t>
  </si>
  <si>
    <t>[AC] 257 - Klaus.bin</t>
  </si>
  <si>
    <t>[AC] 258 - Daisy.bin</t>
  </si>
  <si>
    <t>[AC] 259 - Stinky.bin</t>
  </si>
  <si>
    <t>[AC] 260 - Tammi.bin</t>
  </si>
  <si>
    <t>[AC] 261 - Tucker.bin</t>
  </si>
  <si>
    <t>[AC] 262 - Blanche.bin</t>
  </si>
  <si>
    <t>[AC] 263 - Gaston.bin</t>
  </si>
  <si>
    <t>[AC] 264 - Marshal.bin</t>
  </si>
  <si>
    <t>[AC] 265 - Gala.bin</t>
  </si>
  <si>
    <t>[AC] 266 - Joey.bin</t>
  </si>
  <si>
    <t>[AC] 267 - Pippy.bin</t>
  </si>
  <si>
    <t>[AC] 268 - Buck.bin</t>
  </si>
  <si>
    <t>[AC] 269 - Bree.bin</t>
  </si>
  <si>
    <t>[AC] 270 - Rooney.bin</t>
  </si>
  <si>
    <t>[AC] 271 - Curlos.bin</t>
  </si>
  <si>
    <t>[AC] 272 - Skye.bin</t>
  </si>
  <si>
    <t>[AC] 273 - Moe.bin</t>
  </si>
  <si>
    <t>[AC] 274 - Flora.bin</t>
  </si>
  <si>
    <t>[AC] 275 - Hamlet.bin</t>
  </si>
  <si>
    <t>[AC] 276 - Astrid.bin</t>
  </si>
  <si>
    <t>[AC] 277 - Monty.bin</t>
  </si>
  <si>
    <t>[AC] 278 - Dora.bin</t>
  </si>
  <si>
    <t>[AC] 279 - Biskit.bin</t>
  </si>
  <si>
    <t>[AC] 280 - Victoria.bin</t>
  </si>
  <si>
    <t>[AC] 281 - Lyman.bin</t>
  </si>
  <si>
    <t>[AC] 282 - Violet.bin</t>
  </si>
  <si>
    <t>[AC] 283 - Frank.bin</t>
  </si>
  <si>
    <t>[AC] 284 - Chadder.bin</t>
  </si>
  <si>
    <t>[AC] 285 - Merengue.bin</t>
  </si>
  <si>
    <t>[AC] 286 - Cube.bin</t>
  </si>
  <si>
    <t>[AC] 287 - Claudia.bin</t>
  </si>
  <si>
    <t>[AC] 288 - Curly.bin</t>
  </si>
  <si>
    <t>[AC] 289 - Boomer.bin</t>
  </si>
  <si>
    <t>[AC] 290 - Caroline.bin</t>
  </si>
  <si>
    <t>[AC] 291 - Sparro.bin</t>
  </si>
  <si>
    <t>[AC] 292 - Baabara.bin</t>
  </si>
  <si>
    <t>[AC] 293 - Rolf.bin</t>
  </si>
  <si>
    <t>[AC] 294 - Maple.bin</t>
  </si>
  <si>
    <t>[AC] 295 - Antonio.bin</t>
  </si>
  <si>
    <t>[AC] 296 - Soleil.bin</t>
  </si>
  <si>
    <t>[AC] 297 - Apollo.bin</t>
  </si>
  <si>
    <t>[AC] 298 - Derwin.bin</t>
  </si>
  <si>
    <t>[AC] 299 - Francine.bin</t>
  </si>
  <si>
    <t>[AC] 300 - Chrissy.bin</t>
  </si>
  <si>
    <t>Cards - Series 4</t>
  </si>
  <si>
    <t>[AC] 301 - Isabelle.bin</t>
  </si>
  <si>
    <t>[AC] 302 - Brewster.bin</t>
  </si>
  <si>
    <t>[AC] 303 - Katrina.bin</t>
  </si>
  <si>
    <t>[AC] 304 - Phineas.bin</t>
  </si>
  <si>
    <t>[AC] 305 - Celeste.bin</t>
  </si>
  <si>
    <t>[AC] 306 - Tommy.bin</t>
  </si>
  <si>
    <t>[AC] 307 - Gracie.bin</t>
  </si>
  <si>
    <t>[AC] 308 - Leilani.bin</t>
  </si>
  <si>
    <t>[AC] 309 - Resetti.bin</t>
  </si>
  <si>
    <t>[AC] 310 - Timmy.bin</t>
  </si>
  <si>
    <t>[AC] 311 - Lottie.bin</t>
  </si>
  <si>
    <t>[AC] 312 - Shrunk.bin</t>
  </si>
  <si>
    <t>[AC] 313 - Pave.bin</t>
  </si>
  <si>
    <t>[AC] 314 - Gulliver.bin</t>
  </si>
  <si>
    <t>[AC] 315 - Redd.bin</t>
  </si>
  <si>
    <t>[AC] 316 - Zipper.bin</t>
  </si>
  <si>
    <t>[AC] 317 - Goldie.bin</t>
  </si>
  <si>
    <t>[AC] 318 - Stitches.bin</t>
  </si>
  <si>
    <t>[AC] 319 - Pinky.bin</t>
  </si>
  <si>
    <t>[AC] 320 - Mott.bin</t>
  </si>
  <si>
    <t>[AC] 321 - Mallary.bin</t>
  </si>
  <si>
    <t>[AC] 322 - Rocco.bin</t>
  </si>
  <si>
    <t>[AC] 323 - Katt.bin</t>
  </si>
  <si>
    <t>[AC] 324 - Graham.bin</t>
  </si>
  <si>
    <t>[AC] 325 - Peaches.bin</t>
  </si>
  <si>
    <t>[AC] 326 - Dizzy.bin</t>
  </si>
  <si>
    <t>[AC] 327 - Penelope.bin</t>
  </si>
  <si>
    <t>[AC] 328 - Boone.bin</t>
  </si>
  <si>
    <t>[AC] 329 - Broffina.bin</t>
  </si>
  <si>
    <t>[AC] 330 - Croque.bin</t>
  </si>
  <si>
    <t>[AC] 331 - Pashmina.bin</t>
  </si>
  <si>
    <t>[AC] 332 - Shep.bin</t>
  </si>
  <si>
    <t>[AC] 333 - Lolly.bin</t>
  </si>
  <si>
    <t>[AC] 334 - Erik.bin</t>
  </si>
  <si>
    <t>[AC] 335 - Dotty.bin</t>
  </si>
  <si>
    <t>[AC] 336 - Pierce.bin</t>
  </si>
  <si>
    <t>[AC] 337 - Queenie.bin</t>
  </si>
  <si>
    <t>[AC] 338 - Fang.bin</t>
  </si>
  <si>
    <t>[AC] 339 - Fritta.bin</t>
  </si>
  <si>
    <t>[AC] 340 - Tex.bin</t>
  </si>
  <si>
    <t>[AC] 341 - Melba.bin</t>
  </si>
  <si>
    <t>[AC] 342 - Bones.bin</t>
  </si>
  <si>
    <t>[AC] 343 - Anabelle.bin</t>
  </si>
  <si>
    <t>[AC] 344 - Rudy.bin</t>
  </si>
  <si>
    <t>[AC] 345 - Naomi.bin</t>
  </si>
  <si>
    <t>[AC] 346 - Peewee.bin</t>
  </si>
  <si>
    <t>[AC] 347 - Tammy.bin</t>
  </si>
  <si>
    <t>[AC] 348 - Olaf.bin</t>
  </si>
  <si>
    <t>[AC] 349 - Lucy.bin</t>
  </si>
  <si>
    <t>[AC] 350 - Elmer.bin</t>
  </si>
  <si>
    <t>[AC] 351 - Puddles.bin</t>
  </si>
  <si>
    <t>[AC] 352 - Rory.bin</t>
  </si>
  <si>
    <t>[AC] 353 - Elise.bin</t>
  </si>
  <si>
    <t>[AC] 354 - Walt.bin</t>
  </si>
  <si>
    <t>[AC] 355 - Mira.bin</t>
  </si>
  <si>
    <t>[AC] 356 - Pietro.bin</t>
  </si>
  <si>
    <t>[AC] 357 - Aurora.bin</t>
  </si>
  <si>
    <t>[AC] 358 - Papi.bin</t>
  </si>
  <si>
    <t>[AC] 359 - Apple.bin</t>
  </si>
  <si>
    <t>[AC] 360 - Rod.bin</t>
  </si>
  <si>
    <t>[AC] 361 - Purrl.bin</t>
  </si>
  <si>
    <t>[AC] 362 - Static.bin</t>
  </si>
  <si>
    <t>[AC] 363 - Celia.bin</t>
  </si>
  <si>
    <t>[AC] 364 - Zucker.bin</t>
  </si>
  <si>
    <t>[AC] 365 - Peggy.bin</t>
  </si>
  <si>
    <t>[AC] 366 - Ribbot.bin</t>
  </si>
  <si>
    <t>[AC] 367 - Annalise.bin</t>
  </si>
  <si>
    <t>[AC] 368 - Chow.bin</t>
  </si>
  <si>
    <t>[AC] 369 - Sylvia.bin</t>
  </si>
  <si>
    <t>[AC] 370 - Jacques.bin</t>
  </si>
  <si>
    <t>[AC] 371 - Sally.bin</t>
  </si>
  <si>
    <t>[AC] 372 - Doc.bin</t>
  </si>
  <si>
    <t>[AC] 373 - Pompom.bin</t>
  </si>
  <si>
    <t>[AC] 374 - Tank.bin</t>
  </si>
  <si>
    <t>[AC] 375 - Becky.bin</t>
  </si>
  <si>
    <t>[AC] 376 - Rizzo.bin</t>
  </si>
  <si>
    <t>[AC] 377 - Sydney.bin</t>
  </si>
  <si>
    <t>[AC] 378 - Barold.bin</t>
  </si>
  <si>
    <t>[AC] 379 - Nibbles.bin</t>
  </si>
  <si>
    <t>[AC] 380 - Kevin.bin</t>
  </si>
  <si>
    <t>[AC] 381 - Gloria.bin</t>
  </si>
  <si>
    <t>[AC] 382 - Lobo.bin</t>
  </si>
  <si>
    <t>[AC] 383 - Hippeux.bin</t>
  </si>
  <si>
    <t>[AC] 384 - Margie.bin</t>
  </si>
  <si>
    <t>[AC] 385 - Lucky.bin</t>
  </si>
  <si>
    <t>[AC] 386 - Rosie.bin</t>
  </si>
  <si>
    <t>[AC] 387 - Rowan.bin</t>
  </si>
  <si>
    <t>[AC] 388 - Maelle.bin</t>
  </si>
  <si>
    <t>[AC] 389 - Bruce.bin</t>
  </si>
  <si>
    <t>[AC] 390 - O'Hare.bin</t>
  </si>
  <si>
    <t>[AC] 391 - Gayle.bin</t>
  </si>
  <si>
    <t>[AC] 392 - Cranston.bin</t>
  </si>
  <si>
    <t>[AC] 393 - Frobert.bin</t>
  </si>
  <si>
    <t>[AC] 394 - Grizzly.bin</t>
  </si>
  <si>
    <t>[AC] 395 - Cally.bin</t>
  </si>
  <si>
    <t>[AC] 396 - Simon.bin</t>
  </si>
  <si>
    <t>[AC] 397 - Iggly.bin</t>
  </si>
  <si>
    <t>[AC] 398 - Angus.bin</t>
  </si>
  <si>
    <t>[AC] 399 - Twiggy.bin</t>
  </si>
  <si>
    <t>[AC] 400 - Robin.bin</t>
  </si>
  <si>
    <t>Cards - Welcome amiibo Series</t>
    <phoneticPr fontId="27" type="noConversion"/>
  </si>
  <si>
    <t>[AC] W01 - Vivian.bin</t>
  </si>
  <si>
    <t>Cards - Welcome amiibo Series</t>
    <phoneticPr fontId="27" type="noConversion"/>
  </si>
  <si>
    <t>[AC] W02 - Hopkins.bin</t>
  </si>
  <si>
    <t>Cards - Welcome amiibo Series</t>
    <phoneticPr fontId="27" type="noConversion"/>
  </si>
  <si>
    <t>[AC] W03 - June.bin</t>
  </si>
  <si>
    <t>[AC] W04 - Piper.bin</t>
  </si>
  <si>
    <t>[AC] W05 - Paolo.bin</t>
  </si>
  <si>
    <t>Cards - Welcome amiibo Series</t>
    <phoneticPr fontId="27" type="noConversion"/>
  </si>
  <si>
    <t>[AC] W06 - Hornsby.bin</t>
  </si>
  <si>
    <t>[AC] W07 - Stella.bin</t>
  </si>
  <si>
    <t>[AC] W08 - Tybalt.bin</t>
  </si>
  <si>
    <t>[AC] W09 - Huck.bin</t>
  </si>
  <si>
    <t>[AC] W10 - Sylvana.bin</t>
  </si>
  <si>
    <t>[AC] W11 - Boris.bin</t>
  </si>
  <si>
    <t>[AC] W12 - Wade.bin</t>
  </si>
  <si>
    <t>[AC] W13 - Carrie.bin</t>
  </si>
  <si>
    <t>[AC] W14 - Ketchup.bin</t>
  </si>
  <si>
    <t>[AC] W15 - Rex.bin</t>
  </si>
  <si>
    <t>[AC] W16 - Stu.bin</t>
  </si>
  <si>
    <t>[AC] W17 - Ursala.bin</t>
  </si>
  <si>
    <t>[AC] W18 - Jacob.bin</t>
  </si>
  <si>
    <t>[AC] W19 - Maddie.bin</t>
  </si>
  <si>
    <t>[AC] W20 - Billy.bin</t>
  </si>
  <si>
    <t>Cards - Welcome amiibo Series</t>
    <phoneticPr fontId="27" type="noConversion"/>
  </si>
  <si>
    <t>[AC] W21 - Boyd.bin</t>
  </si>
  <si>
    <t>[AC] W22 - Bitty.bin</t>
  </si>
  <si>
    <t>[AC] W23 - Maggie.bin</t>
  </si>
  <si>
    <t>[AC] W24 - Murphy.bin</t>
  </si>
  <si>
    <t>[AC] W25 - Plucky.bin</t>
  </si>
  <si>
    <t>[AC] W26 - Sandy.bin</t>
  </si>
  <si>
    <t>[AC] W27 - Claude.bin</t>
  </si>
  <si>
    <t>[AC] W28 - Raddle.bin</t>
  </si>
  <si>
    <t>[AC] W29 - Julia.bin</t>
  </si>
  <si>
    <t>[AC] W30 - Louie.bin</t>
  </si>
  <si>
    <t>[AC] W31 - Bea.bin</t>
  </si>
  <si>
    <t>[AC] W32 - Admiral.bin</t>
  </si>
  <si>
    <t>[AC] W33 - Ellie.bin</t>
  </si>
  <si>
    <t>[AC] W34 - Boots.bin</t>
  </si>
  <si>
    <t>[AC] W35 - Weber.bin</t>
  </si>
  <si>
    <t>[AC] W36 - Candi.bin</t>
  </si>
  <si>
    <t>[AC] W37 - Leopold.bin</t>
  </si>
  <si>
    <t>[AC] W38 - Spike.bin</t>
  </si>
  <si>
    <t>[AC] W39 - Cashmere.bin</t>
  </si>
  <si>
    <t>[AC] W40 - Tad.bin</t>
  </si>
  <si>
    <t>[AC] W41 - Norma.bin</t>
  </si>
  <si>
    <t>[AC] W42 - Gonzo.bin</t>
  </si>
  <si>
    <t>[AC] W43 - Sprocket.bin</t>
  </si>
  <si>
    <t>[AC] W44 - Snooty.bin</t>
  </si>
  <si>
    <t>[AC] W45 - Olive.bin</t>
    <phoneticPr fontId="27" type="noConversion"/>
  </si>
  <si>
    <t>[AC] W46 - Dobie.bin</t>
  </si>
  <si>
    <t>[AC] W47 - Buzz.bin</t>
  </si>
  <si>
    <t>Cards - Welcome amiibo Series</t>
    <phoneticPr fontId="27" type="noConversion"/>
  </si>
  <si>
    <t>[AC] W48 - Cleo.bin</t>
  </si>
  <si>
    <t>[AC] W49 - Ike.bin</t>
  </si>
  <si>
    <t>[AC] W50 - Tasha.bin</t>
  </si>
  <si>
    <t>Figures</t>
    <phoneticPr fontId="27" type="noConversion"/>
  </si>
  <si>
    <t>[AC] 01 - Isabelle.bin</t>
    <phoneticPr fontId="27" type="noConversion"/>
  </si>
  <si>
    <t>Figures</t>
    <phoneticPr fontId="27" type="noConversion"/>
  </si>
  <si>
    <t>[AC] 02 - K.K. Slider.bin</t>
    <phoneticPr fontId="27" type="noConversion"/>
  </si>
  <si>
    <t>[AC] 03 - Lottie.bin</t>
    <phoneticPr fontId="27" type="noConversion"/>
  </si>
  <si>
    <t>[AC] 04 - Reese.bin</t>
    <phoneticPr fontId="27" type="noConversion"/>
  </si>
  <si>
    <t>[AC] 05 - Cyrrus.bin</t>
    <phoneticPr fontId="27" type="noConversion"/>
  </si>
  <si>
    <t>[AC] 06 - Tom Nook.bin</t>
    <phoneticPr fontId="27" type="noConversion"/>
  </si>
  <si>
    <t>[AC] 07 - Mabel.bin</t>
    <phoneticPr fontId="27" type="noConversion"/>
  </si>
  <si>
    <t>Figures</t>
    <phoneticPr fontId="27" type="noConversion"/>
  </si>
  <si>
    <t>[AC] 08 - Digby.bin</t>
    <phoneticPr fontId="27" type="noConversion"/>
  </si>
  <si>
    <t>Figures</t>
    <phoneticPr fontId="27" type="noConversion"/>
  </si>
  <si>
    <t>[AC] 09 - Resetti.bin</t>
    <phoneticPr fontId="27" type="noConversion"/>
  </si>
  <si>
    <t>Figures</t>
    <phoneticPr fontId="27" type="noConversion"/>
  </si>
  <si>
    <t>[AC] 10 - Blathers.bin</t>
    <phoneticPr fontId="27" type="noConversion"/>
  </si>
  <si>
    <t>[AC] 11 - Kicks.bin</t>
    <phoneticPr fontId="27" type="noConversion"/>
  </si>
  <si>
    <t>[AC] 12 - Celeste.bin</t>
    <phoneticPr fontId="27" type="noConversion"/>
  </si>
  <si>
    <t>[AC] 13 - Timmy &amp; Tommy.bin</t>
    <phoneticPr fontId="27" type="noConversion"/>
  </si>
  <si>
    <t>Figures</t>
    <phoneticPr fontId="27" type="noConversion"/>
  </si>
  <si>
    <t>[AC] 14 - Rover.bin</t>
    <phoneticPr fontId="27" type="noConversion"/>
  </si>
  <si>
    <t>[AC] 15 - Kapp'n.bin</t>
    <phoneticPr fontId="27" type="noConversion"/>
  </si>
  <si>
    <t>[AC] 16 - Isabelle (Summer Outfit).bin</t>
    <phoneticPr fontId="27" type="noConversion"/>
  </si>
  <si>
    <t>BoxBoy!</t>
    <phoneticPr fontId="27" type="noConversion"/>
  </si>
  <si>
    <t>-</t>
  </si>
  <si>
    <t>[BB] 01 - Qbby.bin</t>
    <phoneticPr fontId="27" type="noConversion"/>
  </si>
  <si>
    <t>Chibi-Robo</t>
    <phoneticPr fontId="27" type="noConversion"/>
  </si>
  <si>
    <t>[CR] 01 - Chibi-Robo.bin</t>
    <phoneticPr fontId="27" type="noConversion"/>
  </si>
  <si>
    <t>Fire Emblem</t>
    <phoneticPr fontId="27" type="noConversion"/>
  </si>
  <si>
    <t>[FE] 01 - Alm.bin</t>
    <phoneticPr fontId="27" type="noConversion"/>
  </si>
  <si>
    <t>[FE] 02 - Celica.bin</t>
  </si>
  <si>
    <t>Kirby</t>
    <phoneticPr fontId="27" type="noConversion"/>
  </si>
  <si>
    <t>[Kirby] 01 - Kirby.bin</t>
  </si>
  <si>
    <t>[Kirby] 02 - Meta Knight.bin</t>
  </si>
  <si>
    <t>[Kirby] 03 - King Dedede.bin</t>
  </si>
  <si>
    <t>[Kirby] 04 - Waddle Dee.bin</t>
  </si>
  <si>
    <t>Super Mario Bros. 30th Anniversary</t>
    <phoneticPr fontId="27" type="noConversion"/>
  </si>
  <si>
    <t>[3AM] 01 - Mario Classic Colors.bin</t>
    <phoneticPr fontId="27" type="noConversion"/>
  </si>
  <si>
    <t>Super Mario Bros. 30th Anniversary</t>
    <phoneticPr fontId="27" type="noConversion"/>
  </si>
  <si>
    <t>[3AM] 02 - Mario Modern Colors.bin</t>
  </si>
  <si>
    <t>Super Mario Figures</t>
    <phoneticPr fontId="27" type="noConversion"/>
  </si>
  <si>
    <t>[SM] 01 - Mario.bin</t>
    <phoneticPr fontId="27" type="noConversion"/>
  </si>
  <si>
    <t>Super Mario Figures</t>
  </si>
  <si>
    <t>[SM] 02 - Peach.bin</t>
  </si>
  <si>
    <t>[SM] 03 - Toad.bin</t>
    <phoneticPr fontId="27" type="noConversion"/>
  </si>
  <si>
    <t>[SM] 04 - Luigi.bin</t>
  </si>
  <si>
    <t>[SM] 05 - Yoshi.bin</t>
  </si>
  <si>
    <t>[SM] 06 - Bowser.bin</t>
  </si>
  <si>
    <t>Mario</t>
    <phoneticPr fontId="27" type="noConversion"/>
  </si>
  <si>
    <t>[SM] 07 - Mario (Gold Edition).bin</t>
  </si>
  <si>
    <t>[SM] 08 - Mario (Silver Edition).bin</t>
  </si>
  <si>
    <t>[SM] 09 - Wario.bin</t>
  </si>
  <si>
    <t>[SM] 10 - Waluigi.bin</t>
    <phoneticPr fontId="27" type="noConversion"/>
  </si>
  <si>
    <t>[SM] 11 - Daisy.bin</t>
  </si>
  <si>
    <t>[SM] 12 - Rosalina.bin</t>
  </si>
  <si>
    <t>[SM] 13 - Donkey Kong.bin</t>
    <phoneticPr fontId="27" type="noConversion"/>
  </si>
  <si>
    <t>[SM] 14 - Diddy Kong.bin</t>
  </si>
  <si>
    <t>[SM] 15 - Boo.bin</t>
    <phoneticPr fontId="27" type="noConversion"/>
  </si>
  <si>
    <t>Mario Sports Superstars</t>
    <phoneticPr fontId="27" type="noConversion"/>
  </si>
  <si>
    <t>[MSS] 01 - Mario (Soccer).bin</t>
    <phoneticPr fontId="27" type="noConversion"/>
  </si>
  <si>
    <t>[MSS] 02 - Mario (Baseball).bin</t>
  </si>
  <si>
    <t>[MSS] 03 - Mario (Tennis).bin</t>
  </si>
  <si>
    <t>[MSS] 04 - Mario (Golf).bin</t>
    <phoneticPr fontId="27" type="noConversion"/>
  </si>
  <si>
    <t>[MSS] 05 - Mario (Horse Racing).bin</t>
  </si>
  <si>
    <t>[MSS] 06 - Luigi (Soccer).bin</t>
  </si>
  <si>
    <t>[MSS] 07 - Luigi (Baseball).bin</t>
  </si>
  <si>
    <t>[MSS] 08 - Luigi (Tennis).bin</t>
  </si>
  <si>
    <t>[MSS] 09 - Luigi (Golf).bin</t>
  </si>
  <si>
    <t>[MSS] 10 - Luigi (Horse Racing).bin</t>
  </si>
  <si>
    <t>[MSS] 11 - Peach (Soccer).bin</t>
  </si>
  <si>
    <t>[MSS] 12 - Peach (Baseball).bin</t>
  </si>
  <si>
    <t>[MSS] 13 - Peach (Tennis).bin</t>
  </si>
  <si>
    <t>[MSS] 14 - Peach (Golf).bin</t>
  </si>
  <si>
    <t>[MSS] 15 - Peach (Horse Racing).bin</t>
  </si>
  <si>
    <t>[MSS] 16 - Daisy (Soccer).bin</t>
  </si>
  <si>
    <t>[MSS] 17 - Daisy (Baseball).bin</t>
  </si>
  <si>
    <t>[MSS] 18 - Daisy (Tennis).bin</t>
  </si>
  <si>
    <t>[MSS] 19 - Daisy (Golf).bin</t>
  </si>
  <si>
    <t>[MSS] 20 - Daisy (Horse Racing).bin</t>
  </si>
  <si>
    <t>[MSS] 21 - Yoshi (Soccer).bin</t>
  </si>
  <si>
    <t>[MSS] 22 - Yoshi (Baseball).bin</t>
  </si>
  <si>
    <t>[MSS] 23 - Yoshi (Tennis).bin</t>
  </si>
  <si>
    <t>[MSS] 24 - Yoshi (Golf).bin</t>
  </si>
  <si>
    <t>[MSS] 25 - Yoshi (Horse Racing).bin</t>
  </si>
  <si>
    <t>[MSS] 26 - Wario (Soccer).bin</t>
  </si>
  <si>
    <t>[MSS] 27 - Wario (Baseball).bin</t>
  </si>
  <si>
    <t>[MSS] 28 - Wario (Tennis).bin</t>
  </si>
  <si>
    <t>[MSS] 29 - Wario (Golf).bin</t>
  </si>
  <si>
    <t>[MSS] 30 - Wario (Horse Racing).bin</t>
  </si>
  <si>
    <t>[MSS] 31 - Waluigi (Soccer).bin</t>
  </si>
  <si>
    <t>[MSS] 32 - Waluigi (Baseball).bin</t>
  </si>
  <si>
    <t>[MSS] 33 - Waluigi (Tennis).bin</t>
  </si>
  <si>
    <t>[MSS] 34 - Waluigi (Golf).bin</t>
  </si>
  <si>
    <t>[MSS] 35 - Waluigi (Horse Racing).bin</t>
  </si>
  <si>
    <t>[MSS] 36 - Donkey Kong (Soccer).bin</t>
  </si>
  <si>
    <t>[MSS] 37 - Donkey Kong (Baseball).bin</t>
  </si>
  <si>
    <t>[MSS] 38 - Donkey Kong (Tennis).bin</t>
  </si>
  <si>
    <t>[MSS] 39 - Donkey Kong (Golf).bin</t>
  </si>
  <si>
    <t>[MSS] 40 - Donkey Kong (Horse Racing).bin</t>
  </si>
  <si>
    <t>[MSS] 41 - Diddy Kong (Soccer).bin</t>
  </si>
  <si>
    <t>[MSS] 42 - Diddy Kong (Baseball).bin</t>
  </si>
  <si>
    <t>[MSS] 43 - Diddy Kong (Tennis).bin</t>
  </si>
  <si>
    <t>[MSS] 44 - Diddy Kong (Golf).bin</t>
  </si>
  <si>
    <t>[MSS] 45 - Diddy Kong (Horse Racing).bin</t>
  </si>
  <si>
    <t>[MSS] 46 - Bowser (Soccer).bin</t>
  </si>
  <si>
    <t>[MSS] 47 - Bowser (Baseball).bin</t>
  </si>
  <si>
    <t>[MSS] 48 - Bowser (Tennis).bin</t>
  </si>
  <si>
    <t>[MSS] 49 - Bowser (Golf).bin</t>
  </si>
  <si>
    <t>[MSS] 50 - Bowser (Horse Racing).bin</t>
  </si>
  <si>
    <t>[MSS] 51 - Bowser Jr. (Soccer).bin</t>
  </si>
  <si>
    <t>[MSS] 52 - Bowser Jr. (Baseball).bin</t>
  </si>
  <si>
    <t>[MSS] 53 - Bowser Jr.  (Tennis).bin</t>
  </si>
  <si>
    <t>[MSS] 54 - Bowser Jr. (Golf).bin</t>
  </si>
  <si>
    <t>[MSS] 55 - Bowser Jr. (Horse Racing).bin</t>
  </si>
  <si>
    <t>[MSS] 56 - Boo (Soccer).bin</t>
  </si>
  <si>
    <t>[MSS] 57 - Boo (Baseball).bin</t>
  </si>
  <si>
    <t>[MSS] 58 - Boo (Tennis).bin</t>
  </si>
  <si>
    <t>[MSS] 59 - Boo (Golf).bin</t>
  </si>
  <si>
    <t>[MSS] 60 - Boo (Horse Racing).bin</t>
  </si>
  <si>
    <t>[MSS] 61 - Baby Mario (Soccer).bin</t>
  </si>
  <si>
    <t>[MSS] 62 - Baby Mario (Baseball).bin</t>
  </si>
  <si>
    <t>[MSS] 63 - Baby Mario (Tennis).bin</t>
  </si>
  <si>
    <t>[MSS] 64 - Baby Mario (Golf).bin</t>
  </si>
  <si>
    <t>[MSS] 65 - Baby Mario (Horse Racing).bin</t>
  </si>
  <si>
    <t>[MSS] 66 - Baby Luigi (Soccer).bin</t>
  </si>
  <si>
    <t>[MSS] 67 - Baby Luigi (Baseball).bin</t>
  </si>
  <si>
    <t>[MSS] 68 - Baby Luigi (Tennis).bin</t>
  </si>
  <si>
    <t>[MSS] 69 - Baby Luigi (Golf).bin</t>
  </si>
  <si>
    <t>[MSS] 70 - Baby Luigi (Horse Racing).bin</t>
  </si>
  <si>
    <t>[MSS] 71 - Birdo (Soccer).bin</t>
  </si>
  <si>
    <t>[MSS] 72 - Birdo (Baseball).bin</t>
  </si>
  <si>
    <t>[MSS] 73 - Birdo (Tennis).bin</t>
  </si>
  <si>
    <t>[MSS] 74 - Birdo (Golf).bin</t>
  </si>
  <si>
    <t>[MSS] 75 - Birdo (Horse Racing).bin</t>
  </si>
  <si>
    <t>[MSS] 76 - Rosalina (Soccer).bin</t>
  </si>
  <si>
    <t>[MSS] 77 - Rosalina (Baseball).bin</t>
  </si>
  <si>
    <t>[MSS] 78 - Rosalina (Tennis).bin</t>
  </si>
  <si>
    <t>[MSS] 79 - Rosalina (Golf).bin</t>
  </si>
  <si>
    <t>[MSS] 80 - Rosalina (Horse Racing).bin</t>
  </si>
  <si>
    <t>[MSS] 81 - Metal Mario (Soccer).bin</t>
  </si>
  <si>
    <t>[MSS] 82 - Metal Mario (Baseball).bin</t>
  </si>
  <si>
    <t>[MSS] 83 - Metal Mario (Tennis).bin</t>
  </si>
  <si>
    <t>[MSS] 84 - Metal Mario (Golf).bin</t>
  </si>
  <si>
    <t>[MSS] 85 - Metal Mario (Horse Racing).bin</t>
  </si>
  <si>
    <t>[MSS] 86 - Pink Gold Peach (Soccer).bin</t>
  </si>
  <si>
    <t>[MSS] 87 - Pink Gold Peach (Baseball).bin</t>
  </si>
  <si>
    <t>[MSS] 88 - Pink Gold Peach (Tennis).bin</t>
  </si>
  <si>
    <t>[MSS] 89 - Pink Gold Peach (Golf).bin</t>
  </si>
  <si>
    <t>[MSS] 90 - Pink Gold Peach (Horse Racing).bin</t>
  </si>
  <si>
    <t>Monster Hunter Stories</t>
    <phoneticPr fontId="27" type="noConversion"/>
  </si>
  <si>
    <t>[MHS] 01 - One-Eyed Rathalos and Rider (Female).bin</t>
  </si>
  <si>
    <t>[MHS] 02 - One-Eyed Rathalos and Rider (Male).bin</t>
  </si>
  <si>
    <t>[MHS] 03 - Nabiru.bin</t>
  </si>
  <si>
    <t>[MHS] 04 - Rathian and Cheval.bin</t>
    <phoneticPr fontId="27" type="noConversion"/>
  </si>
  <si>
    <t>Monster Hunter Stories</t>
    <phoneticPr fontId="27" type="noConversion"/>
  </si>
  <si>
    <t>[MHS] 05 - Barioth and Ayuria.bin</t>
  </si>
  <si>
    <t>[MHS] 06 - Qurupeco and Dan.bin</t>
  </si>
  <si>
    <t>Pikmin</t>
    <phoneticPr fontId="27" type="noConversion"/>
  </si>
  <si>
    <t>[PIK] 01 - Pikmin.bin</t>
    <phoneticPr fontId="27" type="noConversion"/>
  </si>
  <si>
    <t>Pokkén Tournament</t>
    <phoneticPr fontId="27" type="noConversion"/>
  </si>
  <si>
    <t>[PT] 01 - Shadow Mewtwo.bin</t>
    <phoneticPr fontId="27" type="noConversion"/>
  </si>
  <si>
    <t>Shovel Knight</t>
    <phoneticPr fontId="27" type="noConversion"/>
  </si>
  <si>
    <t>[SN] 01 - Shovel Knight.bin</t>
    <phoneticPr fontId="27" type="noConversion"/>
  </si>
  <si>
    <t>Skylanders SuperChargers</t>
    <phoneticPr fontId="27" type="noConversion"/>
  </si>
  <si>
    <t>[SS] 01 - Hammer Slam Bowser.bin</t>
    <phoneticPr fontId="27" type="noConversion"/>
  </si>
  <si>
    <t>[SS] 02 - Turbo Charge Donkey Kong.bin</t>
  </si>
  <si>
    <t>[SS] 03 - Dark Hammer Slam Bowser.bin</t>
  </si>
  <si>
    <t>[SS] 04 - Dark Turbo Charge Donkey Kong.bin</t>
  </si>
  <si>
    <t>Splatoon</t>
    <phoneticPr fontId="27" type="noConversion"/>
  </si>
  <si>
    <t>[Splatoon] 01 - Inkling Boy.bin</t>
    <phoneticPr fontId="27" type="noConversion"/>
  </si>
  <si>
    <t>[Splatoon] 02 - Inkling Girl.bin</t>
    <phoneticPr fontId="27" type="noConversion"/>
  </si>
  <si>
    <t>[Splatoon] 03 - Inkling Squid.bin</t>
    <phoneticPr fontId="27" type="noConversion"/>
  </si>
  <si>
    <t>[Splatoon] 04 - Callie.bin</t>
    <phoneticPr fontId="27" type="noConversion"/>
  </si>
  <si>
    <t>[Splatoon] 05 - Marie.bin</t>
    <phoneticPr fontId="27" type="noConversion"/>
  </si>
  <si>
    <t>[Splatoon] 06 - Inkling Boy (Purple).bin</t>
    <phoneticPr fontId="27" type="noConversion"/>
  </si>
  <si>
    <t>[Splatoon] 07 - Inkling Girl (Lime Green).bin</t>
    <phoneticPr fontId="27" type="noConversion"/>
  </si>
  <si>
    <t>[Splatoon] 08 - Inkling Squid (Orange).bin</t>
    <phoneticPr fontId="27" type="noConversion"/>
  </si>
  <si>
    <t>Splatoon</t>
    <phoneticPr fontId="27" type="noConversion"/>
  </si>
  <si>
    <t>[Splatoon] 09 - Inkling Boy (Neon Green).bin</t>
    <phoneticPr fontId="27" type="noConversion"/>
  </si>
  <si>
    <t>Splatoon</t>
    <phoneticPr fontId="27" type="noConversion"/>
  </si>
  <si>
    <t>[Splatoon] 10 - Inkling Girl (Neon Pink).bin</t>
    <phoneticPr fontId="27" type="noConversion"/>
  </si>
  <si>
    <t>[Splatoon] 11 - Squid (Neon Purple).bin</t>
    <phoneticPr fontId="27" type="noConversion"/>
  </si>
  <si>
    <t>Super Smash Bros</t>
    <phoneticPr fontId="27" type="noConversion"/>
  </si>
  <si>
    <t>[SSB] 01 - Mario.bin</t>
    <phoneticPr fontId="27" type="noConversion"/>
  </si>
  <si>
    <t>Super Smash Bros</t>
  </si>
  <si>
    <t>[SSB] 02 - Peach.bin</t>
    <phoneticPr fontId="27" type="noConversion"/>
  </si>
  <si>
    <t>[SSB] 03 - Yoshi.bin</t>
    <phoneticPr fontId="27" type="noConversion"/>
  </si>
  <si>
    <t>[SSB] 04 - Donkey Kong.bin</t>
    <phoneticPr fontId="27" type="noConversion"/>
  </si>
  <si>
    <t>[SSB] 05 - Link.bin</t>
    <phoneticPr fontId="27" type="noConversion"/>
  </si>
  <si>
    <t>[SSB] 06 - Fox.bin</t>
    <phoneticPr fontId="27" type="noConversion"/>
  </si>
  <si>
    <t>[SSB] 07 - Samus.bin</t>
    <phoneticPr fontId="27" type="noConversion"/>
  </si>
  <si>
    <t>[SSB] 08 - Wii Fit Trainer.bin</t>
    <phoneticPr fontId="27" type="noConversion"/>
  </si>
  <si>
    <t>[SSB] 09 - Villager.bin</t>
    <phoneticPr fontId="27" type="noConversion"/>
  </si>
  <si>
    <t>[SSB] 10 - Pikachu.bin</t>
    <phoneticPr fontId="27" type="noConversion"/>
  </si>
  <si>
    <t>[SSB] 11 - Kirby.bin</t>
    <phoneticPr fontId="27" type="noConversion"/>
  </si>
  <si>
    <t>[SSB] 12 - Marth.bin</t>
    <phoneticPr fontId="27" type="noConversion"/>
  </si>
  <si>
    <t>[SSB] 13 - Zelda.bin</t>
    <phoneticPr fontId="27" type="noConversion"/>
  </si>
  <si>
    <t>[SSB] 14 - Diddy Kong.bin</t>
    <phoneticPr fontId="27" type="noConversion"/>
  </si>
  <si>
    <t>[SSB] 15 - Luigi.bin</t>
    <phoneticPr fontId="27" type="noConversion"/>
  </si>
  <si>
    <t>[SSB] 16 - Little Mac.bin</t>
    <phoneticPr fontId="27" type="noConversion"/>
  </si>
  <si>
    <t>[SSB] 17 - Pit.bin</t>
    <phoneticPr fontId="27" type="noConversion"/>
  </si>
  <si>
    <t>[SSB] 18 - Captain Falcon.bin</t>
    <phoneticPr fontId="27" type="noConversion"/>
  </si>
  <si>
    <t>[SSB] 19 - Rosalina.bin</t>
    <phoneticPr fontId="27" type="noConversion"/>
  </si>
  <si>
    <t>[SSB] 20 - Bowser.bin</t>
    <phoneticPr fontId="27" type="noConversion"/>
  </si>
  <si>
    <t>[SSB] 21 - Lucario.bin</t>
    <phoneticPr fontId="27" type="noConversion"/>
  </si>
  <si>
    <t>[SSB] 22 - Toon Link.bin</t>
    <phoneticPr fontId="27" type="noConversion"/>
  </si>
  <si>
    <t>Dump</t>
    <phoneticPr fontId="27" type="noConversion"/>
  </si>
  <si>
    <t>[SSB] 23 - Sheik.bin</t>
    <phoneticPr fontId="27" type="noConversion"/>
  </si>
  <si>
    <t>[SSB] 24 - Ike.bin</t>
  </si>
  <si>
    <t>[SSB] 25 - Shulk.bin</t>
    <phoneticPr fontId="27" type="noConversion"/>
  </si>
  <si>
    <t>[SSB] 26 - Sonic.bin</t>
    <phoneticPr fontId="27" type="noConversion"/>
  </si>
  <si>
    <t>[SSB] 27 - Mega Man.bin</t>
    <phoneticPr fontId="27" type="noConversion"/>
  </si>
  <si>
    <t>[SSB] 27S - Mega Man (Gold Edition).bin</t>
  </si>
  <si>
    <t>[SSB] 28 - King Dedede.bin</t>
  </si>
  <si>
    <t>[SSB] 29 - Meta Knight.bin</t>
  </si>
  <si>
    <t>[SSB] 30 - Robin.bin</t>
    <phoneticPr fontId="27" type="noConversion"/>
  </si>
  <si>
    <t>[SSB] 31 - Lucina.bin</t>
    <phoneticPr fontId="27" type="noConversion"/>
  </si>
  <si>
    <t>[SSB] 32 - Pac-Man.bin</t>
    <phoneticPr fontId="27" type="noConversion"/>
  </si>
  <si>
    <t>[SSB] 33 - Wario.bin</t>
    <phoneticPr fontId="27" type="noConversion"/>
  </si>
  <si>
    <t>[SSB] 34 - Ness.bin</t>
  </si>
  <si>
    <t>[SSB] 35 - Charizard.bin</t>
    <phoneticPr fontId="27" type="noConversion"/>
  </si>
  <si>
    <t>[SSB] 36 - Greninja.bin</t>
  </si>
  <si>
    <t>[SSB] 37 - Jigglypuff.bin</t>
  </si>
  <si>
    <t>[SSB] 38 - Palutena.bin</t>
    <phoneticPr fontId="27" type="noConversion"/>
  </si>
  <si>
    <t>[SSB] 39 - Dark Pit.bin</t>
    <phoneticPr fontId="27" type="noConversion"/>
  </si>
  <si>
    <t>[SSB] 40 - Zero Suit Samus.bin</t>
    <phoneticPr fontId="27" type="noConversion"/>
  </si>
  <si>
    <t>[SSB] 41 - Ganondorf.bin</t>
    <phoneticPr fontId="27" type="noConversion"/>
  </si>
  <si>
    <t>[SSB] 42 - Dr. Mario.bin</t>
  </si>
  <si>
    <t>[SSB] 43 - Bowser Jr.bin</t>
    <phoneticPr fontId="27" type="noConversion"/>
  </si>
  <si>
    <t>[SSB] 44 - Olimar.bin</t>
    <phoneticPr fontId="27" type="noConversion"/>
  </si>
  <si>
    <t>[SSB] 45 - Mr. Game &amp; Watch.bin</t>
  </si>
  <si>
    <t>[SSB] 46 - R.O.B. (NES).bin</t>
    <phoneticPr fontId="27" type="noConversion"/>
  </si>
  <si>
    <t>[SSB] 47 - Duck Hunt.bin</t>
  </si>
  <si>
    <t>[SSB] 48 - Mii Brawler.bin</t>
    <phoneticPr fontId="27" type="noConversion"/>
  </si>
  <si>
    <t>[SSB] 49 - Mii Swordfighter.bin</t>
    <phoneticPr fontId="27" type="noConversion"/>
  </si>
  <si>
    <t>[SSB] 50 - Mii Gunner.bin</t>
    <phoneticPr fontId="27" type="noConversion"/>
  </si>
  <si>
    <t>[SSB] 51 - Mewtwo.bin</t>
  </si>
  <si>
    <t>[SSB] 52 - Falco.bin</t>
    <phoneticPr fontId="27" type="noConversion"/>
  </si>
  <si>
    <t>[SSB] 53 - Lucas.bin</t>
    <phoneticPr fontId="27" type="noConversion"/>
  </si>
  <si>
    <t>[SSB] 54 - R.O.B. (Famicom).bin</t>
  </si>
  <si>
    <t>[SSB] 55 - Roy.bin</t>
    <phoneticPr fontId="27" type="noConversion"/>
  </si>
  <si>
    <t>[SSB] 56 - Ryu.bin</t>
    <phoneticPr fontId="27" type="noConversion"/>
  </si>
  <si>
    <t>[SSB] 57 - Cloud.bin</t>
    <phoneticPr fontId="27" type="noConversion"/>
  </si>
  <si>
    <t>[SSB] 58 - Cloud (Player 2).bin</t>
    <phoneticPr fontId="27" type="noConversion"/>
  </si>
  <si>
    <t>[SSB] 59 - Corrin.bin</t>
    <phoneticPr fontId="27" type="noConversion"/>
  </si>
  <si>
    <t>[SSB] 60 - Corrin (Player 2).bin</t>
    <phoneticPr fontId="27" type="noConversion"/>
  </si>
  <si>
    <t>[SSB] 62 - Bayonetta (Player 2).bin</t>
    <phoneticPr fontId="27" type="noConversion"/>
  </si>
  <si>
    <t>The Legend of Zelda</t>
    <phoneticPr fontId="27" type="noConversion"/>
  </si>
  <si>
    <t>The Legend of Zelda 30th Anniversary</t>
    <phoneticPr fontId="27" type="noConversion"/>
  </si>
  <si>
    <t>[3AZ] 01 - 8-bit Link (The Legend of Zelda).bin</t>
    <phoneticPr fontId="27" type="noConversion"/>
  </si>
  <si>
    <t>The Legend of Zelda 30th Anniversary</t>
  </si>
  <si>
    <t>[3AZ] 02 - Link (Ocarina of Time).bin</t>
    <phoneticPr fontId="27" type="noConversion"/>
  </si>
  <si>
    <t>[3AZ] 03 - Toon Link (The Wind Waker).bin</t>
    <phoneticPr fontId="27" type="noConversion"/>
  </si>
  <si>
    <t>[3AZ] 04 - Toon Zelda (The Wind Waker).bin</t>
    <phoneticPr fontId="27" type="noConversion"/>
  </si>
  <si>
    <t>[3AZ] 05 - Link (Majora's Mask).bin</t>
    <phoneticPr fontId="27" type="noConversion"/>
  </si>
  <si>
    <t>[3AZ] 06 - Link (Twilight Princess).bin</t>
    <phoneticPr fontId="27" type="noConversion"/>
  </si>
  <si>
    <t>The Legend of Zelda</t>
    <phoneticPr fontId="27" type="noConversion"/>
  </si>
  <si>
    <t>[3AZ] 07 - Link (Skyward Sword).bin</t>
    <phoneticPr fontId="27" type="noConversion"/>
  </si>
  <si>
    <t>The Legend of Zelda Breath of the Wild</t>
  </si>
  <si>
    <t>[ZBW] 01 - Bokoblin.bin</t>
    <phoneticPr fontId="27" type="noConversion"/>
  </si>
  <si>
    <t>Dump</t>
    <phoneticPr fontId="27" type="noConversion"/>
  </si>
  <si>
    <t>[ZBW] 02 - Guardian.bin</t>
    <phoneticPr fontId="27" type="noConversion"/>
  </si>
  <si>
    <t>[ZBW] 03 - Link (Archer).bin</t>
    <phoneticPr fontId="27" type="noConversion"/>
  </si>
  <si>
    <t>[ZBW] 04 - Link (Rider).bin</t>
    <phoneticPr fontId="27" type="noConversion"/>
  </si>
  <si>
    <t>[ZBW] 05 - Zelda.bin</t>
    <phoneticPr fontId="27" type="noConversion"/>
  </si>
  <si>
    <t>The Legend of Zelda Twilight Princess</t>
  </si>
  <si>
    <t>[ZTP] 01 - Wolf Link.bin</t>
    <phoneticPr fontId="27" type="noConversion"/>
  </si>
  <si>
    <t>Yoshi's Woolly World</t>
    <phoneticPr fontId="27" type="noConversion"/>
  </si>
  <si>
    <t>[YWW] 01 - Green Yarn Yoshi.bin</t>
    <phoneticPr fontId="27" type="noConversion"/>
  </si>
  <si>
    <t>[YWW] 02 - Pink Yarn Yoshi.bin</t>
    <phoneticPr fontId="27" type="noConversion"/>
  </si>
  <si>
    <t>[YWW] 03 - Light-Blue Yarn Yoshi.bin</t>
  </si>
  <si>
    <t>[YWW] 04 - Mega Yarn Yoshi.bin</t>
  </si>
  <si>
    <t>Yoshi's Woolly World</t>
    <phoneticPr fontId="27" type="noConversion"/>
  </si>
  <si>
    <t>[YWW] 05 - Poochy.bin</t>
  </si>
  <si>
    <t>Powersaves</t>
    <phoneticPr fontId="27" type="noConversion"/>
  </si>
  <si>
    <t>Cards - Series 1</t>
    <phoneticPr fontId="27" type="noConversion"/>
  </si>
  <si>
    <t>[AC] 001 - Isabelle [7-11 DLC Furniture].bin</t>
    <phoneticPr fontId="27" type="noConversion"/>
  </si>
  <si>
    <t>Animal Crossing</t>
    <phoneticPr fontId="27" type="noConversion"/>
  </si>
  <si>
    <t>[AC] 001 - Isabelle [Battle Between Giants Contest Furniture].bin</t>
  </si>
  <si>
    <t>Powersaves</t>
    <phoneticPr fontId="27" type="noConversion"/>
  </si>
  <si>
    <t>[AC] 001 - Isabelle [Campus DLC Furniture].bin</t>
  </si>
  <si>
    <t>[AC] 001 - Isabelle [Monster Hunter DLC Furniture].bin</t>
  </si>
  <si>
    <t>[AC] 001 - Isabelle [Sweetest Home Contest Furniture].bin</t>
  </si>
  <si>
    <t>[AC] 001 - Isabelle [Video Game-Related Items DLC Furniture].bin</t>
  </si>
  <si>
    <t>[MSS] 01 - Mario (Soccer) [Unlocked Superstar].bin</t>
  </si>
  <si>
    <t>[MSS] 02 - Mario (Baseball) [Unlocked Superstar].bin</t>
  </si>
  <si>
    <t>[MSS] 03 - Mario (Tennis) [Unlocked Superstar].bin</t>
  </si>
  <si>
    <t>[MSS] 04 - Mario (Golf) [Unlocked Superstar].bin</t>
    <phoneticPr fontId="27" type="noConversion"/>
  </si>
  <si>
    <t>[MSS] 05 - Mario (Horse Racing) [Unlocked Superstar].bin</t>
  </si>
  <si>
    <t>Mario Sports Superstars</t>
    <phoneticPr fontId="27" type="noConversion"/>
  </si>
  <si>
    <t>[MSS] 06 - Luigi (Soccer) [Unlocked Superstar].bin</t>
  </si>
  <si>
    <t>[MSS] 07 - Luigi (Baseball) [Unlocked Superstar].bin</t>
  </si>
  <si>
    <t>[MSS] 08 - Luigi (Tennis) [Unlocked Superstar].bin</t>
  </si>
  <si>
    <t>[MSS] 09 - Luigi (Golf) [Unlocked Superstar].bin</t>
  </si>
  <si>
    <t>[MSS] 10 - Luigi (Horse Racing) [Unlocked Superstar].bin</t>
  </si>
  <si>
    <t>[MSS] 11 - Peach (Soccer) [Unlocked Superstar].bin</t>
  </si>
  <si>
    <t>[MSS] 12 - Peach (Baseball) [Unlocked Superstar].bin</t>
  </si>
  <si>
    <t>[MSS] 13 - Peach (Tennis) [Unlocked Superstar].bin</t>
  </si>
  <si>
    <t>[MSS] 14 - Peach (Golf) [Unlocked Superstar].bin</t>
  </si>
  <si>
    <t>[MSS] 15 - Peach (Horse Racing) [Unlocked Superstar].bin</t>
  </si>
  <si>
    <t>[MSS] 16 - Daisy (Soccer) [Unlocked Superstar].bin</t>
  </si>
  <si>
    <t>Mario Sports Superstars</t>
    <phoneticPr fontId="27" type="noConversion"/>
  </si>
  <si>
    <t>[MSS] 17 - Daisy (Baseball) [Unlocked Superstar].bin</t>
  </si>
  <si>
    <t>[MSS] 18 - Daisy (Tennis) [Unlocked Superstar].bin</t>
  </si>
  <si>
    <t>[MSS] 19 - Daisy (Golf) [Unlocked Superstar].bin</t>
  </si>
  <si>
    <t>[MSS] 20 - Daisy (Horse Racing) [Unlocked Superstar].bin</t>
  </si>
  <si>
    <t>[MSS] 21 - Yoshi (Soccer) [Unlocked Superstar].bin</t>
  </si>
  <si>
    <t>[MSS] 22 - Yoshi (Baseball) [Unlocked Superstar].bin</t>
  </si>
  <si>
    <t>[MSS] 23 - Yoshi (Tennis) [Unlocked Superstar].bin</t>
  </si>
  <si>
    <t>[MSS] 24 - Yoshi (Golf) [Unlocked Superstar].bin</t>
  </si>
  <si>
    <t>[MSS] 25 - Yoshi (Horse Racing) [Unlocked Superstar].bin</t>
  </si>
  <si>
    <t>[MSS] 26 - Wario (Soccer) [Unlocked Superstar].bin</t>
  </si>
  <si>
    <t>[MSS] 27 - Wario (Baseball) [Unlocked Superstar].bin</t>
  </si>
  <si>
    <t>[MSS] 28 - Wario (Tennis) [Unlocked Superstar].bin</t>
  </si>
  <si>
    <t>[MSS] 29 - Wario (Golf) [Unlocked Superstar].bin</t>
  </si>
  <si>
    <t>[MSS] 30 - Wario (Horse Racing) [Unlocked Superstar].bin</t>
  </si>
  <si>
    <t>[MSS] 31 - Waluigi (Soccer) [Unlocked Superstar].bin</t>
  </si>
  <si>
    <t>[MSS] 32 - Waluigi (Baseball) [Unlocked Superstar].bin</t>
  </si>
  <si>
    <t>[MSS] 33 - Waluigi (Tennis) [Unlocked Superstar].bin</t>
  </si>
  <si>
    <t>[MSS] 34 - Waluigi (Golf) [Unlocked Superstar].bin</t>
  </si>
  <si>
    <t>[MSS] 35 - Waluigi (Horse Racing) [Unlocked Superstar].bin</t>
  </si>
  <si>
    <t>[MSS] 36 - Donkey Kong (Soccer) [Unlocked Superstar].bin</t>
  </si>
  <si>
    <t>[MSS] 37 - Donkey Kong (Baseball) [Unlocked Superstar].bin</t>
  </si>
  <si>
    <t>Powersaves</t>
    <phoneticPr fontId="27" type="noConversion"/>
  </si>
  <si>
    <t>[MSS] 38 - Donkey Kong (Tennis) [Unlocked Superstar].bin</t>
  </si>
  <si>
    <t>[MSS] 39 - Donkey Kong (Golf) [Unlocked Superstar].bin</t>
  </si>
  <si>
    <t>[MSS] 40 - Donkey Kong (Horse Racing) [Unlocked Superstar].bin</t>
  </si>
  <si>
    <t>[MSS] 41 - Diddy Kong (Soccer) [Unlocked Superstar].bin</t>
  </si>
  <si>
    <t>[MSS] 42 - Diddy Kong (Baseball) [Unlocked Superstar].bin</t>
  </si>
  <si>
    <t>[MSS] 43 - Diddy Kong (Tennis) [Unlocked Superstar].bin</t>
  </si>
  <si>
    <t>[MSS] 44 - Diddy Kong (Golf) [Unlocked Superstar].bin</t>
  </si>
  <si>
    <t>[MSS] 45 - Diddy Kong (Horse Racing) [Unlocked Superstar].bin</t>
  </si>
  <si>
    <t>[MSS] 46 - Bowser (Soccer) [Unlocked Superstar].bin</t>
  </si>
  <si>
    <t>[MSS] 47 - Bowser (Baseball) [Unlocked Superstar].bin</t>
  </si>
  <si>
    <t>[MSS] 48 - Bowser (Tennis) [Unlocked Superstar].bin</t>
  </si>
  <si>
    <t>[MSS] 49 - Bowser (Golf) [Unlocked Superstar].bin</t>
  </si>
  <si>
    <t>[MSS] 50 - Bowser (Horse Racing) [Unlocked Superstar].bin</t>
  </si>
  <si>
    <t>[MSS] 51 - Bowser Jr. (Soccer) [Unlocked Superstar].bin</t>
  </si>
  <si>
    <t>[MSS] 52 - Bowser Jr. (Baseball) [Unlocked Superstar].bin</t>
  </si>
  <si>
    <t>[MSS] 53 - Bowser Jr.  (Tennis) [Unlocked Superstar].bin</t>
  </si>
  <si>
    <t>[MSS] 54 - Bowser Jr. (Golf) [Unlocked Superstar].bin</t>
  </si>
  <si>
    <t>[MSS] 55 - Bowser Jr. (Horse Racing) [Unlocked Superstar].bin</t>
  </si>
  <si>
    <t>[MSS] 56 - Boo (Soccer) [Unlocked Superstar].bin</t>
  </si>
  <si>
    <t>[MSS] 57 - Boo (Baseball) [Unlocked Superstar].bin</t>
  </si>
  <si>
    <t>[MSS] 58 - Boo (Tennis) [Unlocked Superstar].bin</t>
  </si>
  <si>
    <t>[MSS] 59 - Boo (Golf) [Unlocked Superstar].bin</t>
  </si>
  <si>
    <t>[MSS] 60 - Boo (Horse Racing) [Unlocked Superstar].bin</t>
  </si>
  <si>
    <t>[MSS] 61 - Baby Mario (Soccer) [Unlocked Superstar].bin</t>
  </si>
  <si>
    <t>Mario</t>
    <phoneticPr fontId="27" type="noConversion"/>
  </si>
  <si>
    <t>[MSS] 62 - Baby Mario (Baseball) [Unlocked Superstar].bin</t>
  </si>
  <si>
    <t>[MSS] 63 - Baby Mario (Tennis) [Unlocked Superstar].bin</t>
  </si>
  <si>
    <t>[MSS] 64 - Baby Mario (Golf) [Unlocked Superstar].bin</t>
  </si>
  <si>
    <t>[MSS] 65 - Baby Mario (Horse Racing) [Unlocked Superstar].bin</t>
  </si>
  <si>
    <t>[MSS] 66 - Baby Luigi (Soccer) [Unlocked Superstar].bin</t>
  </si>
  <si>
    <t>[MSS] 67 - Baby Luigi (Baseball) [Unlocked Superstar].bin</t>
  </si>
  <si>
    <t>[MSS] 68 - Baby Luigi (Tennis) [Unlocked Superstar].bin</t>
  </si>
  <si>
    <t>[MSS] 69 - Baby Luigi (Golf) [Unlocked Superstar].bin</t>
  </si>
  <si>
    <t>[MSS] 70 - Baby Luigi (Horse Racing) [Unlocked Superstar].bin</t>
  </si>
  <si>
    <t>[MSS] 71 - Birdo (Soccer) [Unlocked Superstar].bin</t>
  </si>
  <si>
    <t>[MSS] 72 - Birdo (Baseball) [Unlocked Superstar].bin</t>
  </si>
  <si>
    <t>[MSS] 73 - Birdo (Tennis) [Unlocked Superstar].bin</t>
  </si>
  <si>
    <t>[MSS] 74 - Birdo (Golf) [Unlocked Superstar].bin</t>
  </si>
  <si>
    <t>[MSS] 75 - Birdo (Horse Racing) [Unlocked Superstar].bin</t>
  </si>
  <si>
    <t>[MSS] 76 - Rosalina (Soccer) [Unlocked Superstar].bin</t>
  </si>
  <si>
    <t>[MSS] 77 - Rosalina (Baseball) [Unlocked Superstar].bin</t>
  </si>
  <si>
    <t>[MSS] 78 - Rosalina (Tennis) [Unlocked Superstar].bin</t>
  </si>
  <si>
    <t>[MSS] 79 - Rosalina (Golf) [Unlocked Superstar].bin</t>
  </si>
  <si>
    <t>[MSS] 80 - Rosalina (Horse Racing) [Unlocked Superstar].bin</t>
  </si>
  <si>
    <t>[MSS] 81 - Metal Mario (Soccer) [Unlocked Superstar].bin</t>
  </si>
  <si>
    <t>[MSS] 82 - Metal Mario (Baseball) [Unlocked Superstar].bin</t>
  </si>
  <si>
    <t>[MSS] 83 - Metal Mario (Tennis) [Unlocked Superstar].bin</t>
  </si>
  <si>
    <t>[MSS] 84 - Metal Mario (Golf) [Unlocked Superstar].bin</t>
  </si>
  <si>
    <t>[MSS] 85 - Metal Mario (Horse Racing) [Unlocked Superstar].bin</t>
  </si>
  <si>
    <t>[MSS] 86 - Pink Gold Peach (Soccer) [Unlocked Superstar].bin</t>
  </si>
  <si>
    <t>[MSS] 87 - Pink Gold Peach (Baseball) [Unlocked Superstar].bin</t>
  </si>
  <si>
    <t>[MSS] 88 - Pink Gold Peach (Tennis) [Unlocked Superstar].bin</t>
  </si>
  <si>
    <t>[MSS] 89 - Pink Gold Peach (Golf) [Unlocked Superstar].bin</t>
  </si>
  <si>
    <t>[MSS] 90 - Pink Gold Peach (Horse Racing) [Unlocked Superstar].bin</t>
  </si>
  <si>
    <t>[SM] 01 - Mario [Loaded with Mario Party 10 Special Data].bin</t>
  </si>
  <si>
    <t>[SM] 02 - Peach [Loaded with Mario Party 10 Special Data].bin</t>
  </si>
  <si>
    <t>[SM] 03 - Toad [Loaded with Mario Party 10 Special Data].bin</t>
  </si>
  <si>
    <t>[SM] 04 - Luigi [Loaded with Mario Party 10 Special Data].bin</t>
  </si>
  <si>
    <t>[SM] 05 - Yoshi [Loaded with Mario Party 10 Special Data].bin</t>
  </si>
  <si>
    <t>[SM] 06 - Bowser [Loaded with Mario Party 10 Special Data].bin</t>
  </si>
  <si>
    <t>[SM] 07 - Mario (Gold Edition) [Loaded with Mario Party 10 Special Data].bin</t>
  </si>
  <si>
    <t>[SM] 08 - Mario (Silver Edition) [Loaded with Mario Party 10 Special Data].bin</t>
  </si>
  <si>
    <t>The Legend of Zelda Twilight Princess</t>
    <phoneticPr fontId="27" type="noConversion"/>
  </si>
  <si>
    <t>[ZTP] 01 - Wolf Link [Max Hearts].bin</t>
  </si>
  <si>
    <t>key_retail.bin</t>
  </si>
  <si>
    <t>73A20017-FEF85C05</t>
  </si>
  <si>
    <t>Head:1D164B375B72A55728</t>
  </si>
  <si>
    <t>CRC32:C6408C16</t>
  </si>
  <si>
    <t>Animal Crossing\Cards - Animal Crossing x Sanrio Series</t>
  </si>
  <si>
    <t>03740101-03190502</t>
  </si>
  <si>
    <t>Head:0487BCB77A764C80C0</t>
  </si>
  <si>
    <t>CRC32:6F8F134D</t>
  </si>
  <si>
    <t>028F0101-031A0502</t>
  </si>
  <si>
    <t>Head:044EBB79A22D4C8043</t>
  </si>
  <si>
    <t>CRC32:CB78A418</t>
  </si>
  <si>
    <t>[AC] XS3 - Étoile.bin</t>
  </si>
  <si>
    <t>04D30101-031B0502</t>
  </si>
  <si>
    <t>Head:049D1C0DDA774C8061</t>
  </si>
  <si>
    <t>CRC32:369BAF01</t>
  </si>
  <si>
    <t>032E0101-031C0502</t>
  </si>
  <si>
    <t>Head:042C3898BA774C8100</t>
  </si>
  <si>
    <t>CRC32:77853474</t>
  </si>
  <si>
    <t>02E00101-031D0502</t>
  </si>
  <si>
    <t>Head:0455CD147A764C81C1</t>
  </si>
  <si>
    <t>CRC32:402815D3</t>
  </si>
  <si>
    <t>04A80101-031E0502</t>
  </si>
  <si>
    <t>Head:04D6DC8632314C80CF</t>
  </si>
  <si>
    <t>CRC32:691B0111</t>
  </si>
  <si>
    <t>Animal Crossing\Cards - Promo - Amiibo Festival</t>
  </si>
  <si>
    <t>[AC] AF1 - Stitches.bin</t>
  </si>
  <si>
    <t>02820001-01D60502</t>
  </si>
  <si>
    <t>Head:040A78FE22EE498005</t>
  </si>
  <si>
    <t>CRC32:3FDD5E34</t>
  </si>
  <si>
    <t>025F0001-01D70502</t>
  </si>
  <si>
    <t>Head:04504E9262EF498145</t>
  </si>
  <si>
    <t>CRC32:E5D93B4C</t>
  </si>
  <si>
    <t>02EA0001-01D50502</t>
  </si>
  <si>
    <t>Head:04FD691882EF4980A4</t>
  </si>
  <si>
    <t>CRC32:14B6B226</t>
  </si>
  <si>
    <t>Animal Crossing\Cards - Promo - Character Parfait</t>
  </si>
  <si>
    <t>01810001-01D40502</t>
  </si>
  <si>
    <t>Head:04D69CC652BF488025</t>
  </si>
  <si>
    <t>CRC32:F880D6C2</t>
  </si>
  <si>
    <t>[AC] CP2 - K.K. Slider.bin</t>
  </si>
  <si>
    <t>01820001-01D80502</t>
  </si>
  <si>
    <t>Head:04F3354AF2394A8001</t>
  </si>
  <si>
    <t>CRC32:8F34FB80</t>
  </si>
  <si>
    <t>Animal Crossing\Cards - Series 1</t>
  </si>
  <si>
    <t>01810001-00440502</t>
  </si>
  <si>
    <t>Head:04E892F65A574980C4</t>
  </si>
  <si>
    <t>CRC32:2BDAAB9D</t>
  </si>
  <si>
    <t>01830001-00450502</t>
  </si>
  <si>
    <t>Head:042244EA5AB2488121</t>
  </si>
  <si>
    <t>CRC32:C1F36D5A</t>
  </si>
  <si>
    <t>01820101-00460502</t>
  </si>
  <si>
    <t>Head:0465917872574981ED</t>
  </si>
  <si>
    <t>01870001-00470502</t>
  </si>
  <si>
    <t>Head:04BD073672574984E8</t>
  </si>
  <si>
    <t>CRC32:F8A35AF7</t>
  </si>
  <si>
    <t>01960001-00480502</t>
  </si>
  <si>
    <t>Head:047CD828D2C14880DB</t>
  </si>
  <si>
    <t>CRC32:E94CD68A</t>
  </si>
  <si>
    <t>018E0001-00490502</t>
  </si>
  <si>
    <t>Head:0499E3F6D2C14880DB</t>
  </si>
  <si>
    <t>CRC32:25F7927F</t>
  </si>
  <si>
    <t>01A30001-004A0502</t>
  </si>
  <si>
    <t>Head:046AA94F5AC948815A</t>
  </si>
  <si>
    <t>CRC32:BF2B400A</t>
  </si>
  <si>
    <t>01850001-004B0502</t>
  </si>
  <si>
    <t>Head:04B7BB80D2C14880DB</t>
  </si>
  <si>
    <t>CRC32:4D845F95</t>
  </si>
  <si>
    <t>018C0001-004C0502</t>
  </si>
  <si>
    <t>Head:045C5E8E7228498093</t>
  </si>
  <si>
    <t>CRC32:29166DCD</t>
  </si>
  <si>
    <t>01A40001-004D0502</t>
  </si>
  <si>
    <t>Head:047F51A29A02498051</t>
  </si>
  <si>
    <t>CRC32:3C5B6BAB</t>
  </si>
  <si>
    <t>01910001-004E0502</t>
  </si>
  <si>
    <t>Head:049088944A544980D7</t>
  </si>
  <si>
    <t>CRC32:BC422D48</t>
  </si>
  <si>
    <t>01A80001-004F0502</t>
  </si>
  <si>
    <t>Head:040C8C0C4A544981D6</t>
  </si>
  <si>
    <t>CRC32:FB20F015</t>
  </si>
  <si>
    <t>01A60001-00500502</t>
  </si>
  <si>
    <t>Head:04C1A7EA7228498093</t>
  </si>
  <si>
    <t>01B50001-00510502</t>
  </si>
  <si>
    <t>Head:04225BF5D2C14881DA</t>
  </si>
  <si>
    <t>CRC32:76306784</t>
  </si>
  <si>
    <t>01B00001-00520502</t>
  </si>
  <si>
    <t>Head:046C56B6D2C14881DA</t>
  </si>
  <si>
    <t>01AA0001-00530502</t>
  </si>
  <si>
    <t>Head:047C32C2D2C14880DB</t>
  </si>
  <si>
    <t>CRC32:6C60EC88</t>
  </si>
  <si>
    <t>01C10001-00540502</t>
  </si>
  <si>
    <t>Head:047728D3D2C14880DB</t>
  </si>
  <si>
    <t>CRC32:45DFDD83</t>
  </si>
  <si>
    <t>025D0001-00550502</t>
  </si>
  <si>
    <t>Head:0448DA1E9A02498150</t>
  </si>
  <si>
    <t>CRC32:8078E351</t>
  </si>
  <si>
    <t>02D60001-00560502</t>
  </si>
  <si>
    <t>Head:04BA6A5C7228498093</t>
  </si>
  <si>
    <t>CRC32:114463BE</t>
  </si>
  <si>
    <t>02160001-00570502</t>
  </si>
  <si>
    <t>Head:047469917228498093</t>
  </si>
  <si>
    <t>CRC32:DE3651C4</t>
  </si>
  <si>
    <t>02EF0001-00580502</t>
  </si>
  <si>
    <t>Head:042FB0137228498192</t>
  </si>
  <si>
    <t>CRC32:A50DE921</t>
  </si>
  <si>
    <t>04FE0001-00590502</t>
  </si>
  <si>
    <t>Head:040A2FA9825549811F</t>
  </si>
  <si>
    <t>CRC32:70307BE2</t>
  </si>
  <si>
    <t>02870001-005A0502</t>
  </si>
  <si>
    <t>Head:043A8731825549801E</t>
  </si>
  <si>
    <t>CRC32:4180F689</t>
  </si>
  <si>
    <t>05150001-005B0502</t>
  </si>
  <si>
    <t>Head:04D3CB948A54498017</t>
  </si>
  <si>
    <t>CRC32:6D903DE1</t>
  </si>
  <si>
    <t>03710001-005C0502</t>
  </si>
  <si>
    <t>Head:044EC3018A54498116</t>
  </si>
  <si>
    <t>CRC32:9CA527C4</t>
  </si>
  <si>
    <t>04BA0001-005D0502</t>
  </si>
  <si>
    <t>Head:04BEA391DAC14880D3</t>
  </si>
  <si>
    <t>CRC32:CFA3A338</t>
  </si>
  <si>
    <t>02DB0001-005E0502</t>
  </si>
  <si>
    <t>Head:048F595ADAC14880D3</t>
  </si>
  <si>
    <t>CRC32:3DF36839</t>
  </si>
  <si>
    <t>03450001-005F0502</t>
  </si>
  <si>
    <t>Head:04289337DAC14880D3</t>
  </si>
  <si>
    <t>CRC32:DDAF0E03</t>
  </si>
  <si>
    <t>047A0001-00600502</t>
  </si>
  <si>
    <t>Head:0483A2ADDAC14880D3</t>
  </si>
  <si>
    <t>CRC32:C9D5DBE2</t>
  </si>
  <si>
    <t>049B0001-00610502</t>
  </si>
  <si>
    <t>Head:04E25C328A54498017</t>
  </si>
  <si>
    <t>CRC32:C17F6788</t>
  </si>
  <si>
    <t>04ED0001-00620502</t>
  </si>
  <si>
    <t>Head:04394DF88A54498017</t>
  </si>
  <si>
    <t>CRC32:4E9563A2</t>
  </si>
  <si>
    <t>027D0001-00630502</t>
  </si>
  <si>
    <t>Head:043E94268A54498017</t>
  </si>
  <si>
    <t>CRC32:28C7BA57</t>
  </si>
  <si>
    <t>03070001-00640502</t>
  </si>
  <si>
    <t>Head:043922972ABF48815C</t>
  </si>
  <si>
    <t>CRC32:A9C2A281</t>
  </si>
  <si>
    <t>02610001-00650502</t>
  </si>
  <si>
    <t>Head:04E75E35CAC14880C3</t>
  </si>
  <si>
    <t>CRC32:60F5241D</t>
  </si>
  <si>
    <t>04010001-00660502</t>
  </si>
  <si>
    <t>Head:040B9512DAC14881D2</t>
  </si>
  <si>
    <t>CRC32:F2116976</t>
  </si>
  <si>
    <t>02C40001-00670502</t>
  </si>
  <si>
    <t>Head:042745EE5203498199</t>
  </si>
  <si>
    <t>CRC32:654B3A7D</t>
  </si>
  <si>
    <t>02660001-00680502</t>
  </si>
  <si>
    <t>Head:0491938E5203498098</t>
  </si>
  <si>
    <t>CRC32:BA971528</t>
  </si>
  <si>
    <t>02B10001-00690502</t>
  </si>
  <si>
    <t>Head:047EB042825549801E</t>
  </si>
  <si>
    <t>CRC32:100A9796</t>
  </si>
  <si>
    <t>02310001-006A0502</t>
  </si>
  <si>
    <t>Head:041FC0538A54498116</t>
  </si>
  <si>
    <t>CRC32:E3609A47</t>
  </si>
  <si>
    <t>03480001-006B0502</t>
  </si>
  <si>
    <t>Head:04A7012A8A54498413</t>
  </si>
  <si>
    <t>CRC32:D1E13E52</t>
  </si>
  <si>
    <t>03180001-006C0502</t>
  </si>
  <si>
    <t>Head:0424A60E825549811F</t>
  </si>
  <si>
    <t>CRC32:6A13CF05</t>
  </si>
  <si>
    <t>03DB0001-006D0502</t>
  </si>
  <si>
    <t>Head:040F5EDD8A54498116</t>
  </si>
  <si>
    <t>CRC32:EA467FB2</t>
  </si>
  <si>
    <t>04650001-006E0502</t>
  </si>
  <si>
    <t>Head:0454ED358A54498017</t>
  </si>
  <si>
    <t>04000001-006F0502</t>
  </si>
  <si>
    <t>Head:043B3087825549811F</t>
  </si>
  <si>
    <t>CRC32:DFF5481C</t>
  </si>
  <si>
    <t>04290001-00700502</t>
  </si>
  <si>
    <t>Head:041F8714825549811F</t>
  </si>
  <si>
    <t>CRC32:B22EAC8A</t>
  </si>
  <si>
    <t>03A90001-00710502</t>
  </si>
  <si>
    <t>Head:040F1291825549811F</t>
  </si>
  <si>
    <t>CRC32:43A809C7</t>
  </si>
  <si>
    <t>02A40001-00720502</t>
  </si>
  <si>
    <t>Head:0474E8108A54498017</t>
  </si>
  <si>
    <t>CRC32:9522B1E8</t>
  </si>
  <si>
    <t>04520001-00730502</t>
  </si>
  <si>
    <t>Head:04FA89FF8A54498017</t>
  </si>
  <si>
    <t>CRC32:ECAA14B8</t>
  </si>
  <si>
    <t>04A50001-00740502</t>
  </si>
  <si>
    <t>Head:043CFD4D8A54498116</t>
  </si>
  <si>
    <t>CRC32:E5D5800D</t>
  </si>
  <si>
    <t>02630001-00750502</t>
  </si>
  <si>
    <t>Head:046A26C04203498088</t>
  </si>
  <si>
    <t>CRC32:592AA351</t>
  </si>
  <si>
    <t>03230001-00760502</t>
  </si>
  <si>
    <t>Head:04ADAA8B4203498088</t>
  </si>
  <si>
    <t>CRC32:E6B2F5AB</t>
  </si>
  <si>
    <t>04EC0001-00770502</t>
  </si>
  <si>
    <t>Head:046D66871AC2488111</t>
  </si>
  <si>
    <t>040D0001-00780502</t>
  </si>
  <si>
    <t>Head:04636B841AC2488111</t>
  </si>
  <si>
    <t>CRC32:2A3CF3CE</t>
  </si>
  <si>
    <t>030B0001-00790502</t>
  </si>
  <si>
    <t>Head:04598D582A034980E0</t>
  </si>
  <si>
    <t>04970001-007A0502</t>
  </si>
  <si>
    <t>Head:040C7AFA4203498088</t>
  </si>
  <si>
    <t>CRC32:4F15684D</t>
  </si>
  <si>
    <t>04FD0001-007B0502</t>
  </si>
  <si>
    <t>Head:04A582AB4203498088</t>
  </si>
  <si>
    <t>CRC32:F66F7142</t>
  </si>
  <si>
    <t>043D0001-007C0502</t>
  </si>
  <si>
    <t>Head:046FCC2F4203498189</t>
  </si>
  <si>
    <t>CRC32:8B1A49C4</t>
  </si>
  <si>
    <t>02680001-007D0502</t>
  </si>
  <si>
    <t>Head:0448894D1AC2488111</t>
  </si>
  <si>
    <t>CRC32:EFBA6CC1</t>
  </si>
  <si>
    <t>02190001-007E0502</t>
  </si>
  <si>
    <t>Head:04DC75251AC2488010</t>
  </si>
  <si>
    <t>CRC32:EC212726</t>
  </si>
  <si>
    <t>04100001-007F0502</t>
  </si>
  <si>
    <t>Head:046241AF2A034980E0</t>
  </si>
  <si>
    <t>CRC32:EA6AA827</t>
  </si>
  <si>
    <t>021B0001-00800502</t>
  </si>
  <si>
    <t>Head:04182CB82A034981E1</t>
  </si>
  <si>
    <t>CRC32:81FF585A</t>
  </si>
  <si>
    <t>024F0001-00810502</t>
  </si>
  <si>
    <t>Head:04757A834203498088</t>
  </si>
  <si>
    <t>CRC32:26F17513</t>
  </si>
  <si>
    <t>04E60001-00820502</t>
  </si>
  <si>
    <t>Head:044589402A034980E0</t>
  </si>
  <si>
    <t>CRC32:E42B8935</t>
  </si>
  <si>
    <t>02800001-00830502</t>
  </si>
  <si>
    <t>Head:040E8B092A034980E0</t>
  </si>
  <si>
    <t>CRC32:375A0DA7</t>
  </si>
  <si>
    <t>02350001-00840502</t>
  </si>
  <si>
    <t>Head:042002AE420349858D</t>
  </si>
  <si>
    <t>CRC32:6A12847E</t>
  </si>
  <si>
    <t>035A0001-00850502</t>
  </si>
  <si>
    <t>Head:044AE82E4203498088</t>
  </si>
  <si>
    <t>CRC32:CDB2E742</t>
  </si>
  <si>
    <t>03840001-00860502</t>
  </si>
  <si>
    <t>Head:04DF6D3E4203498088</t>
  </si>
  <si>
    <t>CRC32:2FC2FA8C</t>
  </si>
  <si>
    <t>03AE0001-00870502</t>
  </si>
  <si>
    <t>Head:044F70B34203498088</t>
  </si>
  <si>
    <t>CRC32:3EA39487</t>
  </si>
  <si>
    <t>040E0001-00880502</t>
  </si>
  <si>
    <t>Head:042DD5744203498189</t>
  </si>
  <si>
    <t>CRC32:7FD4C079</t>
  </si>
  <si>
    <t>03940001-00890502</t>
  </si>
  <si>
    <t>Head:04E6ACC62A034980E0</t>
  </si>
  <si>
    <t>CRC32:F41DADDD</t>
  </si>
  <si>
    <t>03BC0001-008A0502</t>
  </si>
  <si>
    <t>Head:0435B900CAC14880C3</t>
  </si>
  <si>
    <t>CRC32:56CE1509</t>
  </si>
  <si>
    <t>03EE0001-008B0502</t>
  </si>
  <si>
    <t>Head:0431922FCAC14880C3</t>
  </si>
  <si>
    <t>046C0001-008C0502</t>
  </si>
  <si>
    <t>Head:0437D46FCAC14881C2</t>
  </si>
  <si>
    <t>CRC32:EE9776B0</t>
  </si>
  <si>
    <t>04800001-008D0502</t>
  </si>
  <si>
    <t>Head:04A2002E2A034984E4</t>
  </si>
  <si>
    <t>044C0001-008E0502</t>
  </si>
  <si>
    <t>Head:0476A3592A034981E1</t>
  </si>
  <si>
    <t>CRC32:69B74F70</t>
  </si>
  <si>
    <t>033F0001-008F0502</t>
  </si>
  <si>
    <t>Head:046FFD1E2A034980E0</t>
  </si>
  <si>
    <t>CRC32:774E3A75</t>
  </si>
  <si>
    <t>02FB0001-00900502</t>
  </si>
  <si>
    <t>Head:0480929E4203498189</t>
  </si>
  <si>
    <t>CRC32:2030C5BD</t>
  </si>
  <si>
    <t>03A80001-00910502</t>
  </si>
  <si>
    <t>Head:0460EA06CAC14880C3</t>
  </si>
  <si>
    <t>04790001-00920502</t>
  </si>
  <si>
    <t>Head:0415A1382A034981E1</t>
  </si>
  <si>
    <t>CRC32:8FE99866</t>
  </si>
  <si>
    <t>03C60001-00930502</t>
  </si>
  <si>
    <t>Head:04E30F602A034984E4</t>
  </si>
  <si>
    <t>CRC32:56AF3BAA</t>
  </si>
  <si>
    <t>04C70001-00940502</t>
  </si>
  <si>
    <t>Head:04F29AE44203498088</t>
  </si>
  <si>
    <t>CRC32:955B9CA7</t>
  </si>
  <si>
    <t>02990001-00950502</t>
  </si>
  <si>
    <t>Head:048A62645288498112</t>
  </si>
  <si>
    <t>CRC32:51C141F0</t>
  </si>
  <si>
    <t>02080001-00960502</t>
  </si>
  <si>
    <t>Head:047001FD92894984D6</t>
  </si>
  <si>
    <t>CRC32:C194C5A5</t>
  </si>
  <si>
    <t>02FA0001-00970502</t>
  </si>
  <si>
    <t>Head:04314FF222034980E8</t>
  </si>
  <si>
    <t>CRC32:C76A0056</t>
  </si>
  <si>
    <t>04880001-00980502</t>
  </si>
  <si>
    <t>Head:0434C27A22034981E9</t>
  </si>
  <si>
    <t>CRC32:8B6683C0</t>
  </si>
  <si>
    <t>050B0001-00990502</t>
  </si>
  <si>
    <t>Head:04F5F78E5A574980C4</t>
  </si>
  <si>
    <t>CRC32:7AC5F4E8</t>
  </si>
  <si>
    <t>04940001-009A0502</t>
  </si>
  <si>
    <t>Head:0483838C72574981ED</t>
  </si>
  <si>
    <t>CRC32:F24FC4F4</t>
  </si>
  <si>
    <t>03830001-009B0502</t>
  </si>
  <si>
    <t>Head:047A85735AC948815A</t>
  </si>
  <si>
    <t>CRC32:60F5317B</t>
  </si>
  <si>
    <t>02DE0001-009C0502</t>
  </si>
  <si>
    <t>Head:048B8E895A574981C5</t>
  </si>
  <si>
    <t>CRC32:C0707FBA</t>
  </si>
  <si>
    <t>03290001-009D0502</t>
  </si>
  <si>
    <t>Head:044075B972574981ED</t>
  </si>
  <si>
    <t>CRC32:EAE96050</t>
  </si>
  <si>
    <t>04D10001-009E0502</t>
  </si>
  <si>
    <t>Head:04828F815A574980C4</t>
  </si>
  <si>
    <t>CRC32:8570E6A4</t>
  </si>
  <si>
    <t>034B0001-009F0502</t>
  </si>
  <si>
    <t>Head:0487A4AF5A574980C4</t>
  </si>
  <si>
    <t>CRC32:8F734118</t>
  </si>
  <si>
    <t>03930001-00A00502</t>
  </si>
  <si>
    <t>Head:040476FE5A574981C5</t>
  </si>
  <si>
    <t>CRC32:82804F04</t>
  </si>
  <si>
    <t>02000001-00A10502</t>
  </si>
  <si>
    <t>Head:046ECE2CFAC14881F2</t>
  </si>
  <si>
    <t>CRC32:6F7CEE61</t>
  </si>
  <si>
    <t>04DD0001-00A20502</t>
  </si>
  <si>
    <t>Head:040D880972574981ED</t>
  </si>
  <si>
    <t>CRC32:7D374DBD</t>
  </si>
  <si>
    <t>04A60001-00A30502</t>
  </si>
  <si>
    <t>Head:048CA7A772574981ED</t>
  </si>
  <si>
    <t>CRC32:67F3A8A4</t>
  </si>
  <si>
    <t>04CC0001-00A40502</t>
  </si>
  <si>
    <t>Head:04C8317572574980EC</t>
  </si>
  <si>
    <t>CRC32:E0081E7A</t>
  </si>
  <si>
    <t>04600001-00A50502</t>
  </si>
  <si>
    <t>Head:045D8B5A72574980EC</t>
  </si>
  <si>
    <t>CRC32:8A994CC8</t>
  </si>
  <si>
    <t>03170001-00A60502</t>
  </si>
  <si>
    <t>Head:042DDA7B5A574980C4</t>
  </si>
  <si>
    <t>CRC32:FD526DF0</t>
  </si>
  <si>
    <t>02F00001-00A70502</t>
  </si>
  <si>
    <t>Head:044AE523FAC14881F2</t>
  </si>
  <si>
    <t>CRC32:F7CF4B0D</t>
  </si>
  <si>
    <t>Animal Crossing\Cards - Series 2</t>
  </si>
  <si>
    <t>01820001-00A80502</t>
  </si>
  <si>
    <t>Head:04A94663EAEF4980CC</t>
  </si>
  <si>
    <t>CRC32:4B80982C</t>
  </si>
  <si>
    <t>018A0001-00A90502</t>
  </si>
  <si>
    <t>Head:0471639E72E9498052</t>
  </si>
  <si>
    <t>CRC32:F9C28887</t>
  </si>
  <si>
    <t>01940001-00AA0502</t>
  </si>
  <si>
    <t>Head:049125381AEE49803D</t>
  </si>
  <si>
    <t>CRC32:7484DC74</t>
  </si>
  <si>
    <t>01890001-00AB0502</t>
  </si>
  <si>
    <t>Head:04C00A46AAEE49808D</t>
  </si>
  <si>
    <t>CRC32:CB9E35C8</t>
  </si>
  <si>
    <t>019D0001-00AC0502</t>
  </si>
  <si>
    <t>Head:0447A46F8AE94981AB</t>
  </si>
  <si>
    <t>CRC32:2141951D</t>
  </si>
  <si>
    <t>019E0001-00AD0502</t>
  </si>
  <si>
    <t>Head:04DAF2A48AE94980AA</t>
  </si>
  <si>
    <t>CRC32:AF3155EF</t>
  </si>
  <si>
    <t>01B60001-00AE0502</t>
  </si>
  <si>
    <t>Head:042B23843AEE49811C</t>
  </si>
  <si>
    <t>CRC32:F64EBED2</t>
  </si>
  <si>
    <t>01860101-00AF0502</t>
  </si>
  <si>
    <t>Head:044661AB9AE94981BB</t>
  </si>
  <si>
    <t>CRC32:320D214C</t>
  </si>
  <si>
    <t>01950001-00B00502</t>
  </si>
  <si>
    <t>Head:04A5240D72E9498052</t>
  </si>
  <si>
    <t>CRC32:8449E930</t>
  </si>
  <si>
    <t>01980001-00B10502</t>
  </si>
  <si>
    <t>Head:0432E25CEAEF4980CC</t>
  </si>
  <si>
    <t>CRC32:B8FCF38B</t>
  </si>
  <si>
    <t>01B10001-00B20502</t>
  </si>
  <si>
    <t>Head:0470EA16EAEF4980CC</t>
  </si>
  <si>
    <t>CRC32:CEAAA1FB</t>
  </si>
  <si>
    <t>018F0001-00B30502</t>
  </si>
  <si>
    <t>Head:044E74B622E149810B</t>
  </si>
  <si>
    <t>CRC32:E50EA243</t>
  </si>
  <si>
    <t>01810101-00B40502</t>
  </si>
  <si>
    <t>Head:04083FBBEAEF4981CD</t>
  </si>
  <si>
    <t>CRC32:ECDBEC86</t>
  </si>
  <si>
    <t>01B30001-00B50502</t>
  </si>
  <si>
    <t>Head:046120CD72E9498052</t>
  </si>
  <si>
    <t>CRC32:BB7C5589</t>
  </si>
  <si>
    <t>019B0001-00B60502</t>
  </si>
  <si>
    <t>Head:040DAB2A72E9498052</t>
  </si>
  <si>
    <t>CRC32:FB5F91C9</t>
  </si>
  <si>
    <t>019A0001-00B70502</t>
  </si>
  <si>
    <t>Head:04C59BD272E9498052</t>
  </si>
  <si>
    <t>CRC32:5D139876</t>
  </si>
  <si>
    <t>01AD0001-00B80502</t>
  </si>
  <si>
    <t>Head:0443824D02E9498022</t>
  </si>
  <si>
    <t>CRC32:3E455EA0</t>
  </si>
  <si>
    <t>027F0001-00B90502</t>
  </si>
  <si>
    <t>Head:04FF62114AED49806E</t>
  </si>
  <si>
    <t>CRC32:3D5E6239</t>
  </si>
  <si>
    <t>026E0001-00BA0502</t>
  </si>
  <si>
    <t>Head:0431BC0122ED498107</t>
  </si>
  <si>
    <t>CRC32:E23469B1</t>
  </si>
  <si>
    <t>03C10001-00BB0502</t>
  </si>
  <si>
    <t>Head:046FC92A2AE1498103</t>
  </si>
  <si>
    <t>CRC32:5BFF66B9</t>
  </si>
  <si>
    <t>032D0001-00BC0502</t>
  </si>
  <si>
    <t>Head:046433DB3AE1498012</t>
  </si>
  <si>
    <t>CRC32:5D9A25CA</t>
  </si>
  <si>
    <t>023C0001-00BD0502</t>
  </si>
  <si>
    <t>Head:044159941AE1498133</t>
  </si>
  <si>
    <t>CRC32:89D00B51</t>
  </si>
  <si>
    <t>02DC0001-00BE0502</t>
  </si>
  <si>
    <t>Head:04B79FA41AE1498032</t>
  </si>
  <si>
    <t>CRC32:A9C43291</t>
  </si>
  <si>
    <t>03980001-00BF0502</t>
  </si>
  <si>
    <t>Head:04BD2F1E1AE1498032</t>
  </si>
  <si>
    <t>CRC32:3BFCFBE8</t>
  </si>
  <si>
    <t>04640001-00C00502</t>
  </si>
  <si>
    <t>Head:04213D904AED49816F</t>
  </si>
  <si>
    <t>CRC32:B2A8088A</t>
  </si>
  <si>
    <t>02510001-00C10502</t>
  </si>
  <si>
    <t>Head:04B02C104AED49806E</t>
  </si>
  <si>
    <t>03D10001-00C20502</t>
  </si>
  <si>
    <t>Head:0498627642ED498066</t>
  </si>
  <si>
    <t>CRC32:3F960A0F</t>
  </si>
  <si>
    <t>026C0001-00C30502</t>
  </si>
  <si>
    <t>Head:04057DF442ED498167</t>
  </si>
  <si>
    <t>CRC32:91739CC4</t>
  </si>
  <si>
    <t>02B20001-00C40502</t>
  </si>
  <si>
    <t>Head:0495716842ED498066</t>
  </si>
  <si>
    <t>CRC32:3A8C1325</t>
  </si>
  <si>
    <t>03440001-00C50502</t>
  </si>
  <si>
    <t>Head:04EEB1D3FAE84980DB</t>
  </si>
  <si>
    <t>CRC32:E92BB6D5</t>
  </si>
  <si>
    <t>03090001-00C60502</t>
  </si>
  <si>
    <t>Head:0453CE114AED49806E</t>
  </si>
  <si>
    <t>CRC32:D1E97654</t>
  </si>
  <si>
    <t>02830001-00C70502</t>
  </si>
  <si>
    <t>Head:04879398FAE84981DA</t>
  </si>
  <si>
    <t>CRC32:D6CFF2BA</t>
  </si>
  <si>
    <t>03A60001-00C80502</t>
  </si>
  <si>
    <t>Head:04228F215AED49807E</t>
  </si>
  <si>
    <t>CRC32:7591D025</t>
  </si>
  <si>
    <t>035D0001-00C90502</t>
  </si>
  <si>
    <t>Head:046650BA32284981D2</t>
  </si>
  <si>
    <t>CRC32:29BD3EED</t>
  </si>
  <si>
    <t>04400001-00CA0502</t>
  </si>
  <si>
    <t>Head:04329A245AED49807E</t>
  </si>
  <si>
    <t>CRC32:32D3672D</t>
  </si>
  <si>
    <t>029B0001-00CB0502</t>
  </si>
  <si>
    <t>Head:04428E40FAE84980DB</t>
  </si>
  <si>
    <t>CRC32:5640A9A8</t>
  </si>
  <si>
    <t>02F20001-00CC0502</t>
  </si>
  <si>
    <t>Head:04752CD552ED498076</t>
  </si>
  <si>
    <t>CRC32:C52503BD</t>
  </si>
  <si>
    <t>02C90001-00CD0502</t>
  </si>
  <si>
    <t>Head:04E684EE9AE94980BA</t>
  </si>
  <si>
    <t>CRC32:1EF71047</t>
  </si>
  <si>
    <t>04DE0001-00CE0502</t>
  </si>
  <si>
    <t>Head:0427993232E149811B</t>
  </si>
  <si>
    <t>CRC32:96A8EEAE</t>
  </si>
  <si>
    <t>04500001-00CF0502</t>
  </si>
  <si>
    <t>Head:046144A9FAE84980DB</t>
  </si>
  <si>
    <t>CRC32:DA41A964</t>
  </si>
  <si>
    <t>03FA0001-00D00502</t>
  </si>
  <si>
    <t>Head:04253D94EA894981AB</t>
  </si>
  <si>
    <t>CRC32:15AE4444</t>
  </si>
  <si>
    <t>023E0001-00D10502</t>
  </si>
  <si>
    <t>Head:045A38EE5AED49807E</t>
  </si>
  <si>
    <t>CRC32:49CBBB1F</t>
  </si>
  <si>
    <t>02600001-00D20502</t>
  </si>
  <si>
    <t>Head:04B16B56DAEE4980FD</t>
  </si>
  <si>
    <t>CRC32:D44F6C3F</t>
  </si>
  <si>
    <t>03690001-00D30502</t>
  </si>
  <si>
    <t>Head:040464EC52ED498177</t>
  </si>
  <si>
    <t>CRC32:3BB23A51</t>
  </si>
  <si>
    <t>04A40001-00D40502</t>
  </si>
  <si>
    <t>Head:0472DC22FAE84980DB</t>
  </si>
  <si>
    <t>CRC32:E7A3613C</t>
  </si>
  <si>
    <t>03810001-00D50502</t>
  </si>
  <si>
    <t>Head:045EB6645AED49817F</t>
  </si>
  <si>
    <t>CRC32:E3F89272</t>
  </si>
  <si>
    <t>03110001-00D60502</t>
  </si>
  <si>
    <t>Head:0421993462ED498147</t>
  </si>
  <si>
    <t>CRC32:BAC5977E</t>
  </si>
  <si>
    <t>050E0001-00D70502</t>
  </si>
  <si>
    <t>Head:047158A512B3498068</t>
  </si>
  <si>
    <t>CRC32:F3A08965</t>
  </si>
  <si>
    <t>04180001-00D80502</t>
  </si>
  <si>
    <t>Head:0446C2080AE949812B</t>
  </si>
  <si>
    <t>CRC32:7BA25218</t>
  </si>
  <si>
    <t>04960001-00D90502</t>
  </si>
  <si>
    <t>Head:0460947862ED498046</t>
  </si>
  <si>
    <t>CRC32:76CF0996</t>
  </si>
  <si>
    <t>021A0001-00DA0502</t>
  </si>
  <si>
    <t>Head:045C22F262ED498046</t>
  </si>
  <si>
    <t>04CE0001-00DB0502</t>
  </si>
  <si>
    <t>Head:046E07E50AE949842E</t>
  </si>
  <si>
    <t>CRC32:2175E713</t>
  </si>
  <si>
    <t>02C30001-00DC0502</t>
  </si>
  <si>
    <t>Head:043A259312B3498169</t>
  </si>
  <si>
    <t>CRC32:DA8B00BB</t>
  </si>
  <si>
    <t>04B30001-00DD0502</t>
  </si>
  <si>
    <t>Head:045CE53512B3498068</t>
  </si>
  <si>
    <t>CRC32:4166EC98</t>
  </si>
  <si>
    <t>02EB0001-00DE0502</t>
  </si>
  <si>
    <t>Head:043F43F062B3498119</t>
  </si>
  <si>
    <t>CRC32:908A5038</t>
  </si>
  <si>
    <t>04990001-00DF0502</t>
  </si>
  <si>
    <t>Head:04FD2E5F1AE949803A</t>
  </si>
  <si>
    <t>CRC32:D90DD7C6</t>
  </si>
  <si>
    <t>041A0001-00E00502</t>
  </si>
  <si>
    <t>Head:040DEE6F1AE949813B</t>
  </si>
  <si>
    <t>04CF0001-00E10502</t>
  </si>
  <si>
    <t>Head:04A36C43DA01498012</t>
  </si>
  <si>
    <t>CRC32:F5092669</t>
  </si>
  <si>
    <t>02D80001-00E20502</t>
  </si>
  <si>
    <t>Head:046FAB48DA01498113</t>
  </si>
  <si>
    <t>CRC32:497FACFF</t>
  </si>
  <si>
    <t>028B0001-00E30502</t>
  </si>
  <si>
    <t>Head:04B0142812ED498036</t>
  </si>
  <si>
    <t>CRC32:92C0C7EE</t>
  </si>
  <si>
    <t>02140001-00E40502</t>
  </si>
  <si>
    <t>Head:04E96005DA01498012</t>
  </si>
  <si>
    <t>CRC32:1561B261</t>
  </si>
  <si>
    <t>03D20001-00E50502</t>
  </si>
  <si>
    <t>Head:04477FB47AED49805E</t>
  </si>
  <si>
    <t>03AA0001-00E60502</t>
  </si>
  <si>
    <t>Head:04A3E2CD62ED498046</t>
  </si>
  <si>
    <t>CRC32:923FB5E4</t>
  </si>
  <si>
    <t>05000001-00E70502</t>
  </si>
  <si>
    <t>Head:04BF8EBD32ED498016</t>
  </si>
  <si>
    <t>CRC32:F9C6B8A5</t>
  </si>
  <si>
    <t>04DF0001-00E80502</t>
  </si>
  <si>
    <t>Head:045A69BF6AED49804E</t>
  </si>
  <si>
    <t>CRC32:5BC334DA</t>
  </si>
  <si>
    <t>026B0001-00E90502</t>
  </si>
  <si>
    <t>Head:0429D67332ED498016</t>
  </si>
  <si>
    <t>CRC32:CACAA9F0</t>
  </si>
  <si>
    <t>02DD0001-00EA0502</t>
  </si>
  <si>
    <t>Head:043052EEDA01498012</t>
  </si>
  <si>
    <t>CRC32:42F18181</t>
  </si>
  <si>
    <t>03570001-00EB0502</t>
  </si>
  <si>
    <t>Head:04F15E2332ED498016</t>
  </si>
  <si>
    <t>CRC32:AAB58EA0</t>
  </si>
  <si>
    <t>03E60001-00EC0502</t>
  </si>
  <si>
    <t>Head:04A9EECBAAE949808A</t>
  </si>
  <si>
    <t>CRC32:3A7FF4D8</t>
  </si>
  <si>
    <t>049D0001-00ED0502</t>
  </si>
  <si>
    <t>Head:040C29A91AE949813B</t>
  </si>
  <si>
    <t>CRC32:481541AC</t>
  </si>
  <si>
    <t>029A0001-00EE0502</t>
  </si>
  <si>
    <t>Head:0457B56E62B3498119</t>
  </si>
  <si>
    <t>CRC32:80CDF306</t>
  </si>
  <si>
    <t>04890001-00EF0502</t>
  </si>
  <si>
    <t>Head:04B381BE12ED498036</t>
  </si>
  <si>
    <t>CRC32:3DB1A335</t>
  </si>
  <si>
    <t>03B10001-00F00502</t>
  </si>
  <si>
    <t>Head:048D8E8F72ED498157</t>
  </si>
  <si>
    <t>CRC32:438C4D78</t>
  </si>
  <si>
    <t>041B0001-00F10502</t>
  </si>
  <si>
    <t>Head:04109B072AED49810F</t>
  </si>
  <si>
    <t>CRC32:DFAECFC1</t>
  </si>
  <si>
    <t>022D0001-00F20502</t>
  </si>
  <si>
    <t>Head:0477D3281AED49803E</t>
  </si>
  <si>
    <t>CRC32:D48995AE</t>
  </si>
  <si>
    <t>046D0001-00F30502</t>
  </si>
  <si>
    <t>Head:04ACDEFE1AED49803E</t>
  </si>
  <si>
    <t>CRC32:3A2D6383</t>
  </si>
  <si>
    <t>03FF0001-00F40502</t>
  </si>
  <si>
    <t>Head:04D0EEB2DA01498012</t>
  </si>
  <si>
    <t>CRC32:4A143376</t>
  </si>
  <si>
    <t>047B0001-00F50502</t>
  </si>
  <si>
    <t>Head:04D4520A42ED498066</t>
  </si>
  <si>
    <t>CRC32:A3A9D9ED</t>
  </si>
  <si>
    <t>04620001-00F60502</t>
  </si>
  <si>
    <t>Head:0440498522ED498006</t>
  </si>
  <si>
    <t>CRC32:1D29191C</t>
  </si>
  <si>
    <t>04E00001-00F70502</t>
  </si>
  <si>
    <t>Head:04BABC8A42ED498066</t>
  </si>
  <si>
    <t>CRC32:5A9E42E0</t>
  </si>
  <si>
    <t>03100001-00F80502</t>
  </si>
  <si>
    <t>Head:046CA44422ED498006</t>
  </si>
  <si>
    <t>CRC32:DD388E30</t>
  </si>
  <si>
    <t>03BD0001-00F90502</t>
  </si>
  <si>
    <t>Head:04BD655432EE498015</t>
  </si>
  <si>
    <t>CRC32:5650B2F1</t>
  </si>
  <si>
    <t>033B0001-00FA0502</t>
  </si>
  <si>
    <t>Head:04923E203AED49801E</t>
  </si>
  <si>
    <t>CRC32:3A653B63</t>
  </si>
  <si>
    <t>04160001-00FB0502</t>
  </si>
  <si>
    <t>Head:041069F562E9498143</t>
  </si>
  <si>
    <t>CRC32:5DB9AB55</t>
  </si>
  <si>
    <t>04860001-00FC0502</t>
  </si>
  <si>
    <t>Head:04E5F09962E9498042</t>
  </si>
  <si>
    <t>CRC32:2A004FFB</t>
  </si>
  <si>
    <t>02200001-00FD0502</t>
  </si>
  <si>
    <t>Head:0461FA171AED49803E</t>
  </si>
  <si>
    <t>CRC32:2B5EBA4D</t>
  </si>
  <si>
    <t>02520001-00FE0502</t>
  </si>
  <si>
    <t>Head:045B94437AED49805E</t>
  </si>
  <si>
    <t>CRC32:462376CE</t>
  </si>
  <si>
    <t>02700001-00FF0502</t>
  </si>
  <si>
    <t>Head:04839D9282ED4981A7</t>
  </si>
  <si>
    <t>CRC32:8C207C8F</t>
  </si>
  <si>
    <t>033C0001-01000502</t>
  </si>
  <si>
    <t>Head:0425C8612AED49810F</t>
  </si>
  <si>
    <t>CRC32:DF3AC003</t>
  </si>
  <si>
    <t>04C50001-01010502</t>
  </si>
  <si>
    <t>Head:04D4E7BFE2EF4980C4</t>
  </si>
  <si>
    <t>CRC32:5E91BF1F</t>
  </si>
  <si>
    <t>02F90001-01020502</t>
  </si>
  <si>
    <t>Head:047EA0521AE949813B</t>
  </si>
  <si>
    <t>CRC32:FF370C5F</t>
  </si>
  <si>
    <t>02020001-01030502</t>
  </si>
  <si>
    <t>Head:04D64B111AE949803A</t>
  </si>
  <si>
    <t>CRC32:FD11EDEA</t>
  </si>
  <si>
    <t>04530001-01040502</t>
  </si>
  <si>
    <t>Head:04B58AB31AE949803A</t>
  </si>
  <si>
    <t>CRC32:1871F876</t>
  </si>
  <si>
    <t>04370001-01050502</t>
  </si>
  <si>
    <t>Head:048ECDCFE2EF4980C4</t>
  </si>
  <si>
    <t>CRC32:567D4EB1</t>
  </si>
  <si>
    <t>03850001-01060502</t>
  </si>
  <si>
    <t>Head:04ECE7871AE949803A</t>
  </si>
  <si>
    <t>CRC32:1601E7A1</t>
  </si>
  <si>
    <t>05100001-01070502</t>
  </si>
  <si>
    <t>Head:0494899162B3498018</t>
  </si>
  <si>
    <t>CRC32:EAAB2D7D</t>
  </si>
  <si>
    <t>02670001-01080502</t>
  </si>
  <si>
    <t>Head:04EF90F31AE949803A</t>
  </si>
  <si>
    <t>04E20001-01090502</t>
  </si>
  <si>
    <t>Head:04562BF132EE498114</t>
  </si>
  <si>
    <t>CRC32:BFD5F40B</t>
  </si>
  <si>
    <t>03250001-010A0502</t>
  </si>
  <si>
    <t>Head:0477669D22ED498107</t>
  </si>
  <si>
    <t>03720001-010B0502</t>
  </si>
  <si>
    <t>Head:046CDD3D62B3498018</t>
  </si>
  <si>
    <t>CRC32:8D434251</t>
  </si>
  <si>
    <t>Animal Crossing\Cards - Series 3</t>
  </si>
  <si>
    <t>018D0001-010C0502</t>
  </si>
  <si>
    <t>Head:045727FC328D4B8074</t>
  </si>
  <si>
    <t>CRC32:4BFBA512</t>
  </si>
  <si>
    <t>01920001-010D0502</t>
  </si>
  <si>
    <t>Head:04C10845622C4C8486</t>
  </si>
  <si>
    <t>CRC32:5A9DDE29</t>
  </si>
  <si>
    <t>01830101-010E0502</t>
  </si>
  <si>
    <t>Head:048F8586F28C4B80B5</t>
  </si>
  <si>
    <t>CRC32:FD0E532E</t>
  </si>
  <si>
    <t>01A00001-010F0502</t>
  </si>
  <si>
    <t>Head:043AD86E622C4C8082</t>
  </si>
  <si>
    <t>CRC32:28AD1B7C</t>
  </si>
  <si>
    <t>01A10001-01100502</t>
  </si>
  <si>
    <t>Head:043E49FBC2FE4A80F6</t>
  </si>
  <si>
    <t>CRC32:A58C673C</t>
  </si>
  <si>
    <t>019F0001-01110502</t>
  </si>
  <si>
    <t>Head:043D3889C2FE4A80F6</t>
  </si>
  <si>
    <t>CRC32:599A11B7</t>
  </si>
  <si>
    <t>01880001-01120502</t>
  </si>
  <si>
    <t>Head:04388E3A5A8D4B811D</t>
  </si>
  <si>
    <t>CRC32:43305F0D</t>
  </si>
  <si>
    <t>01B40001-01130502</t>
  </si>
  <si>
    <t>Head:04494184C2FE4A81F7</t>
  </si>
  <si>
    <t>CRC32:808365F0</t>
  </si>
  <si>
    <t>01A70001-01140502</t>
  </si>
  <si>
    <t>Head:04517FA2428D4B8004</t>
  </si>
  <si>
    <t>CRC32:AAD6815B</t>
  </si>
  <si>
    <t>018B0001-01150502</t>
  </si>
  <si>
    <t>Head:044775BE428D4B8004</t>
  </si>
  <si>
    <t>CRC32:6E28BE65</t>
  </si>
  <si>
    <t>01990001-01160502</t>
  </si>
  <si>
    <t>Head:0433F74872254B819D</t>
  </si>
  <si>
    <t>CRC32:E13D21E9</t>
  </si>
  <si>
    <t>01850201-01170502</t>
  </si>
  <si>
    <t>Head:0460D23E328D4B8074</t>
  </si>
  <si>
    <t>CRC32:B8D38B7A</t>
  </si>
  <si>
    <t>018C0101-01180502</t>
  </si>
  <si>
    <t>Head:04864248428D4B8004</t>
  </si>
  <si>
    <t>CRC32:CF10F3A4</t>
  </si>
  <si>
    <t>018F0101-01190502</t>
  </si>
  <si>
    <t>Head:0437318A722C4C8193</t>
  </si>
  <si>
    <t>CRC32:A6188062</t>
  </si>
  <si>
    <t>01810201-011A0502</t>
  </si>
  <si>
    <t>Head:04ABAC8B622C4C8082</t>
  </si>
  <si>
    <t>CRC32:A6DC661C</t>
  </si>
  <si>
    <t>01AE0001-011B0502</t>
  </si>
  <si>
    <t>Head:041CC656D28C4B8095</t>
  </si>
  <si>
    <t>CRC32:D4C77A78</t>
  </si>
  <si>
    <t>01AF0001-011C0502</t>
  </si>
  <si>
    <t>Head:04BB6C5B622C4C8082</t>
  </si>
  <si>
    <t>CRC32:394943F5</t>
  </si>
  <si>
    <t>03380001-011D0502</t>
  </si>
  <si>
    <t>Head:0430A21EF28C4B80B5</t>
  </si>
  <si>
    <t>CRC32:820406D3</t>
  </si>
  <si>
    <t>022F0001-011E0502</t>
  </si>
  <si>
    <t>Head:04D16D303A2D4C80DB</t>
  </si>
  <si>
    <t>CRC32:2C58795D</t>
  </si>
  <si>
    <t>02690001-011F0502</t>
  </si>
  <si>
    <t>Head:0447844FF28C4B80B5</t>
  </si>
  <si>
    <t>02810001-01200502</t>
  </si>
  <si>
    <t>Head:04CBDF98C2FE4A80F6</t>
  </si>
  <si>
    <t>CRC32:5E4F8281</t>
  </si>
  <si>
    <t>03130001-01210502</t>
  </si>
  <si>
    <t>Head:043B5DEAF28C4B80B5</t>
  </si>
  <si>
    <t>CRC32:944CAEB2</t>
  </si>
  <si>
    <t>02C70001-01220502</t>
  </si>
  <si>
    <t>Head:0448D410CA8C4B818C</t>
  </si>
  <si>
    <t>CRC32:A875847B</t>
  </si>
  <si>
    <t>021E0001-01230502</t>
  </si>
  <si>
    <t>Head:04F85A2EF28C4B80B5</t>
  </si>
  <si>
    <t>CRC32:665E1D25</t>
  </si>
  <si>
    <t>02A60001-01240502</t>
  </si>
  <si>
    <t>Head:04686682F28C4B80B5</t>
  </si>
  <si>
    <t>CRC32:CD75A5EE</t>
  </si>
  <si>
    <t>025E0001-01250502</t>
  </si>
  <si>
    <t>Head:04505D81F28C4B81B4</t>
  </si>
  <si>
    <t>CRC32:633D2D74</t>
  </si>
  <si>
    <t>024B0001-01260502</t>
  </si>
  <si>
    <t>Head:04D06834F28C4B80B5</t>
  </si>
  <si>
    <t>CRC32:84240333</t>
  </si>
  <si>
    <t>03920001-01270502</t>
  </si>
  <si>
    <t>Head:041564FDF28C4B81B4</t>
  </si>
  <si>
    <t>CRC32:9544E3A0</t>
  </si>
  <si>
    <t>03420001-01280502</t>
  </si>
  <si>
    <t>Head:04655CB5F28C4B81B4</t>
  </si>
  <si>
    <t>CRC32:50007B2D</t>
  </si>
  <si>
    <t>035C0001-01290502</t>
  </si>
  <si>
    <t>Head:0400A02CCA8C4B818C</t>
  </si>
  <si>
    <t>CRC32:C9197A94</t>
  </si>
  <si>
    <t>03E70001-012A0502</t>
  </si>
  <si>
    <t>Head:046339D6CA8C4B818C</t>
  </si>
  <si>
    <t>CRC32:37492D05</t>
  </si>
  <si>
    <t>03C40001-012B0502</t>
  </si>
  <si>
    <t>Head:045D7AABCA8C4B808D</t>
  </si>
  <si>
    <t>CRC32:C531198F</t>
  </si>
  <si>
    <t>03AF0001-012C0502</t>
  </si>
  <si>
    <t>Head:044AD711CA8C4B808D</t>
  </si>
  <si>
    <t>CRC32:1D2E649B</t>
  </si>
  <si>
    <t>042A0001-012D0502</t>
  </si>
  <si>
    <t>Head:04549C44FA8C4B81BC</t>
  </si>
  <si>
    <t>CRC32:9D33C511</t>
  </si>
  <si>
    <t>047D0001-012E0502</t>
  </si>
  <si>
    <t>Head:04DA2177EA8C4B80AD</t>
  </si>
  <si>
    <t>CRC32:8B0E6D83</t>
  </si>
  <si>
    <t>030E0001-012F0502</t>
  </si>
  <si>
    <t>Head:042F45E6FA8C4B81BC</t>
  </si>
  <si>
    <t>CRC32:644D2455</t>
  </si>
  <si>
    <t>02D70001-01300502</t>
  </si>
  <si>
    <t>Head:042E9C3EEA8C4B80AD</t>
  </si>
  <si>
    <t>CRC32:3C302317</t>
  </si>
  <si>
    <t>04630001-01310502</t>
  </si>
  <si>
    <t>Head:0425842DFA8C4B81BC</t>
  </si>
  <si>
    <t>CRC32:BFA7FFA5</t>
  </si>
  <si>
    <t>04E70001-01320502</t>
  </si>
  <si>
    <t>Head:046A47A1EA8C4B80AD</t>
  </si>
  <si>
    <t>CRC32:42C61E9D</t>
  </si>
  <si>
    <t>02DA0001-01330502</t>
  </si>
  <si>
    <t>Head:0439992CEA8C4B80AD</t>
  </si>
  <si>
    <t>CRC32:2BF53028</t>
  </si>
  <si>
    <t>03730001-01340502</t>
  </si>
  <si>
    <t>Head:042115B8EA8C4B81AC</t>
  </si>
  <si>
    <t>CRC32:E43524E7</t>
  </si>
  <si>
    <t>03560001-01350502</t>
  </si>
  <si>
    <t>Head:049EF0E2BAFE4A808E</t>
  </si>
  <si>
    <t>CRC32:58632846</t>
  </si>
  <si>
    <t>02CB0001-01360502</t>
  </si>
  <si>
    <t>Head:04826668BAFE4A818F</t>
  </si>
  <si>
    <t>02620001-01370502</t>
  </si>
  <si>
    <t>Head:045C8858C28C4B8085</t>
  </si>
  <si>
    <t>CRC32:C976CD7B</t>
  </si>
  <si>
    <t>02F80001-01380502</t>
  </si>
  <si>
    <t>Head:0426852FC28C4B8184</t>
  </si>
  <si>
    <t>CRC32:1D43DE78</t>
  </si>
  <si>
    <t>03260001-01390502</t>
  </si>
  <si>
    <t>Head:0436C17BBAFE4A818F</t>
  </si>
  <si>
    <t>CRC32:45ED9D82</t>
  </si>
  <si>
    <t>033D0001-013A0502</t>
  </si>
  <si>
    <t>Head:0416B822C28C4B8085</t>
  </si>
  <si>
    <t>CRC32:3F24DFE5</t>
  </si>
  <si>
    <t>[AC] 248 - Hazel.bin</t>
  </si>
  <si>
    <t>04EF0001-013B0502</t>
  </si>
  <si>
    <t>Head:047CB545C28C4B8184</t>
  </si>
  <si>
    <t>CRC32:7F68385F</t>
  </si>
  <si>
    <t>02210001-013C0502</t>
  </si>
  <si>
    <t>Head:042F5DFEC28C4B8085</t>
  </si>
  <si>
    <t>CRC32:51B61A42</t>
  </si>
  <si>
    <t>029E0001-013D0502</t>
  </si>
  <si>
    <t>Head:04D7D78C028D4B8044</t>
  </si>
  <si>
    <t>CRC32:185A2FA3</t>
  </si>
  <si>
    <t>028C0001-013E0502</t>
  </si>
  <si>
    <t>Head:04708E72028D4B8044</t>
  </si>
  <si>
    <t>CRC32:1944C5BA</t>
  </si>
  <si>
    <t>026D0001-013F0502</t>
  </si>
  <si>
    <t>Head:045879AD028D4B8145</t>
  </si>
  <si>
    <t>CRC32:BD6A5399</t>
  </si>
  <si>
    <t>049C0001-01400502</t>
  </si>
  <si>
    <t>Head:044EEF2DF28C4B80B5</t>
  </si>
  <si>
    <t>CRC32:995E3CC0</t>
  </si>
  <si>
    <t>041C0001-01410502</t>
  </si>
  <si>
    <t>Head:04854E473A8D4B807C</t>
  </si>
  <si>
    <t>CRC32:53B9FCDC</t>
  </si>
  <si>
    <t>050D0001-01420502</t>
  </si>
  <si>
    <t>Head:04ABE6C1028D4B8044</t>
  </si>
  <si>
    <t>034A0001-01430502</t>
  </si>
  <si>
    <t>Head:0412841A028D4B8044</t>
  </si>
  <si>
    <t>CRC32:7A50BFAE</t>
  </si>
  <si>
    <t>02220001-01440502</t>
  </si>
  <si>
    <t>Head:04FFFB88028D4B8044</t>
  </si>
  <si>
    <t>CRC32:93D2D484</t>
  </si>
  <si>
    <t>02F10001-01450502</t>
  </si>
  <si>
    <t>Head:041DD647D28C4B8194</t>
  </si>
  <si>
    <t>CRC32:454117DB</t>
  </si>
  <si>
    <t>026A0001-01460502</t>
  </si>
  <si>
    <t>Head:0482909EEA8C4B80AD</t>
  </si>
  <si>
    <t>CRC32:9C2DEE78</t>
  </si>
  <si>
    <t>03FC0001-01470502</t>
  </si>
  <si>
    <t>Head:04325FE1EA8C4B80AD</t>
  </si>
  <si>
    <t>CRC32:4CB6CAAC</t>
  </si>
  <si>
    <t>032C0001-01480502</t>
  </si>
  <si>
    <t>Head:0450C11DEA8C4B81AC</t>
  </si>
  <si>
    <t>CRC32:8BCEA320</t>
  </si>
  <si>
    <t>043E0001-01490502</t>
  </si>
  <si>
    <t>Head:04F4B9C1028D4B8044</t>
  </si>
  <si>
    <t>04980001-014A0502</t>
  </si>
  <si>
    <t>Head:0455CB12F28C4B81B4</t>
  </si>
  <si>
    <t>CRC32:1CAA856E</t>
  </si>
  <si>
    <t>04EE0001-014B0502</t>
  </si>
  <si>
    <t>Head:045B75A2028D4B8145</t>
  </si>
  <si>
    <t>CRC32:4E578C03</t>
  </si>
  <si>
    <t>04850001-014C0502</t>
  </si>
  <si>
    <t>Head:04F2C9B7028D4B8044</t>
  </si>
  <si>
    <t>CRC32:3FC15A49</t>
  </si>
  <si>
    <t>03080001-014D0502</t>
  </si>
  <si>
    <t>Head:04052BA2722C4C8193</t>
  </si>
  <si>
    <t>CRC32:827F8986</t>
  </si>
  <si>
    <t>049A0001-014E0502</t>
  </si>
  <si>
    <t>Head:04469852622C4C8183</t>
  </si>
  <si>
    <t>CRC32:73AB93E7</t>
  </si>
  <si>
    <t>03A40001-014F0502</t>
  </si>
  <si>
    <t>Head:044323EC722C4C8193</t>
  </si>
  <si>
    <t>CRC32:8853CFB4</t>
  </si>
  <si>
    <t>040F0001-01500502</t>
  </si>
  <si>
    <t>Head:046D24C5722C4C8092</t>
  </si>
  <si>
    <t>CRC32:60DC47E8</t>
  </si>
  <si>
    <t>03DA0001-01510502</t>
  </si>
  <si>
    <t>Head:045F72A1622C4C8183</t>
  </si>
  <si>
    <t>CRC32:A35A2CB1</t>
  </si>
  <si>
    <t>04CD0001-01520502</t>
  </si>
  <si>
    <t>Head:041C20B0622C4C8183</t>
  </si>
  <si>
    <t>CRC32:5D330E9B</t>
  </si>
  <si>
    <t>05140001-01530502</t>
  </si>
  <si>
    <t>Head:0410DB475A8D4B811D</t>
  </si>
  <si>
    <t>CRC32:ABAF8E80</t>
  </si>
  <si>
    <t>02650001-01540502</t>
  </si>
  <si>
    <t>Head:040FCF4C5A8D4B811D</t>
  </si>
  <si>
    <t>CRC32:9CCF251D</t>
  </si>
  <si>
    <t>043F0001-01550502</t>
  </si>
  <si>
    <t>Head:0442F937BAFE4A818F</t>
  </si>
  <si>
    <t>CRC32:4CE80ACD</t>
  </si>
  <si>
    <t>037E0001-01560502</t>
  </si>
  <si>
    <t>Head:04E8CCA8C28C4B8085</t>
  </si>
  <si>
    <t>CRC32:2155C640</t>
  </si>
  <si>
    <t>03D60001-01570502</t>
  </si>
  <si>
    <t>Head:04725DA3C28C4B8085</t>
  </si>
  <si>
    <t>CRC32:3DF73775</t>
  </si>
  <si>
    <t>03FD0001-01580502</t>
  </si>
  <si>
    <t>Head:04CF7A39BAFE4A808E</t>
  </si>
  <si>
    <t>CRC32:55A1F902</t>
  </si>
  <si>
    <t>040C0001-01590502</t>
  </si>
  <si>
    <t>Head:04D92673622C4C8082</t>
  </si>
  <si>
    <t>CRC32:A63C2DC4</t>
  </si>
  <si>
    <t>02ED0001-015A0502</t>
  </si>
  <si>
    <t>Head:0413F06F5A8D4B811D</t>
  </si>
  <si>
    <t>CRC32:4A3362A1</t>
  </si>
  <si>
    <t>03A50001-015B0502</t>
  </si>
  <si>
    <t>Head:04191386622C4C8183</t>
  </si>
  <si>
    <t>CRC32:E0696B6C</t>
  </si>
  <si>
    <t>03C50001-015C0502</t>
  </si>
  <si>
    <t>Head:04C985C0622C4C8082</t>
  </si>
  <si>
    <t>CRC32:D52C4740</t>
  </si>
  <si>
    <t>03700001-015D0502</t>
  </si>
  <si>
    <t>Head:04B67B41328D4B8074</t>
  </si>
  <si>
    <t>CRC32:60C8E434</t>
  </si>
  <si>
    <t>04510001-015E0502</t>
  </si>
  <si>
    <t>Head:0481B3BE328D4B8175</t>
  </si>
  <si>
    <t>CRC32:A4A9DDD4</t>
  </si>
  <si>
    <t>041E0001-015F0502</t>
  </si>
  <si>
    <t>Head:044AB177328D4B8175</t>
  </si>
  <si>
    <t>CRC32:8803225A</t>
  </si>
  <si>
    <t>04B90001-01600502</t>
  </si>
  <si>
    <t>Head:045A9C4A328D4B8074</t>
  </si>
  <si>
    <t>CRC32:243EFA06</t>
  </si>
  <si>
    <t>04610001-01610502</t>
  </si>
  <si>
    <t>Head:0416BE24FA8C4B80BD</t>
  </si>
  <si>
    <t>CRC32:27EC2F2E</t>
  </si>
  <si>
    <t>04FF0001-01620502</t>
  </si>
  <si>
    <t>Head:0425D77EFA8C4B81BC</t>
  </si>
  <si>
    <t>CRC32:B5A8B09F</t>
  </si>
  <si>
    <t>04780001-01630502</t>
  </si>
  <si>
    <t>Head:04C04509328D4B8074</t>
  </si>
  <si>
    <t>CRC32:4A645395</t>
  </si>
  <si>
    <t>04690001-01640502</t>
  </si>
  <si>
    <t>Head:04964F55328D4B8074</t>
  </si>
  <si>
    <t>CRC32:19D385E5</t>
  </si>
  <si>
    <t>04E30001-01650502</t>
  </si>
  <si>
    <t>Head:04E81F7B722C4C8092</t>
  </si>
  <si>
    <t>CRC32:FE7BD606</t>
  </si>
  <si>
    <t>023F0001-01660502</t>
  </si>
  <si>
    <t>Head:04B0013D622C4C8486</t>
  </si>
  <si>
    <t>CRC32:A68F4844</t>
  </si>
  <si>
    <t>04C60001-01670502</t>
  </si>
  <si>
    <t>Head:046B2DCA722C4C8092</t>
  </si>
  <si>
    <t>CRC32:6CCCD74B</t>
  </si>
  <si>
    <t>04FA0001-01680502</t>
  </si>
  <si>
    <t>Head:04EE0765622C4C8486</t>
  </si>
  <si>
    <t>CRC32:9BED1A0D</t>
  </si>
  <si>
    <t>027E0001-01690502</t>
  </si>
  <si>
    <t>Head:04F4E0984A8D4B800C</t>
  </si>
  <si>
    <t>CRC32:8749DEAF</t>
  </si>
  <si>
    <t>02010001-016A0502</t>
  </si>
  <si>
    <t>Head:04AE0D2F4A8D4B8408</t>
  </si>
  <si>
    <t>CRC32:BF3D1764</t>
  </si>
  <si>
    <t>03820001-016B0502</t>
  </si>
  <si>
    <t>Head:04D5EDB4428D4B8004</t>
  </si>
  <si>
    <t>CRC32:F50A95BF</t>
  </si>
  <si>
    <t>044B0001-016C0502</t>
  </si>
  <si>
    <t>Head:046EE604428D4B8004</t>
  </si>
  <si>
    <t>CRC32:B341F345</t>
  </si>
  <si>
    <t>030F0001-016D0502</t>
  </si>
  <si>
    <t>Head:04BBF4C3C2FE4A80F6</t>
  </si>
  <si>
    <t>CRC32:8A2BB350</t>
  </si>
  <si>
    <t>04A00001-016E0502</t>
  </si>
  <si>
    <t>Head:04C4F7BFC2FE4A80F6</t>
  </si>
  <si>
    <t>CRC32:75E715C6</t>
  </si>
  <si>
    <t>04A10001-016F0502</t>
  </si>
  <si>
    <t>Head:046BFC1B328D4B8074</t>
  </si>
  <si>
    <t>CRC32:56333EB2</t>
  </si>
  <si>
    <t>Animal Crossing\Cards - Series 4</t>
  </si>
  <si>
    <t>01810301-01700502</t>
  </si>
  <si>
    <t>Head:0410BD21022D4C81E2</t>
  </si>
  <si>
    <t>CRC32:4B73733D</t>
  </si>
  <si>
    <t>01900001-01710502</t>
  </si>
  <si>
    <t>Head:048C6A6AAA724C8014</t>
  </si>
  <si>
    <t>CRC32:46774C3F</t>
  </si>
  <si>
    <t>01A50001-01720502</t>
  </si>
  <si>
    <t>Head:04ABBD9A92724C802C</t>
  </si>
  <si>
    <t>CRC32:3E0CC945</t>
  </si>
  <si>
    <t>019C0001-01730502</t>
  </si>
  <si>
    <t>Head:049C7D6D92724C802C</t>
  </si>
  <si>
    <t>CRC32:611FC49F</t>
  </si>
  <si>
    <t>01930001-01740502</t>
  </si>
  <si>
    <t>Head:04B7C7FC22314C80DF</t>
  </si>
  <si>
    <t>CRC32:384B4C6E</t>
  </si>
  <si>
    <t>01860301-01750502</t>
  </si>
  <si>
    <t>Head:045832E662314C819E</t>
  </si>
  <si>
    <t>CRC32:A857415C</t>
  </si>
  <si>
    <t>01A90001-01760502</t>
  </si>
  <si>
    <t>Head:04478C47B2724C810D</t>
  </si>
  <si>
    <t>CRC32:BF88B2EC</t>
  </si>
  <si>
    <t>01970001-01770502</t>
  </si>
  <si>
    <t>Head:047C63937A724C80C4</t>
  </si>
  <si>
    <t>CRC32:A4300A17</t>
  </si>
  <si>
    <t>018E0101-01780502</t>
  </si>
  <si>
    <t>Head:04F4077F022D4C84E7</t>
  </si>
  <si>
    <t>CRC32:82757DFA</t>
  </si>
  <si>
    <t>01850401-01790502</t>
  </si>
  <si>
    <t>Head:0478DA2E222D4C80C3</t>
  </si>
  <si>
    <t>CRC32:4BB866BB</t>
  </si>
  <si>
    <t>01C10101-017A0502</t>
  </si>
  <si>
    <t>Head:04EF086B022D4C84E7</t>
  </si>
  <si>
    <t>CRC32:1A9F8654</t>
  </si>
  <si>
    <t>01B10101-017B0502</t>
  </si>
  <si>
    <t>Head:04469E54AA724C8014</t>
  </si>
  <si>
    <t>CRC32:D2681136</t>
  </si>
  <si>
    <t>01AB0001-017C0502</t>
  </si>
  <si>
    <t>Head:04DA2F79B2724C800C</t>
  </si>
  <si>
    <t>CRC32:C76B45FD</t>
  </si>
  <si>
    <t>01A20001-017D0502</t>
  </si>
  <si>
    <t>Head:04D097CBAA724C8014</t>
  </si>
  <si>
    <t>CRC32:C6AF1481</t>
  </si>
  <si>
    <t>01A80101-017E0502</t>
  </si>
  <si>
    <t>Head:0460967AB2724C810D</t>
  </si>
  <si>
    <t>CRC32:E7F785AA</t>
  </si>
  <si>
    <t>01AC0001-017F0502</t>
  </si>
  <si>
    <t>Head:04F2BDC3AA724C8014</t>
  </si>
  <si>
    <t>CRC32:D9F7C14D</t>
  </si>
  <si>
    <t>02EA0001-01800502</t>
  </si>
  <si>
    <t>Head:044477BF722E4C8191</t>
  </si>
  <si>
    <t>CRC32:142AB15E</t>
  </si>
  <si>
    <t>02820001-01810502</t>
  </si>
  <si>
    <t>Head:0421C5681A2E4C81F9</t>
  </si>
  <si>
    <t>CRC32:9CA9BBFD</t>
  </si>
  <si>
    <t>02150001-01820502</t>
  </si>
  <si>
    <t>Head:040371FE22484B81A0</t>
  </si>
  <si>
    <t>CRC32:F0B73E0D</t>
  </si>
  <si>
    <t>03EC0001-01830502</t>
  </si>
  <si>
    <t>Head:047EA0520A484B8188</t>
  </si>
  <si>
    <t>CRC32:5A7AE736</t>
  </si>
  <si>
    <t>030D0001-01840502</t>
  </si>
  <si>
    <t>Head:04169309E2444B816C</t>
  </si>
  <si>
    <t>CRC32:BF094A14</t>
  </si>
  <si>
    <t>03900001-01850502</t>
  </si>
  <si>
    <t>Head:04B6447EBA764C8000</t>
  </si>
  <si>
    <t>02720001-01860502</t>
  </si>
  <si>
    <t>Head:041227B922484B81A0</t>
  </si>
  <si>
    <t>03800001-01870502</t>
  </si>
  <si>
    <t>Head:044BD413BA764C8101</t>
  </si>
  <si>
    <t>CRC32:76207C1C</t>
  </si>
  <si>
    <t>03AC0001-01880502</t>
  </si>
  <si>
    <t>Head:044E5092E28C4B80A5</t>
  </si>
  <si>
    <t>03240001-01890502</t>
  </si>
  <si>
    <t>Head:0486B5BF12764C81A9</t>
  </si>
  <si>
    <t>041D0001-018A0502</t>
  </si>
  <si>
    <t>Head:045D93427A314C8186</t>
  </si>
  <si>
    <t>CRC32:321B10BC</t>
  </si>
  <si>
    <t>036B0001-018B0502</t>
  </si>
  <si>
    <t>Head:0476B54F12764C81A9</t>
  </si>
  <si>
    <t>CRC32:ADEEB8C3</t>
  </si>
  <si>
    <t>02A50001-018C0502</t>
  </si>
  <si>
    <t>Head:0413F6697A314C8186</t>
  </si>
  <si>
    <t>CRC32:1B668B74</t>
  </si>
  <si>
    <t>03490001-018D0502</t>
  </si>
  <si>
    <t>Head:0459E2377A314C8186</t>
  </si>
  <si>
    <t>035E0001-018E0502</t>
  </si>
  <si>
    <t>Head:0461FB16B22C4C8052</t>
  </si>
  <si>
    <t>CRC32:9C9447EE</t>
  </si>
  <si>
    <t>02FC0001-018F0502</t>
  </si>
  <si>
    <t>Head:0485646DFA2C4C811B</t>
  </si>
  <si>
    <t>CRC32:411F6B6B</t>
  </si>
  <si>
    <t>026F0001-01900502</t>
  </si>
  <si>
    <t>Head:0480252952484B80D1</t>
  </si>
  <si>
    <t>CRC32:C8CCF733</t>
  </si>
  <si>
    <t>02DF0001-01910502</t>
  </si>
  <si>
    <t>Head:04737E81FA2C4C801A</t>
  </si>
  <si>
    <t>CRC32:A9C04E49</t>
  </si>
  <si>
    <t>04950001-01920502</t>
  </si>
  <si>
    <t>Head:04FA1066AA2C4C844E</t>
  </si>
  <si>
    <t>CRC32:93F70135</t>
  </si>
  <si>
    <t>044D0001-01930502</t>
  </si>
  <si>
    <t>Head:0439B603B22C4C8153</t>
  </si>
  <si>
    <t>CRC32:8EA7E93E</t>
  </si>
  <si>
    <t>04360001-01940502</t>
  </si>
  <si>
    <t>Head:04FF4B3872314C808F</t>
  </si>
  <si>
    <t>CRC32:4BBF12CD</t>
  </si>
  <si>
    <t>05110001-01950502</t>
  </si>
  <si>
    <t>Head:042157FA62314C819E</t>
  </si>
  <si>
    <t>CRC32:74E69F3F</t>
  </si>
  <si>
    <t>04D00001-01960502</t>
  </si>
  <si>
    <t>Head:04B91227022D4C80E3</t>
  </si>
  <si>
    <t>CRC32:D4AC09D0</t>
  </si>
  <si>
    <t>046B0001-01970502</t>
  </si>
  <si>
    <t>Head:044A3AFC7A474B80F6</t>
  </si>
  <si>
    <t>CRC32:25F4D761</t>
  </si>
  <si>
    <t>03BE0001-01980502</t>
  </si>
  <si>
    <t>Head:0434BD0562314C819E</t>
  </si>
  <si>
    <t>CRC32:3F50434E</t>
  </si>
  <si>
    <t>02EE0001-01990502</t>
  </si>
  <si>
    <t>Head:041852C61A454B8195</t>
  </si>
  <si>
    <t>CRC32:CD934B9C</t>
  </si>
  <si>
    <t>02030001-019A0502</t>
  </si>
  <si>
    <t>Head:04E099F5E2444B806D</t>
  </si>
  <si>
    <t>CRC32:C394F32B</t>
  </si>
  <si>
    <t>02710001-019B0502</t>
  </si>
  <si>
    <t>Head:04514B963A474B80B6</t>
  </si>
  <si>
    <t>CRC32:C3E6A632</t>
  </si>
  <si>
    <t>02B80001-019C0502</t>
  </si>
  <si>
    <t>Head:04D9C49122314C80DF</t>
  </si>
  <si>
    <t>036A0001-019D0502</t>
  </si>
  <si>
    <t>Head:04FB96E1222D4C80C3</t>
  </si>
  <si>
    <t>CRC32:D12C6094</t>
  </si>
  <si>
    <t>028E0001-019E0502</t>
  </si>
  <si>
    <t>Head:04FD72031A454B8094</t>
  </si>
  <si>
    <t>CRC32:E886FD67</t>
  </si>
  <si>
    <t>02090001-019F0502</t>
  </si>
  <si>
    <t>Head:0441AE6322314C80DF</t>
  </si>
  <si>
    <t>CRC32:2280BBB6</t>
  </si>
  <si>
    <t>047C0001-01A00502</t>
  </si>
  <si>
    <t>Head:0469F217BA474B8036</t>
  </si>
  <si>
    <t>CRC32:E7F9339A</t>
  </si>
  <si>
    <t>03A70001-01A10502</t>
  </si>
  <si>
    <t>Head:04CAE8AEBA474B8036</t>
  </si>
  <si>
    <t>CRC32:59DA0722</t>
  </si>
  <si>
    <t>033E0001-01A20502</t>
  </si>
  <si>
    <t>Head:044C824262314C809F</t>
  </si>
  <si>
    <t>CRC32:5B88E6AA</t>
  </si>
  <si>
    <t>03ED0001-01A30502</t>
  </si>
  <si>
    <t>Head:04914E5322314C80DF</t>
  </si>
  <si>
    <t>CRC32:8E59EE63</t>
  </si>
  <si>
    <t>03FE0001-01A40502</t>
  </si>
  <si>
    <t>Head:0471A75A62314C819E</t>
  </si>
  <si>
    <t>CRC32:D47EC976</t>
  </si>
  <si>
    <t>03D90001-01A50502</t>
  </si>
  <si>
    <t>Head:0488707462314C809F</t>
  </si>
  <si>
    <t>CRC32:B7491108</t>
  </si>
  <si>
    <t>04A70001-01A60502</t>
  </si>
  <si>
    <t>Head:045C815162314C809F</t>
  </si>
  <si>
    <t>CRC32:C14B4AAF</t>
  </si>
  <si>
    <t>04D20001-01A70502</t>
  </si>
  <si>
    <t>Head:04C696DC62314C809F</t>
  </si>
  <si>
    <t>CRC32:26E16E09</t>
  </si>
  <si>
    <t>045F0001-01A80502</t>
  </si>
  <si>
    <t>Head:044269A79A724C8024</t>
  </si>
  <si>
    <t>03B00001-01A90502</t>
  </si>
  <si>
    <t>Head:04FA592F9A724C8024</t>
  </si>
  <si>
    <t>CRC32:6F072ABC</t>
  </si>
  <si>
    <t>037F0001-01AA0502</t>
  </si>
  <si>
    <t>Head:04CE8BC982724C803C</t>
  </si>
  <si>
    <t>CRC32:9C88E9D8</t>
  </si>
  <si>
    <t>04110001-01AB0502</t>
  </si>
  <si>
    <t>Head:0465BF56B2764C8008</t>
  </si>
  <si>
    <t>CRC32:F61C7C19</t>
  </si>
  <si>
    <t>02640001-01AC0502</t>
  </si>
  <si>
    <t>Head:048C6969BA724C8105</t>
  </si>
  <si>
    <t>CRC32:58C71778</t>
  </si>
  <si>
    <t>04E50001-01AD0502</t>
  </si>
  <si>
    <t>Head:043A2E989A724C8125</t>
  </si>
  <si>
    <t>04540001-01AE0502</t>
  </si>
  <si>
    <t>Head:04D8F0A482724C803C</t>
  </si>
  <si>
    <t>CRC32:F3D35D1F</t>
  </si>
  <si>
    <t>042B0001-01AF0502</t>
  </si>
  <si>
    <t>Head:049D243582724C803C</t>
  </si>
  <si>
    <t>CRC32:9F819FF7</t>
  </si>
  <si>
    <t>04830001-01B00502</t>
  </si>
  <si>
    <t>Head:044224EA82724C813D</t>
  </si>
  <si>
    <t>CRC32:1ED1FEE9</t>
  </si>
  <si>
    <t>03390001-01B10502</t>
  </si>
  <si>
    <t>Head:04AC92B27A474B80F6</t>
  </si>
  <si>
    <t>CRC32:FB80C9EC</t>
  </si>
  <si>
    <t>03AD0001-01B20502</t>
  </si>
  <si>
    <t>Head:04AF3D1E12484B8091</t>
  </si>
  <si>
    <t>CRC32:51F1FC16</t>
  </si>
  <si>
    <t>02170001-01B30502</t>
  </si>
  <si>
    <t>Head:043632888A474B8107</t>
  </si>
  <si>
    <t>CRC32:B2B81D50</t>
  </si>
  <si>
    <t>03D70001-01B40502</t>
  </si>
  <si>
    <t>Head:04969D87B2314C804F</t>
  </si>
  <si>
    <t>CRC32:707CC5BD</t>
  </si>
  <si>
    <t>023D0001-01B50502</t>
  </si>
  <si>
    <t>Head:04CDBBFA82724C803C</t>
  </si>
  <si>
    <t>CRC32:733C5118</t>
  </si>
  <si>
    <t>04E40001-01B60502</t>
  </si>
  <si>
    <t>Head:040EA82ADA184A8109</t>
  </si>
  <si>
    <t>CRC32:E06D20F1</t>
  </si>
  <si>
    <t>049E0001-01B70502</t>
  </si>
  <si>
    <t>Head:04880D09B2764C840C</t>
  </si>
  <si>
    <t>CRC32:F180595D</t>
  </si>
  <si>
    <t>030C0001-01B80502</t>
  </si>
  <si>
    <t>Head:044B8641E2474B816F</t>
  </si>
  <si>
    <t>CRC32:CBEF7919</t>
  </si>
  <si>
    <t>04B20001-01B90502</t>
  </si>
  <si>
    <t>Head:044E6FADA2764C8119</t>
  </si>
  <si>
    <t>CRC32:FA3589B4</t>
  </si>
  <si>
    <t>02A20001-01BA0502</t>
  </si>
  <si>
    <t>Head:04608B67AA474B8127</t>
  </si>
  <si>
    <t>CRC32:4113E2B2</t>
  </si>
  <si>
    <t>04150001-01BB0502</t>
  </si>
  <si>
    <t>Head:041A45D3B2764C8109</t>
  </si>
  <si>
    <t>CRC32:5C1BE931</t>
  </si>
  <si>
    <t>03BF0001-01BC0502</t>
  </si>
  <si>
    <t>Head:04100C90B2314C854A</t>
  </si>
  <si>
    <t>CRC32:8F8E6418</t>
  </si>
  <si>
    <t>028D0001-01BD0502</t>
  </si>
  <si>
    <t>Head:046C997982474B800E</t>
  </si>
  <si>
    <t>CRC32:A0C4FED6</t>
  </si>
  <si>
    <t>04E10001-01BE0502</t>
  </si>
  <si>
    <t>Head:049DD5C48A314C8077</t>
  </si>
  <si>
    <t>CRC32:765177D0</t>
  </si>
  <si>
    <t>04870001-01BF0502</t>
  </si>
  <si>
    <t>Head:04D7386382474B800E</t>
  </si>
  <si>
    <t>CRC32:5781B4D0</t>
  </si>
  <si>
    <t>03160001-01C00502</t>
  </si>
  <si>
    <t>Head:047D4FBE8A314C8077</t>
  </si>
  <si>
    <t>CRC32:A46E55EA</t>
  </si>
  <si>
    <t>050C0001-01C10502</t>
  </si>
  <si>
    <t>Head:04CABEF872474B80FE</t>
  </si>
  <si>
    <t>CRC32:FBCC3526</t>
  </si>
  <si>
    <t>03990001-01C20502</t>
  </si>
  <si>
    <t>Head:046C4FAF8A314C8077</t>
  </si>
  <si>
    <t>CRC32:B8BAAD0E</t>
  </si>
  <si>
    <t>03270001-01C30502</t>
  </si>
  <si>
    <t>Head:042D8928C2764C8179</t>
  </si>
  <si>
    <t>CRC32:63BA41AE</t>
  </si>
  <si>
    <t>02EC0001-01C40502</t>
  </si>
  <si>
    <t>Head:0412A93782314C807F</t>
  </si>
  <si>
    <t>CRC32:BFA40DC5</t>
  </si>
  <si>
    <t>025F0001-01C50502</t>
  </si>
  <si>
    <t>Head:04BDC5F4A2764C8018</t>
  </si>
  <si>
    <t>CRC32:B847E290</t>
  </si>
  <si>
    <t>04FB0001-01C60502</t>
  </si>
  <si>
    <t>Head:04517AA7FA474B8177</t>
  </si>
  <si>
    <t>CRC32:7F0DE24E</t>
  </si>
  <si>
    <t>030A0001-01C70502</t>
  </si>
  <si>
    <t>Head:0441A06DA2764C8018</t>
  </si>
  <si>
    <t>02D90001-01C80502</t>
  </si>
  <si>
    <t>Head:04EFF99A8A474B8006</t>
  </si>
  <si>
    <t>CRC32:F0C9064C</t>
  </si>
  <si>
    <t>04A30001-01C90502</t>
  </si>
  <si>
    <t>Head:04BF7C4FB2314C804F</t>
  </si>
  <si>
    <t>CRC32:F524FE1D</t>
  </si>
  <si>
    <t>02CA0001-01CA0502</t>
  </si>
  <si>
    <t>Head:044ABD7BAA474B8026</t>
  </si>
  <si>
    <t>043C0001-01CB0502</t>
  </si>
  <si>
    <t>Head:04C927629A314C8067</t>
  </si>
  <si>
    <t>CRC32:68FA0336</t>
  </si>
  <si>
    <t>033A0001-01CC0502</t>
  </si>
  <si>
    <t>Head:040D8302B2314C814E</t>
  </si>
  <si>
    <t>CRC32:B312D82F</t>
  </si>
  <si>
    <t>021D0001-01CD0502</t>
  </si>
  <si>
    <t>Head:04908894F2474B807E</t>
  </si>
  <si>
    <t>CRC32:54EF5293</t>
  </si>
  <si>
    <t>04E80001-01CE0502</t>
  </si>
  <si>
    <t>Head:04E985E0B2314C804F</t>
  </si>
  <si>
    <t>CRC32:4A12F8D7</t>
  </si>
  <si>
    <t>03FB0001-01CF0502</t>
  </si>
  <si>
    <t>Head:044C3BFB9A314C8067</t>
  </si>
  <si>
    <t>CRC32:D1086CA4</t>
  </si>
  <si>
    <t>046A0001-01D00502</t>
  </si>
  <si>
    <t>Head:0477857EB2314C804F</t>
  </si>
  <si>
    <t>CRC32:91C0D7DB</t>
  </si>
  <si>
    <t>024A0001-01D10502</t>
  </si>
  <si>
    <t>Head:043AB2049A314C8166</t>
  </si>
  <si>
    <t>CRC32:BD3E467B</t>
  </si>
  <si>
    <t>02300001-01D20502</t>
  </si>
  <si>
    <t>Head:040AF87E9A314C8166</t>
  </si>
  <si>
    <t>022E0001-01D30502</t>
  </si>
  <si>
    <t>Head:044954919A314C8067</t>
  </si>
  <si>
    <t>CRC32:E206604E</t>
  </si>
  <si>
    <t>Animal Crossing\Cards - Welcome amiibo Series</t>
  </si>
  <si>
    <t>05130001-02E70502</t>
  </si>
  <si>
    <t>Head:0449884DDA774C8160</t>
  </si>
  <si>
    <t>CRC32:B41F4230</t>
  </si>
  <si>
    <t>04A20001-02E80502</t>
  </si>
  <si>
    <t>Head:04CA7731A2774C8019</t>
  </si>
  <si>
    <t>CRC32:9BA1E37A</t>
  </si>
  <si>
    <t>028A0001-02E90502</t>
  </si>
  <si>
    <t>Head:04A5A881A2774C8019</t>
  </si>
  <si>
    <t>CRC32:32EFBCD0</t>
  </si>
  <si>
    <t>02320001-02EA0502</t>
  </si>
  <si>
    <t>Head:04C86420DA774C8061</t>
  </si>
  <si>
    <t>CRC32:BF4CAF55</t>
  </si>
  <si>
    <t>03280001-02EB0502</t>
  </si>
  <si>
    <t>Head:0465896022784C8096</t>
  </si>
  <si>
    <t>CRC32:53A85C94</t>
  </si>
  <si>
    <t>04B60001-02EC0502</t>
  </si>
  <si>
    <t>Head:0464896122784C8096</t>
  </si>
  <si>
    <t>CRC32:3C364714</t>
  </si>
  <si>
    <t>04C80001-02ED0502</t>
  </si>
  <si>
    <t>Head:045D4190A2774C8019</t>
  </si>
  <si>
    <t>CRC32:C033C4C6</t>
  </si>
  <si>
    <t>04FC0001-02EE0502</t>
  </si>
  <si>
    <t>Head:04D410482A784C809E</t>
  </si>
  <si>
    <t>CRC32:2D0A6DD2</t>
  </si>
  <si>
    <t>03430001-02EF0502</t>
  </si>
  <si>
    <t>Head:04403EF282314C817E</t>
  </si>
  <si>
    <t>CRC32:D1B1EF51</t>
  </si>
  <si>
    <t>04EB0001-02F00502</t>
  </si>
  <si>
    <t>Head:04BF2E1DDA774C8061</t>
  </si>
  <si>
    <t>CRC32:102C5BE8</t>
  </si>
  <si>
    <t>04810001-02F10502</t>
  </si>
  <si>
    <t>Head:04D40A5212784C80A6</t>
  </si>
  <si>
    <t>CRC32:ED5BEC15</t>
  </si>
  <si>
    <t>04680001-02F20502</t>
  </si>
  <si>
    <t>Head:047FC033D2774C8168</t>
  </si>
  <si>
    <t>CRC32:678A7E01</t>
  </si>
  <si>
    <t>03D30001-02F30502</t>
  </si>
  <si>
    <t>Head:046BBF58CA754C8073</t>
  </si>
  <si>
    <t>CRC32:5E5D4D8A</t>
  </si>
  <si>
    <t>03140001-02F40502</t>
  </si>
  <si>
    <t>Head:04C7397252764C80E8</t>
  </si>
  <si>
    <t>CRC32:106035AA</t>
  </si>
  <si>
    <t>03E80001-02F50502</t>
  </si>
  <si>
    <t>Head:04218429CA754C8172</t>
  </si>
  <si>
    <t>CRC32:6732AD0F</t>
  </si>
  <si>
    <t>024D0001-02F60502</t>
  </si>
  <si>
    <t>Head:04C4C088CA754C8073</t>
  </si>
  <si>
    <t>CRC32:14BE5BBE</t>
  </si>
  <si>
    <t>021C0001-02F70502</t>
  </si>
  <si>
    <t>Head:04DF6437CA754C8073</t>
  </si>
  <si>
    <t>CRC32:B5464792</t>
  </si>
  <si>
    <t>02380001-02F80502</t>
  </si>
  <si>
    <t>Head:0410A539CA754C8073</t>
  </si>
  <si>
    <t>CRC32:D345507E</t>
  </si>
  <si>
    <t>02F30001-02F90502</t>
  </si>
  <si>
    <t>Head:045365BACA754C8073</t>
  </si>
  <si>
    <t>CRC32:75F54E7E</t>
  </si>
  <si>
    <t>03580001-02FA0502</t>
  </si>
  <si>
    <t>Head:0494968ECA754C8172</t>
  </si>
  <si>
    <t>CRC32:FAB675D1</t>
  </si>
  <si>
    <t>036E0001-02FB0502</t>
  </si>
  <si>
    <t>Head:04AD80A1CA754C8073</t>
  </si>
  <si>
    <t>03950001-02FC0502</t>
  </si>
  <si>
    <t>Head:04959A8352BA4C8024</t>
  </si>
  <si>
    <t>04820001-02FD0502</t>
  </si>
  <si>
    <t>Head:0468EF0BCA754C8073</t>
  </si>
  <si>
    <t>CRC32:297E16DB</t>
  </si>
  <si>
    <t>02840001-02FE0502</t>
  </si>
  <si>
    <t>Head:04701BE7CA754C8073</t>
  </si>
  <si>
    <t>CRC32:1251182B</t>
  </si>
  <si>
    <t>02A30001-02FF0502</t>
  </si>
  <si>
    <t>Head:042AB412DA774C8061</t>
  </si>
  <si>
    <t>CRC32:5D42F197</t>
  </si>
  <si>
    <t>04380001-03000502</t>
  </si>
  <si>
    <t>Head:042BB413DA774C8061</t>
  </si>
  <si>
    <t>CRC32:27F4BC65</t>
  </si>
  <si>
    <t>049F0001-03010502</t>
  </si>
  <si>
    <t>Head:04E2107E12784C80A6</t>
  </si>
  <si>
    <t>CRC32:F5946FF7</t>
  </si>
  <si>
    <t>03470001-03020502</t>
  </si>
  <si>
    <t>Head:041BB423DA774C8061</t>
  </si>
  <si>
    <t>CRC32:2210D540</t>
  </si>
  <si>
    <t>043B0001-03030502</t>
  </si>
  <si>
    <t>Head:044D478622784C8197</t>
  </si>
  <si>
    <t>CRC32:353D3557</t>
  </si>
  <si>
    <t>036D0001-03040502</t>
  </si>
  <si>
    <t>Head:04889A9E52724C81ED</t>
  </si>
  <si>
    <t>CRC32:EFCE1F57</t>
  </si>
  <si>
    <t>02F40001-03050502</t>
  </si>
  <si>
    <t>Head:04A72B0022784C8096</t>
  </si>
  <si>
    <t>CRC32:B47E5B18</t>
  </si>
  <si>
    <t>02330001-03060502</t>
  </si>
  <si>
    <t>Head:0436B10B1A784C81AF</t>
  </si>
  <si>
    <t>CRC32:A3141258</t>
  </si>
  <si>
    <t>032A0001-03070502</t>
  </si>
  <si>
    <t>Head:048F8182C2774C8079</t>
  </si>
  <si>
    <t>CRC32:4FE0333F</t>
  </si>
  <si>
    <t>02C50001-03080502</t>
  </si>
  <si>
    <t>Head:04FB84F3C2774C8079</t>
  </si>
  <si>
    <t>CRC32:76529452</t>
  </si>
  <si>
    <t>03120001-03090502</t>
  </si>
  <si>
    <t>Head:04A181ACC2774C8079</t>
  </si>
  <si>
    <t>CRC32:64F191ED</t>
  </si>
  <si>
    <t>04140001-030A0502</t>
  </si>
  <si>
    <t>Head:04EB84E3C2774C8079</t>
  </si>
  <si>
    <t>CRC32:3FE02603</t>
  </si>
  <si>
    <t>03EA0001-030B0502</t>
  </si>
  <si>
    <t>Head:047A8771B2774C8009</t>
  </si>
  <si>
    <t>CRC32:FB93430B</t>
  </si>
  <si>
    <t>04B40001-030C0502</t>
  </si>
  <si>
    <t>Head:04F9364322784C8096</t>
  </si>
  <si>
    <t>CRC32:61CA7481</t>
  </si>
  <si>
    <t>04C90001-030D0502</t>
  </si>
  <si>
    <t>Head:040E3FBD9A774C8120</t>
  </si>
  <si>
    <t>CRC32:8C6A43F7</t>
  </si>
  <si>
    <t>03410001-030E0502</t>
  </si>
  <si>
    <t>Head:0480EFE31A784C80AE</t>
  </si>
  <si>
    <t>CRC32:A9EB5599</t>
  </si>
  <si>
    <t>02B70001-030F0502</t>
  </si>
  <si>
    <t>Head:041FA4373ABA4C814D</t>
  </si>
  <si>
    <t>CRC32:8389C21D</t>
  </si>
  <si>
    <t>03C00001-03100502</t>
  </si>
  <si>
    <t>Head:046287693ABA4C804C</t>
  </si>
  <si>
    <t>CRC32:4D0E7766</t>
  </si>
  <si>
    <t>04390001-03110502</t>
  </si>
  <si>
    <t>Head:044669A3CAE94C81EE</t>
  </si>
  <si>
    <t>CRC32:355CEBF9</t>
  </si>
  <si>
    <t>02060001-03120502</t>
  </si>
  <si>
    <t>Head:04519A47CAE94C80EF</t>
  </si>
  <si>
    <t>CRC32:950025A9</t>
  </si>
  <si>
    <t>[AC] W45 - Olive.bin</t>
  </si>
  <si>
    <t>02860001-03130502</t>
  </si>
  <si>
    <t>Head:044BEE2932764C8088</t>
  </si>
  <si>
    <t>CRC32:D15A6E0B</t>
  </si>
  <si>
    <t>050F0001-03140502</t>
  </si>
  <si>
    <t>Head:0479C83DAAE94C818E</t>
  </si>
  <si>
    <t>CRC32:8C38C46A</t>
  </si>
  <si>
    <t>044E0001-03150502</t>
  </si>
  <si>
    <t>Head:0478C83CAAE94C818E</t>
  </si>
  <si>
    <t>CRC32:54E2F31C</t>
  </si>
  <si>
    <t>03AB0001-03160502</t>
  </si>
  <si>
    <t>Head:040938BD9ADE4C8189</t>
  </si>
  <si>
    <t>CRC32:A2DD84DF</t>
  </si>
  <si>
    <t>021F0001-03170502</t>
  </si>
  <si>
    <t>Head:042A08AEAAE94C858A</t>
  </si>
  <si>
    <t>CRC32:32FA4CB2</t>
  </si>
  <si>
    <t>04EA0001-03180502</t>
  </si>
  <si>
    <t>Head:0444F73FCAE94C81EE</t>
  </si>
  <si>
    <t>CRC32:2C1D5DA0</t>
  </si>
  <si>
    <t>Animal Crossing\Figures</t>
  </si>
  <si>
    <t>[AC] 01 - Isabelle.bin</t>
  </si>
  <si>
    <t>01810100-023F0502</t>
  </si>
  <si>
    <t>Head:0464FC14BA8A4980F9</t>
  </si>
  <si>
    <t>CRC32:5AF11CBA</t>
  </si>
  <si>
    <t>[AC] 02 - K.K. Slider.bin</t>
  </si>
  <si>
    <t>01820000-02400502</t>
  </si>
  <si>
    <t>Head:044B5C9BBA57498024</t>
  </si>
  <si>
    <t>CRC32:2EB5757D</t>
  </si>
  <si>
    <t>[AC] 03 - Lottie.bin</t>
  </si>
  <si>
    <t>01C10000-02440502</t>
  </si>
  <si>
    <t>Head:048C5858025749809C</t>
  </si>
  <si>
    <t>CRC32:3920A611</t>
  </si>
  <si>
    <t>[AC] 04 - Reese.bin</t>
  </si>
  <si>
    <t>018A0000-02450502</t>
  </si>
  <si>
    <t>Head:04784BBFCA57498155</t>
  </si>
  <si>
    <t>CRC32:78E8387B</t>
  </si>
  <si>
    <t>[AC] 05 - Cyrrus.bin</t>
  </si>
  <si>
    <t>018B0000-02460502</t>
  </si>
  <si>
    <t>Head:045BD4035A554981C7</t>
  </si>
  <si>
    <t>CRC32:58F2419E</t>
  </si>
  <si>
    <t>[AC] 06 - Tom Nook.bin</t>
  </si>
  <si>
    <t>01830000-02420502</t>
  </si>
  <si>
    <t>Head:04676F84FAE04981D2</t>
  </si>
  <si>
    <t>CRC32:B136CF6F</t>
  </si>
  <si>
    <t>[AC] 07 - Mabel.bin</t>
  </si>
  <si>
    <t>01880000-02410502</t>
  </si>
  <si>
    <t>Head:0436EF55328549817F</t>
  </si>
  <si>
    <t>CRC32:E07EDAA1</t>
  </si>
  <si>
    <t>[AC] 08 - Digby.bin</t>
  </si>
  <si>
    <t>018C0000-02430502</t>
  </si>
  <si>
    <t>Head:045E895B82D749809C</t>
  </si>
  <si>
    <t>CRC32:66CECD15</t>
  </si>
  <si>
    <t>[AC] 09 - Resetti.bin</t>
  </si>
  <si>
    <t>018E0000-02490502</t>
  </si>
  <si>
    <t>Head:0483181792A54A80FD</t>
  </si>
  <si>
    <t>CRC32:E0082CA9</t>
  </si>
  <si>
    <t>[AC] 10 - Blathers.bin</t>
  </si>
  <si>
    <t>01920000-02470502</t>
  </si>
  <si>
    <t>Head:04F61369825749801C</t>
  </si>
  <si>
    <t>CRC32:B3868185</t>
  </si>
  <si>
    <t>[AC] 11 - Kicks.bin</t>
  </si>
  <si>
    <t>01940000-024A0502</t>
  </si>
  <si>
    <t>Head:0451F02D8AA14A80E1</t>
  </si>
  <si>
    <t>CRC32:56A7E15D</t>
  </si>
  <si>
    <t>[AC] 12 - Celeste.bin</t>
  </si>
  <si>
    <t>01930000-02480502</t>
  </si>
  <si>
    <t>Head:0424B61E02FF4A8136</t>
  </si>
  <si>
    <t>CRC32:5EB2F1B6</t>
  </si>
  <si>
    <t>[AC] 13 - Timmy &amp; Tommy.bin</t>
  </si>
  <si>
    <t>01840000-024D0502</t>
  </si>
  <si>
    <t>Head:04856E67CAE04981E2</t>
  </si>
  <si>
    <t>[AC] 14 - Rover.bin</t>
  </si>
  <si>
    <t>018D0000-024C0502</t>
  </si>
  <si>
    <t>Head:0456C41E8A2C4C806A</t>
  </si>
  <si>
    <t>CRC32:546945CE</t>
  </si>
  <si>
    <t>[AC] 15 - Kapp'n.bin</t>
  </si>
  <si>
    <t>01960000-024E0502</t>
  </si>
  <si>
    <t>Head:0437AC177A2D4C819A</t>
  </si>
  <si>
    <t>[AC] 16 - Isabelle (Summer Outfit).bin</t>
  </si>
  <si>
    <t>01810000-024B0502</t>
  </si>
  <si>
    <t>Head:046D6F8EFAEE4980DD</t>
  </si>
  <si>
    <t>CRC32:FA654B77</t>
  </si>
  <si>
    <t>[BB] 01 - Qbby.bin</t>
  </si>
  <si>
    <t>1F400000-035E1002</t>
  </si>
  <si>
    <t>Head:04386EDA42724C80FC</t>
  </si>
  <si>
    <t>CRC32:49CB9E91</t>
  </si>
  <si>
    <t>[CR] 01 - Chibi-Robo.bin</t>
  </si>
  <si>
    <t>22C00000-003A0202</t>
  </si>
  <si>
    <t>Head:042B822512014981DB</t>
  </si>
  <si>
    <t>CRC32:A4BD2BB2</t>
  </si>
  <si>
    <t>[FE] 01 - Alm.bin</t>
  </si>
  <si>
    <t>21060000-03601202</t>
  </si>
  <si>
    <t>Head:04B7C5FE1A3A4D80ED</t>
  </si>
  <si>
    <t>CRC32:69852D0B</t>
  </si>
  <si>
    <t>21070000-03611202</t>
  </si>
  <si>
    <t>Head:04DEDF8D1A3A4D80ED</t>
  </si>
  <si>
    <t>CRC32:A2085DFA</t>
  </si>
  <si>
    <t>1F000000-02540C02</t>
  </si>
  <si>
    <t>Head:0483C8C76A464B80E7</t>
  </si>
  <si>
    <t>CRC32:F8A832FC</t>
  </si>
  <si>
    <t>1F010000-02550C02</t>
  </si>
  <si>
    <t>Head:048B9D9A92754C802B</t>
  </si>
  <si>
    <t>CRC32:2A4DAA8A</t>
  </si>
  <si>
    <t>1F020000-02560C02</t>
  </si>
  <si>
    <t>Head:04F91A6F2A754C8093</t>
  </si>
  <si>
    <t>CRC32:E53F3A5D</t>
  </si>
  <si>
    <t>1F030000-02570C02</t>
  </si>
  <si>
    <t>Head:046E9E7C02454B818D</t>
  </si>
  <si>
    <t>CRC32:BE6DE49A</t>
  </si>
  <si>
    <t>[MSS] 01 - Mario (Soccer).bin</t>
  </si>
  <si>
    <t>09C00101-02690E02</t>
  </si>
  <si>
    <t>Head:04D29AC4C23C4D8033</t>
  </si>
  <si>
    <t>CRC32:C507DC41</t>
  </si>
  <si>
    <t>09C00201-026A0E02</t>
  </si>
  <si>
    <t>Head:04B1310C5A764C80E0</t>
  </si>
  <si>
    <t>CRC32:15F33646</t>
  </si>
  <si>
    <t>09C00301-026B0E02</t>
  </si>
  <si>
    <t>Head:042ED97B5A764C81E1</t>
  </si>
  <si>
    <t>CRC32:27F158F7</t>
  </si>
  <si>
    <t>[MSS] 04 - Mario (Golf).bin</t>
  </si>
  <si>
    <t>09C00401-026C0E02</t>
  </si>
  <si>
    <t>Head:04A1D1FCC23C4D8033</t>
  </si>
  <si>
    <t>CRC32:470E0943</t>
  </si>
  <si>
    <t>09C00501-026D0E02</t>
  </si>
  <si>
    <t>Head:04E395FA623C4D8093</t>
  </si>
  <si>
    <t>09C10101-026E0E02</t>
  </si>
  <si>
    <t>Head:04932D3212734C80AD</t>
  </si>
  <si>
    <t>CRC32:F4541052</t>
  </si>
  <si>
    <t>09C10201-026F0E02</t>
  </si>
  <si>
    <t>Head:0410C8546A764C81D1</t>
  </si>
  <si>
    <t>CRC32:74333C6C</t>
  </si>
  <si>
    <t>09C10301-02700E02</t>
  </si>
  <si>
    <t>Head:041BCD5AEA754C8152</t>
  </si>
  <si>
    <t>CRC32:23112B19</t>
  </si>
  <si>
    <t>09C10401-02710E02</t>
  </si>
  <si>
    <t>Head:04DA782E32384D80C7</t>
  </si>
  <si>
    <t>CRC32:6316E0CE</t>
  </si>
  <si>
    <t>09C10501-02720E02</t>
  </si>
  <si>
    <t>Head:0411FD60CAE84C81EF</t>
  </si>
  <si>
    <t>09C20101-02730E02</t>
  </si>
  <si>
    <t>Head:04A19AB7C23C4D8033</t>
  </si>
  <si>
    <t>CRC32:BB67C2D7</t>
  </si>
  <si>
    <t>09C20201-02740E02</t>
  </si>
  <si>
    <t>Head:04ACD6F662764C80D8</t>
  </si>
  <si>
    <t>CRC32:258AC3DD</t>
  </si>
  <si>
    <t>09C20301-02750E02</t>
  </si>
  <si>
    <t>Head:0464967EAA2C4C814B</t>
  </si>
  <si>
    <t>CRC32:95334E7B</t>
  </si>
  <si>
    <t>09C20401-02760E02</t>
  </si>
  <si>
    <t>Head:04DCD383C23C4D8033</t>
  </si>
  <si>
    <t>CRC32:94F9EBD2</t>
  </si>
  <si>
    <t>09C20501-02770E02</t>
  </si>
  <si>
    <t>Head:04AFA182523C4D80A3</t>
  </si>
  <si>
    <t>09C30101-02780E02</t>
  </si>
  <si>
    <t>Head:043451E9FA754C8142</t>
  </si>
  <si>
    <t>CRC32:3098FF75</t>
  </si>
  <si>
    <t>09C30201-02790E02</t>
  </si>
  <si>
    <t>Head:04BBD6E162764C80D8</t>
  </si>
  <si>
    <t>09C30301-027A0E02</t>
  </si>
  <si>
    <t>Head:04639679AA2C4C814B</t>
  </si>
  <si>
    <t>CRC32:801261B0</t>
  </si>
  <si>
    <t>09C30401-027B0E02</t>
  </si>
  <si>
    <t>Head:0455B76EC23C4D8132</t>
  </si>
  <si>
    <t>CRC32:2FA61EE2</t>
  </si>
  <si>
    <t>09C30501-027C0E02</t>
  </si>
  <si>
    <t>Head:042BA502CAE84C81EF</t>
  </si>
  <si>
    <t>CRC32:FEEEC66D</t>
  </si>
  <si>
    <t>09C40101-027D0E02</t>
  </si>
  <si>
    <t>Head:04F63C46A2724C801C</t>
  </si>
  <si>
    <t>CRC32:F690EA04</t>
  </si>
  <si>
    <t>09C40201-027E0E02</t>
  </si>
  <si>
    <t>Head:04865E5432314C80CF</t>
  </si>
  <si>
    <t>09C40301-027F0E02</t>
  </si>
  <si>
    <t>Head:04EA84E2DA754C8063</t>
  </si>
  <si>
    <t>CRC32:7BF383E1</t>
  </si>
  <si>
    <t>09C40401-02800E02</t>
  </si>
  <si>
    <t>Head:040276F8C23C4D8132</t>
  </si>
  <si>
    <t>CRC32:F8CD1574</t>
  </si>
  <si>
    <t>09C40501-02810E02</t>
  </si>
  <si>
    <t>Head:04CFBAF9B2E04C809E</t>
  </si>
  <si>
    <t>CRC32:5CEAF19F</t>
  </si>
  <si>
    <t>09C50101-02820E02</t>
  </si>
  <si>
    <t>Head:04111D802AEA4C810D</t>
  </si>
  <si>
    <t>CRC32:E162F492</t>
  </si>
  <si>
    <t>09C50201-02830E02</t>
  </si>
  <si>
    <t>Head:04975E4532314C80CF</t>
  </si>
  <si>
    <t>CRC32:B92FF4BE</t>
  </si>
  <si>
    <t>09C50301-02840E02</t>
  </si>
  <si>
    <t>Head:04EF0E6D623C4D8497</t>
  </si>
  <si>
    <t>CRC32:A66C72DD</t>
  </si>
  <si>
    <t>09C50401-02850E02</t>
  </si>
  <si>
    <t>Head:04BE6E5CA23C4D8053</t>
  </si>
  <si>
    <t>CRC32:71E18704</t>
  </si>
  <si>
    <t>09C50501-02860E02</t>
  </si>
  <si>
    <t>Head:04EA2D4B7A384D808F</t>
  </si>
  <si>
    <t>CRC32:F25D6B69</t>
  </si>
  <si>
    <t>09C60101-02870E02</t>
  </si>
  <si>
    <t>Head:04282A8ED2E84C81F7</t>
  </si>
  <si>
    <t>CRC32:4BB47A8B</t>
  </si>
  <si>
    <t>09C60201-02880E02</t>
  </si>
  <si>
    <t>Head:0457558E2A314C81D6</t>
  </si>
  <si>
    <t>CRC32:E3E813AE</t>
  </si>
  <si>
    <t>09C60301-02890E02</t>
  </si>
  <si>
    <t>Head:045247995A764C80E0</t>
  </si>
  <si>
    <t>CRC32:5C17C0A5</t>
  </si>
  <si>
    <t>09C60401-028A0E02</t>
  </si>
  <si>
    <t>Head:043E883A4A384D81BE</t>
  </si>
  <si>
    <t>09C60501-028B0E02</t>
  </si>
  <si>
    <t>Head:04E92D487A384D808F</t>
  </si>
  <si>
    <t>CRC32:7784D873</t>
  </si>
  <si>
    <t>09C70101-028C0E02</t>
  </si>
  <si>
    <t>Head:04439956DA754C8063</t>
  </si>
  <si>
    <t>CRC32:6A3E6889</t>
  </si>
  <si>
    <t>09C70201-028D0E02</t>
  </si>
  <si>
    <t>Head:04875E5532314C80CF</t>
  </si>
  <si>
    <t>CRC32:A9E41BAF</t>
  </si>
  <si>
    <t>09C70301-028E0E02</t>
  </si>
  <si>
    <t>Head:041FAC3FF2754C804B</t>
  </si>
  <si>
    <t>CRC32:C61EDD45</t>
  </si>
  <si>
    <t>09C70401-028F0E02</t>
  </si>
  <si>
    <t>Head:043F883B4A384D81BE</t>
  </si>
  <si>
    <t>CRC32:86F1C38F</t>
  </si>
  <si>
    <t>09C70501-02900E02</t>
  </si>
  <si>
    <t>Head:04DA2D7B7A384D808F</t>
  </si>
  <si>
    <t>CRC32:7925347B</t>
  </si>
  <si>
    <t>09C80101-02910E02</t>
  </si>
  <si>
    <t>Head:0426258F1A784C81AF</t>
  </si>
  <si>
    <t>CRC32:88215740</t>
  </si>
  <si>
    <t>09C80201-02920E02</t>
  </si>
  <si>
    <t>Head:04BECDFF02734C80BD</t>
  </si>
  <si>
    <t>CRC32:E06D5765</t>
  </si>
  <si>
    <t>09C80301-02930E02</t>
  </si>
  <si>
    <t>Head:046B5CBBA2E34C818C</t>
  </si>
  <si>
    <t>CRC32:3D7BBEC4</t>
  </si>
  <si>
    <t>09C80401-02940E02</t>
  </si>
  <si>
    <t>Head:04B6C9F3AA3C4D805B</t>
  </si>
  <si>
    <t>CRC32:D72E5A5F</t>
  </si>
  <si>
    <t>09C80501-02950E02</t>
  </si>
  <si>
    <t>Head:04F086FA62E84C8046</t>
  </si>
  <si>
    <t>CRC32:4D15F883</t>
  </si>
  <si>
    <t>09C90101-02960E02</t>
  </si>
  <si>
    <t>Head:04C12E63FA754C8043</t>
  </si>
  <si>
    <t>CRC32:D662617B</t>
  </si>
  <si>
    <t>09C90201-02970E02</t>
  </si>
  <si>
    <t>Head:04533AE5CA724C8175</t>
  </si>
  <si>
    <t>CRC32:6FEF1D0D</t>
  </si>
  <si>
    <t>09C90301-02980E02</t>
  </si>
  <si>
    <t>Head:04AF2300BA3C4D804B</t>
  </si>
  <si>
    <t>CRC32:2E96C833</t>
  </si>
  <si>
    <t>09C90401-02990E02</t>
  </si>
  <si>
    <t>Head:0459DF0AD2E84C80F6</t>
  </si>
  <si>
    <t>CRC32:EC5FA828</t>
  </si>
  <si>
    <t>09C90501-029A0E02</t>
  </si>
  <si>
    <t>Head:04F186FB62E84C8046</t>
  </si>
  <si>
    <t>CRC32:12106237</t>
  </si>
  <si>
    <t>09CA0101-029B0E02</t>
  </si>
  <si>
    <t>Head:04417CB162E84C8147</t>
  </si>
  <si>
    <t>CRC32:E163DD1A</t>
  </si>
  <si>
    <t>09CA0201-029C0E02</t>
  </si>
  <si>
    <t>Head:0488C4C04AE14C8067</t>
  </si>
  <si>
    <t>CRC32:1173E751</t>
  </si>
  <si>
    <t>09CA0301-029D0E02</t>
  </si>
  <si>
    <t>Head:04FF3645BA3C4D804B</t>
  </si>
  <si>
    <t>CRC32:CC09AB76</t>
  </si>
  <si>
    <t>09CA0401-029E0E02</t>
  </si>
  <si>
    <t>Head:04CAECAAD2E84C80F6</t>
  </si>
  <si>
    <t>CRC32:8D4322E2</t>
  </si>
  <si>
    <t>09CA0501-029F0E02</t>
  </si>
  <si>
    <t>Head:043D3C8D2AEA4C800C</t>
  </si>
  <si>
    <t>CRC32:549A2060</t>
  </si>
  <si>
    <t>09CB0101-02A00E02</t>
  </si>
  <si>
    <t>Head:0427258E1A784C81AF</t>
  </si>
  <si>
    <t>CRC32:C76EEB8F</t>
  </si>
  <si>
    <t>09CB0201-02A10E02</t>
  </si>
  <si>
    <t>Head:04D82672CA724C8074</t>
  </si>
  <si>
    <t>CRC32:78344431</t>
  </si>
  <si>
    <t>09CB0301-02A20E02</t>
  </si>
  <si>
    <t>Head:043D73C2C23C4D8033</t>
  </si>
  <si>
    <t>CRC32:2A4F83D8</t>
  </si>
  <si>
    <t>09CB0401-02A30E02</t>
  </si>
  <si>
    <t>Head:048E3A38B2E84C8096</t>
  </si>
  <si>
    <t>CRC32:ED076596</t>
  </si>
  <si>
    <t>09CB0501-02A40E02</t>
  </si>
  <si>
    <t>Head:0491D3CEBA3C4D804B</t>
  </si>
  <si>
    <t>CRC32:1BB912E6</t>
  </si>
  <si>
    <t>09CC0101-02A50E02</t>
  </si>
  <si>
    <t>Head:0483303F32764C8088</t>
  </si>
  <si>
    <t>CRC32:E367C64D</t>
  </si>
  <si>
    <t>09CC0201-02A60E02</t>
  </si>
  <si>
    <t>Head:04907F634AE14C8067</t>
  </si>
  <si>
    <t>CRC32:10B6E82C</t>
  </si>
  <si>
    <t>09CC0301-02A70E02</t>
  </si>
  <si>
    <t>Head:0493BBA4CA3C4D803B</t>
  </si>
  <si>
    <t>CRC32:F765BC5D</t>
  </si>
  <si>
    <t>09CC0401-02A80E02</t>
  </si>
  <si>
    <t>Head:04F3D5AACA3C4D803B</t>
  </si>
  <si>
    <t>CRC32:43D5550F</t>
  </si>
  <si>
    <t>09CC0501-02A90E02</t>
  </si>
  <si>
    <t>Head:04405A96D2E84C80F6</t>
  </si>
  <si>
    <t>CRC32:40966C5A</t>
  </si>
  <si>
    <t>09CD0101-02AA0E02</t>
  </si>
  <si>
    <t>Head:04558A533A764C8080</t>
  </si>
  <si>
    <t>CRC32:1F31632F</t>
  </si>
  <si>
    <t>09CD0201-02AB0E02</t>
  </si>
  <si>
    <t>Head:0405BA3302734C81BC</t>
  </si>
  <si>
    <t>CRC32:6119193C</t>
  </si>
  <si>
    <t>09CD0301-02AC0E02</t>
  </si>
  <si>
    <t>Head:04869298FA754C8142</t>
  </si>
  <si>
    <t>CRC32:F9D53309</t>
  </si>
  <si>
    <t>09CD0401-02AD0E02</t>
  </si>
  <si>
    <t>Head:047D8273623C4D8192</t>
  </si>
  <si>
    <t>CRC32:3AEB3DE3</t>
  </si>
  <si>
    <t>09CD0501-02AE0E02</t>
  </si>
  <si>
    <t>Head:04313E83D2E84C81F7</t>
  </si>
  <si>
    <t>CRC32:36727BF7</t>
  </si>
  <si>
    <t>09CE0101-02AF0E02</t>
  </si>
  <si>
    <t>Head:04648A623A764C8080</t>
  </si>
  <si>
    <t>CRC32:712C06FA</t>
  </si>
  <si>
    <t>09CE0201-02B00E02</t>
  </si>
  <si>
    <t>Head:0414BA2202734C81BC</t>
  </si>
  <si>
    <t>CRC32:32E6949F</t>
  </si>
  <si>
    <t>09CE0301-02B10E02</t>
  </si>
  <si>
    <t>Head:04643ED6CA3C4D803B</t>
  </si>
  <si>
    <t>CRC32:662EAA01</t>
  </si>
  <si>
    <t>09CE0401-02B20E02</t>
  </si>
  <si>
    <t>Head:048B020562E04C844A</t>
  </si>
  <si>
    <t>CRC32:B0AE5D85</t>
  </si>
  <si>
    <t>09CE0501-02B30E02</t>
  </si>
  <si>
    <t>Head:04AD8FAE6AE84C804E</t>
  </si>
  <si>
    <t>CRC32:167C6F63</t>
  </si>
  <si>
    <t>09CF0101-02B40E02</t>
  </si>
  <si>
    <t>Head:0455CB122A764C8090</t>
  </si>
  <si>
    <t>CRC32:BDEBFF54</t>
  </si>
  <si>
    <t>09CF0201-02B50E02</t>
  </si>
  <si>
    <t>Head:04E093FF4AE14C8067</t>
  </si>
  <si>
    <t>CRC32:1731377C</t>
  </si>
  <si>
    <t>09CF0301-02B60E02</t>
  </si>
  <si>
    <t>Head:04733EC1CA3C4D803B</t>
  </si>
  <si>
    <t>CRC32:5B1B8059</t>
  </si>
  <si>
    <t>09CF0401-02B70E02</t>
  </si>
  <si>
    <t>Head:044062AE623C4D8093</t>
  </si>
  <si>
    <t>CRC32:5A1F5D83</t>
  </si>
  <si>
    <t>09CF0501-02B80E02</t>
  </si>
  <si>
    <t>Head:047226D8B2E04C809E</t>
  </si>
  <si>
    <t>CRC32:945FBA84</t>
  </si>
  <si>
    <t>09D00101-02B90E02</t>
  </si>
  <si>
    <t>Head:0457E43F22764C8199</t>
  </si>
  <si>
    <t>CRC32:36856A9C</t>
  </si>
  <si>
    <t>09D00201-02BA0E02</t>
  </si>
  <si>
    <t>Head:04DBB2E522764C8098</t>
  </si>
  <si>
    <t>CRC32:DBB7B740</t>
  </si>
  <si>
    <t>09D00301-02BB0E02</t>
  </si>
  <si>
    <t>Head:04882F2BBA3C4D804B</t>
  </si>
  <si>
    <t>09D00401-02BC0E02</t>
  </si>
  <si>
    <t>Head:04F4B0C8CA724C8074</t>
  </si>
  <si>
    <t>CRC32:CED54304</t>
  </si>
  <si>
    <t>09D00501-02BD0E02</t>
  </si>
  <si>
    <t>Head:04686783B23C4D8142</t>
  </si>
  <si>
    <t>CRC32:A1EBB303</t>
  </si>
  <si>
    <t>09D10101-02BE0E02</t>
  </si>
  <si>
    <t>Head:042974D16A764C80D0</t>
  </si>
  <si>
    <t>CRC32:171F162F</t>
  </si>
  <si>
    <t>09D10201-02BF0E02</t>
  </si>
  <si>
    <t>Head:042BC166C2774C8178</t>
  </si>
  <si>
    <t>CRC32:DFE2DEBF</t>
  </si>
  <si>
    <t>09D10301-02C00E02</t>
  </si>
  <si>
    <t>Head:04064DC7A2E34C818C</t>
  </si>
  <si>
    <t>CRC32:4DA15823</t>
  </si>
  <si>
    <t>09D10401-02C10E02</t>
  </si>
  <si>
    <t>Head:044C925222784C8197</t>
  </si>
  <si>
    <t>CRC32:9B4FDE95</t>
  </si>
  <si>
    <t>09D10501-02C20E02</t>
  </si>
  <si>
    <t>Head:0445A76E62E84C8147</t>
  </si>
  <si>
    <t>CRC32:9346321C</t>
  </si>
  <si>
    <t>Mario\Super Mario Bros. 30th Anniversary</t>
  </si>
  <si>
    <t>[3AM] 01 - Mario Classic Colors.bin</t>
  </si>
  <si>
    <t>00000000-02380602</t>
  </si>
  <si>
    <t>Head:04EE32502A574980B4</t>
  </si>
  <si>
    <t>CRC32:B174F63D</t>
  </si>
  <si>
    <t>00000000-02390602</t>
  </si>
  <si>
    <t>Head:041A960072554980EE</t>
  </si>
  <si>
    <t>CRC32:2AD5DAB4</t>
  </si>
  <si>
    <t>Mario\Super Mario Figures</t>
  </si>
  <si>
    <t>[SM] 01 - Mario.bin</t>
  </si>
  <si>
    <t>00000000-00340102</t>
  </si>
  <si>
    <t>Head:0477EE157A043F80C1</t>
  </si>
  <si>
    <t>CRC32:D90EDD24</t>
  </si>
  <si>
    <t>00020000-00360102</t>
  </si>
  <si>
    <t>Head:044E68AAF271408142</t>
  </si>
  <si>
    <t>CRC32:6683898D</t>
  </si>
  <si>
    <t>[SM] 03 - Toad.bin</t>
  </si>
  <si>
    <t>000A0000-00380102</t>
  </si>
  <si>
    <t>Head:042315BA52043F81E8</t>
  </si>
  <si>
    <t>CRC32:460784A6</t>
  </si>
  <si>
    <t>00010000-00350102</t>
  </si>
  <si>
    <t>Head:04A099B502704080B2</t>
  </si>
  <si>
    <t>CRC32:8AD18F6A</t>
  </si>
  <si>
    <t>00030000-00370102</t>
  </si>
  <si>
    <t>Head:046DFA1B626F4080CD</t>
  </si>
  <si>
    <t>CRC32:42634292</t>
  </si>
  <si>
    <t>00050000-00390102</t>
  </si>
  <si>
    <t>Head:0451914CE26F40814C</t>
  </si>
  <si>
    <t>CRC32:5A55B678</t>
  </si>
  <si>
    <t>00000000-003C0102</t>
  </si>
  <si>
    <t>Head:04BAF7C1426F4080ED</t>
  </si>
  <si>
    <t>CRC32:85A9E618</t>
  </si>
  <si>
    <t>00000000-003D0102</t>
  </si>
  <si>
    <t>Head:048B2F2812704080A2</t>
  </si>
  <si>
    <t>00070000-02630102</t>
  </si>
  <si>
    <t>Head:041F59CA7ADD4C816A</t>
  </si>
  <si>
    <t>[SM] 10 - Waluigi.bin</t>
  </si>
  <si>
    <t>00140000-02670102</t>
  </si>
  <si>
    <t>Head:04415994CAE04981E2</t>
  </si>
  <si>
    <t>CRC32:D3AD54A2</t>
  </si>
  <si>
    <t>00130000-02660102</t>
  </si>
  <si>
    <t>Head:0448AE6A72ED4A8055</t>
  </si>
  <si>
    <t>CRC32:977EE945</t>
  </si>
  <si>
    <t>00040000-02620102</t>
  </si>
  <si>
    <t>Head:04D702593AEA4C8418</t>
  </si>
  <si>
    <t>CRC32:2B262D80</t>
  </si>
  <si>
    <t>[SM] 13 - Donkey Kong.bin</t>
  </si>
  <si>
    <t>00080000-02640102</t>
  </si>
  <si>
    <t>Head:044B63A442464B81CE</t>
  </si>
  <si>
    <t>CRC32:12F03505</t>
  </si>
  <si>
    <t>00090000-02650102</t>
  </si>
  <si>
    <t>Head:0490A9B5D2ED4C80F3</t>
  </si>
  <si>
    <t>CRC32:75ABA3AF</t>
  </si>
  <si>
    <t>[SM] 15 - Boo.bin</t>
  </si>
  <si>
    <t>00170000-02680102</t>
  </si>
  <si>
    <t>Head:0451F02D52304D81AE</t>
  </si>
  <si>
    <t>CRC32:6EBDEA6E</t>
  </si>
  <si>
    <t>35000200-02E20F02</t>
  </si>
  <si>
    <t>Head:04C4400872304D808F</t>
  </si>
  <si>
    <t>CRC32:E16B616F</t>
  </si>
  <si>
    <t>35000100-02E10F02</t>
  </si>
  <si>
    <t>Head:04E468006A304D8097</t>
  </si>
  <si>
    <t>CRC32:8F39379C</t>
  </si>
  <si>
    <t>35010000-02E30F02</t>
  </si>
  <si>
    <t>Head:04798E7B4A3A4D81BC</t>
  </si>
  <si>
    <t>CRC32:E6BDA7DC</t>
  </si>
  <si>
    <t>[MHS] 04 - Rathian and Cheval.bin</t>
  </si>
  <si>
    <t>35020100-02E40F02</t>
  </si>
  <si>
    <t>Head:0454F52DDAEE4A80FE</t>
  </si>
  <si>
    <t>CRC32:A6DBFA72</t>
  </si>
  <si>
    <t>35030100-02E50F02</t>
  </si>
  <si>
    <t>Head:040EDE5CF2E94C81D6</t>
  </si>
  <si>
    <t>CRC32:AF29FF19</t>
  </si>
  <si>
    <t>35040100-02E60F02</t>
  </si>
  <si>
    <t>Head:04BA16206A724C80D4</t>
  </si>
  <si>
    <t>CRC32:B22D1D20</t>
  </si>
  <si>
    <t>[PIK] 01 - Pikmin.bin</t>
  </si>
  <si>
    <t>06420000-035F1102</t>
  </si>
  <si>
    <t>Head:04E7C6AD52314C80AF</t>
  </si>
  <si>
    <t>CRC32:BEF7940F</t>
  </si>
  <si>
    <t>[PT] 01 - Shadow Mewtwo.bin</t>
  </si>
  <si>
    <t>1D000001-025C0D02</t>
  </si>
  <si>
    <t>Head:04346DD56AED4B814D</t>
  </si>
  <si>
    <t>CRC32:87FD4E73</t>
  </si>
  <si>
    <t>Powersaves\Animal Crossing\Cards - Series 1</t>
  </si>
  <si>
    <t>[AC] 001 - Isabelle [7-11 DLC Furniture].bin</t>
  </si>
  <si>
    <t>CRC32:EC1263CE</t>
  </si>
  <si>
    <t>Head:0482636D72574981ED</t>
  </si>
  <si>
    <t>CRC32:6AC6661D</t>
  </si>
  <si>
    <t>CRC32:2F3F44F0</t>
  </si>
  <si>
    <t>CRC32:877E0C79</t>
  </si>
  <si>
    <t>CRC32:B5F642DD</t>
  </si>
  <si>
    <t>CRC32:57138A8F</t>
  </si>
  <si>
    <t>Powersaves\Mario Sports Superstars</t>
  </si>
  <si>
    <t>CRC32:D68A6629</t>
  </si>
  <si>
    <t>CRC32:C58FBFF0</t>
  </si>
  <si>
    <t>CRC32:A3B40530</t>
  </si>
  <si>
    <t>[MSS] 04 - Mario (Golf) [Unlocked Superstar].bin</t>
  </si>
  <si>
    <t>CRC32:180627E8</t>
  </si>
  <si>
    <t>CRC32:BF26A469</t>
  </si>
  <si>
    <t>CRC32:7F26A8ED</t>
  </si>
  <si>
    <t>CRC32:22F9ACAF</t>
  </si>
  <si>
    <t>CRC32:47E34CF8</t>
  </si>
  <si>
    <t>CRC32:EE930592</t>
  </si>
  <si>
    <t>CRC32:94E805A3</t>
  </si>
  <si>
    <t>CRC32:331363E0</t>
  </si>
  <si>
    <t>CRC32:3A55D90A</t>
  </si>
  <si>
    <t>CRC32:ED7AC146</t>
  </si>
  <si>
    <t>CRC32:1F2DDB24</t>
  </si>
  <si>
    <t>CRC32:C34E5999</t>
  </si>
  <si>
    <t>CRC32:F4601BBA</t>
  </si>
  <si>
    <t>CRC32:9C3EF9B5</t>
  </si>
  <si>
    <t>CRC32:881F9E4E</t>
  </si>
  <si>
    <t>CRC32:4D1BC292</t>
  </si>
  <si>
    <t>CRC32:C5D25F55</t>
  </si>
  <si>
    <t>CRC32:8AF2177A</t>
  </si>
  <si>
    <t>CRC32:A7DDC66E</t>
  </si>
  <si>
    <t>CRC32:D01B09B2</t>
  </si>
  <si>
    <t>CRC32:3C0B8BB4</t>
  </si>
  <si>
    <t>CRC32:87C5CBE7</t>
  </si>
  <si>
    <t>CRC32:F04309A4</t>
  </si>
  <si>
    <t>CRC32:E04E18FD</t>
  </si>
  <si>
    <t>CRC32:BF91CA3D</t>
  </si>
  <si>
    <t>CRC32:5D551A68</t>
  </si>
  <si>
    <t>CRC32:5014F647</t>
  </si>
  <si>
    <t>CRC32:F15DCADB</t>
  </si>
  <si>
    <t>CRC32:1D87F9F0</t>
  </si>
  <si>
    <t>CRC32:16739325</t>
  </si>
  <si>
    <t>CRC32:4FAADE3F</t>
  </si>
  <si>
    <t>CRC32:494960F0</t>
  </si>
  <si>
    <t>CRC32:CC78A7D2</t>
  </si>
  <si>
    <t>CRC32:1A36116E</t>
  </si>
  <si>
    <t>CRC32:4C22CFCA</t>
  </si>
  <si>
    <t>CRC32:BCB29474</t>
  </si>
  <si>
    <t>CRC32:BC89E2E5</t>
  </si>
  <si>
    <t>CRC32:138CBF3F</t>
  </si>
  <si>
    <t>CRC32:9FA69317</t>
  </si>
  <si>
    <t>CRC32:7CFEF186</t>
  </si>
  <si>
    <t>CRC32:3891FC59</t>
  </si>
  <si>
    <t>CRC32:30D84139</t>
  </si>
  <si>
    <t>CRC32:98510EF4</t>
  </si>
  <si>
    <t>CRC32:71197807</t>
  </si>
  <si>
    <t>CRC32:982CF947</t>
  </si>
  <si>
    <t>CRC32:30D03F6E</t>
  </si>
  <si>
    <t>CRC32:34A4148A</t>
  </si>
  <si>
    <t>CRC32:6C5D276F</t>
  </si>
  <si>
    <t>CRC32:F50DF9AB</t>
  </si>
  <si>
    <t>CRC32:459A7F26</t>
  </si>
  <si>
    <t>CRC32:51631CE3</t>
  </si>
  <si>
    <t>CRC32:A7509C89</t>
  </si>
  <si>
    <t>CRC32:2910F439</t>
  </si>
  <si>
    <t>CRC32:320E7E66</t>
  </si>
  <si>
    <t>CRC32:A50EF852</t>
  </si>
  <si>
    <t>CRC32:110A55FA</t>
  </si>
  <si>
    <t>CRC32:DDF2AD55</t>
  </si>
  <si>
    <t>CRC32:88AC6427</t>
  </si>
  <si>
    <t>CRC32:E86D98C5</t>
  </si>
  <si>
    <t>CRC32:3263E885</t>
  </si>
  <si>
    <t>CRC32:7F95C06C</t>
  </si>
  <si>
    <t>CRC32:6D380FAE</t>
  </si>
  <si>
    <t>CRC32:D4463CB3</t>
  </si>
  <si>
    <t>CRC32:DB6AF0EF</t>
  </si>
  <si>
    <t>CRC32:53DF6E1E</t>
  </si>
  <si>
    <t>CRC32:1377093B</t>
  </si>
  <si>
    <t>CRC32:7795D93E</t>
  </si>
  <si>
    <t>CRC32:1ADB2DFD</t>
  </si>
  <si>
    <t>CRC32:1BB6276D</t>
  </si>
  <si>
    <t>CRC32:18A32555</t>
  </si>
  <si>
    <t>CRC32:1B73F7CA</t>
  </si>
  <si>
    <t>CRC32:A6CF15A2</t>
  </si>
  <si>
    <t>CRC32:B0DE77D8</t>
  </si>
  <si>
    <t>CRC32:2ED63630</t>
  </si>
  <si>
    <t>CRC32:A76A1B87</t>
  </si>
  <si>
    <t>CRC32:B23B4D22</t>
  </si>
  <si>
    <t>CRC32:753E6924</t>
  </si>
  <si>
    <t>CRC32:44DBD65B</t>
  </si>
  <si>
    <t>CRC32:7CE394A6</t>
  </si>
  <si>
    <t>CRC32:7E6E4655</t>
  </si>
  <si>
    <t>CRC32:C8E5B2CD</t>
  </si>
  <si>
    <t>CRC32:78EDE1A7</t>
  </si>
  <si>
    <t>CRC32:3A989D5B</t>
  </si>
  <si>
    <t>CRC32:8C9B6F82</t>
  </si>
  <si>
    <t>CRC32:DD1F450A</t>
  </si>
  <si>
    <t>Powersaves\Mario\Super Mario Figures</t>
  </si>
  <si>
    <t>CRC32:83CE0E87</t>
  </si>
  <si>
    <t>CRC32:FD9F18E6</t>
  </si>
  <si>
    <t>CRC32:73C1D16D</t>
  </si>
  <si>
    <t>CRC32:7C10F500</t>
  </si>
  <si>
    <t>CRC32:13224713</t>
  </si>
  <si>
    <t>CRC32:FDACC31D</t>
  </si>
  <si>
    <t>Head:042C2A8A0A704081BB</t>
  </si>
  <si>
    <t>CRC32:596AA38B</t>
  </si>
  <si>
    <t>Head:041C59C9E26F40814C</t>
  </si>
  <si>
    <t>CRC32:E19F8EAC</t>
  </si>
  <si>
    <t>Powersaves\The Legend of Zelda\The Legend of Zelda Twilight Princess</t>
  </si>
  <si>
    <t>01030000-024F0902</t>
  </si>
  <si>
    <t>Head:04107AE69A8E4B81DE</t>
  </si>
  <si>
    <t>CRC32:BE3CCF00</t>
  </si>
  <si>
    <t>[SN] 01 - Shovel Knight.bin</t>
  </si>
  <si>
    <t>35C00000-02500A02</t>
  </si>
  <si>
    <t>Head:0440F23E2A544981B6</t>
  </si>
  <si>
    <t>CRC32:19A6A164</t>
  </si>
  <si>
    <t>[SS] 01 - Hammer Slam Bowser.bin</t>
  </si>
  <si>
    <t>0005FF00-023A0702</t>
  </si>
  <si>
    <t>Head:04E4F69E622C498087</t>
  </si>
  <si>
    <t>CRC32:42DB98DB</t>
  </si>
  <si>
    <t>0008FF00-023B0702</t>
  </si>
  <si>
    <t>Head:045DB3620ABD48807F</t>
  </si>
  <si>
    <t>Head:043EE1531ABD48816E</t>
  </si>
  <si>
    <t>CRC32:ACA0A957</t>
  </si>
  <si>
    <t>Head:047A40B652B2488028</t>
  </si>
  <si>
    <t>CRC32:551FA85F</t>
  </si>
  <si>
    <t>[Splatoon] 01 - Inkling Boy.bin</t>
  </si>
  <si>
    <t>08000200-003F0402</t>
  </si>
  <si>
    <t>Head:047745BEBA7C48800E</t>
  </si>
  <si>
    <t>CRC32:4BD991E8</t>
  </si>
  <si>
    <t>[Splatoon] 02 - Inkling Girl.bin</t>
  </si>
  <si>
    <t>08000100-003E0402</t>
  </si>
  <si>
    <t>Head:045071ADEAA040818B</t>
  </si>
  <si>
    <t>CRC32:A45D565A</t>
  </si>
  <si>
    <t>[Splatoon] 03 - Inkling Squid.bin</t>
  </si>
  <si>
    <t>08000300-00400402</t>
  </si>
  <si>
    <t>Head:044D2EEFA2C64080A4</t>
  </si>
  <si>
    <t>CRC32:8D7AD4A6</t>
  </si>
  <si>
    <t>[Splatoon] 04 - Callie.bin</t>
  </si>
  <si>
    <t>08010000-025D0402</t>
  </si>
  <si>
    <t>Head:04F08DF1F2444B807D</t>
  </si>
  <si>
    <t>[Splatoon] 05 - Marie.bin</t>
  </si>
  <si>
    <t>08020000-025E0402</t>
  </si>
  <si>
    <t>Head:04EBC2A542484B80C1</t>
  </si>
  <si>
    <t>CRC32:E6A721D4</t>
  </si>
  <si>
    <t>[Splatoon] 06 - Inkling Boy (Purple).bin</t>
  </si>
  <si>
    <t>08000200-02600402</t>
  </si>
  <si>
    <t>Head:041F2FBC7A484B81F8</t>
  </si>
  <si>
    <t>CRC32:692BEE6D</t>
  </si>
  <si>
    <t>[Splatoon] 07 - Inkling Girl (Lime Green).bin</t>
  </si>
  <si>
    <t>08000100-025F0402</t>
  </si>
  <si>
    <t>Head:04BD31006A464B80E7</t>
  </si>
  <si>
    <t>CRC32:C78C2634</t>
  </si>
  <si>
    <t>[Splatoon] 08 - Inkling Squid (Orange).bin</t>
  </si>
  <si>
    <t>08000300-02610402</t>
  </si>
  <si>
    <t>Head:04DD7D2C72464B80FF</t>
  </si>
  <si>
    <t>CRC32:6802A56C</t>
  </si>
  <si>
    <t>[Splatoon] 09 - Inkling Boy (Neon Green).bin</t>
  </si>
  <si>
    <t>08000200-036A0402</t>
  </si>
  <si>
    <t>Head:04177AE13A724C8084</t>
  </si>
  <si>
    <t>[Splatoon] 10 - Inkling Girl (Neon Pink).bin</t>
  </si>
  <si>
    <t>08000100-03690402</t>
  </si>
  <si>
    <t>Head:04BC97A74ABA4C803C</t>
  </si>
  <si>
    <t>CRC32:57C1235F</t>
  </si>
  <si>
    <t>[Splatoon] 11 - Squid (Neon Purple).bin</t>
  </si>
  <si>
    <t>08000300-036B0402</t>
  </si>
  <si>
    <t>Head:04DAABFD42464B80CF</t>
  </si>
  <si>
    <t>CRC32:2869F678</t>
  </si>
  <si>
    <t>[SSB] 01 - Mario.bin</t>
  </si>
  <si>
    <t>00000000-00000002</t>
  </si>
  <si>
    <t>Head:04647F9762983C8046</t>
  </si>
  <si>
    <t>CRC32:592B2E39</t>
  </si>
  <si>
    <t>[SSB] 02 - Peach.bin</t>
  </si>
  <si>
    <t>00020000-00010002</t>
  </si>
  <si>
    <t>Head:049BC5D282993C80A7</t>
  </si>
  <si>
    <t>CRC32:B51298C8</t>
  </si>
  <si>
    <t>[SSB] 03 - Yoshi.bin</t>
  </si>
  <si>
    <t>00030000-00020002</t>
  </si>
  <si>
    <t>Head:044AE1276ABD3C806B</t>
  </si>
  <si>
    <t>CRC32:BCF922DF</t>
  </si>
  <si>
    <t>[SSB] 04 - Donkey Kong.bin</t>
  </si>
  <si>
    <t>00080000-00030002</t>
  </si>
  <si>
    <t>Head:042D77D61A983C813F</t>
  </si>
  <si>
    <t>CRC32:4E6D0AEB</t>
  </si>
  <si>
    <t>[SSB] 05 - Link.bin</t>
  </si>
  <si>
    <t>01000000-00040002</t>
  </si>
  <si>
    <t>Head:04BD7A4B0AFE3D8049</t>
  </si>
  <si>
    <t>CRC32:1BA6C153</t>
  </si>
  <si>
    <t>[SSB] 06 - Fox.bin</t>
  </si>
  <si>
    <t>05800000-00050002</t>
  </si>
  <si>
    <t>Head:0471C33E82993C81A6</t>
  </si>
  <si>
    <t>CRC32:1BA62BE2</t>
  </si>
  <si>
    <t>[SSB] 07 - Samus.bin</t>
  </si>
  <si>
    <t>05C00000-00060002</t>
  </si>
  <si>
    <t>Head:0482222C6ABD3C806B</t>
  </si>
  <si>
    <t>CRC32:343EBFF6</t>
  </si>
  <si>
    <t>[SSB] 08 - Wii Fit Trainer.bin</t>
  </si>
  <si>
    <t>07000000-00070002</t>
  </si>
  <si>
    <t>Head:04FA6F19DA973C80F1</t>
  </si>
  <si>
    <t>CRC32:9D921836</t>
  </si>
  <si>
    <t>[SSB] 09 - Villager.bin</t>
  </si>
  <si>
    <t>01800000-00080002</t>
  </si>
  <si>
    <t>Head:04AFF1D262983C8046</t>
  </si>
  <si>
    <t>CRC32:54D39756</t>
  </si>
  <si>
    <t>[SSB] 10 - Pikachu.bin</t>
  </si>
  <si>
    <t>19190000-00090002</t>
  </si>
  <si>
    <t>Head:04802A26F2973C80D9</t>
  </si>
  <si>
    <t>CRC32:77E08732</t>
  </si>
  <si>
    <t>[SSB] 11 - Kirby.bin</t>
  </si>
  <si>
    <t>1F000000-000A0002</t>
  </si>
  <si>
    <t>Head:042AF355EA9A3D81CC</t>
  </si>
  <si>
    <t>CRC32:CD2B5879</t>
  </si>
  <si>
    <t>[SSB] 12 - Marth.bin</t>
  </si>
  <si>
    <t>21000000-000B0002</t>
  </si>
  <si>
    <t>Head:04C4D39B32983C8016</t>
  </si>
  <si>
    <t>CRC32:30D44E6F</t>
  </si>
  <si>
    <t>[SSB] 13 - Zelda.bin</t>
  </si>
  <si>
    <t>01010000-000E0002</t>
  </si>
  <si>
    <t>Head:042051FDCA9A3D81EC</t>
  </si>
  <si>
    <t>CRC32:AA490BBF</t>
  </si>
  <si>
    <t>[SSB] 14 - Diddy Kong.bin</t>
  </si>
  <si>
    <t>00090000-000D0002</t>
  </si>
  <si>
    <t>Head:04B8B38732C23E804E</t>
  </si>
  <si>
    <t>CRC32:B2C91C30</t>
  </si>
  <si>
    <t>[SSB] 15 - Luigi.bin</t>
  </si>
  <si>
    <t>00010000-000C0002</t>
  </si>
  <si>
    <t>Head:045A5A8CE21E3E8143</t>
  </si>
  <si>
    <t>[SSB] 16 - Little Mac.bin</t>
  </si>
  <si>
    <t>06C00000-000F0002</t>
  </si>
  <si>
    <t>Head:0493ECF3EA9A3D80CD</t>
  </si>
  <si>
    <t>CRC32:2D52D630</t>
  </si>
  <si>
    <t>[SSB] 17 - Pit.bin</t>
  </si>
  <si>
    <t>07400000-00100002</t>
  </si>
  <si>
    <t>Head:0479A85D22FE3D8160</t>
  </si>
  <si>
    <t>CRC32:75EE024F</t>
  </si>
  <si>
    <t>[SSB] 18 - Captain Falcon.bin</t>
  </si>
  <si>
    <t>06000000-00120002</t>
  </si>
  <si>
    <t>Head:047EF2003AC23E8046</t>
  </si>
  <si>
    <t>CRC32:C8A32E17</t>
  </si>
  <si>
    <t>[SSB] 19 - Rosalina.bin</t>
  </si>
  <si>
    <t>00040100-00130002</t>
  </si>
  <si>
    <t>Head:047BCC3B32623E80EE</t>
  </si>
  <si>
    <t>CRC32:56539C8D</t>
  </si>
  <si>
    <t>[SSB] 20 - Bowser.bin</t>
  </si>
  <si>
    <t>00050000-00140002</t>
  </si>
  <si>
    <t>Head:04C3DB94A2C23E80DE</t>
  </si>
  <si>
    <t>CRC32:6069ADF0</t>
  </si>
  <si>
    <t>[SSB] 21 - Lucario.bin</t>
  </si>
  <si>
    <t>1AC00000-00110002</t>
  </si>
  <si>
    <t>Head:047DF60772613E80AD</t>
  </si>
  <si>
    <t>CRC32:B7A4DF04</t>
  </si>
  <si>
    <t>[SSB] 22 - Toon Link.bin</t>
  </si>
  <si>
    <t>01000100-00160002</t>
  </si>
  <si>
    <t>Head:04F12F5242C23E803E</t>
  </si>
  <si>
    <t>CRC32:A38C7A49</t>
  </si>
  <si>
    <t>[SSB] 23 - Sheik.bin</t>
  </si>
  <si>
    <t>01010100-00170002</t>
  </si>
  <si>
    <t>Head:047B6E99B2A13E80AD</t>
  </si>
  <si>
    <t>CRC32:98324D60</t>
  </si>
  <si>
    <t>21010000-00180002</t>
  </si>
  <si>
    <t>Head:04D48AD22ABD48805F</t>
  </si>
  <si>
    <t>CRC32:4D0E8776</t>
  </si>
  <si>
    <t>[SSB] 25 - Shulk.bin</t>
  </si>
  <si>
    <t>22400000-002B0002</t>
  </si>
  <si>
    <t>Head:0429852042C23E813F</t>
  </si>
  <si>
    <t>CRC32:E1F93863</t>
  </si>
  <si>
    <t>[SSB] 26 - Sonic.bin</t>
  </si>
  <si>
    <t>32000000-00300002</t>
  </si>
  <si>
    <t>Head:044262AC7A043F81C0</t>
  </si>
  <si>
    <t>CRC32:A9A243A8</t>
  </si>
  <si>
    <t>[SSB] 27 - Mega Man.bin</t>
  </si>
  <si>
    <t>34800000-00310002</t>
  </si>
  <si>
    <t>Head:04E0254962E33E803F</t>
  </si>
  <si>
    <t>CRC32:4C5DF50B</t>
  </si>
  <si>
    <t>34800000-02580002</t>
  </si>
  <si>
    <t>Head:040E4ECC206E0481CB</t>
  </si>
  <si>
    <t>CRC32:E9DE4942</t>
  </si>
  <si>
    <t>1F020000-00280002</t>
  </si>
  <si>
    <t>Head:04CBE1A6BAA14080DB</t>
  </si>
  <si>
    <t>CRC32:CA2245F6</t>
  </si>
  <si>
    <t>1F010000-00270002</t>
  </si>
  <si>
    <t>Head:04997560F2C64080F4</t>
  </si>
  <si>
    <t>CRC32:16CC07E1</t>
  </si>
  <si>
    <t>[SSB] 30 - Robin.bin</t>
  </si>
  <si>
    <t>21030000-002A0002</t>
  </si>
  <si>
    <t>Head:04577BA01A724081A9</t>
  </si>
  <si>
    <t>CRC32:44704476</t>
  </si>
  <si>
    <t>[SSB] 31 - Lucina.bin</t>
  </si>
  <si>
    <t>21020000-00290002</t>
  </si>
  <si>
    <t>Head:04678E6502724080B0</t>
  </si>
  <si>
    <t>CRC32:7ECD1560</t>
  </si>
  <si>
    <t>[SSB] 32 - Pac-Man.bin</t>
  </si>
  <si>
    <t>33400000-00320002</t>
  </si>
  <si>
    <t>Head:04EAA0C6F271408043</t>
  </si>
  <si>
    <t>CRC32:64922FAC</t>
  </si>
  <si>
    <t>[SSB] 33 - Wario.bin</t>
  </si>
  <si>
    <t>00070000-001A0002</t>
  </si>
  <si>
    <t>Head:048BC6C16A6F4080C5</t>
  </si>
  <si>
    <t>CRC32:6DDAA1B2</t>
  </si>
  <si>
    <t>22800000-002C0002</t>
  </si>
  <si>
    <t>Head:043B81364A6F4080E5</t>
  </si>
  <si>
    <t>CRC32:8886B172</t>
  </si>
  <si>
    <t>[SSB] 35 - Charizard.bin</t>
  </si>
  <si>
    <t>19060000-00240002</t>
  </si>
  <si>
    <t>Head:04A4476FF26F40805D</t>
  </si>
  <si>
    <t>CRC32:F3146954</t>
  </si>
  <si>
    <t>1B920000-00250002</t>
  </si>
  <si>
    <t>Head:0431EE5302724081B1</t>
  </si>
  <si>
    <t>CRC32:CE8490CA</t>
  </si>
  <si>
    <t>19270000-00260002</t>
  </si>
  <si>
    <t>Head:043B45F212724081A1</t>
  </si>
  <si>
    <t>CRC32:BB8AE151</t>
  </si>
  <si>
    <t>[SSB] 38 - Palutena.bin</t>
  </si>
  <si>
    <t>07420000-001F0002</t>
  </si>
  <si>
    <t>Head:04CE723042E149806A</t>
  </si>
  <si>
    <t>CRC32:5A0C69B4</t>
  </si>
  <si>
    <t>[SSB] 39 - Dark Pit.bin</t>
  </si>
  <si>
    <t>07410000-00200002</t>
  </si>
  <si>
    <t>Head:043161DC925449800F</t>
  </si>
  <si>
    <t>CRC32:1D5DCE25</t>
  </si>
  <si>
    <t>[SSB] 40 - Zero Suit Samus.bin</t>
  </si>
  <si>
    <t>05C00100-001D0002</t>
  </si>
  <si>
    <t>Head:041B68FFA2A14081C2</t>
  </si>
  <si>
    <t>[SSB] 41 - Ganondorf.bin</t>
  </si>
  <si>
    <t>01020100-001B0002</t>
  </si>
  <si>
    <t>Head:04947B6332BF488045</t>
  </si>
  <si>
    <t>CRC32:5ED26D19</t>
  </si>
  <si>
    <t>00000100-00190002</t>
  </si>
  <si>
    <t>Head:04D2F2AC027D4880B7</t>
  </si>
  <si>
    <t>CRC32:BE3F4570</t>
  </si>
  <si>
    <t>[SSB] 43 - Bowser Jr.bin</t>
  </si>
  <si>
    <t>00060000-00150002</t>
  </si>
  <si>
    <t>Head:04AE0D2FA2A14080C3</t>
  </si>
  <si>
    <t>CRC32:CD170CF9</t>
  </si>
  <si>
    <t>[SSB] 44 - Olimar.bin</t>
  </si>
  <si>
    <t>06400100-001E0002</t>
  </si>
  <si>
    <t>Head:0469D237627C4881D7</t>
  </si>
  <si>
    <t>CRC32:FAF92B25</t>
  </si>
  <si>
    <t>07800000-002D0002</t>
  </si>
  <si>
    <t>Head:042E882AF2C84880F2</t>
  </si>
  <si>
    <t>CRC32:7A025B3A</t>
  </si>
  <si>
    <t>[SSB] 46 - R.O.B. (NES).bin</t>
  </si>
  <si>
    <t>07810000-00330002</t>
  </si>
  <si>
    <t>Head:04F3641B3A034980F0</t>
  </si>
  <si>
    <t>CRC32:A4457437</t>
  </si>
  <si>
    <t>07820000-002F0002</t>
  </si>
  <si>
    <t>Head:04FC30408203498048</t>
  </si>
  <si>
    <t>[SSB] 48 - Mii Brawler.bin</t>
  </si>
  <si>
    <t>07C00000-00210002</t>
  </si>
  <si>
    <t>Head:047854A072B2488008</t>
  </si>
  <si>
    <t>CRC32:19894DA9</t>
  </si>
  <si>
    <t>[SSB] 49 - Mii Swordfighter.bin</t>
  </si>
  <si>
    <t>07C00100-00220002</t>
  </si>
  <si>
    <t>Head:04C256187ABF48800D</t>
  </si>
  <si>
    <t>CRC32:C0F150F1</t>
  </si>
  <si>
    <t>[SSB] 50 - Mii Gunner.bin</t>
  </si>
  <si>
    <t>07C00200-00230002</t>
  </si>
  <si>
    <t>Head:04D9782D8AB24880F0</t>
  </si>
  <si>
    <t>CRC32:EEB90B71</t>
  </si>
  <si>
    <t>19960000-023D0002</t>
  </si>
  <si>
    <t>Head:0431BF029A55498006</t>
  </si>
  <si>
    <t>CRC32:C77F6923</t>
  </si>
  <si>
    <t>[SSB] 52 - Falco.bin</t>
  </si>
  <si>
    <t>05810000-001C0002</t>
  </si>
  <si>
    <t>Head:048F242702C9488003</t>
  </si>
  <si>
    <t>CRC32:1B39E68B</t>
  </si>
  <si>
    <t>[SSB] 53 - Lucas.bin</t>
  </si>
  <si>
    <t>22810000-02510002</t>
  </si>
  <si>
    <t>Head:040821A532124A81EB</t>
  </si>
  <si>
    <t>CRC32:D69E0EAE</t>
  </si>
  <si>
    <t>07810000-002E0002</t>
  </si>
  <si>
    <t>Head:04D70D560A3B4080F1</t>
  </si>
  <si>
    <t>CRC32:1A165E7F</t>
  </si>
  <si>
    <t>[SSB] 55 - Roy.bin</t>
  </si>
  <si>
    <t>21040000-02520002</t>
  </si>
  <si>
    <t>Head:046F8C6FD2EE4A80F6</t>
  </si>
  <si>
    <t>CRC32:A4B4EB96</t>
  </si>
  <si>
    <t>[SSB] 56 - Ryu.bin</t>
  </si>
  <si>
    <t>34C00000-02530002</t>
  </si>
  <si>
    <t>Head:0487727942A64A802E</t>
  </si>
  <si>
    <t>CRC32:8BC15C94</t>
  </si>
  <si>
    <t>[SSB] 57 - Cloud.bin</t>
  </si>
  <si>
    <t>36000000-02590002</t>
  </si>
  <si>
    <t>Head:046D49A81AEA4C803C</t>
  </si>
  <si>
    <t>[SSB] 58 - Cloud (Player 2).bin</t>
  </si>
  <si>
    <t>36000100-03620002</t>
  </si>
  <si>
    <t>Head:046B7F98DAB94C81AE</t>
  </si>
  <si>
    <t>CRC32:4A44D076</t>
  </si>
  <si>
    <t>[SSB] 59 - Corrin.bin</t>
  </si>
  <si>
    <t>21050000-025A0002</t>
  </si>
  <si>
    <t>Head:0481C5C8E2E94C80C7</t>
  </si>
  <si>
    <t>CRC32:4D2C4F6F</t>
  </si>
  <si>
    <t>[SSB] 60 - Corrin (Player 2).bin</t>
  </si>
  <si>
    <t>21050100-03630002</t>
  </si>
  <si>
    <t>Head:043776CD5A724C80E4</t>
  </si>
  <si>
    <t>CRC32:9964D012</t>
  </si>
  <si>
    <t>32400000-025B0002</t>
  </si>
  <si>
    <t>Head:0442945A0A734C80B5</t>
  </si>
  <si>
    <t>CRC32:254798FB</t>
  </si>
  <si>
    <t>[SSB] 62 - Bayonetta (Player 2).bin</t>
  </si>
  <si>
    <t>32400100-03640002</t>
  </si>
  <si>
    <t>Head:0497F4EF5A724C80E4</t>
  </si>
  <si>
    <t>CRC32:7510BC3F</t>
  </si>
  <si>
    <t>The Legend of Zelda\The Legend of Zelda 30th Anniversary</t>
  </si>
  <si>
    <t>[3AZ] 01 - 8-bit Link (The Legend of Zelda).bin</t>
  </si>
  <si>
    <t>01000000-034F0902</t>
  </si>
  <si>
    <t>Head:04B33906DAE94C80FF</t>
  </si>
  <si>
    <t>CRC32:F9322643</t>
  </si>
  <si>
    <t>[3AZ] 02 - Link (Ocarina of Time).bin</t>
  </si>
  <si>
    <t>01000000-034B0902</t>
  </si>
  <si>
    <t>Head:047100FDF2E94C84D3</t>
  </si>
  <si>
    <t>CRC32:CAA47A23</t>
  </si>
  <si>
    <t>[3AZ] 03 - Toon Link (The Wind Waker).bin</t>
  </si>
  <si>
    <t>01000100-03500902</t>
  </si>
  <si>
    <t>Head:04219A37DAE94C81FE</t>
  </si>
  <si>
    <t>CRC32:79D23E1D</t>
  </si>
  <si>
    <t>[3AZ] 04 - Toon Zelda (The Wind Waker).bin</t>
  </si>
  <si>
    <t>01010000-03520902</t>
  </si>
  <si>
    <t>Head:04DAB4E2D2B94C80A7</t>
  </si>
  <si>
    <t>CRC32:D0BD0975</t>
  </si>
  <si>
    <t>[3AZ] 05 - Link (Majora's Mask).bin</t>
  </si>
  <si>
    <t>01000000-034C0902</t>
  </si>
  <si>
    <t>Head:046A42A47ABA4C810D</t>
  </si>
  <si>
    <t>CRC32:D7934B56</t>
  </si>
  <si>
    <t>[3AZ] 06 - Link (Twilight Princess).bin</t>
  </si>
  <si>
    <t>01000000-034D0902</t>
  </si>
  <si>
    <t>Head:047332CDD2B94C80A7</t>
  </si>
  <si>
    <t>CRC32:2DAB9C19</t>
  </si>
  <si>
    <t>[3AZ] 07 - Link (Skyward Sword).bin</t>
  </si>
  <si>
    <t>01000000-034E0902</t>
  </si>
  <si>
    <t>Head:048E010332724C8488</t>
  </si>
  <si>
    <t>CRC32:BF8563E5</t>
  </si>
  <si>
    <t>The Legend of Zelda\The Legend of Zelda Breath of the Wild</t>
  </si>
  <si>
    <t>[ZBW] 01 - Bokoblin.bin</t>
  </si>
  <si>
    <t>01410000-035C0902</t>
  </si>
  <si>
    <t>Head:04A00C20C2E94C80E7</t>
  </si>
  <si>
    <t>CRC32:CBAB6F4B</t>
  </si>
  <si>
    <t>[ZBW] 02 - Guardian.bin</t>
  </si>
  <si>
    <t>01400000-03550902</t>
  </si>
  <si>
    <t>Head:04A7D6FD5A754C80E3</t>
  </si>
  <si>
    <t>CRC32:1B0575DB</t>
  </si>
  <si>
    <t>[ZBW] 03 - Link (Archer).bin</t>
  </si>
  <si>
    <t>01000000-03530902</t>
  </si>
  <si>
    <t>Head:04D5EBB2FA774C8041</t>
  </si>
  <si>
    <t>CRC32:DA395512</t>
  </si>
  <si>
    <t>[ZBW] 04 - Link (Rider).bin</t>
  </si>
  <si>
    <t>01000000-03540902</t>
  </si>
  <si>
    <t>Head:046AB2546A754C80D3</t>
  </si>
  <si>
    <t>CRC32:8E191C46</t>
  </si>
  <si>
    <t>[ZBW] 05 - Zelda.bin</t>
  </si>
  <si>
    <t>01010000-03560902</t>
  </si>
  <si>
    <t>Head:0477B64D42784C80F6</t>
  </si>
  <si>
    <t>CRC32:79A71ADB</t>
  </si>
  <si>
    <t>The Legend of Zelda\The Legend of Zelda Twilight Princess</t>
  </si>
  <si>
    <t>[ZTP] 01 - Wolf Link.bin</t>
  </si>
  <si>
    <t>Head:0491A4B992754C812A</t>
  </si>
  <si>
    <t>CRC32:BC8AFC9E</t>
  </si>
  <si>
    <t>[YWW] 01 - Green Yarn Yoshi.bin</t>
  </si>
  <si>
    <t>00030102-00410302</t>
  </si>
  <si>
    <t>Head:0438DE6A927C488026</t>
  </si>
  <si>
    <t>CRC32:D9CB27CB</t>
  </si>
  <si>
    <t>[YWW] 02 - Pink Yarn Yoshi.bin</t>
  </si>
  <si>
    <t>00030102-00420302</t>
  </si>
  <si>
    <t>Head:047D76879AA04080FA</t>
  </si>
  <si>
    <t>CRC32:AAFCB0B4</t>
  </si>
  <si>
    <t>00030102-00430302</t>
  </si>
  <si>
    <t>Head:04FCAADA72B2488008</t>
  </si>
  <si>
    <t>CRC32:2AD5A91D</t>
  </si>
  <si>
    <t>00030102-023E0302</t>
  </si>
  <si>
    <t>Head:048B0F084A554984D2</t>
  </si>
  <si>
    <t>CRC32:2DEB5D6E</t>
  </si>
  <si>
    <t>00800102-035D0302</t>
  </si>
  <si>
    <t>Head:04A8B19552E04C807E</t>
  </si>
  <si>
    <t>CRC32:53AE4F82</t>
  </si>
  <si>
    <t>CRC32</t>
    <phoneticPr fontId="17" type="noConversion"/>
  </si>
  <si>
    <t>[AC] CP2 - K.K. Slider.bin</t>
    <phoneticPr fontId="27" type="noConversion"/>
  </si>
  <si>
    <t>case "6F8F134D"</t>
  </si>
  <si>
    <t>case "CB78A418"</t>
  </si>
  <si>
    <t>[SSB] 61 - Bayonetta.bin</t>
    <phoneticPr fontId="17" type="noConversion"/>
  </si>
  <si>
    <t>[SSB] 61 - Bayonetta.bin</t>
    <phoneticPr fontId="27" type="noConversion"/>
  </si>
  <si>
    <t>CRC32:09A3640C</t>
    <phoneticPr fontId="29" type="noConversion"/>
  </si>
  <si>
    <t>CRC32:0D3AB56E</t>
    <phoneticPr fontId="29" type="noConversion"/>
  </si>
  <si>
    <t>CRC32:063DDDCF</t>
    <phoneticPr fontId="29" type="noConversion"/>
  </si>
  <si>
    <t>CRC32:040CF16D</t>
    <phoneticPr fontId="29" type="noConversion"/>
  </si>
  <si>
    <t>CRC32:092E5FEF</t>
    <phoneticPr fontId="29" type="noConversion"/>
  </si>
  <si>
    <t>CRC32:0BA504AD</t>
    <phoneticPr fontId="29" type="noConversion"/>
  </si>
  <si>
    <t>CRC32:0F6685E3</t>
    <phoneticPr fontId="29" type="noConversion"/>
  </si>
  <si>
    <t>CRC32:0C604125</t>
    <phoneticPr fontId="29" type="noConversion"/>
  </si>
  <si>
    <t>CRC32:0D62C76A</t>
    <phoneticPr fontId="29" type="noConversion"/>
  </si>
  <si>
    <t>CRC32:07E1EB77</t>
    <phoneticPr fontId="29" type="noConversion"/>
  </si>
  <si>
    <t>CRC32:0B339627</t>
    <phoneticPr fontId="29" type="noConversion"/>
  </si>
  <si>
    <t>CRC32:0989B5BE</t>
    <phoneticPr fontId="29" type="noConversion"/>
  </si>
  <si>
    <t>CRC32:0C109B64</t>
    <phoneticPr fontId="29" type="noConversion"/>
  </si>
  <si>
    <t>CRC32:0366E95F</t>
    <phoneticPr fontId="29" type="noConversion"/>
  </si>
  <si>
    <t>CRC32:0600E72F</t>
    <phoneticPr fontId="29" type="noConversion"/>
  </si>
  <si>
    <t>CRC32:03713D98</t>
    <phoneticPr fontId="29" type="noConversion"/>
  </si>
  <si>
    <t>CRC32:05C0E5B4</t>
    <phoneticPr fontId="29" type="noConversion"/>
  </si>
  <si>
    <t>CRC32:02B6F528</t>
    <phoneticPr fontId="29" type="noConversion"/>
  </si>
  <si>
    <t>CRC32:0A233710</t>
    <phoneticPr fontId="29" type="noConversion"/>
  </si>
  <si>
    <t>CRC32:093A9D8B</t>
    <phoneticPr fontId="29" type="noConversion"/>
  </si>
  <si>
    <t>CRC32:0C77CA9C</t>
    <phoneticPr fontId="29" type="noConversion"/>
  </si>
  <si>
    <t>CRC32:041CDDD7</t>
    <phoneticPr fontId="29" type="noConversion"/>
  </si>
  <si>
    <t>CRC32:0BB2DBF9</t>
    <phoneticPr fontId="29" type="noConversion"/>
  </si>
  <si>
    <t>CRC32:05CF07EE</t>
    <phoneticPr fontId="29" type="noConversion"/>
  </si>
  <si>
    <t>CRC32:0D3205A3</t>
    <phoneticPr fontId="29" type="noConversion"/>
  </si>
  <si>
    <t>CRC32:070C6CA5</t>
    <phoneticPr fontId="29" type="noConversion"/>
  </si>
  <si>
    <t>CRC32:06FFD246</t>
    <phoneticPr fontId="29" type="noConversion"/>
  </si>
  <si>
    <t>CRC32:0EC73066</t>
    <phoneticPr fontId="29" type="noConversion"/>
  </si>
  <si>
    <t>CRC32:0EBB08D1</t>
    <phoneticPr fontId="29" type="noConversion"/>
  </si>
  <si>
    <t>CRC32:08CD257E</t>
    <phoneticPr fontId="29" type="noConversion"/>
  </si>
  <si>
    <t>CRC32:0BCE4B86</t>
    <phoneticPr fontId="29" type="noConversion"/>
  </si>
  <si>
    <t>CRC32:0850FBBA</t>
    <phoneticPr fontId="29" type="noConversion"/>
  </si>
  <si>
    <t>CRC32:08C2EB4A</t>
    <phoneticPr fontId="29" type="noConversion"/>
  </si>
  <si>
    <t>CRC32:0BA52436</t>
    <phoneticPr fontId="29" type="noConversion"/>
  </si>
  <si>
    <t>CRC32:02FE3E97</t>
    <phoneticPr fontId="29" type="noConversion"/>
  </si>
  <si>
    <t>CRC32:0B350D20</t>
    <phoneticPr fontId="29" type="noConversion"/>
  </si>
  <si>
    <t>CRC32:04E5FD57</t>
    <phoneticPr fontId="29" type="noConversion"/>
  </si>
  <si>
    <t>CRC32:0843CE24</t>
    <phoneticPr fontId="29" type="noConversion"/>
  </si>
  <si>
    <t>CRC32:03121AAA</t>
    <phoneticPr fontId="29" type="noConversion"/>
  </si>
  <si>
    <t>CRC32:0382DAFF</t>
    <phoneticPr fontId="29" type="noConversion"/>
  </si>
  <si>
    <t>CRC32:0C7FBDA4</t>
    <phoneticPr fontId="29" type="noConversion"/>
  </si>
  <si>
    <t>CRC32:0F4F0DDB</t>
    <phoneticPr fontId="29" type="noConversion"/>
  </si>
  <si>
    <t>CRC32:038C4743</t>
    <phoneticPr fontId="29" type="noConversion"/>
  </si>
  <si>
    <t>CRC32:00F440FC</t>
    <phoneticPr fontId="29" type="noConversion"/>
  </si>
  <si>
    <t>CRC32:06C2A165</t>
    <phoneticPr fontId="29" type="noConversion"/>
  </si>
  <si>
    <t>CRC32:0EB9A5B5</t>
    <phoneticPr fontId="29" type="noConversion"/>
  </si>
  <si>
    <t>CRC32:0567FC5F</t>
    <phoneticPr fontId="29" type="noConversion"/>
  </si>
  <si>
    <t>CRC32:079E8BD4</t>
    <phoneticPr fontId="29" type="noConversion"/>
  </si>
  <si>
    <t>CRC32:0A9C0C36</t>
    <phoneticPr fontId="29" type="noConversion"/>
  </si>
  <si>
    <t>CRC32:0BE4F8C2</t>
    <phoneticPr fontId="29" type="noConversion"/>
  </si>
  <si>
    <t>CRC32:06F7F6F8</t>
    <phoneticPr fontId="29" type="noConversion"/>
  </si>
  <si>
    <t>CRC32:03BD908D</t>
    <phoneticPr fontId="29" type="noConversion"/>
  </si>
  <si>
    <t>3位代码</t>
    <phoneticPr fontId="17" type="noConversion"/>
  </si>
  <si>
    <t>1~3</t>
    <phoneticPr fontId="17" type="noConversion"/>
  </si>
  <si>
    <t>PAC-MAN</t>
    <phoneticPr fontId="17" type="noConversion"/>
  </si>
  <si>
    <t>Pacman</t>
    <phoneticPr fontId="17" type="noConversion"/>
  </si>
  <si>
    <t>05C00000</t>
    <phoneticPr fontId="17" type="noConversion"/>
  </si>
  <si>
    <t>03651302</t>
    <phoneticPr fontId="17" type="noConversion"/>
  </si>
  <si>
    <t>05C10000</t>
    <phoneticPr fontId="17" type="noConversion"/>
  </si>
  <si>
    <t>03661302</t>
    <phoneticPr fontId="17" type="noConversion"/>
  </si>
  <si>
    <r>
      <t>M</t>
    </r>
    <r>
      <rPr>
        <sz val="10"/>
        <color rgb="FF000000"/>
        <rFont val="Arial"/>
        <family val="2"/>
      </rPr>
      <t>etroid</t>
    </r>
    <phoneticPr fontId="17" type="noConversion"/>
  </si>
  <si>
    <r>
      <t>M</t>
    </r>
    <r>
      <rPr>
        <sz val="11"/>
        <rFont val="Arial"/>
        <family val="2"/>
      </rPr>
      <t>etroid</t>
    </r>
    <phoneticPr fontId="17" type="noConversion"/>
  </si>
  <si>
    <t>0365-0366</t>
    <phoneticPr fontId="17" type="noConversion"/>
  </si>
  <si>
    <r>
      <t>M</t>
    </r>
    <r>
      <rPr>
        <sz val="10"/>
        <color rgb="FF000000"/>
        <rFont val="Arial"/>
        <family val="2"/>
      </rPr>
      <t>etroid</t>
    </r>
    <phoneticPr fontId="17" type="noConversion"/>
  </si>
  <si>
    <t>Metroid</t>
    <phoneticPr fontId="17" type="noConversion"/>
  </si>
  <si>
    <t xml:space="preserve">        "0x05c1": "Metroid",</t>
    <phoneticPr fontId="17" type="noConversion"/>
  </si>
  <si>
    <t>Wave 2</t>
    <phoneticPr fontId="17" type="noConversion"/>
  </si>
  <si>
    <t>00150000</t>
    <phoneticPr fontId="17" type="noConversion"/>
  </si>
  <si>
    <t>03670102</t>
    <phoneticPr fontId="17" type="noConversion"/>
  </si>
  <si>
    <t>00230000</t>
    <phoneticPr fontId="17" type="noConversion"/>
  </si>
  <si>
    <t>03680102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</si>
</sst>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00"/>
    <numFmt numFmtId="177" formatCode="dd/mm/yyyy"/>
    <numFmt numFmtId="178" formatCode="00"/>
    <numFmt numFmtId="179" formatCode="0000"/>
    <numFmt numFmtId="180" formatCode="&quot;00&quot;"/>
  </numFmts>
  <fonts count="32" x14ac:knownFonts="1">
    <font>
      <sz val="10"/>
      <color rgb="FF000000"/>
      <name val="Arial"/>
    </font>
    <font>
      <b/>
      <sz val="11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b/>
      <u/>
      <sz val="11"/>
      <color rgb="FFFFFFFF"/>
      <name val="Arial"/>
      <family val="2"/>
    </font>
    <font>
      <sz val="11"/>
      <name val="Arial"/>
      <family val="2"/>
    </font>
    <font>
      <sz val="11"/>
      <name val="Consolas"/>
      <family val="3"/>
    </font>
    <font>
      <b/>
      <u/>
      <sz val="11"/>
      <color rgb="FFFFFFFF"/>
      <name val="Arial"/>
      <family val="2"/>
    </font>
    <font>
      <sz val="11"/>
      <color rgb="FF000000"/>
      <name val="Consolas"/>
      <family val="3"/>
    </font>
    <font>
      <b/>
      <sz val="14"/>
      <name val="Arial"/>
      <family val="2"/>
    </font>
    <font>
      <b/>
      <sz val="10"/>
      <name val="Arial"/>
      <family val="2"/>
    </font>
    <font>
      <sz val="10"/>
      <name val="Consolas"/>
      <family val="3"/>
    </font>
    <font>
      <b/>
      <sz val="11"/>
      <color rgb="FF000000"/>
      <name val="Consolas"/>
      <family val="3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1"/>
      <color rgb="FFFF0000"/>
      <name val="Consolas"/>
      <family val="3"/>
    </font>
    <font>
      <b/>
      <strike/>
      <sz val="11"/>
      <color rgb="FFFF0000"/>
      <name val="Consolas"/>
      <family val="3"/>
    </font>
    <font>
      <b/>
      <sz val="11"/>
      <color rgb="FFFF0000"/>
      <name val="Arial"/>
      <family val="2"/>
    </font>
    <font>
      <b/>
      <sz val="11"/>
      <name val="宋体"/>
      <family val="3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rgb="FF000000"/>
      <name val="Arial"/>
      <family val="2"/>
    </font>
    <font>
      <sz val="10"/>
      <color rgb="FF000000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4" tint="0.79998168889431442"/>
        <bgColor rgb="FFA4C2F4"/>
      </patternFill>
    </fill>
    <fill>
      <patternFill patternType="solid">
        <fgColor theme="9" tint="0.79998168889431442"/>
        <bgColor rgb="FFB6D7A8"/>
      </patternFill>
    </fill>
    <fill>
      <patternFill patternType="solid">
        <fgColor theme="5" tint="0.59999389629810485"/>
        <bgColor rgb="FFD5A6BD"/>
      </patternFill>
    </fill>
    <fill>
      <patternFill patternType="solid">
        <fgColor theme="7" tint="0.79998168889431442"/>
        <bgColor rgb="FFFFE599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5" fillId="0" borderId="0"/>
    <xf numFmtId="0" fontId="28" fillId="0" borderId="0">
      <alignment vertical="center"/>
    </xf>
  </cellStyleXfs>
  <cellXfs count="140">
    <xf numFmtId="0" fontId="0" fillId="0" borderId="0" xfId="0" applyFont="1" applyAlignment="1"/>
    <xf numFmtId="0" fontId="9" fillId="0" borderId="0" xfId="0" applyFont="1"/>
    <xf numFmtId="0" fontId="3" fillId="12" borderId="0" xfId="0" applyFont="1" applyFill="1"/>
    <xf numFmtId="0" fontId="5" fillId="11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/>
    <xf numFmtId="178" fontId="10" fillId="3" borderId="1" xfId="0" applyNumberFormat="1" applyFont="1" applyFill="1" applyBorder="1" applyAlignment="1">
      <alignment horizontal="center"/>
    </xf>
    <xf numFmtId="179" fontId="10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4" borderId="1" xfId="0" applyFont="1" applyFill="1" applyBorder="1"/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1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1" fillId="14" borderId="14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76" fontId="1" fillId="0" borderId="14" xfId="0" applyNumberFormat="1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17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left"/>
    </xf>
    <xf numFmtId="176" fontId="4" fillId="0" borderId="14" xfId="0" applyNumberFormat="1" applyFont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left"/>
    </xf>
    <xf numFmtId="0" fontId="4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2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 wrapText="1"/>
    </xf>
    <xf numFmtId="49" fontId="18" fillId="0" borderId="14" xfId="0" applyNumberFormat="1" applyFont="1" applyBorder="1" applyAlignment="1"/>
    <xf numFmtId="0" fontId="0" fillId="0" borderId="14" xfId="0" applyFont="1" applyBorder="1" applyAlignment="1"/>
    <xf numFmtId="0" fontId="1" fillId="2" borderId="1" xfId="0" applyFont="1" applyFill="1" applyBorder="1" applyAlignment="1"/>
    <xf numFmtId="0" fontId="18" fillId="0" borderId="14" xfId="0" applyFont="1" applyFill="1" applyBorder="1" applyAlignment="1"/>
    <xf numFmtId="0" fontId="0" fillId="0" borderId="14" xfId="0" applyFont="1" applyFill="1" applyBorder="1" applyAlignment="1"/>
    <xf numFmtId="0" fontId="4" fillId="0" borderId="14" xfId="0" applyFont="1" applyFill="1" applyBorder="1"/>
    <xf numFmtId="0" fontId="4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wrapText="1"/>
    </xf>
    <xf numFmtId="0" fontId="0" fillId="0" borderId="0" xfId="0" applyFont="1" applyFill="1" applyAlignment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vertical="center"/>
    </xf>
    <xf numFmtId="179" fontId="20" fillId="0" borderId="1" xfId="0" applyNumberFormat="1" applyFont="1" applyFill="1" applyBorder="1" applyAlignment="1">
      <alignment horizontal="center"/>
    </xf>
    <xf numFmtId="179" fontId="19" fillId="3" borderId="1" xfId="0" applyNumberFormat="1" applyFont="1" applyFill="1" applyBorder="1" applyAlignment="1">
      <alignment horizontal="center"/>
    </xf>
    <xf numFmtId="0" fontId="22" fillId="14" borderId="14" xfId="0" applyFont="1" applyFill="1" applyBorder="1" applyAlignment="1">
      <alignment horizontal="center"/>
    </xf>
    <xf numFmtId="0" fontId="18" fillId="0" borderId="0" xfId="0" applyFont="1" applyAlignment="1"/>
    <xf numFmtId="0" fontId="18" fillId="0" borderId="0" xfId="0" applyFont="1" applyFill="1" applyBorder="1" applyAlignment="1"/>
    <xf numFmtId="0" fontId="23" fillId="0" borderId="14" xfId="0" applyFont="1" applyFill="1" applyBorder="1" applyAlignment="1">
      <alignment horizontal="center"/>
    </xf>
    <xf numFmtId="0" fontId="23" fillId="0" borderId="0" xfId="0" applyFont="1" applyAlignment="1"/>
    <xf numFmtId="0" fontId="24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180" fontId="23" fillId="0" borderId="14" xfId="0" applyNumberFormat="1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11" borderId="20" xfId="0" applyFont="1" applyFill="1" applyBorder="1" applyAlignment="1"/>
    <xf numFmtId="177" fontId="6" fillId="0" borderId="20" xfId="0" applyNumberFormat="1" applyFont="1" applyBorder="1" applyAlignment="1"/>
    <xf numFmtId="177" fontId="1" fillId="0" borderId="20" xfId="0" applyNumberFormat="1" applyFont="1" applyBorder="1" applyAlignment="1">
      <alignment horizontal="right"/>
    </xf>
    <xf numFmtId="177" fontId="6" fillId="0" borderId="21" xfId="0" applyNumberFormat="1" applyFont="1" applyBorder="1" applyAlignment="1"/>
    <xf numFmtId="176" fontId="0" fillId="0" borderId="0" xfId="0" applyNumberFormat="1" applyFont="1" applyAlignment="1"/>
    <xf numFmtId="0" fontId="0" fillId="14" borderId="14" xfId="0" applyFont="1" applyFill="1" applyBorder="1" applyAlignment="1"/>
    <xf numFmtId="0" fontId="26" fillId="0" borderId="14" xfId="1" applyFont="1" applyBorder="1" applyAlignment="1">
      <alignment horizontal="center" vertical="center"/>
    </xf>
    <xf numFmtId="0" fontId="25" fillId="0" borderId="0" xfId="1"/>
    <xf numFmtId="0" fontId="25" fillId="0" borderId="14" xfId="1" applyBorder="1"/>
    <xf numFmtId="0" fontId="25" fillId="0" borderId="14" xfId="1" applyBorder="1" applyAlignment="1">
      <alignment horizontal="center" vertical="center"/>
    </xf>
    <xf numFmtId="0" fontId="25" fillId="0" borderId="14" xfId="1" applyFill="1" applyBorder="1"/>
    <xf numFmtId="0" fontId="25" fillId="0" borderId="0" xfId="1" applyAlignment="1">
      <alignment horizontal="center" vertical="center"/>
    </xf>
    <xf numFmtId="0" fontId="28" fillId="14" borderId="14" xfId="2" applyFont="1" applyFill="1" applyBorder="1">
      <alignment vertical="center"/>
    </xf>
    <xf numFmtId="0" fontId="28" fillId="14" borderId="14" xfId="2" applyFill="1" applyBorder="1">
      <alignment vertical="center"/>
    </xf>
    <xf numFmtId="0" fontId="28" fillId="0" borderId="0" xfId="2">
      <alignment vertical="center"/>
    </xf>
    <xf numFmtId="0" fontId="28" fillId="0" borderId="14" xfId="2" applyBorder="1">
      <alignment vertical="center"/>
    </xf>
    <xf numFmtId="0" fontId="28" fillId="0" borderId="14" xfId="0" applyFont="1" applyBorder="1" applyAlignment="1">
      <alignment vertical="center"/>
    </xf>
    <xf numFmtId="0" fontId="30" fillId="14" borderId="14" xfId="0" applyFont="1" applyFill="1" applyBorder="1" applyAlignment="1">
      <alignment vertical="center"/>
    </xf>
    <xf numFmtId="0" fontId="30" fillId="0" borderId="14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4" fillId="0" borderId="25" xfId="0" applyFont="1" applyFill="1" applyBorder="1" applyAlignment="1">
      <alignment horizontal="center"/>
    </xf>
    <xf numFmtId="49" fontId="4" fillId="20" borderId="14" xfId="0" applyNumberFormat="1" applyFont="1" applyFill="1" applyBorder="1" applyAlignment="1">
      <alignment horizontal="center"/>
    </xf>
    <xf numFmtId="49" fontId="4" fillId="21" borderId="14" xfId="0" applyNumberFormat="1" applyFont="1" applyFill="1" applyBorder="1" applyAlignment="1">
      <alignment horizontal="center"/>
    </xf>
    <xf numFmtId="49" fontId="4" fillId="4" borderId="14" xfId="0" applyNumberFormat="1" applyFont="1" applyFill="1" applyBorder="1" applyAlignment="1">
      <alignment horizontal="center"/>
    </xf>
    <xf numFmtId="0" fontId="18" fillId="14" borderId="14" xfId="0" applyFont="1" applyFill="1" applyBorder="1" applyAlignment="1"/>
    <xf numFmtId="0" fontId="0" fillId="14" borderId="0" xfId="0" applyFont="1" applyFill="1" applyAlignment="1"/>
    <xf numFmtId="0" fontId="4" fillId="4" borderId="7" xfId="0" applyFont="1" applyFill="1" applyBorder="1" applyAlignment="1"/>
    <xf numFmtId="179" fontId="19" fillId="3" borderId="7" xfId="0" applyNumberFormat="1" applyFont="1" applyFill="1" applyBorder="1" applyAlignment="1">
      <alignment horizontal="center"/>
    </xf>
    <xf numFmtId="0" fontId="9" fillId="0" borderId="2" xfId="0" applyFont="1" applyBorder="1" applyAlignment="1"/>
    <xf numFmtId="0" fontId="3" fillId="0" borderId="3" xfId="0" applyFont="1" applyBorder="1"/>
    <xf numFmtId="0" fontId="3" fillId="0" borderId="19" xfId="0" applyFont="1" applyBorder="1"/>
    <xf numFmtId="0" fontId="8" fillId="8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9" fillId="3" borderId="2" xfId="0" applyFont="1" applyFill="1" applyBorder="1" applyAlignment="1"/>
    <xf numFmtId="0" fontId="6" fillId="7" borderId="2" xfId="0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7" fillId="10" borderId="18" xfId="0" applyFont="1" applyFill="1" applyBorder="1" applyAlignment="1">
      <alignment horizontal="center"/>
    </xf>
    <xf numFmtId="0" fontId="9" fillId="0" borderId="22" xfId="0" applyFont="1" applyBorder="1" applyAlignment="1"/>
    <xf numFmtId="0" fontId="3" fillId="0" borderId="23" xfId="0" applyFont="1" applyBorder="1"/>
    <xf numFmtId="0" fontId="3" fillId="0" borderId="24" xfId="0" applyFont="1" applyBorder="1"/>
    <xf numFmtId="0" fontId="4" fillId="0" borderId="2" xfId="0" applyFont="1" applyBorder="1" applyAlignment="1"/>
    <xf numFmtId="0" fontId="3" fillId="0" borderId="4" xfId="0" applyFont="1" applyBorder="1"/>
    <xf numFmtId="0" fontId="5" fillId="11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9" fillId="0" borderId="7" xfId="0" applyFont="1" applyBorder="1" applyAlignment="1">
      <alignment wrapText="1"/>
    </xf>
    <xf numFmtId="0" fontId="3" fillId="0" borderId="9" xfId="0" applyFont="1" applyBorder="1"/>
    <xf numFmtId="0" fontId="3" fillId="0" borderId="5" xfId="0" applyFont="1" applyBorder="1"/>
    <xf numFmtId="0" fontId="9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/>
    </xf>
    <xf numFmtId="0" fontId="9" fillId="0" borderId="10" xfId="0" applyFont="1" applyBorder="1" applyAlignment="1">
      <alignment vertical="top" wrapText="1"/>
    </xf>
    <xf numFmtId="0" fontId="3" fillId="0" borderId="8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6" xfId="0" applyFont="1" applyBorder="1"/>
    <xf numFmtId="0" fontId="4" fillId="4" borderId="7" xfId="0" applyFont="1" applyFill="1" applyBorder="1" applyAlignment="1">
      <alignment vertical="center"/>
    </xf>
    <xf numFmtId="49" fontId="4" fillId="3" borderId="14" xfId="0" applyNumberFormat="1" applyFont="1" applyFill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>
      <tableStyleElement type="firstRowStripe" dxfId="390"/>
      <tableStyleElement type="secondRowStripe" dxfId="389"/>
    </tableStyle>
    <tableStyle name="SMB-style 2" pivot="0" count="2">
      <tableStyleElement type="firstRowStripe" dxfId="388"/>
      <tableStyleElement type="secondRowStripe" dxfId="387"/>
    </tableStyle>
    <tableStyle name="SMB-style 3" pivot="0" count="2">
      <tableStyleElement type="firstRowStripe" dxfId="386"/>
      <tableStyleElement type="secondRowStripe" dxfId="385"/>
    </tableStyle>
    <tableStyle name="SMB-style 4" pivot="0" count="3">
      <tableStyleElement type="headerRow" dxfId="384"/>
      <tableStyleElement type="firstRowStripe" dxfId="383"/>
      <tableStyleElement type="secondRowStripe" dxfId="382"/>
    </tableStyle>
    <tableStyle name="SMB-style 5" pivot="0" count="2">
      <tableStyleElement type="firstRowStripe" dxfId="381"/>
      <tableStyleElement type="secondRowStripe" dxfId="380"/>
    </tableStyle>
    <tableStyle name="SMB-style 6" pivot="0" count="2">
      <tableStyleElement type="firstRowStripe" dxfId="379"/>
      <tableStyleElement type="secondRowStripe" dxfId="378"/>
    </tableStyle>
    <tableStyle name="SMB-style 7" pivot="0" count="2">
      <tableStyleElement type="firstRowStripe" dxfId="377"/>
      <tableStyleElement type="secondRowStripe" dxfId="376"/>
    </tableStyle>
    <tableStyle name="SMB-style 8" pivot="0" count="2">
      <tableStyleElement type="firstRowStripe" dxfId="375"/>
      <tableStyleElement type="secondRowStripe" dxfId="374"/>
    </tableStyle>
    <tableStyle name="SMB-style 9" pivot="0" count="2">
      <tableStyleElement type="firstRowStripe" dxfId="373"/>
      <tableStyleElement type="secondRowStripe" dxfId="372"/>
    </tableStyle>
    <tableStyle name="SMB-style 10" pivot="0" count="2">
      <tableStyleElement type="firstRowStripe" dxfId="371"/>
      <tableStyleElement type="secondRowStripe" dxfId="370"/>
    </tableStyle>
    <tableStyle name="SMB-style 11" pivot="0" count="2">
      <tableStyleElement type="firstRowStripe" dxfId="369"/>
      <tableStyleElement type="secondRowStripe" dxfId="368"/>
    </tableStyle>
    <tableStyle name="SMB-style 12" pivot="0" count="2">
      <tableStyleElement type="firstRowStripe" dxfId="367"/>
      <tableStyleElement type="secondRowStripe" dxfId="366"/>
    </tableStyle>
    <tableStyle name="SMB-style 13" pivot="0" count="2">
      <tableStyleElement type="firstRowStripe" dxfId="365"/>
      <tableStyleElement type="secondRowStripe" dxfId="364"/>
    </tableStyle>
    <tableStyle name="SMB-style 14" pivot="0" count="2">
      <tableStyleElement type="firstRowStripe" dxfId="363"/>
      <tableStyleElement type="secondRowStripe" dxfId="362"/>
    </tableStyle>
    <tableStyle name="SMB-style 15" pivot="0" count="2">
      <tableStyleElement type="firstRowStripe" dxfId="361"/>
      <tableStyleElement type="secondRowStripe" dxfId="360"/>
    </tableStyle>
    <tableStyle name="SMB-style 16" pivot="0" count="3">
      <tableStyleElement type="headerRow" dxfId="359"/>
      <tableStyleElement type="firstRowStripe" dxfId="358"/>
      <tableStyleElement type="secondRowStripe" dxfId="357"/>
    </tableStyle>
    <tableStyle name="SMB-style 17" pivot="0" count="2">
      <tableStyleElement type="firstRowStripe" dxfId="356"/>
      <tableStyleElement type="secondRowStripe" dxfId="355"/>
    </tableStyle>
    <tableStyle name="SMB-style 18" pivot="0" count="2">
      <tableStyleElement type="firstRowStripe" dxfId="354"/>
      <tableStyleElement type="secondRowStripe" dxfId="353"/>
    </tableStyle>
    <tableStyle name="SMB-style 19" pivot="0" count="2">
      <tableStyleElement type="firstRowStripe" dxfId="352"/>
      <tableStyleElement type="secondRowStripe" dxfId="351"/>
    </tableStyle>
    <tableStyle name="SMB-style 20" pivot="0" count="2">
      <tableStyleElement type="firstRowStripe" dxfId="350"/>
      <tableStyleElement type="secondRowStripe" dxfId="349"/>
    </tableStyle>
    <tableStyle name="SMB-style 21" pivot="0" count="2">
      <tableStyleElement type="firstRowStripe" dxfId="348"/>
      <tableStyleElement type="secondRowStripe" dxfId="347"/>
    </tableStyle>
    <tableStyle name="SMB-style 22" pivot="0" count="2">
      <tableStyleElement type="firstRowStripe" dxfId="346"/>
      <tableStyleElement type="secondRowStripe" dxfId="345"/>
    </tableStyle>
    <tableStyle name="SSB-style" pivot="0" count="2">
      <tableStyleElement type="firstRowStripe" dxfId="344"/>
      <tableStyleElement type="secondRowStripe" dxfId="343"/>
    </tableStyle>
    <tableStyle name="SSB-style 2" pivot="0" count="2">
      <tableStyleElement type="firstRowStripe" dxfId="342"/>
      <tableStyleElement type="secondRowStripe" dxfId="341"/>
    </tableStyle>
    <tableStyle name="SSB-style 3" pivot="0" count="2">
      <tableStyleElement type="firstRowStripe" dxfId="340"/>
      <tableStyleElement type="secondRowStripe" dxfId="339"/>
    </tableStyle>
    <tableStyle name="SSB-style 4" pivot="0" count="2">
      <tableStyleElement type="firstRowStripe" dxfId="338"/>
      <tableStyleElement type="secondRowStripe" dxfId="337"/>
    </tableStyle>
    <tableStyle name="SSB-style 5" pivot="0" count="2">
      <tableStyleElement type="firstRowStripe" dxfId="336"/>
      <tableStyleElement type="secondRowStripe" dxfId="335"/>
    </tableStyle>
    <tableStyle name="SSB-style 6" pivot="0" count="2">
      <tableStyleElement type="firstRowStripe" dxfId="334"/>
      <tableStyleElement type="secondRowStripe" dxfId="333"/>
    </tableStyle>
    <tableStyle name="SSB-style 7" pivot="0" count="2">
      <tableStyleElement type="firstRowStripe" dxfId="332"/>
      <tableStyleElement type="secondRowStripe" dxfId="331"/>
    </tableStyle>
    <tableStyle name="SSB-style 8" pivot="0" count="2">
      <tableStyleElement type="firstRowStripe" dxfId="330"/>
      <tableStyleElement type="secondRowStripe" dxfId="329"/>
    </tableStyle>
    <tableStyle name="SSB-style 9" pivot="0" count="2">
      <tableStyleElement type="firstRowStripe" dxfId="328"/>
      <tableStyleElement type="secondRowStripe" dxfId="327"/>
    </tableStyle>
    <tableStyle name="SSB-style 10" pivot="0" count="2">
      <tableStyleElement type="firstRowStripe" dxfId="326"/>
      <tableStyleElement type="secondRowStripe" dxfId="325"/>
    </tableStyle>
    <tableStyle name="SSB-style 11" pivot="0" count="2">
      <tableStyleElement type="firstRowStripe" dxfId="324"/>
      <tableStyleElement type="secondRowStripe" dxfId="323"/>
    </tableStyle>
    <tableStyle name="SSB-style 12" pivot="0" count="2">
      <tableStyleElement type="firstRowStripe" dxfId="322"/>
      <tableStyleElement type="secondRowStripe" dxfId="321"/>
    </tableStyle>
    <tableStyle name="SSB-style 13" pivot="0" count="2">
      <tableStyleElement type="firstRowStripe" dxfId="320"/>
      <tableStyleElement type="secondRowStripe" dxfId="319"/>
    </tableStyle>
    <tableStyle name="SSB-style 14" pivot="0" count="2">
      <tableStyleElement type="firstRowStripe" dxfId="318"/>
      <tableStyleElement type="secondRowStripe" dxfId="317"/>
    </tableStyle>
    <tableStyle name="SSB-style 15" pivot="0" count="2">
      <tableStyleElement type="firstRowStripe" dxfId="316"/>
      <tableStyleElement type="secondRowStripe" dxfId="315"/>
    </tableStyle>
    <tableStyle name="SSB-style 16" pivot="0" count="2">
      <tableStyleElement type="firstRowStripe" dxfId="314"/>
      <tableStyleElement type="secondRowStripe" dxfId="313"/>
    </tableStyle>
    <tableStyle name="SSB-style 17" pivot="0" count="2">
      <tableStyleElement type="firstRowStripe" dxfId="312"/>
      <tableStyleElement type="secondRowStripe" dxfId="311"/>
    </tableStyle>
    <tableStyle name="SSB-style 18" pivot="0" count="2">
      <tableStyleElement type="firstRowStripe" dxfId="310"/>
      <tableStyleElement type="secondRowStripe" dxfId="309"/>
    </tableStyle>
    <tableStyle name="SSB-style 19" pivot="0" count="2">
      <tableStyleElement type="firstRowStripe" dxfId="308"/>
      <tableStyleElement type="secondRowStripe" dxfId="307"/>
    </tableStyle>
    <tableStyle name="SSB-style 20" pivot="0" count="2">
      <tableStyleElement type="firstRowStripe" dxfId="306"/>
      <tableStyleElement type="secondRowStripe" dxfId="305"/>
    </tableStyle>
    <tableStyle name="SSB-style 21" pivot="0" count="2">
      <tableStyleElement type="firstRowStripe" dxfId="304"/>
      <tableStyleElement type="secondRowStripe" dxfId="303"/>
    </tableStyle>
    <tableStyle name="SSB-style 22" pivot="0" count="2">
      <tableStyleElement type="firstRowStripe" dxfId="302"/>
      <tableStyleElement type="secondRowStripe" dxfId="301"/>
    </tableStyle>
    <tableStyle name="SSB-style 23" pivot="0" count="2">
      <tableStyleElement type="firstRowStripe" dxfId="300"/>
      <tableStyleElement type="secondRowStripe" dxfId="299"/>
    </tableStyle>
    <tableStyle name="SSB-style 24" pivot="0" count="2">
      <tableStyleElement type="firstRowStripe" dxfId="298"/>
      <tableStyleElement type="secondRowStripe" dxfId="297"/>
    </tableStyle>
    <tableStyle name="SSB-style 25" pivot="0" count="2">
      <tableStyleElement type="firstRowStripe" dxfId="296"/>
      <tableStyleElement type="secondRowStripe" dxfId="295"/>
    </tableStyle>
    <tableStyle name="LOZ-style" pivot="0" count="2">
      <tableStyleElement type="firstRowStripe" dxfId="294"/>
      <tableStyleElement type="secondRowStripe" dxfId="293"/>
    </tableStyle>
    <tableStyle name="SSB-style 26" pivot="0" count="2">
      <tableStyleElement type="firstRowStripe" dxfId="292"/>
      <tableStyleElement type="secondRowStripe" dxfId="291"/>
    </tableStyle>
    <tableStyle name="LOZ-style 2" pivot="0" count="2">
      <tableStyleElement type="firstRowStripe" dxfId="290"/>
      <tableStyleElement type="secondRowStripe" dxfId="289"/>
    </tableStyle>
    <tableStyle name="SSB-style 27" pivot="0" count="2">
      <tableStyleElement type="firstRowStripe" dxfId="288"/>
      <tableStyleElement type="secondRowStripe" dxfId="287"/>
    </tableStyle>
    <tableStyle name="LOZ-style 3" pivot="0" count="2">
      <tableStyleElement type="firstRowStripe" dxfId="286"/>
      <tableStyleElement type="secondRowStripe" dxfId="285"/>
    </tableStyle>
    <tableStyle name="SSB-style 28" pivot="0" count="2">
      <tableStyleElement type="firstRowStripe" dxfId="284"/>
      <tableStyleElement type="secondRowStripe" dxfId="283"/>
    </tableStyle>
    <tableStyle name="LOZ-style 4" pivot="0" count="2">
      <tableStyleElement type="firstRowStripe" dxfId="282"/>
      <tableStyleElement type="secondRowStripe" dxfId="281"/>
    </tableStyle>
    <tableStyle name="SSB-style 29" pivot="0" count="2">
      <tableStyleElement type="firstRowStripe" dxfId="280"/>
      <tableStyleElement type="secondRowStripe" dxfId="279"/>
    </tableStyle>
    <tableStyle name="LOZ-style 5" pivot="0" count="2">
      <tableStyleElement type="firstRowStripe" dxfId="278"/>
      <tableStyleElement type="secondRowStripe" dxfId="277"/>
    </tableStyle>
    <tableStyle name="SSB-style 30" pivot="0" count="2">
      <tableStyleElement type="firstRowStripe" dxfId="276"/>
      <tableStyleElement type="secondRowStripe" dxfId="275"/>
    </tableStyle>
    <tableStyle name="SSB-style 31" pivot="0" count="2">
      <tableStyleElement type="firstRowStripe" dxfId="274"/>
      <tableStyleElement type="secondRowStripe" dxfId="273"/>
    </tableStyle>
    <tableStyle name="LOZ-style 6" pivot="0" count="2">
      <tableStyleElement type="firstRowStripe" dxfId="272"/>
      <tableStyleElement type="secondRowStripe" dxfId="271"/>
    </tableStyle>
    <tableStyle name="SSB-style 32" pivot="0" count="2">
      <tableStyleElement type="firstRowStripe" dxfId="270"/>
      <tableStyleElement type="secondRowStripe" dxfId="269"/>
    </tableStyle>
    <tableStyle name="LOZ-style 7" pivot="0" count="2">
      <tableStyleElement type="firstRowStripe" dxfId="268"/>
      <tableStyleElement type="secondRowStripe" dxfId="267"/>
    </tableStyle>
    <tableStyle name="LOZ-style 8" pivot="0" count="2">
      <tableStyleElement type="firstRowStripe" dxfId="266"/>
      <tableStyleElement type="secondRowStripe" dxfId="265"/>
    </tableStyle>
    <tableStyle name="SSB-style 33" pivot="0" count="2">
      <tableStyleElement type="firstRowStripe" dxfId="264"/>
      <tableStyleElement type="secondRowStripe" dxfId="263"/>
    </tableStyle>
    <tableStyle name="SSB-style 34" pivot="0" count="2">
      <tableStyleElement type="firstRowStripe" dxfId="262"/>
      <tableStyleElement type="secondRowStripe" dxfId="261"/>
    </tableStyle>
    <tableStyle name="LOZ-style 9" pivot="0" count="2">
      <tableStyleElement type="firstRowStripe" dxfId="260"/>
      <tableStyleElement type="secondRowStripe" dxfId="259"/>
    </tableStyle>
    <tableStyle name="SSB-style 35" pivot="0" count="2">
      <tableStyleElement type="firstRowStripe" dxfId="258"/>
      <tableStyleElement type="secondRowStripe" dxfId="257"/>
    </tableStyle>
    <tableStyle name="LOZ-style 10" pivot="0" count="2">
      <tableStyleElement type="firstRowStripe" dxfId="256"/>
      <tableStyleElement type="secondRowStripe" dxfId="255"/>
    </tableStyle>
    <tableStyle name="SSB-style 36" pivot="0" count="2">
      <tableStyleElement type="firstRowStripe" dxfId="254"/>
      <tableStyleElement type="secondRowStripe" dxfId="253"/>
    </tableStyle>
    <tableStyle name="LOZ-style 11" pivot="0" count="2">
      <tableStyleElement type="firstRowStripe" dxfId="252"/>
      <tableStyleElement type="secondRowStripe" dxfId="251"/>
    </tableStyle>
    <tableStyle name="SSB-style 37" pivot="0" count="2">
      <tableStyleElement type="firstRowStripe" dxfId="250"/>
      <tableStyleElement type="secondRowStripe" dxfId="249"/>
    </tableStyle>
    <tableStyle name="LOZ-style 12" pivot="0" count="2">
      <tableStyleElement type="firstRowStripe" dxfId="248"/>
      <tableStyleElement type="secondRowStripe" dxfId="247"/>
    </tableStyle>
    <tableStyle name="MSS-style" pivot="0" count="2">
      <tableStyleElement type="firstRowStripe" dxfId="246"/>
      <tableStyleElement type="secondRowStripe" dxfId="245"/>
    </tableStyle>
    <tableStyle name="SSB-style 38" pivot="0" count="2">
      <tableStyleElement type="firstRowStripe" dxfId="244"/>
      <tableStyleElement type="secondRowStripe" dxfId="243"/>
    </tableStyle>
    <tableStyle name="MSS-style 2" pivot="0" count="2">
      <tableStyleElement type="firstRowStripe" dxfId="242"/>
      <tableStyleElement type="secondRowStripe" dxfId="241"/>
    </tableStyle>
    <tableStyle name="SSB-style 39" pivot="0" count="2">
      <tableStyleElement type="firstRowStripe" dxfId="240"/>
      <tableStyleElement type="secondRowStripe" dxfId="239"/>
    </tableStyle>
    <tableStyle name="MSS-style 3" pivot="0" count="2">
      <tableStyleElement type="firstRowStripe" dxfId="238"/>
      <tableStyleElement type="secondRowStripe" dxfId="237"/>
    </tableStyle>
    <tableStyle name="SSB-style 40" pivot="0" count="2">
      <tableStyleElement type="firstRowStripe" dxfId="236"/>
      <tableStyleElement type="secondRowStripe" dxfId="235"/>
    </tableStyle>
    <tableStyle name="MSS-style 4" pivot="0" count="3">
      <tableStyleElement type="headerRow" dxfId="234"/>
      <tableStyleElement type="firstRowStripe" dxfId="233"/>
      <tableStyleElement type="secondRowStripe" dxfId="232"/>
    </tableStyle>
    <tableStyle name="SSB-style 41" pivot="0" count="2">
      <tableStyleElement type="firstRowStripe" dxfId="231"/>
      <tableStyleElement type="secondRowStripe" dxfId="230"/>
    </tableStyle>
    <tableStyle name="MSS-style 5" pivot="0" count="2">
      <tableStyleElement type="firstRowStripe" dxfId="229"/>
      <tableStyleElement type="secondRowStripe" dxfId="228"/>
    </tableStyle>
    <tableStyle name="SSB-style 42" pivot="0" count="2">
      <tableStyleElement type="firstRowStripe" dxfId="227"/>
      <tableStyleElement type="secondRowStripe" dxfId="226"/>
    </tableStyle>
    <tableStyle name="SSB-style 43" pivot="0" count="2">
      <tableStyleElement type="firstRowStripe" dxfId="225"/>
      <tableStyleElement type="secondRowStripe" dxfId="224"/>
    </tableStyle>
    <tableStyle name="SSB-style 44" pivot="0" count="2">
      <tableStyleElement type="firstRowStripe" dxfId="223"/>
      <tableStyleElement type="secondRowStripe" dxfId="222"/>
    </tableStyle>
    <tableStyle name="SSB-style 45" pivot="0" count="2">
      <tableStyleElement type="firstRowStripe" dxfId="221"/>
      <tableStyleElement type="secondRowStripe" dxfId="220"/>
    </tableStyle>
    <tableStyle name="SSB-style 46" pivot="0" count="2">
      <tableStyleElement type="firstRowStripe" dxfId="219"/>
      <tableStyleElement type="secondRowStripe" dxfId="218"/>
    </tableStyle>
    <tableStyle name="SSB-style 47" pivot="0" count="2">
      <tableStyleElement type="firstRowStripe" dxfId="217"/>
      <tableStyleElement type="secondRowStripe" dxfId="216"/>
    </tableStyle>
    <tableStyle name="SSB-style 48" pivot="0" count="2">
      <tableStyleElement type="firstRowStripe" dxfId="215"/>
      <tableStyleElement type="secondRowStripe" dxfId="214"/>
    </tableStyle>
    <tableStyle name="SSB-style 49" pivot="0" count="2">
      <tableStyleElement type="firstRowStripe" dxfId="213"/>
      <tableStyleElement type="secondRowStripe" dxfId="212"/>
    </tableStyle>
    <tableStyle name="SSB-style 50" pivot="0" count="2">
      <tableStyleElement type="firstRowStripe" dxfId="211"/>
      <tableStyleElement type="secondRowStripe" dxfId="210"/>
    </tableStyle>
    <tableStyle name="SSB-style 51" pivot="0" count="2">
      <tableStyleElement type="firstRowStripe" dxfId="209"/>
      <tableStyleElement type="secondRowStripe" dxfId="208"/>
    </tableStyle>
    <tableStyle name="SPL-style" pivot="0" count="2">
      <tableStyleElement type="firstRowStripe" dxfId="207"/>
      <tableStyleElement type="secondRowStripe" dxfId="206"/>
    </tableStyle>
    <tableStyle name="SPL-style 2" pivot="0" count="2">
      <tableStyleElement type="firstRowStripe" dxfId="205"/>
      <tableStyleElement type="secondRowStripe" dxfId="204"/>
    </tableStyle>
    <tableStyle name="SPL-style 3" pivot="0" count="2">
      <tableStyleElement type="firstRowStripe" dxfId="203"/>
      <tableStyleElement type="secondRowStripe" dxfId="202"/>
    </tableStyle>
    <tableStyle name="SPL-style 4" pivot="0" count="2">
      <tableStyleElement type="firstRowStripe" dxfId="201"/>
      <tableStyleElement type="secondRowStripe" dxfId="200"/>
    </tableStyle>
    <tableStyle name="SPL-style 5" pivot="0" count="2">
      <tableStyleElement type="firstRowStripe" dxfId="199"/>
      <tableStyleElement type="secondRowStripe" dxfId="198"/>
    </tableStyle>
    <tableStyle name="SPL-style 6" pivot="0" count="2">
      <tableStyleElement type="firstRowStripe" dxfId="197"/>
      <tableStyleElement type="secondRowStripe" dxfId="196"/>
    </tableStyle>
    <tableStyle name="SPL-style 7" pivot="0" count="2">
      <tableStyleElement type="firstRowStripe" dxfId="195"/>
      <tableStyleElement type="secondRowStripe" dxfId="194"/>
    </tableStyle>
    <tableStyle name="SPL-style 8" pivot="0" count="2">
      <tableStyleElement type="firstRowStripe" dxfId="193"/>
      <tableStyleElement type="secondRowStripe" dxfId="192"/>
    </tableStyle>
    <tableStyle name="SPL-style 9" pivot="0" count="2">
      <tableStyleElement type="firstRowStripe" dxfId="191"/>
      <tableStyleElement type="secondRowStripe" dxfId="190"/>
    </tableStyle>
    <tableStyle name="SPL-style 10" pivot="0" count="2">
      <tableStyleElement type="firstRowStripe" dxfId="189"/>
      <tableStyleElement type="secondRowStripe" dxfId="188"/>
    </tableStyle>
    <tableStyle name="SPL-style 11" pivot="0" count="2">
      <tableStyleElement type="firstRowStripe" dxfId="187"/>
      <tableStyleElement type="secondRowStripe" dxfId="186"/>
    </tableStyle>
    <tableStyle name="SPL-style 12" pivot="0" count="2">
      <tableStyleElement type="firstRowStripe" dxfId="185"/>
      <tableStyleElement type="secondRowStripe" dxfId="184"/>
    </tableStyle>
    <tableStyle name="ACF-style" pivot="0" count="2">
      <tableStyleElement type="firstRowStripe" dxfId="183"/>
      <tableStyleElement type="secondRowStripe" dxfId="182"/>
    </tableStyle>
    <tableStyle name="ACF-style 2" pivot="0" count="2">
      <tableStyleElement type="firstRowStripe" dxfId="181"/>
      <tableStyleElement type="secondRowStripe" dxfId="180"/>
    </tableStyle>
    <tableStyle name="ACF-style 3" pivot="0" count="2">
      <tableStyleElement type="firstRowStripe" dxfId="179"/>
      <tableStyleElement type="secondRowStripe" dxfId="178"/>
    </tableStyle>
    <tableStyle name="ACF-style 4" pivot="0" count="2">
      <tableStyleElement type="firstRowStripe" dxfId="177"/>
      <tableStyleElement type="secondRowStripe" dxfId="176"/>
    </tableStyle>
    <tableStyle name="ACF-style 5" pivot="0" count="2">
      <tableStyleElement type="firstRowStripe" dxfId="175"/>
      <tableStyleElement type="secondRowStripe" dxfId="174"/>
    </tableStyle>
    <tableStyle name="ACF-style 6" pivot="0" count="2">
      <tableStyleElement type="firstRowStripe" dxfId="173"/>
      <tableStyleElement type="secondRowStripe" dxfId="172"/>
    </tableStyle>
    <tableStyle name="ACF-style 7" pivot="0" count="2">
      <tableStyleElement type="firstRowStripe" dxfId="171"/>
      <tableStyleElement type="secondRowStripe" dxfId="170"/>
    </tableStyle>
    <tableStyle name="ACF-style 8" pivot="0" count="2">
      <tableStyleElement type="firstRowStripe" dxfId="169"/>
      <tableStyleElement type="secondRowStripe" dxfId="168"/>
    </tableStyle>
    <tableStyle name="ACF-style 9" pivot="0" count="2">
      <tableStyleElement type="firstRowStripe" dxfId="167"/>
      <tableStyleElement type="secondRowStripe" dxfId="166"/>
    </tableStyle>
    <tableStyle name="ACF-style 10" pivot="0" count="2">
      <tableStyleElement type="firstRowStripe" dxfId="165"/>
      <tableStyleElement type="secondRowStripe" dxfId="164"/>
    </tableStyle>
    <tableStyle name="ACF-style 11" pivot="0" count="2">
      <tableStyleElement type="firstRowStripe" dxfId="163"/>
      <tableStyleElement type="secondRowStripe" dxfId="162"/>
    </tableStyle>
    <tableStyle name="ACF-style 12" pivot="0" count="2">
      <tableStyleElement type="firstRowStripe" dxfId="161"/>
      <tableStyleElement type="secondRowStripe" dxfId="160"/>
    </tableStyle>
    <tableStyle name="OTHER-style" pivot="0" count="2">
      <tableStyleElement type="firstRowStripe" dxfId="159"/>
      <tableStyleElement type="secondRowStripe" dxfId="158"/>
    </tableStyle>
    <tableStyle name="OTHER-style 2" pivot="0" count="2">
      <tableStyleElement type="firstRowStripe" dxfId="157"/>
      <tableStyleElement type="secondRowStripe" dxfId="156"/>
    </tableStyle>
    <tableStyle name="OTHER-style 3" pivot="0" count="2">
      <tableStyleElement type="firstRowStripe" dxfId="155"/>
      <tableStyleElement type="secondRowStripe" dxfId="154"/>
    </tableStyle>
    <tableStyle name="OTHER-style 4" pivot="0" count="2">
      <tableStyleElement type="firstRowStripe" dxfId="153"/>
      <tableStyleElement type="secondRowStripe" dxfId="152"/>
    </tableStyle>
    <tableStyle name="OTHER-style 5" pivot="0" count="2">
      <tableStyleElement type="firstRowStripe" dxfId="151"/>
      <tableStyleElement type="secondRowStripe" dxfId="150"/>
    </tableStyle>
    <tableStyle name="OTHER-style 6" pivot="0" count="2">
      <tableStyleElement type="firstRowStripe" dxfId="149"/>
      <tableStyleElement type="secondRowStripe" dxfId="148"/>
    </tableStyle>
    <tableStyle name="OTHER-style 7" pivot="0" count="2">
      <tableStyleElement type="firstRowStripe" dxfId="147"/>
      <tableStyleElement type="secondRowStripe" dxfId="146"/>
    </tableStyle>
    <tableStyle name="OTHER-style 8" pivot="0" count="2">
      <tableStyleElement type="firstRowStripe" dxfId="145"/>
      <tableStyleElement type="secondRowStripe" dxfId="144"/>
    </tableStyle>
    <tableStyle name="OTHER-style 9" pivot="0" count="2">
      <tableStyleElement type="firstRowStripe" dxfId="143"/>
      <tableStyleElement type="secondRowStripe" dxfId="142"/>
    </tableStyle>
    <tableStyle name="OTHER-style 10" pivot="0" count="2">
      <tableStyleElement type="firstRowStripe" dxfId="141"/>
      <tableStyleElement type="secondRowStripe" dxfId="140"/>
    </tableStyle>
    <tableStyle name="OTHER-style 11" pivot="0" count="2">
      <tableStyleElement type="firstRowStripe" dxfId="139"/>
      <tableStyleElement type="secondRowStripe" dxfId="138"/>
    </tableStyle>
    <tableStyle name="OTHER-style 12" pivot="0" count="2">
      <tableStyleElement type="firstRowStripe" dxfId="137"/>
      <tableStyleElement type="secondRowStripe" dxfId="136"/>
    </tableStyle>
    <tableStyle name="OTHER-style 13" pivot="0" count="2">
      <tableStyleElement type="firstRowStripe" dxfId="135"/>
      <tableStyleElement type="secondRowStripe" dxfId="134"/>
    </tableStyle>
    <tableStyle name="OTHER-style 14" pivot="0" count="2">
      <tableStyleElement type="firstRowStripe" dxfId="133"/>
      <tableStyleElement type="secondRowStripe" dxfId="132"/>
    </tableStyle>
    <tableStyle name="OTHER-style 15" pivot="0" count="2">
      <tableStyleElement type="firstRowStripe" dxfId="131"/>
      <tableStyleElement type="secondRowStripe" dxfId="130"/>
    </tableStyle>
    <tableStyle name="OTHER-style 16" pivot="0" count="2">
      <tableStyleElement type="firstRowStripe" dxfId="129"/>
      <tableStyleElement type="secondRowStripe" dxfId="128"/>
    </tableStyle>
    <tableStyle name="OTHER-style 17" pivot="0" count="2">
      <tableStyleElement type="firstRowStripe" dxfId="127"/>
      <tableStyleElement type="secondRowStripe" dxfId="126"/>
    </tableStyle>
    <tableStyle name="OTHER-style 18" pivot="0" count="2">
      <tableStyleElement type="firstRowStripe" dxfId="125"/>
      <tableStyleElement type="secondRowStripe" dxfId="124"/>
    </tableStyle>
    <tableStyle name="OTHER-style 19" pivot="0" count="2">
      <tableStyleElement type="firstRowStripe" dxfId="123"/>
      <tableStyleElement type="secondRowStripe" dxfId="122"/>
    </tableStyle>
    <tableStyle name="OTHER-style 20" pivot="0" count="2">
      <tableStyleElement type="firstRowStripe" dxfId="121"/>
      <tableStyleElement type="secondRowStripe" dxfId="120"/>
    </tableStyle>
    <tableStyle name="OTHER-style 21" pivot="0" count="2">
      <tableStyleElement type="firstRowStripe" dxfId="119"/>
      <tableStyleElement type="secondRowStripe" dxfId="118"/>
    </tableStyle>
    <tableStyle name="OTHER-style 22" pivot="0" count="2">
      <tableStyleElement type="firstRowStripe" dxfId="117"/>
      <tableStyleElement type="secondRowStripe" dxfId="116"/>
    </tableStyle>
    <tableStyle name="OTHER-style 23" pivot="0" count="2">
      <tableStyleElement type="firstRowStripe" dxfId="115"/>
      <tableStyleElement type="secondRowStripe" dxfId="114"/>
    </tableStyle>
    <tableStyle name="OTHER-style 24" pivot="0" count="2">
      <tableStyleElement type="firstRowStripe" dxfId="113"/>
      <tableStyleElement type="secondRowStripe" dxfId="112"/>
    </tableStyle>
    <tableStyle name="OTHER-style 25" pivot="0" count="2">
      <tableStyleElement type="firstRowStripe" dxfId="111"/>
      <tableStyleElement type="secondRowStripe" dxfId="110"/>
    </tableStyle>
    <tableStyle name="OTHER-style 26" pivot="0" count="2">
      <tableStyleElement type="firstRowStripe" dxfId="109"/>
      <tableStyleElement type="secondRowStripe" dxfId="108"/>
    </tableStyle>
    <tableStyle name="OTHER-style 27" pivot="0" count="2">
      <tableStyleElement type="firstRowStripe" dxfId="107"/>
      <tableStyleElement type="secondRowStripe" dxfId="106"/>
    </tableStyle>
    <tableStyle name="OTHER-style 28" pivot="0" count="2">
      <tableStyleElement type="firstRowStripe" dxfId="105"/>
      <tableStyleElement type="secondRowStripe" dxfId="104"/>
    </tableStyle>
    <tableStyle name="OTHER-style 29" pivot="0" count="2">
      <tableStyleElement type="firstRowStripe" dxfId="103"/>
      <tableStyleElement type="secondRowStripe" dxfId="102"/>
    </tableStyle>
    <tableStyle name="OTHER-style 30" pivot="0" count="2">
      <tableStyleElement type="firstRowStripe" dxfId="101"/>
      <tableStyleElement type="secondRowStripe" dxfId="100"/>
    </tableStyle>
    <tableStyle name="INFO-style" pivot="0" count="2">
      <tableStyleElement type="firstRowStripe" dxfId="99"/>
      <tableStyleElement type="secondRowStripe" dxfId="98"/>
    </tableStyle>
    <tableStyle name="INFO-style 2" pivot="0" count="2">
      <tableStyleElement type="firstRowStripe" dxfId="97"/>
      <tableStyleElement type="secondRowStripe" dxfId="96"/>
    </tableStyle>
    <tableStyle name="INFO-style 3" pivot="0" count="2">
      <tableStyleElement type="firstRowStripe" dxfId="95"/>
      <tableStyleElement type="secondRowStripe" dxfId="94"/>
    </tableStyle>
    <tableStyle name="INFO-style 4" pivot="0" count="2">
      <tableStyleElement type="firstRowStripe" dxfId="93"/>
      <tableStyleElement type="secondRowStripe" dxfId="92"/>
    </tableStyle>
    <tableStyle name="INFO-style 5" pivot="0" count="2">
      <tableStyleElement type="firstRowStripe" dxfId="91"/>
      <tableStyleElement type="secondRowStripe" dxfId="90"/>
    </tableStyle>
    <tableStyle name="INFO-style 6" pivot="0" count="2">
      <tableStyleElement type="firstRowStripe" dxfId="89"/>
      <tableStyleElement type="secondRowStripe" dxfId="88"/>
    </tableStyle>
    <tableStyle name="INFO-style 7" pivot="0" count="2">
      <tableStyleElement type="firstRowStripe" dxfId="87"/>
      <tableStyleElement type="secondRowStripe" dxfId="86"/>
    </tableStyle>
    <tableStyle name="INFO-style 8" pivot="0" count="2">
      <tableStyleElement type="firstRowStripe" dxfId="85"/>
      <tableStyleElement type="secondRowStripe" dxfId="84"/>
    </tableStyle>
    <tableStyle name="INFO-style 9" pivot="0" count="2">
      <tableStyleElement type="firstRowStripe" dxfId="83"/>
      <tableStyleElement type="secondRowStripe" dxfId="82"/>
    </tableStyle>
    <tableStyle name="INFO-style 10" pivot="0" count="2">
      <tableStyleElement type="firstRowStripe" dxfId="81"/>
      <tableStyleElement type="secondRowStripe" dxfId="80"/>
    </tableStyle>
    <tableStyle name="ACC-style" pivot="0" count="2">
      <tableStyleElement type="firstRowStripe" dxfId="79"/>
      <tableStyleElement type="secondRowStripe" dxfId="78"/>
    </tableStyle>
    <tableStyle name="ACC-style 2" pivot="0" count="2">
      <tableStyleElement type="firstRowStripe" dxfId="77"/>
      <tableStyleElement type="secondRowStripe" dxfId="76"/>
    </tableStyle>
    <tableStyle name="ACC-style 3" pivot="0" count="2">
      <tableStyleElement type="firstRowStripe" dxfId="75"/>
      <tableStyleElement type="secondRowStripe" dxfId="74"/>
    </tableStyle>
    <tableStyle name="ACC-style 4" pivot="0" count="2">
      <tableStyleElement type="firstRowStripe" dxfId="73"/>
      <tableStyleElement type="secondRowStripe" dxfId="72"/>
    </tableStyle>
    <tableStyle name="ACC-style 5" pivot="0" count="2">
      <tableStyleElement type="firstRowStripe" dxfId="71"/>
      <tableStyleElement type="secondRowStripe" dxfId="70"/>
    </tableStyle>
    <tableStyle name="ACC-style 6" pivot="0" count="2">
      <tableStyleElement type="firstRowStripe" dxfId="69"/>
      <tableStyleElement type="secondRowStripe" dxfId="68"/>
    </tableStyle>
    <tableStyle name="ACC-style 7" pivot="0" count="2">
      <tableStyleElement type="firstRowStripe" dxfId="67"/>
      <tableStyleElement type="secondRowStripe" dxfId="66"/>
    </tableStyle>
    <tableStyle name="ACC-style 8" pivot="0" count="2">
      <tableStyleElement type="firstRowStripe" dxfId="65"/>
      <tableStyleElement type="secondRowStripe" dxfId="64"/>
    </tableStyle>
    <tableStyle name="ACC-style 9" pivot="0" count="2">
      <tableStyleElement type="firstRowStripe" dxfId="63"/>
      <tableStyleElement type="secondRowStripe" dxfId="62"/>
    </tableStyle>
    <tableStyle name="ACC-style 10" pivot="0" count="2">
      <tableStyleElement type="firstRowStripe" dxfId="61"/>
      <tableStyleElement type="secondRowStripe" dxfId="60"/>
    </tableStyle>
    <tableStyle name="ACC-style 11" pivot="0" count="2">
      <tableStyleElement type="firstRowStripe" dxfId="59"/>
      <tableStyleElement type="secondRowStripe" dxfId="58"/>
    </tableStyle>
    <tableStyle name="ACC-style 12" pivot="0" count="2">
      <tableStyleElement type="firstRowStripe" dxfId="57"/>
      <tableStyleElement type="secondRowStripe" dxfId="56"/>
    </tableStyle>
    <tableStyle name="ACC-style 13" pivot="0" count="2">
      <tableStyleElement type="firstRowStripe" dxfId="55"/>
      <tableStyleElement type="secondRowStripe" dxfId="54"/>
    </tableStyle>
    <tableStyle name="ACC-style 14" pivot="0" count="2">
      <tableStyleElement type="firstRowStripe" dxfId="53"/>
      <tableStyleElement type="secondRowStripe" dxfId="52"/>
    </tableStyle>
    <tableStyle name="ACC-style 15" pivot="0" count="2">
      <tableStyleElement type="firstRowStripe" dxfId="51"/>
      <tableStyleElement type="secondRowStripe" dxfId="50"/>
    </tableStyle>
    <tableStyle name="ACC-style 16" pivot="0" count="2">
      <tableStyleElement type="firstRowStripe" dxfId="49"/>
      <tableStyleElement type="secondRowStripe" dxfId="48"/>
    </tableStyle>
    <tableStyle name="ACC-style 17" pivot="0" count="2">
      <tableStyleElement type="firstRowStripe" dxfId="47"/>
      <tableStyleElement type="secondRowStripe" dxfId="46"/>
    </tableStyle>
    <tableStyle name="ACC-style 18" pivot="0" count="2">
      <tableStyleElement type="firstRowStripe" dxfId="45"/>
      <tableStyleElement type="secondRowStripe" dxfId="44"/>
    </tableStyle>
    <tableStyle name="ACC-style 19" pivot="0" count="2">
      <tableStyleElement type="firstRowStripe" dxfId="43"/>
      <tableStyleElement type="secondRowStripe" dxfId="42"/>
    </tableStyle>
    <tableStyle name="ACC-style 20" pivot="0" count="2">
      <tableStyleElement type="firstRowStripe" dxfId="41"/>
      <tableStyleElement type="secondRowStripe" dxfId="40"/>
    </tableStyle>
    <tableStyle name="ACC-style 21" pivot="0" count="2">
      <tableStyleElement type="firstRowStripe" dxfId="39"/>
      <tableStyleElement type="secondRowStripe" dxfId="38"/>
    </tableStyle>
    <tableStyle name="ACC-style 22" pivot="0" count="2">
      <tableStyleElement type="firstRowStripe" dxfId="37"/>
      <tableStyleElement type="secondRowStripe" dxfId="36"/>
    </tableStyle>
    <tableStyle name="ACC-style 23" pivot="0" count="2">
      <tableStyleElement type="firstRowStripe" dxfId="35"/>
      <tableStyleElement type="secondRowStripe" dxfId="34"/>
    </tableStyle>
    <tableStyle name="ACC-style 24" pivot="0" count="2">
      <tableStyleElement type="firstRowStripe" dxfId="33"/>
      <tableStyleElement type="secondRowStripe" dxfId="32"/>
    </tableStyle>
    <tableStyle name="ACC-style 25" pivot="0" count="2">
      <tableStyleElement type="firstRowStripe" dxfId="31"/>
      <tableStyleElement type="secondRowStripe" dxfId="30"/>
    </tableStyle>
    <tableStyle name="ACC-style 26" pivot="0" count="2">
      <tableStyleElement type="firstRowStripe" dxfId="29"/>
      <tableStyleElement type="secondRowStripe" dxfId="28"/>
    </tableStyle>
    <tableStyle name="ACC-style 27" pivot="0" count="2">
      <tableStyleElement type="firstRowStripe" dxfId="27"/>
      <tableStyleElement type="secondRowStripe" dxfId="26"/>
    </tableStyle>
    <tableStyle name="ACC-style 28" pivot="0" count="2">
      <tableStyleElement type="firstRowStripe" dxfId="25"/>
      <tableStyleElement type="secondRowStripe" dxfId="24"/>
    </tableStyle>
    <tableStyle name="ACC-style 29" pivot="0" count="2">
      <tableStyleElement type="firstRowStripe" dxfId="23"/>
      <tableStyleElement type="secondRowStripe" dxfId="22"/>
    </tableStyle>
    <tableStyle name="ACC-style 30" pivot="0" count="2">
      <tableStyleElement type="firstRowStripe" dxfId="21"/>
      <tableStyleElement type="secondRowStripe" dxfId="20"/>
    </tableStyle>
    <tableStyle name="ACC-style 31" pivot="0" count="2">
      <tableStyleElement type="firstRowStripe" dxfId="19"/>
      <tableStyleElement type="secondRowStripe" dxfId="18"/>
    </tableStyle>
    <tableStyle name="ACC-style 32" pivot="0" count="2">
      <tableStyleElement type="firstRowStripe" dxfId="17"/>
      <tableStyleElement type="secondRowStripe" dxfId="16"/>
    </tableStyle>
    <tableStyle name="ACC-style 33" pivot="0" count="2">
      <tableStyleElement type="firstRowStripe" dxfId="15"/>
      <tableStyleElement type="secondRowStripe" dxfId="14"/>
    </tableStyle>
    <tableStyle name="ACC-style 34" pivot="0" count="2">
      <tableStyleElement type="firstRowStripe" dxfId="13"/>
      <tableStyleElement type="secondRowStripe" dxfId="12"/>
    </tableStyle>
    <tableStyle name="ACC-style 35" pivot="0" count="2">
      <tableStyleElement type="firstRowStripe" dxfId="11"/>
      <tableStyleElement type="secondRowStripe" dxfId="10"/>
    </tableStyle>
    <tableStyle name="ACC-style 36" pivot="0" count="2">
      <tableStyleElement type="firstRowStripe" dxfId="9"/>
      <tableStyleElement type="secondRowStripe" dxfId="8"/>
    </tableStyle>
    <tableStyle name="ACC-style 37" pivot="0" count="2">
      <tableStyleElement type="firstRowStripe" dxfId="7"/>
      <tableStyleElement type="secondRowStripe" dxfId="6"/>
    </tableStyle>
    <tableStyle name="ACC-style 38" pivot="0" count="2">
      <tableStyleElement type="firstRowStripe" dxfId="5"/>
      <tableStyleElement type="secondRowStripe" dxfId="4"/>
    </tableStyle>
    <tableStyle name="ACC-style 39" pivot="0" count="2">
      <tableStyleElement type="firstRowStripe" dxfId="3"/>
      <tableStyleElement type="secondRowStripe" dxfId="2"/>
    </tableStyle>
    <tableStyle name="ACC-style 40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34" name="Table_145235" displayName="Table_145235" ref="A5:A36" headerRowCount="0">
  <tableColumns count="1">
    <tableColumn id="1" name="Mario"/>
  </tableColumns>
  <tableStyleInfo name="INFO-style" showFirstColumn="1" showLastColumn="1" showRowStripes="1" showColumnStripes="0"/>
</table>
</file>

<file path=xl/tables/table2.xml><?xml version="1.0" encoding="utf-8"?>
<table xmlns="http://schemas.openxmlformats.org/spreadsheetml/2006/main" id="235" name="Table_146236" displayName="Table_146236" ref="A39:A47" headerRowCount="0">
  <tableColumns count="1">
    <tableColumn id="1" name="Super Smash Bros."/>
  </tableColumns>
  <tableStyleInfo name="INFO-style 2" showFirstColumn="1" showLastColumn="1" showRowStripes="1" showColumnStripes="0"/>
</table>
</file>

<file path=xl/tables/table3.xml><?xml version="1.0" encoding="utf-8"?>
<table xmlns="http://schemas.openxmlformats.org/spreadsheetml/2006/main" id="236" name="Table_147237" displayName="Table_147237" ref="F5:F7" headerRowCount="0">
  <tableColumns count="1">
    <tableColumn id="1" name="Column1"/>
  </tableColumns>
  <tableStyleInfo name="INFO-style 3" showFirstColumn="1" showLastColumn="1" showRowStripes="1" showColumnStripes="0"/>
</table>
</file>

<file path=xl/tables/table4.xml><?xml version="1.0" encoding="utf-8"?>
<table xmlns="http://schemas.openxmlformats.org/spreadsheetml/2006/main" id="237" name="Table_149238" displayName="Table_149238" ref="H5:H36" headerRowCount="0">
  <tableColumns count="1">
    <tableColumn id="1" name="0000 - 0033"/>
  </tableColumns>
  <tableStyleInfo name="INFO-style 5" showFirstColumn="1" showLastColumn="1" showRowStripes="1" showColumnStripes="0"/>
</table>
</file>

<file path=xl/tables/table5.xml><?xml version="1.0" encoding="utf-8"?>
<table xmlns="http://schemas.openxmlformats.org/spreadsheetml/2006/main" id="238" name="Table_150239" displayName="Table_150239" ref="E5:E7" headerRowCount="0">
  <tableColumns count="1">
    <tableColumn id="1" name="Figures"/>
  </tableColumns>
  <tableStyleInfo name="INFO-style 6" showFirstColumn="1" showLastColumn="1" showRowStripes="1" showColumnStripes="0"/>
</table>
</file>

<file path=xl/tables/table6.xml><?xml version="1.0" encoding="utf-8"?>
<table xmlns="http://schemas.openxmlformats.org/spreadsheetml/2006/main" id="239" name="Table_151240" displayName="Table_151240" ref="J5:J24" headerRowCount="0">
  <tableColumns count="1">
    <tableColumn id="1" name="Column1"/>
  </tableColumns>
  <tableStyleInfo name="INFO-style 7" showFirstColumn="1" showLastColumn="1" showRowStripes="1" showColumnStripes="0"/>
</table>
</file>

<file path=xl/tables/table7.xml><?xml version="1.0" encoding="utf-8"?>
<table xmlns="http://schemas.openxmlformats.org/spreadsheetml/2006/main" id="240" name="Table_152241" displayName="Table_152241" ref="I5:I24" headerRowCount="0">
  <tableColumns count="1">
    <tableColumn id="1" name="Super Smash Bros."/>
  </tableColumns>
  <tableStyleInfo name="INFO-style 8" showFirstColumn="1" showLastColumn="1" showRowStripes="1" showColumnStripes="0"/>
</table>
</file>

<file path=xl/tables/table8.xml><?xml version="1.0" encoding="utf-8"?>
<table xmlns="http://schemas.openxmlformats.org/spreadsheetml/2006/main" id="241" name="Table_153242" displayName="Table_153242" ref="B5:B36" headerRowCount="0">
  <tableColumns count="1">
    <tableColumn id="1" name="000-001"/>
  </tableColumns>
  <tableStyleInfo name="INFO-style 9" showFirstColumn="1" showLastColumn="1" showRowStripes="1" showColumnStripes="0"/>
</table>
</file>

<file path=xl/tables/table9.xml><?xml version="1.0" encoding="utf-8"?>
<table xmlns="http://schemas.openxmlformats.org/spreadsheetml/2006/main" id="242" name="Table_154243" displayName="Table_154243" ref="B39:D47" headerRowCount="0">
  <tableColumns count="3">
    <tableColumn id="1" name="Column1"/>
    <tableColumn id="2" name="Column2"/>
    <tableColumn id="3" name="Column3"/>
  </tableColumns>
  <tableStyleInfo name="INFO-style 10" showFirstColumn="1" showLastColumn="1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ga.nz/" TargetMode="External"/><Relationship Id="rId1" Type="http://schemas.openxmlformats.org/officeDocument/2006/relationships/hyperlink" Target="http://www.amiiboap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0" workbookViewId="0">
      <selection activeCell="B20" sqref="B20:F20"/>
    </sheetView>
  </sheetViews>
  <sheetFormatPr defaultColWidth="14.42578125" defaultRowHeight="15.75" customHeight="1" x14ac:dyDescent="0.2"/>
  <sheetData>
    <row r="1" spans="1:6" ht="30.75" customHeight="1" x14ac:dyDescent="0.4">
      <c r="A1" s="115" t="s">
        <v>1</v>
      </c>
      <c r="B1" s="116"/>
      <c r="C1" s="116"/>
      <c r="D1" s="116"/>
      <c r="E1" s="116"/>
      <c r="F1" s="117"/>
    </row>
    <row r="2" spans="1:6" ht="15.75" customHeight="1" x14ac:dyDescent="0.25">
      <c r="A2" s="114" t="s">
        <v>6</v>
      </c>
      <c r="B2" s="107"/>
      <c r="C2" s="107"/>
      <c r="D2" s="107"/>
      <c r="E2" s="107"/>
      <c r="F2" s="108"/>
    </row>
    <row r="3" spans="1:6" ht="15.75" customHeight="1" x14ac:dyDescent="0.25">
      <c r="A3" s="74" t="s">
        <v>7</v>
      </c>
      <c r="B3" s="109" t="s">
        <v>9</v>
      </c>
      <c r="C3" s="107"/>
      <c r="D3" s="107"/>
      <c r="E3" s="107"/>
      <c r="F3" s="108"/>
    </row>
    <row r="4" spans="1:6" ht="15.75" customHeight="1" x14ac:dyDescent="0.25">
      <c r="A4" s="75" t="s">
        <v>10</v>
      </c>
      <c r="B4" s="110" t="s">
        <v>14</v>
      </c>
      <c r="C4" s="107"/>
      <c r="D4" s="107"/>
      <c r="E4" s="107"/>
      <c r="F4" s="108"/>
    </row>
    <row r="5" spans="1:6" ht="15.75" customHeight="1" x14ac:dyDescent="0.25">
      <c r="A5" s="118" t="s">
        <v>15</v>
      </c>
      <c r="B5" s="107"/>
      <c r="C5" s="107"/>
      <c r="D5" s="107"/>
      <c r="E5" s="107"/>
      <c r="F5" s="108"/>
    </row>
    <row r="6" spans="1:6" ht="15.75" customHeight="1" x14ac:dyDescent="0.25">
      <c r="A6" s="76" t="s">
        <v>24</v>
      </c>
      <c r="B6" s="112" t="s">
        <v>28</v>
      </c>
      <c r="C6" s="107"/>
      <c r="D6" s="107"/>
      <c r="E6" s="107"/>
      <c r="F6" s="108"/>
    </row>
    <row r="7" spans="1:6" ht="15.75" customHeight="1" x14ac:dyDescent="0.25">
      <c r="A7" s="77" t="s">
        <v>33</v>
      </c>
      <c r="B7" s="111" t="s">
        <v>36</v>
      </c>
      <c r="C7" s="107"/>
      <c r="D7" s="107"/>
      <c r="E7" s="107"/>
      <c r="F7" s="108"/>
    </row>
    <row r="8" spans="1:6" ht="15.75" customHeight="1" x14ac:dyDescent="0.25">
      <c r="A8" s="77" t="s">
        <v>45</v>
      </c>
      <c r="B8" s="111" t="s">
        <v>46</v>
      </c>
      <c r="C8" s="107"/>
      <c r="D8" s="107"/>
      <c r="E8" s="107"/>
      <c r="F8" s="108"/>
    </row>
    <row r="9" spans="1:6" ht="15.75" customHeight="1" x14ac:dyDescent="0.25">
      <c r="A9" s="77" t="s">
        <v>50</v>
      </c>
      <c r="B9" s="111" t="s">
        <v>51</v>
      </c>
      <c r="C9" s="107"/>
      <c r="D9" s="107"/>
      <c r="E9" s="107"/>
      <c r="F9" s="108"/>
    </row>
    <row r="10" spans="1:6" ht="15.75" customHeight="1" x14ac:dyDescent="0.25">
      <c r="A10" s="77" t="s">
        <v>55</v>
      </c>
      <c r="B10" s="111" t="s">
        <v>56</v>
      </c>
      <c r="C10" s="107"/>
      <c r="D10" s="107"/>
      <c r="E10" s="107"/>
      <c r="F10" s="108"/>
    </row>
    <row r="11" spans="1:6" ht="15.75" customHeight="1" x14ac:dyDescent="0.25">
      <c r="A11" s="77" t="s">
        <v>58</v>
      </c>
      <c r="B11" s="111" t="s">
        <v>59</v>
      </c>
      <c r="C11" s="107"/>
      <c r="D11" s="107"/>
      <c r="E11" s="107"/>
      <c r="F11" s="108"/>
    </row>
    <row r="12" spans="1:6" ht="15.75" customHeight="1" x14ac:dyDescent="0.25">
      <c r="A12" s="77" t="s">
        <v>62</v>
      </c>
      <c r="B12" s="111" t="s">
        <v>64</v>
      </c>
      <c r="C12" s="107"/>
      <c r="D12" s="107"/>
      <c r="E12" s="107"/>
      <c r="F12" s="108"/>
    </row>
    <row r="13" spans="1:6" ht="15.75" customHeight="1" x14ac:dyDescent="0.25">
      <c r="A13" s="77" t="s">
        <v>65</v>
      </c>
      <c r="B13" s="111" t="s">
        <v>66</v>
      </c>
      <c r="C13" s="107"/>
      <c r="D13" s="107"/>
      <c r="E13" s="107"/>
      <c r="F13" s="108"/>
    </row>
    <row r="14" spans="1:6" ht="15.75" customHeight="1" x14ac:dyDescent="0.25">
      <c r="A14" s="77" t="s">
        <v>67</v>
      </c>
      <c r="B14" s="111" t="s">
        <v>68</v>
      </c>
      <c r="C14" s="107"/>
      <c r="D14" s="107"/>
      <c r="E14" s="107"/>
      <c r="F14" s="108"/>
    </row>
    <row r="15" spans="1:6" ht="15.75" customHeight="1" x14ac:dyDescent="0.25">
      <c r="A15" s="77" t="s">
        <v>73</v>
      </c>
      <c r="B15" s="111" t="s">
        <v>74</v>
      </c>
      <c r="C15" s="107"/>
      <c r="D15" s="107"/>
      <c r="E15" s="107"/>
      <c r="F15" s="108"/>
    </row>
    <row r="16" spans="1:6" ht="15.75" customHeight="1" x14ac:dyDescent="0.25">
      <c r="A16" s="113" t="s">
        <v>76</v>
      </c>
      <c r="B16" s="107"/>
      <c r="C16" s="107"/>
      <c r="D16" s="107"/>
      <c r="E16" s="107"/>
      <c r="F16" s="108"/>
    </row>
    <row r="17" spans="1:6" ht="15.75" customHeight="1" x14ac:dyDescent="0.25">
      <c r="A17" s="78">
        <v>42943</v>
      </c>
      <c r="B17" s="106" t="s">
        <v>84</v>
      </c>
      <c r="C17" s="107"/>
      <c r="D17" s="107"/>
      <c r="E17" s="107"/>
      <c r="F17" s="108"/>
    </row>
    <row r="18" spans="1:6" ht="15.75" customHeight="1" x14ac:dyDescent="0.25">
      <c r="A18" s="78">
        <v>42937</v>
      </c>
      <c r="B18" s="106" t="s">
        <v>87</v>
      </c>
      <c r="C18" s="107"/>
      <c r="D18" s="107"/>
      <c r="E18" s="107"/>
      <c r="F18" s="108"/>
    </row>
    <row r="19" spans="1:6" ht="15.75" customHeight="1" x14ac:dyDescent="0.25">
      <c r="A19" s="78">
        <v>42936</v>
      </c>
      <c r="B19" s="106" t="s">
        <v>90</v>
      </c>
      <c r="C19" s="107"/>
      <c r="D19" s="107"/>
      <c r="E19" s="107"/>
      <c r="F19" s="108"/>
    </row>
    <row r="20" spans="1:6" ht="15.75" customHeight="1" x14ac:dyDescent="0.25">
      <c r="A20" s="78">
        <v>42914</v>
      </c>
      <c r="B20" s="106" t="s">
        <v>93</v>
      </c>
      <c r="C20" s="107"/>
      <c r="D20" s="107"/>
      <c r="E20" s="107"/>
      <c r="F20" s="108"/>
    </row>
    <row r="21" spans="1:6" ht="15.75" customHeight="1" x14ac:dyDescent="0.25">
      <c r="A21" s="78">
        <v>42900</v>
      </c>
      <c r="B21" s="106" t="s">
        <v>96</v>
      </c>
      <c r="C21" s="107"/>
      <c r="D21" s="107"/>
      <c r="E21" s="107"/>
      <c r="F21" s="108"/>
    </row>
    <row r="22" spans="1:6" ht="15.75" customHeight="1" x14ac:dyDescent="0.25">
      <c r="A22" s="78">
        <v>42867</v>
      </c>
      <c r="B22" s="106" t="s">
        <v>99</v>
      </c>
      <c r="C22" s="107"/>
      <c r="D22" s="107"/>
      <c r="E22" s="107"/>
      <c r="F22" s="108"/>
    </row>
    <row r="23" spans="1:6" ht="15.75" customHeight="1" x14ac:dyDescent="0.25">
      <c r="A23" s="78">
        <v>42866</v>
      </c>
      <c r="B23" s="106" t="s">
        <v>102</v>
      </c>
      <c r="C23" s="107"/>
      <c r="D23" s="107"/>
      <c r="E23" s="107"/>
      <c r="F23" s="108"/>
    </row>
    <row r="24" spans="1:6" ht="15.75" customHeight="1" x14ac:dyDescent="0.25">
      <c r="A24" s="78">
        <v>42805</v>
      </c>
      <c r="B24" s="106" t="s">
        <v>108</v>
      </c>
      <c r="C24" s="107"/>
      <c r="D24" s="107"/>
      <c r="E24" s="107"/>
      <c r="F24" s="108"/>
    </row>
    <row r="25" spans="1:6" ht="15.75" customHeight="1" x14ac:dyDescent="0.25">
      <c r="A25" s="78">
        <v>42800</v>
      </c>
      <c r="B25" s="106" t="s">
        <v>111</v>
      </c>
      <c r="C25" s="107"/>
      <c r="D25" s="107"/>
      <c r="E25" s="107"/>
      <c r="F25" s="108"/>
    </row>
    <row r="26" spans="1:6" ht="15.75" customHeight="1" x14ac:dyDescent="0.25">
      <c r="A26" s="78">
        <v>42798</v>
      </c>
      <c r="B26" s="106" t="s">
        <v>114</v>
      </c>
      <c r="C26" s="107"/>
      <c r="D26" s="107"/>
      <c r="E26" s="107"/>
      <c r="F26" s="108"/>
    </row>
    <row r="27" spans="1:6" ht="15" x14ac:dyDescent="0.25">
      <c r="A27" s="78">
        <v>42797</v>
      </c>
      <c r="B27" s="106" t="s">
        <v>117</v>
      </c>
      <c r="C27" s="107"/>
      <c r="D27" s="107"/>
      <c r="E27" s="107"/>
      <c r="F27" s="108"/>
    </row>
    <row r="28" spans="1:6" ht="15" x14ac:dyDescent="0.25">
      <c r="A28" s="78">
        <v>42768</v>
      </c>
      <c r="B28" s="106" t="s">
        <v>120</v>
      </c>
      <c r="C28" s="107"/>
      <c r="D28" s="107"/>
      <c r="E28" s="107"/>
      <c r="F28" s="108"/>
    </row>
    <row r="29" spans="1:6" ht="15" x14ac:dyDescent="0.25">
      <c r="A29" s="78">
        <v>42754</v>
      </c>
      <c r="B29" s="106" t="s">
        <v>123</v>
      </c>
      <c r="C29" s="107"/>
      <c r="D29" s="107"/>
      <c r="E29" s="107"/>
      <c r="F29" s="108"/>
    </row>
    <row r="30" spans="1:6" ht="15" x14ac:dyDescent="0.25">
      <c r="A30" s="78">
        <v>42720</v>
      </c>
      <c r="B30" s="106" t="s">
        <v>126</v>
      </c>
      <c r="C30" s="107"/>
      <c r="D30" s="107"/>
      <c r="E30" s="107"/>
      <c r="F30" s="108"/>
    </row>
    <row r="31" spans="1:6" ht="15" x14ac:dyDescent="0.25">
      <c r="A31" s="78">
        <v>42712</v>
      </c>
      <c r="B31" s="106" t="s">
        <v>127</v>
      </c>
      <c r="C31" s="107"/>
      <c r="D31" s="107"/>
      <c r="E31" s="107"/>
      <c r="F31" s="108"/>
    </row>
    <row r="32" spans="1:6" ht="15" x14ac:dyDescent="0.25">
      <c r="A32" s="78">
        <v>42710</v>
      </c>
      <c r="B32" s="106" t="s">
        <v>131</v>
      </c>
      <c r="C32" s="107"/>
      <c r="D32" s="107"/>
      <c r="E32" s="107"/>
      <c r="F32" s="108"/>
    </row>
    <row r="33" spans="1:6" ht="15" x14ac:dyDescent="0.25">
      <c r="A33" s="78">
        <v>42708</v>
      </c>
      <c r="B33" s="106" t="s">
        <v>132</v>
      </c>
      <c r="C33" s="107"/>
      <c r="D33" s="107"/>
      <c r="E33" s="107"/>
      <c r="F33" s="108"/>
    </row>
    <row r="34" spans="1:6" ht="15" x14ac:dyDescent="0.25">
      <c r="A34" s="79">
        <v>42708</v>
      </c>
      <c r="B34" s="122" t="s">
        <v>137</v>
      </c>
      <c r="C34" s="107"/>
      <c r="D34" s="107"/>
      <c r="E34" s="107"/>
      <c r="F34" s="108"/>
    </row>
    <row r="35" spans="1:6" ht="15" x14ac:dyDescent="0.25">
      <c r="A35" s="78">
        <v>42696</v>
      </c>
      <c r="B35" s="106" t="s">
        <v>140</v>
      </c>
      <c r="C35" s="107"/>
      <c r="D35" s="107"/>
      <c r="E35" s="107"/>
      <c r="F35" s="108"/>
    </row>
    <row r="36" spans="1:6" ht="15" x14ac:dyDescent="0.25">
      <c r="A36" s="78">
        <v>42695</v>
      </c>
      <c r="B36" s="106" t="s">
        <v>144</v>
      </c>
      <c r="C36" s="107"/>
      <c r="D36" s="107"/>
      <c r="E36" s="107"/>
      <c r="F36" s="108"/>
    </row>
    <row r="37" spans="1:6" ht="15" x14ac:dyDescent="0.25">
      <c r="A37" s="78">
        <v>42690</v>
      </c>
      <c r="B37" s="106" t="s">
        <v>145</v>
      </c>
      <c r="C37" s="107"/>
      <c r="D37" s="107"/>
      <c r="E37" s="107"/>
      <c r="F37" s="108"/>
    </row>
    <row r="38" spans="1:6" ht="15" x14ac:dyDescent="0.25">
      <c r="A38" s="78">
        <v>42689</v>
      </c>
      <c r="B38" s="106" t="s">
        <v>148</v>
      </c>
      <c r="C38" s="107"/>
      <c r="D38" s="107"/>
      <c r="E38" s="107"/>
      <c r="F38" s="108"/>
    </row>
    <row r="39" spans="1:6" ht="15" x14ac:dyDescent="0.25">
      <c r="A39" s="80">
        <v>42688</v>
      </c>
      <c r="B39" s="119" t="s">
        <v>151</v>
      </c>
      <c r="C39" s="120"/>
      <c r="D39" s="120"/>
      <c r="E39" s="120"/>
      <c r="F39" s="121"/>
    </row>
  </sheetData>
  <mergeCells count="39">
    <mergeCell ref="B38:F38"/>
    <mergeCell ref="B39:F39"/>
    <mergeCell ref="B35:F35"/>
    <mergeCell ref="B36:F36"/>
    <mergeCell ref="B34:F34"/>
    <mergeCell ref="B37:F37"/>
    <mergeCell ref="B18:F18"/>
    <mergeCell ref="B17:F17"/>
    <mergeCell ref="B27:F27"/>
    <mergeCell ref="B26:F26"/>
    <mergeCell ref="B25:F25"/>
    <mergeCell ref="B24:F24"/>
    <mergeCell ref="A2:F2"/>
    <mergeCell ref="A1:F1"/>
    <mergeCell ref="B10:F10"/>
    <mergeCell ref="B11:F11"/>
    <mergeCell ref="A5:F5"/>
    <mergeCell ref="B32:F32"/>
    <mergeCell ref="B33:F33"/>
    <mergeCell ref="B30:F30"/>
    <mergeCell ref="B31:F31"/>
    <mergeCell ref="B3:F3"/>
    <mergeCell ref="B4:F4"/>
    <mergeCell ref="B7:F7"/>
    <mergeCell ref="B6:F6"/>
    <mergeCell ref="B12:F12"/>
    <mergeCell ref="B9:F9"/>
    <mergeCell ref="B8:F8"/>
    <mergeCell ref="B13:F13"/>
    <mergeCell ref="B14:F14"/>
    <mergeCell ref="B15:F15"/>
    <mergeCell ref="A16:F16"/>
    <mergeCell ref="B19:F19"/>
    <mergeCell ref="B28:F28"/>
    <mergeCell ref="B29:F29"/>
    <mergeCell ref="B22:F22"/>
    <mergeCell ref="B21:F21"/>
    <mergeCell ref="B20:F20"/>
    <mergeCell ref="B23:F23"/>
  </mergeCells>
  <phoneticPr fontId="17" type="noConversion"/>
  <hyperlinks>
    <hyperlink ref="B3" r:id="rId1"/>
    <hyperlink ref="B4" r:id="rId2" location="F!rJcVVYzJ!1el54yd5Rx4FYQQ-ZhxSCQ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8"/>
  <sheetViews>
    <sheetView topLeftCell="D1" workbookViewId="0">
      <pane ySplit="1" topLeftCell="A2" activePane="bottomLeft" state="frozen"/>
      <selection pane="bottomLeft" activeCell="K8" sqref="K8"/>
    </sheetView>
  </sheetViews>
  <sheetFormatPr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32" customWidth="1"/>
    <col min="6" max="6" width="7.42578125" customWidth="1"/>
    <col min="7" max="7" width="11.85546875" customWidth="1"/>
    <col min="8" max="8" width="12" customWidth="1"/>
    <col min="9" max="9" width="10.140625" customWidth="1"/>
    <col min="10" max="13" width="9.140625" customWidth="1"/>
    <col min="15" max="15" width="9" customWidth="1"/>
    <col min="16" max="16" width="9.140625" customWidth="1"/>
    <col min="21" max="21" width="95.42578125" customWidth="1"/>
  </cols>
  <sheetData>
    <row r="1" spans="1:21" ht="15" x14ac:dyDescent="0.25">
      <c r="A1" s="65" t="s">
        <v>1680</v>
      </c>
      <c r="B1" s="24" t="s">
        <v>1681</v>
      </c>
      <c r="C1" s="25" t="s">
        <v>1682</v>
      </c>
      <c r="D1" s="26" t="s">
        <v>1683</v>
      </c>
      <c r="E1" s="27" t="s">
        <v>0</v>
      </c>
      <c r="F1" s="28" t="s">
        <v>2</v>
      </c>
      <c r="G1" s="29" t="s">
        <v>3</v>
      </c>
      <c r="H1" s="30" t="s">
        <v>4</v>
      </c>
      <c r="I1" s="31" t="s">
        <v>5</v>
      </c>
      <c r="J1" s="50" t="s">
        <v>1622</v>
      </c>
      <c r="K1" s="50" t="s">
        <v>2500</v>
      </c>
      <c r="L1" s="50" t="s">
        <v>1623</v>
      </c>
      <c r="M1" s="50" t="s">
        <v>1624</v>
      </c>
      <c r="N1" s="50" t="s">
        <v>1625</v>
      </c>
      <c r="O1" s="50" t="s">
        <v>1626</v>
      </c>
      <c r="P1" s="50" t="s">
        <v>1627</v>
      </c>
    </row>
    <row r="2" spans="1:21" ht="14.25" x14ac:dyDescent="0.2">
      <c r="A2" s="33">
        <v>1</v>
      </c>
      <c r="B2" s="33" t="s">
        <v>1684</v>
      </c>
      <c r="C2" s="34" t="s">
        <v>1685</v>
      </c>
      <c r="D2" s="35" t="s">
        <v>1686</v>
      </c>
      <c r="E2" s="36" t="s">
        <v>1687</v>
      </c>
      <c r="F2" s="37">
        <v>1</v>
      </c>
      <c r="G2" s="38" t="s">
        <v>11</v>
      </c>
      <c r="H2" s="39" t="s">
        <v>13</v>
      </c>
      <c r="I2" s="40" t="str">
        <f>HYPERLINK("http://amiibo.life/nfc/"&amp;G2&amp;"-"&amp;H2,"?")</f>
        <v>?</v>
      </c>
      <c r="J2" s="51" t="str">
        <f t="shared" ref="J2:J65" si="0">LEFT(G2,3)</f>
        <v>000</v>
      </c>
      <c r="K2" s="51" t="str">
        <f>LEFT(G2,4)</f>
        <v>0000</v>
      </c>
      <c r="L2" s="51" t="str">
        <f t="shared" ref="L2:L65" si="1">MID(G2,5,2)</f>
        <v>00</v>
      </c>
      <c r="M2" s="51" t="str">
        <f t="shared" ref="M2:M65" si="2">RIGHT(G2,2)</f>
        <v>00</v>
      </c>
      <c r="N2" s="51" t="str">
        <f t="shared" ref="N2:N65" si="3">LEFT(H2,4)</f>
        <v>0000</v>
      </c>
      <c r="O2" s="51" t="str">
        <f t="shared" ref="O2:O65" si="4">MID(H2,5,2)</f>
        <v>00</v>
      </c>
      <c r="P2" s="51" t="str">
        <f t="shared" ref="P2:P65" si="5">RIGHT(H2,2)</f>
        <v>02</v>
      </c>
      <c r="Q2" s="66" t="s">
        <v>2501</v>
      </c>
      <c r="R2" s="66" t="s">
        <v>2502</v>
      </c>
      <c r="S2" s="66" t="s">
        <v>2503</v>
      </c>
      <c r="T2" s="67" t="s">
        <v>2504</v>
      </c>
      <c r="U2" t="str">
        <f t="shared" ref="U2:U65" si="6">Q2&amp;A2&amp;R2&amp;G2&amp;H2&amp;S2&amp;B2&amp;S2&amp;C2&amp;S2&amp;D2&amp;S2&amp;E2&amp;S2&amp;TEXT(F2,"000")&amp;S2&amp;TEXT(A2,"000")&amp;T2</f>
        <v>strAmiiboName[1] = new string[]{"0000000000000002","SSB","Super Smash Bros.","Wave 1","Mario","001","001"};</v>
      </c>
    </row>
    <row r="3" spans="1:21" ht="14.25" x14ac:dyDescent="0.2">
      <c r="A3" s="41">
        <v>2</v>
      </c>
      <c r="B3" s="41" t="s">
        <v>1684</v>
      </c>
      <c r="C3" s="42" t="s">
        <v>1688</v>
      </c>
      <c r="D3" s="43" t="s">
        <v>1689</v>
      </c>
      <c r="E3" s="44" t="s">
        <v>1690</v>
      </c>
      <c r="F3" s="37">
        <v>2</v>
      </c>
      <c r="G3" s="45" t="s">
        <v>16</v>
      </c>
      <c r="H3" s="46" t="s">
        <v>17</v>
      </c>
      <c r="I3" s="47" t="str">
        <f>HYPERLINK("http://amiibo.life/nfc/"&amp;G3&amp;"-"&amp;H3,"?")</f>
        <v>?</v>
      </c>
      <c r="J3" s="51" t="str">
        <f t="shared" si="0"/>
        <v>000</v>
      </c>
      <c r="K3" s="51" t="str">
        <f t="shared" ref="K3:K66" si="7">LEFT(G3,4)</f>
        <v>0002</v>
      </c>
      <c r="L3" s="51" t="str">
        <f t="shared" si="1"/>
        <v>00</v>
      </c>
      <c r="M3" s="51" t="str">
        <f t="shared" si="2"/>
        <v>00</v>
      </c>
      <c r="N3" s="51" t="str">
        <f t="shared" si="3"/>
        <v>0001</v>
      </c>
      <c r="O3" s="51" t="str">
        <f t="shared" si="4"/>
        <v>00</v>
      </c>
      <c r="P3" s="51" t="str">
        <f t="shared" si="5"/>
        <v>02</v>
      </c>
      <c r="Q3" s="66" t="s">
        <v>2501</v>
      </c>
      <c r="R3" s="66" t="s">
        <v>2502</v>
      </c>
      <c r="S3" s="66" t="s">
        <v>2503</v>
      </c>
      <c r="T3" s="67" t="s">
        <v>2504</v>
      </c>
      <c r="U3" t="str">
        <f t="shared" si="6"/>
        <v>strAmiiboName[2] = new string[]{"0002000000010002","SSB","Super Smash Bros.","Wave 1","Peach","002","002"};</v>
      </c>
    </row>
    <row r="4" spans="1:21" ht="14.25" x14ac:dyDescent="0.2">
      <c r="A4" s="33">
        <v>3</v>
      </c>
      <c r="B4" s="33" t="s">
        <v>1691</v>
      </c>
      <c r="C4" s="34" t="s">
        <v>1692</v>
      </c>
      <c r="D4" s="35" t="s">
        <v>1689</v>
      </c>
      <c r="E4" s="36" t="s">
        <v>1693</v>
      </c>
      <c r="F4" s="37">
        <v>3</v>
      </c>
      <c r="G4" s="38" t="s">
        <v>18</v>
      </c>
      <c r="H4" s="39" t="s">
        <v>19</v>
      </c>
      <c r="I4" s="40" t="str">
        <f t="shared" ref="I4:I67" si="8">HYPERLINK("http://amiibo.life/nfc/"&amp;G4&amp;"-"&amp;H4,"?")</f>
        <v>?</v>
      </c>
      <c r="J4" s="51" t="str">
        <f t="shared" si="0"/>
        <v>000</v>
      </c>
      <c r="K4" s="51" t="str">
        <f t="shared" si="7"/>
        <v>0003</v>
      </c>
      <c r="L4" s="51" t="str">
        <f t="shared" si="1"/>
        <v>00</v>
      </c>
      <c r="M4" s="51" t="str">
        <f t="shared" si="2"/>
        <v>00</v>
      </c>
      <c r="N4" s="51" t="str">
        <f t="shared" si="3"/>
        <v>0002</v>
      </c>
      <c r="O4" s="51" t="str">
        <f t="shared" si="4"/>
        <v>00</v>
      </c>
      <c r="P4" s="51" t="str">
        <f t="shared" si="5"/>
        <v>02</v>
      </c>
      <c r="Q4" s="66" t="s">
        <v>2501</v>
      </c>
      <c r="R4" s="66" t="s">
        <v>2502</v>
      </c>
      <c r="S4" s="66" t="s">
        <v>2503</v>
      </c>
      <c r="T4" s="67" t="s">
        <v>2504</v>
      </c>
      <c r="U4" t="str">
        <f t="shared" si="6"/>
        <v>strAmiiboName[3] = new string[]{"0003000000020002","SSB","Super Smash Bros.","Wave 1","Yoshi","003","003"};</v>
      </c>
    </row>
    <row r="5" spans="1:21" ht="14.25" x14ac:dyDescent="0.2">
      <c r="A5" s="41">
        <v>4</v>
      </c>
      <c r="B5" s="41" t="s">
        <v>1691</v>
      </c>
      <c r="C5" s="42" t="s">
        <v>1685</v>
      </c>
      <c r="D5" s="43" t="s">
        <v>1694</v>
      </c>
      <c r="E5" s="44" t="s">
        <v>1695</v>
      </c>
      <c r="F5" s="37">
        <v>4</v>
      </c>
      <c r="G5" s="45" t="s">
        <v>21</v>
      </c>
      <c r="H5" s="46" t="s">
        <v>22</v>
      </c>
      <c r="I5" s="47" t="str">
        <f t="shared" si="8"/>
        <v>?</v>
      </c>
      <c r="J5" s="51" t="str">
        <f t="shared" si="0"/>
        <v>000</v>
      </c>
      <c r="K5" s="51" t="str">
        <f t="shared" si="7"/>
        <v>0008</v>
      </c>
      <c r="L5" s="51" t="str">
        <f t="shared" si="1"/>
        <v>00</v>
      </c>
      <c r="M5" s="51" t="str">
        <f t="shared" si="2"/>
        <v>00</v>
      </c>
      <c r="N5" s="51" t="str">
        <f t="shared" si="3"/>
        <v>0003</v>
      </c>
      <c r="O5" s="51" t="str">
        <f t="shared" si="4"/>
        <v>00</v>
      </c>
      <c r="P5" s="51" t="str">
        <f t="shared" si="5"/>
        <v>02</v>
      </c>
      <c r="Q5" s="66" t="s">
        <v>2501</v>
      </c>
      <c r="R5" s="66" t="s">
        <v>2502</v>
      </c>
      <c r="S5" s="66" t="s">
        <v>2503</v>
      </c>
      <c r="T5" s="67" t="s">
        <v>2504</v>
      </c>
      <c r="U5" t="str">
        <f t="shared" si="6"/>
        <v>strAmiiboName[4] = new string[]{"0008000000030002","SSB","Super Smash Bros.","Wave 1","Donkey Kong","004","004"};</v>
      </c>
    </row>
    <row r="6" spans="1:21" ht="14.25" x14ac:dyDescent="0.2">
      <c r="A6" s="33">
        <v>5</v>
      </c>
      <c r="B6" s="33" t="s">
        <v>1696</v>
      </c>
      <c r="C6" s="34" t="s">
        <v>1688</v>
      </c>
      <c r="D6" s="35" t="s">
        <v>1689</v>
      </c>
      <c r="E6" s="36" t="s">
        <v>1697</v>
      </c>
      <c r="F6" s="37">
        <v>5</v>
      </c>
      <c r="G6" s="38" t="s">
        <v>26</v>
      </c>
      <c r="H6" s="39" t="s">
        <v>27</v>
      </c>
      <c r="I6" s="40" t="str">
        <f t="shared" si="8"/>
        <v>?</v>
      </c>
      <c r="J6" s="51" t="str">
        <f t="shared" si="0"/>
        <v>010</v>
      </c>
      <c r="K6" s="51" t="str">
        <f t="shared" si="7"/>
        <v>0100</v>
      </c>
      <c r="L6" s="51" t="str">
        <f t="shared" si="1"/>
        <v>00</v>
      </c>
      <c r="M6" s="51" t="str">
        <f t="shared" si="2"/>
        <v>00</v>
      </c>
      <c r="N6" s="51" t="str">
        <f t="shared" si="3"/>
        <v>0004</v>
      </c>
      <c r="O6" s="51" t="str">
        <f t="shared" si="4"/>
        <v>00</v>
      </c>
      <c r="P6" s="51" t="str">
        <f t="shared" si="5"/>
        <v>02</v>
      </c>
      <c r="Q6" s="66" t="s">
        <v>2501</v>
      </c>
      <c r="R6" s="66" t="s">
        <v>2502</v>
      </c>
      <c r="S6" s="66" t="s">
        <v>2503</v>
      </c>
      <c r="T6" s="67" t="s">
        <v>2504</v>
      </c>
      <c r="U6" t="str">
        <f t="shared" si="6"/>
        <v>strAmiiboName[5] = new string[]{"0100000000040002","SSB","Super Smash Bros.","Wave 1","Link","005","005"};</v>
      </c>
    </row>
    <row r="7" spans="1:21" ht="14.25" x14ac:dyDescent="0.2">
      <c r="A7" s="41">
        <v>6</v>
      </c>
      <c r="B7" s="41" t="s">
        <v>1691</v>
      </c>
      <c r="C7" s="42" t="s">
        <v>1688</v>
      </c>
      <c r="D7" s="43" t="s">
        <v>1694</v>
      </c>
      <c r="E7" s="44" t="s">
        <v>1698</v>
      </c>
      <c r="F7" s="37">
        <v>6</v>
      </c>
      <c r="G7" s="45" t="s">
        <v>31</v>
      </c>
      <c r="H7" s="46" t="s">
        <v>32</v>
      </c>
      <c r="I7" s="47" t="str">
        <f t="shared" si="8"/>
        <v>?</v>
      </c>
      <c r="J7" s="51" t="str">
        <f t="shared" si="0"/>
        <v>058</v>
      </c>
      <c r="K7" s="51" t="str">
        <f t="shared" si="7"/>
        <v>0580</v>
      </c>
      <c r="L7" s="51" t="str">
        <f t="shared" si="1"/>
        <v>00</v>
      </c>
      <c r="M7" s="51" t="str">
        <f t="shared" si="2"/>
        <v>00</v>
      </c>
      <c r="N7" s="51" t="str">
        <f t="shared" si="3"/>
        <v>0005</v>
      </c>
      <c r="O7" s="51" t="str">
        <f t="shared" si="4"/>
        <v>00</v>
      </c>
      <c r="P7" s="51" t="str">
        <f t="shared" si="5"/>
        <v>02</v>
      </c>
      <c r="Q7" s="66" t="s">
        <v>2501</v>
      </c>
      <c r="R7" s="66" t="s">
        <v>2502</v>
      </c>
      <c r="S7" s="66" t="s">
        <v>2503</v>
      </c>
      <c r="T7" s="67" t="s">
        <v>2504</v>
      </c>
      <c r="U7" t="str">
        <f t="shared" si="6"/>
        <v>strAmiiboName[6] = new string[]{"0580000000050002","SSB","Super Smash Bros.","Wave 1","Fox","006","006"};</v>
      </c>
    </row>
    <row r="8" spans="1:21" ht="14.25" x14ac:dyDescent="0.2">
      <c r="A8" s="33">
        <v>7</v>
      </c>
      <c r="B8" s="33" t="s">
        <v>1696</v>
      </c>
      <c r="C8" s="34" t="s">
        <v>1692</v>
      </c>
      <c r="D8" s="35" t="s">
        <v>1689</v>
      </c>
      <c r="E8" s="36" t="s">
        <v>1699</v>
      </c>
      <c r="F8" s="37">
        <v>7</v>
      </c>
      <c r="G8" s="38" t="s">
        <v>34</v>
      </c>
      <c r="H8" s="39" t="s">
        <v>35</v>
      </c>
      <c r="I8" s="40" t="str">
        <f t="shared" si="8"/>
        <v>?</v>
      </c>
      <c r="J8" s="51" t="str">
        <f t="shared" si="0"/>
        <v>05C</v>
      </c>
      <c r="K8" s="51" t="str">
        <f t="shared" si="7"/>
        <v>05C0</v>
      </c>
      <c r="L8" s="51" t="str">
        <f t="shared" si="1"/>
        <v>00</v>
      </c>
      <c r="M8" s="51" t="str">
        <f t="shared" si="2"/>
        <v>00</v>
      </c>
      <c r="N8" s="51" t="str">
        <f t="shared" si="3"/>
        <v>0006</v>
      </c>
      <c r="O8" s="51" t="str">
        <f t="shared" si="4"/>
        <v>00</v>
      </c>
      <c r="P8" s="51" t="str">
        <f t="shared" si="5"/>
        <v>02</v>
      </c>
      <c r="Q8" s="66" t="s">
        <v>2501</v>
      </c>
      <c r="R8" s="66" t="s">
        <v>2502</v>
      </c>
      <c r="S8" s="66" t="s">
        <v>2503</v>
      </c>
      <c r="T8" s="67" t="s">
        <v>2504</v>
      </c>
      <c r="U8" t="str">
        <f t="shared" si="6"/>
        <v>strAmiiboName[7] = new string[]{"05C0000000060002","SSB","Super Smash Bros.","Wave 1","Samus","007","007"};</v>
      </c>
    </row>
    <row r="9" spans="1:21" ht="14.25" x14ac:dyDescent="0.2">
      <c r="A9" s="41">
        <v>8</v>
      </c>
      <c r="B9" s="41" t="s">
        <v>1691</v>
      </c>
      <c r="C9" s="42" t="s">
        <v>1692</v>
      </c>
      <c r="D9" s="43" t="s">
        <v>1694</v>
      </c>
      <c r="E9" s="44" t="s">
        <v>1700</v>
      </c>
      <c r="F9" s="37">
        <v>8</v>
      </c>
      <c r="G9" s="45" t="s">
        <v>37</v>
      </c>
      <c r="H9" s="46" t="s">
        <v>38</v>
      </c>
      <c r="I9" s="47" t="str">
        <f t="shared" si="8"/>
        <v>?</v>
      </c>
      <c r="J9" s="51" t="str">
        <f t="shared" si="0"/>
        <v>070</v>
      </c>
      <c r="K9" s="51" t="str">
        <f t="shared" si="7"/>
        <v>0700</v>
      </c>
      <c r="L9" s="51" t="str">
        <f t="shared" si="1"/>
        <v>00</v>
      </c>
      <c r="M9" s="51" t="str">
        <f t="shared" si="2"/>
        <v>00</v>
      </c>
      <c r="N9" s="51" t="str">
        <f t="shared" si="3"/>
        <v>0007</v>
      </c>
      <c r="O9" s="51" t="str">
        <f t="shared" si="4"/>
        <v>00</v>
      </c>
      <c r="P9" s="51" t="str">
        <f t="shared" si="5"/>
        <v>02</v>
      </c>
      <c r="Q9" s="66" t="s">
        <v>2501</v>
      </c>
      <c r="R9" s="66" t="s">
        <v>2502</v>
      </c>
      <c r="S9" s="66" t="s">
        <v>2503</v>
      </c>
      <c r="T9" s="67" t="s">
        <v>2504</v>
      </c>
      <c r="U9" t="str">
        <f t="shared" si="6"/>
        <v>strAmiiboName[8] = new string[]{"0700000000070002","SSB","Super Smash Bros.","Wave 1","Wii Fit Trainer","008","008"};</v>
      </c>
    </row>
    <row r="10" spans="1:21" ht="14.25" x14ac:dyDescent="0.2">
      <c r="A10" s="33">
        <v>9</v>
      </c>
      <c r="B10" s="33" t="s">
        <v>1684</v>
      </c>
      <c r="C10" s="34" t="s">
        <v>1688</v>
      </c>
      <c r="D10" s="35" t="s">
        <v>1686</v>
      </c>
      <c r="E10" s="36" t="s">
        <v>1701</v>
      </c>
      <c r="F10" s="37">
        <v>9</v>
      </c>
      <c r="G10" s="38" t="s">
        <v>39</v>
      </c>
      <c r="H10" s="39" t="s">
        <v>40</v>
      </c>
      <c r="I10" s="40" t="str">
        <f t="shared" si="8"/>
        <v>?</v>
      </c>
      <c r="J10" s="51" t="str">
        <f t="shared" si="0"/>
        <v>018</v>
      </c>
      <c r="K10" s="51" t="str">
        <f t="shared" si="7"/>
        <v>0180</v>
      </c>
      <c r="L10" s="51" t="str">
        <f t="shared" si="1"/>
        <v>00</v>
      </c>
      <c r="M10" s="51" t="str">
        <f t="shared" si="2"/>
        <v>00</v>
      </c>
      <c r="N10" s="51" t="str">
        <f t="shared" si="3"/>
        <v>0008</v>
      </c>
      <c r="O10" s="51" t="str">
        <f t="shared" si="4"/>
        <v>00</v>
      </c>
      <c r="P10" s="51" t="str">
        <f t="shared" si="5"/>
        <v>02</v>
      </c>
      <c r="Q10" s="66" t="s">
        <v>2501</v>
      </c>
      <c r="R10" s="66" t="s">
        <v>2502</v>
      </c>
      <c r="S10" s="66" t="s">
        <v>2503</v>
      </c>
      <c r="T10" s="67" t="s">
        <v>2504</v>
      </c>
      <c r="U10" t="str">
        <f t="shared" si="6"/>
        <v>strAmiiboName[9] = new string[]{"0180000000080002","SSB","Super Smash Bros.","Wave 1","Villager","009","009"};</v>
      </c>
    </row>
    <row r="11" spans="1:21" ht="14.25" x14ac:dyDescent="0.2">
      <c r="A11" s="41">
        <v>10</v>
      </c>
      <c r="B11" s="41" t="s">
        <v>1684</v>
      </c>
      <c r="C11" s="42" t="s">
        <v>1688</v>
      </c>
      <c r="D11" s="43" t="s">
        <v>1686</v>
      </c>
      <c r="E11" s="44" t="s">
        <v>1702</v>
      </c>
      <c r="F11" s="37">
        <v>10</v>
      </c>
      <c r="G11" s="45" t="s">
        <v>43</v>
      </c>
      <c r="H11" s="46" t="s">
        <v>44</v>
      </c>
      <c r="I11" s="47" t="str">
        <f t="shared" si="8"/>
        <v>?</v>
      </c>
      <c r="J11" s="51" t="str">
        <f t="shared" si="0"/>
        <v>191</v>
      </c>
      <c r="K11" s="51" t="str">
        <f t="shared" si="7"/>
        <v>1919</v>
      </c>
      <c r="L11" s="51" t="str">
        <f t="shared" si="1"/>
        <v>00</v>
      </c>
      <c r="M11" s="51" t="str">
        <f t="shared" si="2"/>
        <v>00</v>
      </c>
      <c r="N11" s="51" t="str">
        <f t="shared" si="3"/>
        <v>0009</v>
      </c>
      <c r="O11" s="51" t="str">
        <f t="shared" si="4"/>
        <v>00</v>
      </c>
      <c r="P11" s="51" t="str">
        <f t="shared" si="5"/>
        <v>02</v>
      </c>
      <c r="Q11" s="66" t="s">
        <v>2501</v>
      </c>
      <c r="R11" s="66" t="s">
        <v>2502</v>
      </c>
      <c r="S11" s="66" t="s">
        <v>2503</v>
      </c>
      <c r="T11" s="67" t="s">
        <v>2504</v>
      </c>
      <c r="U11" t="str">
        <f t="shared" si="6"/>
        <v>strAmiiboName[10] = new string[]{"1919000000090002","SSB","Super Smash Bros.","Wave 1","Pikachu","010","010"};</v>
      </c>
    </row>
    <row r="12" spans="1:21" ht="14.25" x14ac:dyDescent="0.2">
      <c r="A12" s="33">
        <v>11</v>
      </c>
      <c r="B12" s="33" t="s">
        <v>1696</v>
      </c>
      <c r="C12" s="34" t="s">
        <v>1688</v>
      </c>
      <c r="D12" s="35" t="s">
        <v>1694</v>
      </c>
      <c r="E12" s="36" t="s">
        <v>1703</v>
      </c>
      <c r="F12" s="37">
        <v>11</v>
      </c>
      <c r="G12" s="38" t="s">
        <v>48</v>
      </c>
      <c r="H12" s="39" t="s">
        <v>49</v>
      </c>
      <c r="I12" s="40" t="str">
        <f t="shared" si="8"/>
        <v>?</v>
      </c>
      <c r="J12" s="51" t="str">
        <f t="shared" si="0"/>
        <v>1F0</v>
      </c>
      <c r="K12" s="51" t="str">
        <f t="shared" si="7"/>
        <v>1F00</v>
      </c>
      <c r="L12" s="51" t="str">
        <f t="shared" si="1"/>
        <v>00</v>
      </c>
      <c r="M12" s="51" t="str">
        <f t="shared" si="2"/>
        <v>00</v>
      </c>
      <c r="N12" s="51" t="str">
        <f t="shared" si="3"/>
        <v>000A</v>
      </c>
      <c r="O12" s="51" t="str">
        <f t="shared" si="4"/>
        <v>00</v>
      </c>
      <c r="P12" s="51" t="str">
        <f t="shared" si="5"/>
        <v>02</v>
      </c>
      <c r="Q12" s="66" t="s">
        <v>2501</v>
      </c>
      <c r="R12" s="66" t="s">
        <v>2502</v>
      </c>
      <c r="S12" s="66" t="s">
        <v>2503</v>
      </c>
      <c r="T12" s="67" t="s">
        <v>2504</v>
      </c>
      <c r="U12" t="str">
        <f t="shared" si="6"/>
        <v>strAmiiboName[11] = new string[]{"1F000000000A0002","SSB","Super Smash Bros.","Wave 1","Kirby","011","011"};</v>
      </c>
    </row>
    <row r="13" spans="1:21" ht="14.25" x14ac:dyDescent="0.2">
      <c r="A13" s="41">
        <v>12</v>
      </c>
      <c r="B13" s="41" t="s">
        <v>1691</v>
      </c>
      <c r="C13" s="42" t="s">
        <v>1692</v>
      </c>
      <c r="D13" s="43" t="s">
        <v>1689</v>
      </c>
      <c r="E13" s="44" t="s">
        <v>1704</v>
      </c>
      <c r="F13" s="37">
        <v>12</v>
      </c>
      <c r="G13" s="45" t="s">
        <v>52</v>
      </c>
      <c r="H13" s="46" t="s">
        <v>54</v>
      </c>
      <c r="I13" s="47" t="str">
        <f t="shared" si="8"/>
        <v>?</v>
      </c>
      <c r="J13" s="51" t="str">
        <f t="shared" si="0"/>
        <v>210</v>
      </c>
      <c r="K13" s="51" t="str">
        <f t="shared" si="7"/>
        <v>2100</v>
      </c>
      <c r="L13" s="51" t="str">
        <f t="shared" si="1"/>
        <v>00</v>
      </c>
      <c r="M13" s="51" t="str">
        <f t="shared" si="2"/>
        <v>00</v>
      </c>
      <c r="N13" s="51" t="str">
        <f t="shared" si="3"/>
        <v>000B</v>
      </c>
      <c r="O13" s="51" t="str">
        <f t="shared" si="4"/>
        <v>00</v>
      </c>
      <c r="P13" s="51" t="str">
        <f t="shared" si="5"/>
        <v>02</v>
      </c>
      <c r="Q13" s="66" t="s">
        <v>2501</v>
      </c>
      <c r="R13" s="66" t="s">
        <v>2502</v>
      </c>
      <c r="S13" s="66" t="s">
        <v>2503</v>
      </c>
      <c r="T13" s="67" t="s">
        <v>2504</v>
      </c>
      <c r="U13" t="str">
        <f t="shared" si="6"/>
        <v>strAmiiboName[12] = new string[]{"21000000000B0002","SSB","Super Smash Bros.","Wave 1","Marth","012","012"};</v>
      </c>
    </row>
    <row r="14" spans="1:21" ht="14.25" x14ac:dyDescent="0.2">
      <c r="A14" s="33">
        <v>13</v>
      </c>
      <c r="B14" s="33" t="s">
        <v>1684</v>
      </c>
      <c r="C14" s="34" t="s">
        <v>1692</v>
      </c>
      <c r="D14" s="35" t="s">
        <v>1705</v>
      </c>
      <c r="E14" s="36" t="s">
        <v>1706</v>
      </c>
      <c r="F14" s="37">
        <v>13</v>
      </c>
      <c r="G14" s="38" t="s">
        <v>60</v>
      </c>
      <c r="H14" s="39" t="s">
        <v>61</v>
      </c>
      <c r="I14" s="40" t="str">
        <f t="shared" si="8"/>
        <v>?</v>
      </c>
      <c r="J14" s="51" t="str">
        <f t="shared" si="0"/>
        <v>010</v>
      </c>
      <c r="K14" s="51" t="str">
        <f t="shared" si="7"/>
        <v>0101</v>
      </c>
      <c r="L14" s="51" t="str">
        <f t="shared" si="1"/>
        <v>00</v>
      </c>
      <c r="M14" s="51" t="str">
        <f t="shared" si="2"/>
        <v>00</v>
      </c>
      <c r="N14" s="51" t="str">
        <f t="shared" si="3"/>
        <v>000E</v>
      </c>
      <c r="O14" s="51" t="str">
        <f t="shared" si="4"/>
        <v>00</v>
      </c>
      <c r="P14" s="51" t="str">
        <f t="shared" si="5"/>
        <v>02</v>
      </c>
      <c r="Q14" s="66" t="s">
        <v>2501</v>
      </c>
      <c r="R14" s="66" t="s">
        <v>2502</v>
      </c>
      <c r="S14" s="66" t="s">
        <v>2503</v>
      </c>
      <c r="T14" s="67" t="s">
        <v>2504</v>
      </c>
      <c r="U14" t="str">
        <f t="shared" si="6"/>
        <v>strAmiiboName[13] = new string[]{"01010000000E0002","SSB","Super Smash Bros.","Wave 2","Zelda","013","013"};</v>
      </c>
    </row>
    <row r="15" spans="1:21" ht="14.25" x14ac:dyDescent="0.2">
      <c r="A15" s="41">
        <v>14</v>
      </c>
      <c r="B15" s="41" t="s">
        <v>1684</v>
      </c>
      <c r="C15" s="42" t="s">
        <v>1685</v>
      </c>
      <c r="D15" s="43" t="s">
        <v>1707</v>
      </c>
      <c r="E15" s="44" t="s">
        <v>1708</v>
      </c>
      <c r="F15" s="37">
        <v>14</v>
      </c>
      <c r="G15" s="45" t="s">
        <v>69</v>
      </c>
      <c r="H15" s="46" t="s">
        <v>70</v>
      </c>
      <c r="I15" s="47" t="str">
        <f t="shared" si="8"/>
        <v>?</v>
      </c>
      <c r="J15" s="51" t="str">
        <f t="shared" si="0"/>
        <v>000</v>
      </c>
      <c r="K15" s="51" t="str">
        <f t="shared" si="7"/>
        <v>0009</v>
      </c>
      <c r="L15" s="51" t="str">
        <f t="shared" si="1"/>
        <v>00</v>
      </c>
      <c r="M15" s="51" t="str">
        <f t="shared" si="2"/>
        <v>00</v>
      </c>
      <c r="N15" s="51" t="str">
        <f t="shared" si="3"/>
        <v>000D</v>
      </c>
      <c r="O15" s="51" t="str">
        <f t="shared" si="4"/>
        <v>00</v>
      </c>
      <c r="P15" s="51" t="str">
        <f t="shared" si="5"/>
        <v>02</v>
      </c>
      <c r="Q15" s="66" t="s">
        <v>2501</v>
      </c>
      <c r="R15" s="66" t="s">
        <v>2502</v>
      </c>
      <c r="S15" s="66" t="s">
        <v>2503</v>
      </c>
      <c r="T15" s="67" t="s">
        <v>2504</v>
      </c>
      <c r="U15" t="str">
        <f t="shared" si="6"/>
        <v>strAmiiboName[14] = new string[]{"00090000000D0002","SSB","Super Smash Bros.","Wave 2","Diddy Kong","014","014"};</v>
      </c>
    </row>
    <row r="16" spans="1:21" ht="14.25" x14ac:dyDescent="0.2">
      <c r="A16" s="33">
        <v>15</v>
      </c>
      <c r="B16" s="33" t="s">
        <v>1684</v>
      </c>
      <c r="C16" s="34" t="s">
        <v>1692</v>
      </c>
      <c r="D16" s="35" t="s">
        <v>1705</v>
      </c>
      <c r="E16" s="36" t="s">
        <v>1709</v>
      </c>
      <c r="F16" s="37">
        <v>15</v>
      </c>
      <c r="G16" s="38" t="s">
        <v>41</v>
      </c>
      <c r="H16" s="39" t="s">
        <v>75</v>
      </c>
      <c r="I16" s="40" t="str">
        <f t="shared" si="8"/>
        <v>?</v>
      </c>
      <c r="J16" s="51" t="str">
        <f t="shared" si="0"/>
        <v>000</v>
      </c>
      <c r="K16" s="51" t="str">
        <f t="shared" si="7"/>
        <v>0001</v>
      </c>
      <c r="L16" s="51" t="str">
        <f t="shared" si="1"/>
        <v>00</v>
      </c>
      <c r="M16" s="51" t="str">
        <f t="shared" si="2"/>
        <v>00</v>
      </c>
      <c r="N16" s="51" t="str">
        <f t="shared" si="3"/>
        <v>000C</v>
      </c>
      <c r="O16" s="51" t="str">
        <f t="shared" si="4"/>
        <v>00</v>
      </c>
      <c r="P16" s="51" t="str">
        <f t="shared" si="5"/>
        <v>02</v>
      </c>
      <c r="Q16" s="66" t="s">
        <v>2501</v>
      </c>
      <c r="R16" s="66" t="s">
        <v>2502</v>
      </c>
      <c r="S16" s="66" t="s">
        <v>2503</v>
      </c>
      <c r="T16" s="67" t="s">
        <v>2504</v>
      </c>
      <c r="U16" t="str">
        <f t="shared" si="6"/>
        <v>strAmiiboName[15] = new string[]{"00010000000C0002","SSB","Super Smash Bros.","Wave 2","Luigi","015","015"};</v>
      </c>
    </row>
    <row r="17" spans="1:21" ht="14.25" x14ac:dyDescent="0.2">
      <c r="A17" s="41">
        <v>16</v>
      </c>
      <c r="B17" s="41" t="s">
        <v>1696</v>
      </c>
      <c r="C17" s="42" t="s">
        <v>1688</v>
      </c>
      <c r="D17" s="43" t="s">
        <v>1707</v>
      </c>
      <c r="E17" s="44" t="s">
        <v>1710</v>
      </c>
      <c r="F17" s="37">
        <v>16</v>
      </c>
      <c r="G17" s="45" t="s">
        <v>77</v>
      </c>
      <c r="H17" s="46" t="s">
        <v>78</v>
      </c>
      <c r="I17" s="47" t="str">
        <f t="shared" si="8"/>
        <v>?</v>
      </c>
      <c r="J17" s="51" t="str">
        <f t="shared" si="0"/>
        <v>06C</v>
      </c>
      <c r="K17" s="51" t="str">
        <f t="shared" si="7"/>
        <v>06C0</v>
      </c>
      <c r="L17" s="51" t="str">
        <f t="shared" si="1"/>
        <v>00</v>
      </c>
      <c r="M17" s="51" t="str">
        <f t="shared" si="2"/>
        <v>00</v>
      </c>
      <c r="N17" s="51" t="str">
        <f t="shared" si="3"/>
        <v>000F</v>
      </c>
      <c r="O17" s="51" t="str">
        <f t="shared" si="4"/>
        <v>00</v>
      </c>
      <c r="P17" s="51" t="str">
        <f t="shared" si="5"/>
        <v>02</v>
      </c>
      <c r="Q17" s="66" t="s">
        <v>2501</v>
      </c>
      <c r="R17" s="66" t="s">
        <v>2502</v>
      </c>
      <c r="S17" s="66" t="s">
        <v>2503</v>
      </c>
      <c r="T17" s="67" t="s">
        <v>2504</v>
      </c>
      <c r="U17" t="str">
        <f t="shared" si="6"/>
        <v>strAmiiboName[16] = new string[]{"06C00000000F0002","SSB","Super Smash Bros.","Wave 2","Little Mac","016","016"};</v>
      </c>
    </row>
    <row r="18" spans="1:21" ht="14.25" x14ac:dyDescent="0.2">
      <c r="A18" s="33">
        <v>17</v>
      </c>
      <c r="B18" s="33" t="s">
        <v>1684</v>
      </c>
      <c r="C18" s="34" t="s">
        <v>1688</v>
      </c>
      <c r="D18" s="35" t="s">
        <v>1705</v>
      </c>
      <c r="E18" s="36" t="s">
        <v>1711</v>
      </c>
      <c r="F18" s="37">
        <v>17</v>
      </c>
      <c r="G18" s="38" t="s">
        <v>79</v>
      </c>
      <c r="H18" s="39" t="s">
        <v>80</v>
      </c>
      <c r="I18" s="40" t="str">
        <f t="shared" si="8"/>
        <v>?</v>
      </c>
      <c r="J18" s="51" t="str">
        <f t="shared" si="0"/>
        <v>074</v>
      </c>
      <c r="K18" s="51" t="str">
        <f t="shared" si="7"/>
        <v>0740</v>
      </c>
      <c r="L18" s="51" t="str">
        <f t="shared" si="1"/>
        <v>00</v>
      </c>
      <c r="M18" s="51" t="str">
        <f t="shared" si="2"/>
        <v>00</v>
      </c>
      <c r="N18" s="51" t="str">
        <f t="shared" si="3"/>
        <v>0010</v>
      </c>
      <c r="O18" s="51" t="str">
        <f t="shared" si="4"/>
        <v>00</v>
      </c>
      <c r="P18" s="51" t="str">
        <f t="shared" si="5"/>
        <v>02</v>
      </c>
      <c r="Q18" s="66" t="s">
        <v>2501</v>
      </c>
      <c r="R18" s="66" t="s">
        <v>2502</v>
      </c>
      <c r="S18" s="66" t="s">
        <v>2503</v>
      </c>
      <c r="T18" s="67" t="s">
        <v>2504</v>
      </c>
      <c r="U18" t="str">
        <f t="shared" si="6"/>
        <v>strAmiiboName[17] = new string[]{"0740000000100002","SSB","Super Smash Bros.","Wave 2","Pit","017","017"};</v>
      </c>
    </row>
    <row r="19" spans="1:21" ht="14.25" x14ac:dyDescent="0.2">
      <c r="A19" s="41">
        <v>18</v>
      </c>
      <c r="B19" s="41" t="s">
        <v>1684</v>
      </c>
      <c r="C19" s="42" t="s">
        <v>1692</v>
      </c>
      <c r="D19" s="43" t="s">
        <v>1705</v>
      </c>
      <c r="E19" s="44" t="s">
        <v>1712</v>
      </c>
      <c r="F19" s="37">
        <v>18</v>
      </c>
      <c r="G19" s="45" t="s">
        <v>81</v>
      </c>
      <c r="H19" s="46" t="s">
        <v>82</v>
      </c>
      <c r="I19" s="47" t="str">
        <f t="shared" si="8"/>
        <v>?</v>
      </c>
      <c r="J19" s="51" t="str">
        <f t="shared" si="0"/>
        <v>060</v>
      </c>
      <c r="K19" s="51" t="str">
        <f t="shared" si="7"/>
        <v>0600</v>
      </c>
      <c r="L19" s="51" t="str">
        <f t="shared" si="1"/>
        <v>00</v>
      </c>
      <c r="M19" s="51" t="str">
        <f t="shared" si="2"/>
        <v>00</v>
      </c>
      <c r="N19" s="51" t="str">
        <f t="shared" si="3"/>
        <v>0012</v>
      </c>
      <c r="O19" s="51" t="str">
        <f t="shared" si="4"/>
        <v>00</v>
      </c>
      <c r="P19" s="51" t="str">
        <f t="shared" si="5"/>
        <v>02</v>
      </c>
      <c r="Q19" s="66" t="s">
        <v>2501</v>
      </c>
      <c r="R19" s="66" t="s">
        <v>2502</v>
      </c>
      <c r="S19" s="66" t="s">
        <v>2503</v>
      </c>
      <c r="T19" s="67" t="s">
        <v>2504</v>
      </c>
      <c r="U19" t="str">
        <f t="shared" si="6"/>
        <v>strAmiiboName[18] = new string[]{"0600000000120002","SSB","Super Smash Bros.","Wave 2","Captain Falcon","018","018"};</v>
      </c>
    </row>
    <row r="20" spans="1:21" ht="14.25" x14ac:dyDescent="0.2">
      <c r="A20" s="33">
        <v>19</v>
      </c>
      <c r="B20" s="33" t="s">
        <v>1691</v>
      </c>
      <c r="C20" s="34" t="s">
        <v>1688</v>
      </c>
      <c r="D20" s="35" t="s">
        <v>1713</v>
      </c>
      <c r="E20" s="36" t="s">
        <v>1714</v>
      </c>
      <c r="F20" s="37">
        <v>19</v>
      </c>
      <c r="G20" s="38" t="s">
        <v>85</v>
      </c>
      <c r="H20" s="39" t="s">
        <v>86</v>
      </c>
      <c r="I20" s="40" t="str">
        <f t="shared" si="8"/>
        <v>?</v>
      </c>
      <c r="J20" s="51" t="str">
        <f t="shared" si="0"/>
        <v>000</v>
      </c>
      <c r="K20" s="51" t="str">
        <f t="shared" si="7"/>
        <v>0004</v>
      </c>
      <c r="L20" s="51" t="str">
        <f t="shared" si="1"/>
        <v>01</v>
      </c>
      <c r="M20" s="51" t="str">
        <f t="shared" si="2"/>
        <v>00</v>
      </c>
      <c r="N20" s="51" t="str">
        <f t="shared" si="3"/>
        <v>0013</v>
      </c>
      <c r="O20" s="51" t="str">
        <f t="shared" si="4"/>
        <v>00</v>
      </c>
      <c r="P20" s="51" t="str">
        <f t="shared" si="5"/>
        <v>02</v>
      </c>
      <c r="Q20" s="66" t="s">
        <v>2501</v>
      </c>
      <c r="R20" s="66" t="s">
        <v>2502</v>
      </c>
      <c r="S20" s="66" t="s">
        <v>2503</v>
      </c>
      <c r="T20" s="67" t="s">
        <v>2504</v>
      </c>
      <c r="U20" t="str">
        <f t="shared" si="6"/>
        <v>strAmiiboName[19] = new string[]{"0004010000130002","SSB","Super Smash Bros.","Wave 3","Rosalina &amp; Luma","019","019"};</v>
      </c>
    </row>
    <row r="21" spans="1:21" ht="14.25" x14ac:dyDescent="0.2">
      <c r="A21" s="41">
        <v>20</v>
      </c>
      <c r="B21" s="41" t="s">
        <v>1684</v>
      </c>
      <c r="C21" s="42" t="s">
        <v>1688</v>
      </c>
      <c r="D21" s="43" t="s">
        <v>1715</v>
      </c>
      <c r="E21" s="44" t="s">
        <v>1716</v>
      </c>
      <c r="F21" s="37">
        <v>20</v>
      </c>
      <c r="G21" s="45" t="s">
        <v>71</v>
      </c>
      <c r="H21" s="46" t="s">
        <v>88</v>
      </c>
      <c r="I21" s="47" t="str">
        <f t="shared" si="8"/>
        <v>?</v>
      </c>
      <c r="J21" s="51" t="str">
        <f t="shared" si="0"/>
        <v>000</v>
      </c>
      <c r="K21" s="51" t="str">
        <f t="shared" si="7"/>
        <v>0005</v>
      </c>
      <c r="L21" s="51" t="str">
        <f t="shared" si="1"/>
        <v>00</v>
      </c>
      <c r="M21" s="51" t="str">
        <f t="shared" si="2"/>
        <v>00</v>
      </c>
      <c r="N21" s="51" t="str">
        <f t="shared" si="3"/>
        <v>0014</v>
      </c>
      <c r="O21" s="51" t="str">
        <f t="shared" si="4"/>
        <v>00</v>
      </c>
      <c r="P21" s="51" t="str">
        <f t="shared" si="5"/>
        <v>02</v>
      </c>
      <c r="Q21" s="66" t="s">
        <v>2501</v>
      </c>
      <c r="R21" s="66" t="s">
        <v>2502</v>
      </c>
      <c r="S21" s="66" t="s">
        <v>2503</v>
      </c>
      <c r="T21" s="67" t="s">
        <v>2504</v>
      </c>
      <c r="U21" t="str">
        <f t="shared" si="6"/>
        <v>strAmiiboName[20] = new string[]{"0005000000140002","SSB","Super Smash Bros.","Wave 3","Bowser","020","020"};</v>
      </c>
    </row>
    <row r="22" spans="1:21" ht="14.25" x14ac:dyDescent="0.2">
      <c r="A22" s="33">
        <v>21</v>
      </c>
      <c r="B22" s="33" t="s">
        <v>1684</v>
      </c>
      <c r="C22" s="34" t="s">
        <v>1692</v>
      </c>
      <c r="D22" s="35" t="s">
        <v>1715</v>
      </c>
      <c r="E22" s="36" t="s">
        <v>1717</v>
      </c>
      <c r="F22" s="37">
        <v>21</v>
      </c>
      <c r="G22" s="38" t="s">
        <v>91</v>
      </c>
      <c r="H22" s="39" t="s">
        <v>92</v>
      </c>
      <c r="I22" s="40" t="str">
        <f t="shared" si="8"/>
        <v>?</v>
      </c>
      <c r="J22" s="51" t="str">
        <f t="shared" si="0"/>
        <v>1AC</v>
      </c>
      <c r="K22" s="51" t="str">
        <f t="shared" si="7"/>
        <v>1AC0</v>
      </c>
      <c r="L22" s="51" t="str">
        <f t="shared" si="1"/>
        <v>00</v>
      </c>
      <c r="M22" s="51" t="str">
        <f t="shared" si="2"/>
        <v>00</v>
      </c>
      <c r="N22" s="51" t="str">
        <f t="shared" si="3"/>
        <v>0011</v>
      </c>
      <c r="O22" s="51" t="str">
        <f t="shared" si="4"/>
        <v>00</v>
      </c>
      <c r="P22" s="51" t="str">
        <f t="shared" si="5"/>
        <v>02</v>
      </c>
      <c r="Q22" s="66" t="s">
        <v>2501</v>
      </c>
      <c r="R22" s="66" t="s">
        <v>2502</v>
      </c>
      <c r="S22" s="66" t="s">
        <v>2503</v>
      </c>
      <c r="T22" s="67" t="s">
        <v>2504</v>
      </c>
      <c r="U22" t="str">
        <f t="shared" si="6"/>
        <v>strAmiiboName[21] = new string[]{"1AC0000000110002","SSB","Super Smash Bros.","Wave 3","Lucario","021","021"};</v>
      </c>
    </row>
    <row r="23" spans="1:21" ht="14.25" x14ac:dyDescent="0.2">
      <c r="A23" s="41">
        <v>22</v>
      </c>
      <c r="B23" s="41" t="s">
        <v>1691</v>
      </c>
      <c r="C23" s="42" t="s">
        <v>1688</v>
      </c>
      <c r="D23" s="43" t="s">
        <v>1718</v>
      </c>
      <c r="E23" s="44" t="s">
        <v>1719</v>
      </c>
      <c r="F23" s="37">
        <v>22</v>
      </c>
      <c r="G23" s="45" t="s">
        <v>94</v>
      </c>
      <c r="H23" s="46" t="s">
        <v>95</v>
      </c>
      <c r="I23" s="47" t="str">
        <f t="shared" si="8"/>
        <v>?</v>
      </c>
      <c r="J23" s="51" t="str">
        <f t="shared" si="0"/>
        <v>010</v>
      </c>
      <c r="K23" s="51" t="str">
        <f t="shared" si="7"/>
        <v>0100</v>
      </c>
      <c r="L23" s="51" t="str">
        <f t="shared" si="1"/>
        <v>01</v>
      </c>
      <c r="M23" s="51" t="str">
        <f t="shared" si="2"/>
        <v>00</v>
      </c>
      <c r="N23" s="51" t="str">
        <f t="shared" si="3"/>
        <v>0016</v>
      </c>
      <c r="O23" s="51" t="str">
        <f t="shared" si="4"/>
        <v>00</v>
      </c>
      <c r="P23" s="51" t="str">
        <f t="shared" si="5"/>
        <v>02</v>
      </c>
      <c r="Q23" s="66" t="s">
        <v>2501</v>
      </c>
      <c r="R23" s="66" t="s">
        <v>2502</v>
      </c>
      <c r="S23" s="66" t="s">
        <v>2503</v>
      </c>
      <c r="T23" s="67" t="s">
        <v>2504</v>
      </c>
      <c r="U23" t="str">
        <f t="shared" si="6"/>
        <v>strAmiiboName[22] = new string[]{"0100010000160002","SSB","Super Smash Bros.","Wave 3","Toon Link","022","022"};</v>
      </c>
    </row>
    <row r="24" spans="1:21" ht="14.25" x14ac:dyDescent="0.2">
      <c r="A24" s="33">
        <v>23</v>
      </c>
      <c r="B24" s="33" t="s">
        <v>1684</v>
      </c>
      <c r="C24" s="34" t="s">
        <v>1688</v>
      </c>
      <c r="D24" s="35" t="s">
        <v>1715</v>
      </c>
      <c r="E24" s="36" t="s">
        <v>1720</v>
      </c>
      <c r="F24" s="37">
        <v>23</v>
      </c>
      <c r="G24" s="38" t="s">
        <v>97</v>
      </c>
      <c r="H24" s="39" t="s">
        <v>98</v>
      </c>
      <c r="I24" s="40" t="str">
        <f t="shared" si="8"/>
        <v>?</v>
      </c>
      <c r="J24" s="51" t="str">
        <f t="shared" si="0"/>
        <v>010</v>
      </c>
      <c r="K24" s="51" t="str">
        <f t="shared" si="7"/>
        <v>0101</v>
      </c>
      <c r="L24" s="51" t="str">
        <f t="shared" si="1"/>
        <v>01</v>
      </c>
      <c r="M24" s="51" t="str">
        <f t="shared" si="2"/>
        <v>00</v>
      </c>
      <c r="N24" s="51" t="str">
        <f t="shared" si="3"/>
        <v>0017</v>
      </c>
      <c r="O24" s="51" t="str">
        <f t="shared" si="4"/>
        <v>00</v>
      </c>
      <c r="P24" s="51" t="str">
        <f t="shared" si="5"/>
        <v>02</v>
      </c>
      <c r="Q24" s="66" t="s">
        <v>2501</v>
      </c>
      <c r="R24" s="66" t="s">
        <v>2502</v>
      </c>
      <c r="S24" s="66" t="s">
        <v>2503</v>
      </c>
      <c r="T24" s="67" t="s">
        <v>2504</v>
      </c>
      <c r="U24" t="str">
        <f t="shared" si="6"/>
        <v>strAmiiboName[23] = new string[]{"0101010000170002","SSB","Super Smash Bros.","Wave 3","Sheik","023","023"};</v>
      </c>
    </row>
    <row r="25" spans="1:21" ht="14.25" x14ac:dyDescent="0.2">
      <c r="A25" s="41">
        <v>24</v>
      </c>
      <c r="B25" s="41" t="s">
        <v>1696</v>
      </c>
      <c r="C25" s="42" t="s">
        <v>1685</v>
      </c>
      <c r="D25" s="43" t="s">
        <v>1715</v>
      </c>
      <c r="E25" s="44" t="s">
        <v>1721</v>
      </c>
      <c r="F25" s="37">
        <v>24</v>
      </c>
      <c r="G25" s="45" t="s">
        <v>100</v>
      </c>
      <c r="H25" s="46" t="s">
        <v>101</v>
      </c>
      <c r="I25" s="47" t="str">
        <f t="shared" si="8"/>
        <v>?</v>
      </c>
      <c r="J25" s="51" t="str">
        <f t="shared" si="0"/>
        <v>210</v>
      </c>
      <c r="K25" s="51" t="str">
        <f t="shared" si="7"/>
        <v>2101</v>
      </c>
      <c r="L25" s="51" t="str">
        <f t="shared" si="1"/>
        <v>00</v>
      </c>
      <c r="M25" s="51" t="str">
        <f t="shared" si="2"/>
        <v>00</v>
      </c>
      <c r="N25" s="51" t="str">
        <f t="shared" si="3"/>
        <v>0018</v>
      </c>
      <c r="O25" s="51" t="str">
        <f t="shared" si="4"/>
        <v>00</v>
      </c>
      <c r="P25" s="51" t="str">
        <f t="shared" si="5"/>
        <v>02</v>
      </c>
      <c r="Q25" s="66" t="s">
        <v>2501</v>
      </c>
      <c r="R25" s="66" t="s">
        <v>2502</v>
      </c>
      <c r="S25" s="66" t="s">
        <v>2503</v>
      </c>
      <c r="T25" s="67" t="s">
        <v>2504</v>
      </c>
      <c r="U25" t="str">
        <f t="shared" si="6"/>
        <v>strAmiiboName[24] = new string[]{"2101000000180002","SSB","Super Smash Bros.","Wave 3","Ike","024","024"};</v>
      </c>
    </row>
    <row r="26" spans="1:21" ht="14.25" x14ac:dyDescent="0.2">
      <c r="A26" s="33">
        <v>25</v>
      </c>
      <c r="B26" s="33" t="s">
        <v>1696</v>
      </c>
      <c r="C26" s="34" t="s">
        <v>1688</v>
      </c>
      <c r="D26" s="35" t="s">
        <v>1713</v>
      </c>
      <c r="E26" s="36" t="s">
        <v>1722</v>
      </c>
      <c r="F26" s="37">
        <v>25</v>
      </c>
      <c r="G26" s="38" t="s">
        <v>103</v>
      </c>
      <c r="H26" s="39" t="s">
        <v>104</v>
      </c>
      <c r="I26" s="40" t="str">
        <f t="shared" si="8"/>
        <v>?</v>
      </c>
      <c r="J26" s="51" t="str">
        <f t="shared" si="0"/>
        <v>224</v>
      </c>
      <c r="K26" s="51" t="str">
        <f t="shared" si="7"/>
        <v>2240</v>
      </c>
      <c r="L26" s="51" t="str">
        <f t="shared" si="1"/>
        <v>00</v>
      </c>
      <c r="M26" s="51" t="str">
        <f t="shared" si="2"/>
        <v>00</v>
      </c>
      <c r="N26" s="51" t="str">
        <f t="shared" si="3"/>
        <v>002B</v>
      </c>
      <c r="O26" s="51" t="str">
        <f t="shared" si="4"/>
        <v>00</v>
      </c>
      <c r="P26" s="51" t="str">
        <f t="shared" si="5"/>
        <v>02</v>
      </c>
      <c r="Q26" s="66" t="s">
        <v>2501</v>
      </c>
      <c r="R26" s="66" t="s">
        <v>2502</v>
      </c>
      <c r="S26" s="66" t="s">
        <v>2503</v>
      </c>
      <c r="T26" s="67" t="s">
        <v>2504</v>
      </c>
      <c r="U26" t="str">
        <f t="shared" si="6"/>
        <v>strAmiiboName[25] = new string[]{"22400000002B0002","SSB","Super Smash Bros.","Wave 3","Shulk","025","025"};</v>
      </c>
    </row>
    <row r="27" spans="1:21" ht="14.25" x14ac:dyDescent="0.2">
      <c r="A27" s="41">
        <v>26</v>
      </c>
      <c r="B27" s="41" t="s">
        <v>1691</v>
      </c>
      <c r="C27" s="42" t="s">
        <v>1688</v>
      </c>
      <c r="D27" s="43" t="s">
        <v>1715</v>
      </c>
      <c r="E27" s="44" t="s">
        <v>1723</v>
      </c>
      <c r="F27" s="37">
        <v>26</v>
      </c>
      <c r="G27" s="45" t="s">
        <v>109</v>
      </c>
      <c r="H27" s="46" t="s">
        <v>110</v>
      </c>
      <c r="I27" s="47" t="str">
        <f t="shared" si="8"/>
        <v>?</v>
      </c>
      <c r="J27" s="51" t="str">
        <f t="shared" si="0"/>
        <v>320</v>
      </c>
      <c r="K27" s="51" t="str">
        <f t="shared" si="7"/>
        <v>3200</v>
      </c>
      <c r="L27" s="51" t="str">
        <f t="shared" si="1"/>
        <v>00</v>
      </c>
      <c r="M27" s="51" t="str">
        <f t="shared" si="2"/>
        <v>00</v>
      </c>
      <c r="N27" s="51" t="str">
        <f t="shared" si="3"/>
        <v>0030</v>
      </c>
      <c r="O27" s="51" t="str">
        <f t="shared" si="4"/>
        <v>00</v>
      </c>
      <c r="P27" s="51" t="str">
        <f t="shared" si="5"/>
        <v>02</v>
      </c>
      <c r="Q27" s="66" t="s">
        <v>2501</v>
      </c>
      <c r="R27" s="66" t="s">
        <v>2502</v>
      </c>
      <c r="S27" s="66" t="s">
        <v>2503</v>
      </c>
      <c r="T27" s="67" t="s">
        <v>2504</v>
      </c>
      <c r="U27" t="str">
        <f t="shared" si="6"/>
        <v>strAmiiboName[26] = new string[]{"3200000000300002","SSB","Super Smash Bros.","Wave 3","Sonic","026","026"};</v>
      </c>
    </row>
    <row r="28" spans="1:21" ht="14.25" x14ac:dyDescent="0.2">
      <c r="A28" s="33">
        <v>27</v>
      </c>
      <c r="B28" s="33" t="s">
        <v>1684</v>
      </c>
      <c r="C28" s="34" t="s">
        <v>1692</v>
      </c>
      <c r="D28" s="35" t="s">
        <v>1718</v>
      </c>
      <c r="E28" s="36" t="s">
        <v>1724</v>
      </c>
      <c r="F28" s="37">
        <v>27</v>
      </c>
      <c r="G28" s="38" t="s">
        <v>112</v>
      </c>
      <c r="H28" s="39" t="s">
        <v>113</v>
      </c>
      <c r="I28" s="40" t="str">
        <f t="shared" si="8"/>
        <v>?</v>
      </c>
      <c r="J28" s="51" t="str">
        <f t="shared" si="0"/>
        <v>348</v>
      </c>
      <c r="K28" s="51" t="str">
        <f t="shared" si="7"/>
        <v>3480</v>
      </c>
      <c r="L28" s="51" t="str">
        <f t="shared" si="1"/>
        <v>00</v>
      </c>
      <c r="M28" s="51" t="str">
        <f t="shared" si="2"/>
        <v>00</v>
      </c>
      <c r="N28" s="51" t="str">
        <f t="shared" si="3"/>
        <v>0031</v>
      </c>
      <c r="O28" s="51" t="str">
        <f t="shared" si="4"/>
        <v>00</v>
      </c>
      <c r="P28" s="51" t="str">
        <f t="shared" si="5"/>
        <v>02</v>
      </c>
      <c r="Q28" s="66" t="s">
        <v>2501</v>
      </c>
      <c r="R28" s="66" t="s">
        <v>2502</v>
      </c>
      <c r="S28" s="66" t="s">
        <v>2503</v>
      </c>
      <c r="T28" s="67" t="s">
        <v>2504</v>
      </c>
      <c r="U28" t="str">
        <f t="shared" si="6"/>
        <v>strAmiiboName[27] = new string[]{"3480000000310002","SSB","Super Smash Bros.","Wave 3","Mega Man","027","027"};</v>
      </c>
    </row>
    <row r="29" spans="1:21" ht="14.25" x14ac:dyDescent="0.2">
      <c r="A29" s="41">
        <v>30</v>
      </c>
      <c r="B29" s="41" t="s">
        <v>1691</v>
      </c>
      <c r="C29" s="42" t="s">
        <v>1685</v>
      </c>
      <c r="D29" s="43" t="s">
        <v>1725</v>
      </c>
      <c r="E29" s="44" t="s">
        <v>1726</v>
      </c>
      <c r="F29" s="37" t="s">
        <v>3066</v>
      </c>
      <c r="G29" s="45">
        <v>34800000</v>
      </c>
      <c r="H29" s="46" t="s">
        <v>124</v>
      </c>
      <c r="I29" s="47" t="str">
        <f t="shared" si="8"/>
        <v>?</v>
      </c>
      <c r="J29" s="51" t="str">
        <f t="shared" si="0"/>
        <v>348</v>
      </c>
      <c r="K29" s="51" t="str">
        <f t="shared" si="7"/>
        <v>3480</v>
      </c>
      <c r="L29" s="51" t="str">
        <f t="shared" si="1"/>
        <v>00</v>
      </c>
      <c r="M29" s="51" t="str">
        <f t="shared" si="2"/>
        <v>00</v>
      </c>
      <c r="N29" s="51" t="str">
        <f t="shared" si="3"/>
        <v>0258</v>
      </c>
      <c r="O29" s="51" t="str">
        <f t="shared" si="4"/>
        <v>00</v>
      </c>
      <c r="P29" s="51" t="str">
        <f t="shared" si="5"/>
        <v>02</v>
      </c>
      <c r="Q29" s="66" t="s">
        <v>2501</v>
      </c>
      <c r="R29" s="66" t="s">
        <v>2502</v>
      </c>
      <c r="S29" s="66" t="s">
        <v>2503</v>
      </c>
      <c r="T29" s="67" t="s">
        <v>2504</v>
      </c>
      <c r="U29" t="str">
        <f t="shared" si="6"/>
        <v>strAmiiboName[30] = new string[]{"3480000002580002","SSB","Super Smash Bros.","Special Edition","Mega Man (Gold Edition)","027S","030"};</v>
      </c>
    </row>
    <row r="30" spans="1:21" ht="14.25" x14ac:dyDescent="0.2">
      <c r="A30" s="33">
        <v>28</v>
      </c>
      <c r="B30" s="33" t="s">
        <v>1696</v>
      </c>
      <c r="C30" s="34" t="s">
        <v>1692</v>
      </c>
      <c r="D30" s="35" t="s">
        <v>1715</v>
      </c>
      <c r="E30" s="36" t="s">
        <v>1727</v>
      </c>
      <c r="F30" s="37">
        <v>28</v>
      </c>
      <c r="G30" s="38" t="s">
        <v>133</v>
      </c>
      <c r="H30" s="39" t="s">
        <v>134</v>
      </c>
      <c r="I30" s="40" t="str">
        <f t="shared" si="8"/>
        <v>?</v>
      </c>
      <c r="J30" s="51" t="str">
        <f t="shared" si="0"/>
        <v>1F0</v>
      </c>
      <c r="K30" s="51" t="str">
        <f t="shared" si="7"/>
        <v>1F02</v>
      </c>
      <c r="L30" s="51" t="str">
        <f t="shared" si="1"/>
        <v>00</v>
      </c>
      <c r="M30" s="51" t="str">
        <f t="shared" si="2"/>
        <v>00</v>
      </c>
      <c r="N30" s="51" t="str">
        <f t="shared" si="3"/>
        <v>0028</v>
      </c>
      <c r="O30" s="51" t="str">
        <f t="shared" si="4"/>
        <v>00</v>
      </c>
      <c r="P30" s="51" t="str">
        <f t="shared" si="5"/>
        <v>02</v>
      </c>
      <c r="Q30" s="66" t="s">
        <v>2501</v>
      </c>
      <c r="R30" s="66" t="s">
        <v>2502</v>
      </c>
      <c r="S30" s="66" t="s">
        <v>2503</v>
      </c>
      <c r="T30" s="67" t="s">
        <v>2504</v>
      </c>
      <c r="U30" t="str">
        <f t="shared" si="6"/>
        <v>strAmiiboName[28] = new string[]{"1F02000000280002","SSB","Super Smash Bros.","Wave 3","King Dedede","028","028"};</v>
      </c>
    </row>
    <row r="31" spans="1:21" ht="14.25" x14ac:dyDescent="0.2">
      <c r="A31" s="41">
        <v>29</v>
      </c>
      <c r="B31" s="41" t="s">
        <v>1684</v>
      </c>
      <c r="C31" s="42" t="s">
        <v>1688</v>
      </c>
      <c r="D31" s="43" t="s">
        <v>1715</v>
      </c>
      <c r="E31" s="44" t="s">
        <v>1728</v>
      </c>
      <c r="F31" s="37">
        <v>29</v>
      </c>
      <c r="G31" s="45" t="s">
        <v>135</v>
      </c>
      <c r="H31" s="46" t="s">
        <v>136</v>
      </c>
      <c r="I31" s="47" t="str">
        <f t="shared" si="8"/>
        <v>?</v>
      </c>
      <c r="J31" s="51" t="str">
        <f t="shared" si="0"/>
        <v>1F0</v>
      </c>
      <c r="K31" s="51" t="str">
        <f t="shared" si="7"/>
        <v>1F01</v>
      </c>
      <c r="L31" s="51" t="str">
        <f t="shared" si="1"/>
        <v>00</v>
      </c>
      <c r="M31" s="51" t="str">
        <f t="shared" si="2"/>
        <v>00</v>
      </c>
      <c r="N31" s="51" t="str">
        <f t="shared" si="3"/>
        <v>0027</v>
      </c>
      <c r="O31" s="51" t="str">
        <f t="shared" si="4"/>
        <v>00</v>
      </c>
      <c r="P31" s="51" t="str">
        <f t="shared" si="5"/>
        <v>02</v>
      </c>
      <c r="Q31" s="66" t="s">
        <v>2501</v>
      </c>
      <c r="R31" s="66" t="s">
        <v>2502</v>
      </c>
      <c r="S31" s="66" t="s">
        <v>2503</v>
      </c>
      <c r="T31" s="67" t="s">
        <v>2504</v>
      </c>
      <c r="U31" t="str">
        <f t="shared" si="6"/>
        <v>strAmiiboName[29] = new string[]{"1F01000000270002","SSB","Super Smash Bros.","Wave 3","Meta Knight","029","029"};</v>
      </c>
    </row>
    <row r="32" spans="1:21" ht="14.25" x14ac:dyDescent="0.2">
      <c r="A32" s="33">
        <v>31</v>
      </c>
      <c r="B32" s="33" t="s">
        <v>1684</v>
      </c>
      <c r="C32" s="34" t="s">
        <v>1692</v>
      </c>
      <c r="D32" s="35" t="s">
        <v>1729</v>
      </c>
      <c r="E32" s="36" t="s">
        <v>1730</v>
      </c>
      <c r="F32" s="37">
        <v>30</v>
      </c>
      <c r="G32" s="38" t="s">
        <v>138</v>
      </c>
      <c r="H32" s="39" t="s">
        <v>139</v>
      </c>
      <c r="I32" s="40" t="str">
        <f t="shared" si="8"/>
        <v>?</v>
      </c>
      <c r="J32" s="51" t="str">
        <f t="shared" si="0"/>
        <v>210</v>
      </c>
      <c r="K32" s="51" t="str">
        <f t="shared" si="7"/>
        <v>2103</v>
      </c>
      <c r="L32" s="51" t="str">
        <f t="shared" si="1"/>
        <v>00</v>
      </c>
      <c r="M32" s="51" t="str">
        <f t="shared" si="2"/>
        <v>00</v>
      </c>
      <c r="N32" s="51" t="str">
        <f t="shared" si="3"/>
        <v>002A</v>
      </c>
      <c r="O32" s="51" t="str">
        <f t="shared" si="4"/>
        <v>00</v>
      </c>
      <c r="P32" s="51" t="str">
        <f t="shared" si="5"/>
        <v>02</v>
      </c>
      <c r="Q32" s="66" t="s">
        <v>2501</v>
      </c>
      <c r="R32" s="66" t="s">
        <v>2502</v>
      </c>
      <c r="S32" s="66" t="s">
        <v>2503</v>
      </c>
      <c r="T32" s="67" t="s">
        <v>2504</v>
      </c>
      <c r="U32" t="str">
        <f t="shared" si="6"/>
        <v>strAmiiboName[31] = new string[]{"21030000002A0002","SSB","Super Smash Bros.","Wave 4","Robin","030","031"};</v>
      </c>
    </row>
    <row r="33" spans="1:21" ht="14.25" x14ac:dyDescent="0.2">
      <c r="A33" s="41">
        <v>32</v>
      </c>
      <c r="B33" s="41" t="s">
        <v>1691</v>
      </c>
      <c r="C33" s="42" t="s">
        <v>1692</v>
      </c>
      <c r="D33" s="43" t="s">
        <v>1731</v>
      </c>
      <c r="E33" s="44" t="s">
        <v>1732</v>
      </c>
      <c r="F33" s="37">
        <v>31</v>
      </c>
      <c r="G33" s="45" t="s">
        <v>141</v>
      </c>
      <c r="H33" s="46" t="s">
        <v>142</v>
      </c>
      <c r="I33" s="47" t="str">
        <f t="shared" si="8"/>
        <v>?</v>
      </c>
      <c r="J33" s="51" t="str">
        <f t="shared" si="0"/>
        <v>210</v>
      </c>
      <c r="K33" s="51" t="str">
        <f t="shared" si="7"/>
        <v>2102</v>
      </c>
      <c r="L33" s="51" t="str">
        <f t="shared" si="1"/>
        <v>00</v>
      </c>
      <c r="M33" s="51" t="str">
        <f t="shared" si="2"/>
        <v>00</v>
      </c>
      <c r="N33" s="51" t="str">
        <f t="shared" si="3"/>
        <v>0029</v>
      </c>
      <c r="O33" s="51" t="str">
        <f t="shared" si="4"/>
        <v>00</v>
      </c>
      <c r="P33" s="51" t="str">
        <f t="shared" si="5"/>
        <v>02</v>
      </c>
      <c r="Q33" s="66" t="s">
        <v>2501</v>
      </c>
      <c r="R33" s="66" t="s">
        <v>2502</v>
      </c>
      <c r="S33" s="66" t="s">
        <v>2503</v>
      </c>
      <c r="T33" s="67" t="s">
        <v>2504</v>
      </c>
      <c r="U33" t="str">
        <f t="shared" si="6"/>
        <v>strAmiiboName[32] = new string[]{"2102000000290002","SSB","Super Smash Bros.","Wave 4","Lucina","031","032"};</v>
      </c>
    </row>
    <row r="34" spans="1:21" ht="14.25" x14ac:dyDescent="0.2">
      <c r="A34" s="33">
        <v>33</v>
      </c>
      <c r="B34" s="33" t="s">
        <v>1684</v>
      </c>
      <c r="C34" s="34" t="s">
        <v>1685</v>
      </c>
      <c r="D34" s="35" t="s">
        <v>1729</v>
      </c>
      <c r="E34" s="36" t="s">
        <v>1733</v>
      </c>
      <c r="F34" s="37">
        <v>32</v>
      </c>
      <c r="G34" s="38" t="s">
        <v>105</v>
      </c>
      <c r="H34" s="39" t="s">
        <v>143</v>
      </c>
      <c r="I34" s="40" t="str">
        <f t="shared" si="8"/>
        <v>?</v>
      </c>
      <c r="J34" s="51" t="str">
        <f t="shared" si="0"/>
        <v>000</v>
      </c>
      <c r="K34" s="51" t="str">
        <f t="shared" si="7"/>
        <v>0007</v>
      </c>
      <c r="L34" s="51" t="str">
        <f t="shared" si="1"/>
        <v>00</v>
      </c>
      <c r="M34" s="51" t="str">
        <f t="shared" si="2"/>
        <v>00</v>
      </c>
      <c r="N34" s="51" t="str">
        <f t="shared" si="3"/>
        <v>001A</v>
      </c>
      <c r="O34" s="51" t="str">
        <f t="shared" si="4"/>
        <v>00</v>
      </c>
      <c r="P34" s="51" t="str">
        <f t="shared" si="5"/>
        <v>02</v>
      </c>
      <c r="Q34" s="66" t="s">
        <v>2501</v>
      </c>
      <c r="R34" s="66" t="s">
        <v>2502</v>
      </c>
      <c r="S34" s="66" t="s">
        <v>2503</v>
      </c>
      <c r="T34" s="67" t="s">
        <v>2504</v>
      </c>
      <c r="U34" t="str">
        <f t="shared" si="6"/>
        <v>strAmiiboName[33] = new string[]{"00070000001A0002","SSB","Super Smash Bros.","Wave 4","Wario","032","033"};</v>
      </c>
    </row>
    <row r="35" spans="1:21" ht="14.25" x14ac:dyDescent="0.2">
      <c r="A35" s="41">
        <v>34</v>
      </c>
      <c r="B35" s="41" t="s">
        <v>1691</v>
      </c>
      <c r="C35" s="42" t="s">
        <v>1688</v>
      </c>
      <c r="D35" s="43" t="s">
        <v>1734</v>
      </c>
      <c r="E35" s="44" t="s">
        <v>1735</v>
      </c>
      <c r="F35" s="37">
        <v>33</v>
      </c>
      <c r="G35" s="45" t="s">
        <v>146</v>
      </c>
      <c r="H35" s="46" t="s">
        <v>147</v>
      </c>
      <c r="I35" s="47" t="str">
        <f t="shared" si="8"/>
        <v>?</v>
      </c>
      <c r="J35" s="51" t="str">
        <f t="shared" si="0"/>
        <v>190</v>
      </c>
      <c r="K35" s="51" t="str">
        <f t="shared" si="7"/>
        <v>1906</v>
      </c>
      <c r="L35" s="51" t="str">
        <f t="shared" si="1"/>
        <v>00</v>
      </c>
      <c r="M35" s="51" t="str">
        <f t="shared" si="2"/>
        <v>00</v>
      </c>
      <c r="N35" s="51" t="str">
        <f t="shared" si="3"/>
        <v>0024</v>
      </c>
      <c r="O35" s="51" t="str">
        <f t="shared" si="4"/>
        <v>00</v>
      </c>
      <c r="P35" s="51" t="str">
        <f t="shared" si="5"/>
        <v>02</v>
      </c>
      <c r="Q35" s="66" t="s">
        <v>2501</v>
      </c>
      <c r="R35" s="66" t="s">
        <v>2502</v>
      </c>
      <c r="S35" s="66" t="s">
        <v>2503</v>
      </c>
      <c r="T35" s="67" t="s">
        <v>2504</v>
      </c>
      <c r="U35" t="str">
        <f t="shared" si="6"/>
        <v>strAmiiboName[34] = new string[]{"1906000000240002","SSB","Super Smash Bros.","Wave 4","Charizard","033","034"};</v>
      </c>
    </row>
    <row r="36" spans="1:21" ht="14.25" x14ac:dyDescent="0.2">
      <c r="A36" s="33">
        <v>35</v>
      </c>
      <c r="B36" s="33" t="s">
        <v>1684</v>
      </c>
      <c r="C36" s="34" t="s">
        <v>1688</v>
      </c>
      <c r="D36" s="35" t="s">
        <v>1729</v>
      </c>
      <c r="E36" s="36" t="s">
        <v>1736</v>
      </c>
      <c r="F36" s="37">
        <v>34</v>
      </c>
      <c r="G36" s="38" t="s">
        <v>149</v>
      </c>
      <c r="H36" s="39" t="s">
        <v>150</v>
      </c>
      <c r="I36" s="40" t="str">
        <f t="shared" si="8"/>
        <v>?</v>
      </c>
      <c r="J36" s="51" t="str">
        <f t="shared" si="0"/>
        <v>228</v>
      </c>
      <c r="K36" s="51" t="str">
        <f t="shared" si="7"/>
        <v>2280</v>
      </c>
      <c r="L36" s="51" t="str">
        <f t="shared" si="1"/>
        <v>00</v>
      </c>
      <c r="M36" s="51" t="str">
        <f t="shared" si="2"/>
        <v>00</v>
      </c>
      <c r="N36" s="51" t="str">
        <f t="shared" si="3"/>
        <v>002C</v>
      </c>
      <c r="O36" s="51" t="str">
        <f t="shared" si="4"/>
        <v>00</v>
      </c>
      <c r="P36" s="51" t="str">
        <f t="shared" si="5"/>
        <v>02</v>
      </c>
      <c r="Q36" s="66" t="s">
        <v>2501</v>
      </c>
      <c r="R36" s="66" t="s">
        <v>2502</v>
      </c>
      <c r="S36" s="66" t="s">
        <v>2503</v>
      </c>
      <c r="T36" s="67" t="s">
        <v>2504</v>
      </c>
      <c r="U36" t="str">
        <f t="shared" si="6"/>
        <v>strAmiiboName[35] = new string[]{"22800000002C0002","SSB","Super Smash Bros.","Wave 4","Ness","034","035"};</v>
      </c>
    </row>
    <row r="37" spans="1:21" ht="14.25" x14ac:dyDescent="0.2">
      <c r="A37" s="41">
        <v>36</v>
      </c>
      <c r="B37" s="41" t="s">
        <v>1691</v>
      </c>
      <c r="C37" s="42" t="s">
        <v>1688</v>
      </c>
      <c r="D37" s="43" t="s">
        <v>1729</v>
      </c>
      <c r="E37" s="44" t="s">
        <v>1737</v>
      </c>
      <c r="F37" s="37">
        <v>35</v>
      </c>
      <c r="G37" s="45" t="s">
        <v>152</v>
      </c>
      <c r="H37" s="46" t="s">
        <v>153</v>
      </c>
      <c r="I37" s="47" t="str">
        <f t="shared" si="8"/>
        <v>?</v>
      </c>
      <c r="J37" s="51" t="str">
        <f t="shared" si="0"/>
        <v>334</v>
      </c>
      <c r="K37" s="51" t="str">
        <f t="shared" si="7"/>
        <v>3340</v>
      </c>
      <c r="L37" s="51" t="str">
        <f t="shared" si="1"/>
        <v>00</v>
      </c>
      <c r="M37" s="51" t="str">
        <f t="shared" si="2"/>
        <v>00</v>
      </c>
      <c r="N37" s="51" t="str">
        <f t="shared" si="3"/>
        <v>0032</v>
      </c>
      <c r="O37" s="51" t="str">
        <f t="shared" si="4"/>
        <v>00</v>
      </c>
      <c r="P37" s="51" t="str">
        <f t="shared" si="5"/>
        <v>02</v>
      </c>
      <c r="Q37" s="66" t="s">
        <v>2501</v>
      </c>
      <c r="R37" s="66" t="s">
        <v>2502</v>
      </c>
      <c r="S37" s="66" t="s">
        <v>2503</v>
      </c>
      <c r="T37" s="67" t="s">
        <v>2504</v>
      </c>
      <c r="U37" t="str">
        <f t="shared" si="6"/>
        <v>strAmiiboName[36] = new string[]{"3340000000320002","SSB","Super Smash Bros.","Wave 4","Pac-Man","035","036"};</v>
      </c>
    </row>
    <row r="38" spans="1:21" ht="14.25" x14ac:dyDescent="0.2">
      <c r="A38" s="33">
        <v>37</v>
      </c>
      <c r="B38" s="33" t="s">
        <v>1684</v>
      </c>
      <c r="C38" s="34" t="s">
        <v>1692</v>
      </c>
      <c r="D38" s="35" t="s">
        <v>1734</v>
      </c>
      <c r="E38" s="36" t="s">
        <v>1738</v>
      </c>
      <c r="F38" s="37">
        <v>36</v>
      </c>
      <c r="G38" s="38" t="s">
        <v>154</v>
      </c>
      <c r="H38" s="39" t="s">
        <v>155</v>
      </c>
      <c r="I38" s="40" t="str">
        <f t="shared" si="8"/>
        <v>?</v>
      </c>
      <c r="J38" s="51" t="str">
        <f t="shared" si="0"/>
        <v>1B9</v>
      </c>
      <c r="K38" s="51" t="str">
        <f t="shared" si="7"/>
        <v>1B92</v>
      </c>
      <c r="L38" s="51" t="str">
        <f t="shared" si="1"/>
        <v>00</v>
      </c>
      <c r="M38" s="51" t="str">
        <f t="shared" si="2"/>
        <v>00</v>
      </c>
      <c r="N38" s="51" t="str">
        <f t="shared" si="3"/>
        <v>0025</v>
      </c>
      <c r="O38" s="51" t="str">
        <f t="shared" si="4"/>
        <v>00</v>
      </c>
      <c r="P38" s="51" t="str">
        <f t="shared" si="5"/>
        <v>02</v>
      </c>
      <c r="Q38" s="66" t="s">
        <v>2501</v>
      </c>
      <c r="R38" s="66" t="s">
        <v>2502</v>
      </c>
      <c r="S38" s="66" t="s">
        <v>2503</v>
      </c>
      <c r="T38" s="67" t="s">
        <v>2504</v>
      </c>
      <c r="U38" t="str">
        <f t="shared" si="6"/>
        <v>strAmiiboName[37] = new string[]{"1B92000000250002","SSB","Super Smash Bros.","Wave 4","Greninja","036","037"};</v>
      </c>
    </row>
    <row r="39" spans="1:21" ht="14.25" x14ac:dyDescent="0.2">
      <c r="A39" s="41">
        <v>38</v>
      </c>
      <c r="B39" s="41" t="s">
        <v>1696</v>
      </c>
      <c r="C39" s="42" t="s">
        <v>1685</v>
      </c>
      <c r="D39" s="43" t="s">
        <v>1731</v>
      </c>
      <c r="E39" s="44" t="s">
        <v>1739</v>
      </c>
      <c r="F39" s="37">
        <v>37</v>
      </c>
      <c r="G39" s="45" t="s">
        <v>156</v>
      </c>
      <c r="H39" s="46" t="s">
        <v>157</v>
      </c>
      <c r="I39" s="47" t="str">
        <f t="shared" si="8"/>
        <v>?</v>
      </c>
      <c r="J39" s="51" t="str">
        <f t="shared" si="0"/>
        <v>192</v>
      </c>
      <c r="K39" s="51" t="str">
        <f t="shared" si="7"/>
        <v>1927</v>
      </c>
      <c r="L39" s="51" t="str">
        <f t="shared" si="1"/>
        <v>00</v>
      </c>
      <c r="M39" s="51" t="str">
        <f t="shared" si="2"/>
        <v>00</v>
      </c>
      <c r="N39" s="51" t="str">
        <f t="shared" si="3"/>
        <v>0026</v>
      </c>
      <c r="O39" s="51" t="str">
        <f t="shared" si="4"/>
        <v>00</v>
      </c>
      <c r="P39" s="51" t="str">
        <f t="shared" si="5"/>
        <v>02</v>
      </c>
      <c r="Q39" s="66" t="s">
        <v>2501</v>
      </c>
      <c r="R39" s="66" t="s">
        <v>2502</v>
      </c>
      <c r="S39" s="66" t="s">
        <v>2503</v>
      </c>
      <c r="T39" s="67" t="s">
        <v>2504</v>
      </c>
      <c r="U39" t="str">
        <f t="shared" si="6"/>
        <v>strAmiiboName[38] = new string[]{"1927000000260002","SSB","Super Smash Bros.","Wave 4","Jigglypuff","037","038"};</v>
      </c>
    </row>
    <row r="40" spans="1:21" ht="14.25" x14ac:dyDescent="0.2">
      <c r="A40" s="33">
        <v>39</v>
      </c>
      <c r="B40" s="33" t="s">
        <v>1691</v>
      </c>
      <c r="C40" s="34" t="s">
        <v>1688</v>
      </c>
      <c r="D40" s="35" t="s">
        <v>1740</v>
      </c>
      <c r="E40" s="36" t="s">
        <v>1741</v>
      </c>
      <c r="F40" s="37">
        <v>38</v>
      </c>
      <c r="G40" s="38" t="s">
        <v>158</v>
      </c>
      <c r="H40" s="39" t="s">
        <v>159</v>
      </c>
      <c r="I40" s="40" t="str">
        <f t="shared" si="8"/>
        <v>?</v>
      </c>
      <c r="J40" s="51" t="str">
        <f t="shared" si="0"/>
        <v>074</v>
      </c>
      <c r="K40" s="51" t="str">
        <f t="shared" si="7"/>
        <v>0742</v>
      </c>
      <c r="L40" s="51" t="str">
        <f t="shared" si="1"/>
        <v>00</v>
      </c>
      <c r="M40" s="51" t="str">
        <f t="shared" si="2"/>
        <v>00</v>
      </c>
      <c r="N40" s="51" t="str">
        <f t="shared" si="3"/>
        <v>001F</v>
      </c>
      <c r="O40" s="51" t="str">
        <f t="shared" si="4"/>
        <v>00</v>
      </c>
      <c r="P40" s="51" t="str">
        <f t="shared" si="5"/>
        <v>02</v>
      </c>
      <c r="Q40" s="66" t="s">
        <v>2501</v>
      </c>
      <c r="R40" s="66" t="s">
        <v>2502</v>
      </c>
      <c r="S40" s="66" t="s">
        <v>2503</v>
      </c>
      <c r="T40" s="67" t="s">
        <v>2504</v>
      </c>
      <c r="U40" t="str">
        <f t="shared" si="6"/>
        <v>strAmiiboName[39] = new string[]{"07420000001F0002","SSB","Super Smash Bros.","Wave 5","Palutena","038","039"};</v>
      </c>
    </row>
    <row r="41" spans="1:21" ht="14.25" x14ac:dyDescent="0.2">
      <c r="A41" s="41">
        <v>40</v>
      </c>
      <c r="B41" s="41" t="s">
        <v>1684</v>
      </c>
      <c r="C41" s="42" t="s">
        <v>1692</v>
      </c>
      <c r="D41" s="43" t="s">
        <v>1740</v>
      </c>
      <c r="E41" s="44" t="s">
        <v>1742</v>
      </c>
      <c r="F41" s="37">
        <v>39</v>
      </c>
      <c r="G41" s="45" t="s">
        <v>160</v>
      </c>
      <c r="H41" s="46" t="s">
        <v>161</v>
      </c>
      <c r="I41" s="47" t="str">
        <f t="shared" si="8"/>
        <v>?</v>
      </c>
      <c r="J41" s="51" t="str">
        <f t="shared" si="0"/>
        <v>074</v>
      </c>
      <c r="K41" s="51" t="str">
        <f t="shared" si="7"/>
        <v>0741</v>
      </c>
      <c r="L41" s="51" t="str">
        <f t="shared" si="1"/>
        <v>00</v>
      </c>
      <c r="M41" s="51" t="str">
        <f t="shared" si="2"/>
        <v>00</v>
      </c>
      <c r="N41" s="51" t="str">
        <f t="shared" si="3"/>
        <v>0020</v>
      </c>
      <c r="O41" s="51" t="str">
        <f t="shared" si="4"/>
        <v>00</v>
      </c>
      <c r="P41" s="51" t="str">
        <f t="shared" si="5"/>
        <v>02</v>
      </c>
      <c r="Q41" s="66" t="s">
        <v>2501</v>
      </c>
      <c r="R41" s="66" t="s">
        <v>2502</v>
      </c>
      <c r="S41" s="66" t="s">
        <v>2503</v>
      </c>
      <c r="T41" s="67" t="s">
        <v>2504</v>
      </c>
      <c r="U41" t="str">
        <f t="shared" si="6"/>
        <v>strAmiiboName[40] = new string[]{"0741000000200002","SSB","Super Smash Bros.","Wave 5","Dark Pit","039","040"};</v>
      </c>
    </row>
    <row r="42" spans="1:21" ht="14.25" x14ac:dyDescent="0.2">
      <c r="A42" s="33">
        <v>41</v>
      </c>
      <c r="B42" s="33" t="s">
        <v>1684</v>
      </c>
      <c r="C42" s="34" t="s">
        <v>1688</v>
      </c>
      <c r="D42" s="35" t="s">
        <v>1743</v>
      </c>
      <c r="E42" s="36" t="s">
        <v>1744</v>
      </c>
      <c r="F42" s="37">
        <v>40</v>
      </c>
      <c r="G42" s="38" t="s">
        <v>162</v>
      </c>
      <c r="H42" s="39" t="s">
        <v>163</v>
      </c>
      <c r="I42" s="40" t="str">
        <f t="shared" si="8"/>
        <v>?</v>
      </c>
      <c r="J42" s="51" t="str">
        <f t="shared" si="0"/>
        <v>05C</v>
      </c>
      <c r="K42" s="51" t="str">
        <f t="shared" si="7"/>
        <v>05C0</v>
      </c>
      <c r="L42" s="51" t="str">
        <f t="shared" si="1"/>
        <v>01</v>
      </c>
      <c r="M42" s="51" t="str">
        <f t="shared" si="2"/>
        <v>00</v>
      </c>
      <c r="N42" s="51" t="str">
        <f t="shared" si="3"/>
        <v>001D</v>
      </c>
      <c r="O42" s="51" t="str">
        <f t="shared" si="4"/>
        <v>00</v>
      </c>
      <c r="P42" s="51" t="str">
        <f t="shared" si="5"/>
        <v>02</v>
      </c>
      <c r="Q42" s="66" t="s">
        <v>2501</v>
      </c>
      <c r="R42" s="66" t="s">
        <v>2502</v>
      </c>
      <c r="S42" s="66" t="s">
        <v>2503</v>
      </c>
      <c r="T42" s="67" t="s">
        <v>2504</v>
      </c>
      <c r="U42" t="str">
        <f t="shared" si="6"/>
        <v>strAmiiboName[41] = new string[]{"05C00100001D0002","SSB","Super Smash Bros.","Wave 6","Zero Suit Samus","040","041"};</v>
      </c>
    </row>
    <row r="43" spans="1:21" ht="14.25" x14ac:dyDescent="0.2">
      <c r="A43" s="41">
        <v>42</v>
      </c>
      <c r="B43" s="41" t="s">
        <v>1696</v>
      </c>
      <c r="C43" s="42" t="s">
        <v>1692</v>
      </c>
      <c r="D43" s="43" t="s">
        <v>1745</v>
      </c>
      <c r="E43" s="44" t="s">
        <v>1746</v>
      </c>
      <c r="F43" s="37">
        <v>41</v>
      </c>
      <c r="G43" s="45" t="s">
        <v>164</v>
      </c>
      <c r="H43" s="46" t="s">
        <v>165</v>
      </c>
      <c r="I43" s="47" t="str">
        <f t="shared" si="8"/>
        <v>?</v>
      </c>
      <c r="J43" s="51" t="str">
        <f t="shared" si="0"/>
        <v>010</v>
      </c>
      <c r="K43" s="51" t="str">
        <f t="shared" si="7"/>
        <v>0102</v>
      </c>
      <c r="L43" s="51" t="str">
        <f t="shared" si="1"/>
        <v>01</v>
      </c>
      <c r="M43" s="51" t="str">
        <f t="shared" si="2"/>
        <v>00</v>
      </c>
      <c r="N43" s="51" t="str">
        <f t="shared" si="3"/>
        <v>001B</v>
      </c>
      <c r="O43" s="51" t="str">
        <f t="shared" si="4"/>
        <v>00</v>
      </c>
      <c r="P43" s="51" t="str">
        <f t="shared" si="5"/>
        <v>02</v>
      </c>
      <c r="Q43" s="66" t="s">
        <v>2501</v>
      </c>
      <c r="R43" s="66" t="s">
        <v>2502</v>
      </c>
      <c r="S43" s="66" t="s">
        <v>2503</v>
      </c>
      <c r="T43" s="67" t="s">
        <v>2504</v>
      </c>
      <c r="U43" t="str">
        <f t="shared" si="6"/>
        <v>strAmiiboName[42] = new string[]{"01020100001B0002","SSB","Super Smash Bros.","Wave 6","Ganondorf","041","042"};</v>
      </c>
    </row>
    <row r="44" spans="1:21" ht="14.25" x14ac:dyDescent="0.2">
      <c r="A44" s="33">
        <v>43</v>
      </c>
      <c r="B44" s="33" t="s">
        <v>1684</v>
      </c>
      <c r="C44" s="34" t="s">
        <v>1685</v>
      </c>
      <c r="D44" s="35" t="s">
        <v>1747</v>
      </c>
      <c r="E44" s="36" t="s">
        <v>1748</v>
      </c>
      <c r="F44" s="37">
        <v>42</v>
      </c>
      <c r="G44" s="38" t="s">
        <v>166</v>
      </c>
      <c r="H44" s="39" t="s">
        <v>167</v>
      </c>
      <c r="I44" s="40" t="str">
        <f t="shared" si="8"/>
        <v>?</v>
      </c>
      <c r="J44" s="51" t="str">
        <f t="shared" si="0"/>
        <v>000</v>
      </c>
      <c r="K44" s="51" t="str">
        <f t="shared" si="7"/>
        <v>0000</v>
      </c>
      <c r="L44" s="51" t="str">
        <f t="shared" si="1"/>
        <v>01</v>
      </c>
      <c r="M44" s="51" t="str">
        <f t="shared" si="2"/>
        <v>00</v>
      </c>
      <c r="N44" s="51" t="str">
        <f t="shared" si="3"/>
        <v>0019</v>
      </c>
      <c r="O44" s="51" t="str">
        <f t="shared" si="4"/>
        <v>00</v>
      </c>
      <c r="P44" s="51" t="str">
        <f t="shared" si="5"/>
        <v>02</v>
      </c>
      <c r="Q44" s="66" t="s">
        <v>2501</v>
      </c>
      <c r="R44" s="66" t="s">
        <v>2502</v>
      </c>
      <c r="S44" s="66" t="s">
        <v>2503</v>
      </c>
      <c r="T44" s="67" t="s">
        <v>2504</v>
      </c>
      <c r="U44" t="str">
        <f t="shared" si="6"/>
        <v>strAmiiboName[43] = new string[]{"0000010000190002","SSB","Super Smash Bros.","Wave 6","Dr. Mario","042","043"};</v>
      </c>
    </row>
    <row r="45" spans="1:21" ht="14.25" x14ac:dyDescent="0.2">
      <c r="A45" s="41">
        <v>44</v>
      </c>
      <c r="B45" s="41" t="s">
        <v>1684</v>
      </c>
      <c r="C45" s="42" t="s">
        <v>1692</v>
      </c>
      <c r="D45" s="43" t="s">
        <v>1743</v>
      </c>
      <c r="E45" s="44" t="s">
        <v>1749</v>
      </c>
      <c r="F45" s="37">
        <v>43</v>
      </c>
      <c r="G45" s="45" t="s">
        <v>168</v>
      </c>
      <c r="H45" s="46" t="s">
        <v>169</v>
      </c>
      <c r="I45" s="47" t="str">
        <f t="shared" si="8"/>
        <v>?</v>
      </c>
      <c r="J45" s="51" t="str">
        <f t="shared" si="0"/>
        <v>000</v>
      </c>
      <c r="K45" s="51" t="str">
        <f t="shared" si="7"/>
        <v>0006</v>
      </c>
      <c r="L45" s="51" t="str">
        <f t="shared" si="1"/>
        <v>00</v>
      </c>
      <c r="M45" s="51" t="str">
        <f t="shared" si="2"/>
        <v>00</v>
      </c>
      <c r="N45" s="51" t="str">
        <f t="shared" si="3"/>
        <v>0015</v>
      </c>
      <c r="O45" s="51" t="str">
        <f t="shared" si="4"/>
        <v>00</v>
      </c>
      <c r="P45" s="51" t="str">
        <f t="shared" si="5"/>
        <v>02</v>
      </c>
      <c r="Q45" s="66" t="s">
        <v>2501</v>
      </c>
      <c r="R45" s="66" t="s">
        <v>2502</v>
      </c>
      <c r="S45" s="66" t="s">
        <v>2503</v>
      </c>
      <c r="T45" s="67" t="s">
        <v>2504</v>
      </c>
      <c r="U45" t="str">
        <f t="shared" si="6"/>
        <v>strAmiiboName[44] = new string[]{"0006000000150002","SSB","Super Smash Bros.","Wave 6","Bowser Jr.","043","044"};</v>
      </c>
    </row>
    <row r="46" spans="1:21" ht="14.25" x14ac:dyDescent="0.2">
      <c r="A46" s="33">
        <v>45</v>
      </c>
      <c r="B46" s="33" t="s">
        <v>1691</v>
      </c>
      <c r="C46" s="34" t="s">
        <v>1688</v>
      </c>
      <c r="D46" s="35" t="s">
        <v>1743</v>
      </c>
      <c r="E46" s="36" t="s">
        <v>1750</v>
      </c>
      <c r="F46" s="37">
        <v>44</v>
      </c>
      <c r="G46" s="38" t="s">
        <v>171</v>
      </c>
      <c r="H46" s="39" t="s">
        <v>172</v>
      </c>
      <c r="I46" s="40" t="str">
        <f t="shared" si="8"/>
        <v>?</v>
      </c>
      <c r="J46" s="51" t="str">
        <f t="shared" si="0"/>
        <v>064</v>
      </c>
      <c r="K46" s="51" t="str">
        <f t="shared" si="7"/>
        <v>0640</v>
      </c>
      <c r="L46" s="51" t="str">
        <f t="shared" si="1"/>
        <v>01</v>
      </c>
      <c r="M46" s="51" t="str">
        <f t="shared" si="2"/>
        <v>00</v>
      </c>
      <c r="N46" s="51" t="str">
        <f t="shared" si="3"/>
        <v>001E</v>
      </c>
      <c r="O46" s="51" t="str">
        <f t="shared" si="4"/>
        <v>00</v>
      </c>
      <c r="P46" s="51" t="str">
        <f t="shared" si="5"/>
        <v>02</v>
      </c>
      <c r="Q46" s="66" t="s">
        <v>2501</v>
      </c>
      <c r="R46" s="66" t="s">
        <v>2502</v>
      </c>
      <c r="S46" s="66" t="s">
        <v>2503</v>
      </c>
      <c r="T46" s="67" t="s">
        <v>2504</v>
      </c>
      <c r="U46" t="str">
        <f t="shared" si="6"/>
        <v>strAmiiboName[45] = new string[]{"06400100001E0002","SSB","Super Smash Bros.","Wave 6","Olimar","044","045"};</v>
      </c>
    </row>
    <row r="47" spans="1:21" ht="14.25" x14ac:dyDescent="0.2">
      <c r="A47" s="41">
        <v>46</v>
      </c>
      <c r="B47" s="41" t="s">
        <v>1696</v>
      </c>
      <c r="C47" s="42" t="s">
        <v>1692</v>
      </c>
      <c r="D47" s="43" t="s">
        <v>1745</v>
      </c>
      <c r="E47" s="44" t="s">
        <v>1751</v>
      </c>
      <c r="F47" s="37">
        <v>45</v>
      </c>
      <c r="G47" s="45" t="s">
        <v>173</v>
      </c>
      <c r="H47" s="46" t="s">
        <v>174</v>
      </c>
      <c r="I47" s="47" t="str">
        <f t="shared" si="8"/>
        <v>?</v>
      </c>
      <c r="J47" s="51" t="str">
        <f t="shared" si="0"/>
        <v>078</v>
      </c>
      <c r="K47" s="51" t="str">
        <f t="shared" si="7"/>
        <v>0780</v>
      </c>
      <c r="L47" s="51" t="str">
        <f t="shared" si="1"/>
        <v>00</v>
      </c>
      <c r="M47" s="51" t="str">
        <f t="shared" si="2"/>
        <v>00</v>
      </c>
      <c r="N47" s="51" t="str">
        <f t="shared" si="3"/>
        <v>002D</v>
      </c>
      <c r="O47" s="51" t="str">
        <f t="shared" si="4"/>
        <v>00</v>
      </c>
      <c r="P47" s="51" t="str">
        <f t="shared" si="5"/>
        <v>02</v>
      </c>
      <c r="Q47" s="66" t="s">
        <v>2501</v>
      </c>
      <c r="R47" s="66" t="s">
        <v>2502</v>
      </c>
      <c r="S47" s="66" t="s">
        <v>2503</v>
      </c>
      <c r="T47" s="67" t="s">
        <v>2504</v>
      </c>
      <c r="U47" t="str">
        <f t="shared" si="6"/>
        <v>strAmiiboName[46] = new string[]{"07800000002D0002","SSB","Super Smash Bros.","Wave 6","Mr. Game &amp; Watch","045","046"};</v>
      </c>
    </row>
    <row r="48" spans="1:21" ht="14.25" x14ac:dyDescent="0.2">
      <c r="A48" s="33">
        <v>47</v>
      </c>
      <c r="B48" s="33" t="s">
        <v>1684</v>
      </c>
      <c r="C48" s="34" t="s">
        <v>1685</v>
      </c>
      <c r="D48" s="35" t="s">
        <v>1745</v>
      </c>
      <c r="E48" s="36" t="s">
        <v>1752</v>
      </c>
      <c r="F48" s="37">
        <v>46</v>
      </c>
      <c r="G48" s="38" t="s">
        <v>177</v>
      </c>
      <c r="H48" s="39" t="s">
        <v>178</v>
      </c>
      <c r="I48" s="40" t="str">
        <f t="shared" si="8"/>
        <v>?</v>
      </c>
      <c r="J48" s="51" t="str">
        <f t="shared" si="0"/>
        <v>078</v>
      </c>
      <c r="K48" s="51" t="str">
        <f t="shared" si="7"/>
        <v>0781</v>
      </c>
      <c r="L48" s="51" t="str">
        <f t="shared" si="1"/>
        <v>00</v>
      </c>
      <c r="M48" s="51" t="str">
        <f t="shared" si="2"/>
        <v>00</v>
      </c>
      <c r="N48" s="51" t="str">
        <f t="shared" si="3"/>
        <v>0033</v>
      </c>
      <c r="O48" s="51" t="str">
        <f t="shared" si="4"/>
        <v>00</v>
      </c>
      <c r="P48" s="51" t="str">
        <f t="shared" si="5"/>
        <v>02</v>
      </c>
      <c r="Q48" s="66" t="s">
        <v>2501</v>
      </c>
      <c r="R48" s="66" t="s">
        <v>2502</v>
      </c>
      <c r="S48" s="66" t="s">
        <v>2503</v>
      </c>
      <c r="T48" s="67" t="s">
        <v>2504</v>
      </c>
      <c r="U48" t="str">
        <f t="shared" si="6"/>
        <v>strAmiiboName[47] = new string[]{"0781000000330002","SSB","Super Smash Bros.","Wave 6","R.O.B. (NES)","046","047"};</v>
      </c>
    </row>
    <row r="49" spans="1:21" ht="14.25" x14ac:dyDescent="0.2">
      <c r="A49" s="41">
        <v>48</v>
      </c>
      <c r="B49" s="41" t="s">
        <v>1684</v>
      </c>
      <c r="C49" s="42" t="s">
        <v>1688</v>
      </c>
      <c r="D49" s="43" t="s">
        <v>1743</v>
      </c>
      <c r="E49" s="44" t="s">
        <v>1753</v>
      </c>
      <c r="F49" s="37">
        <v>47</v>
      </c>
      <c r="G49" s="45" t="s">
        <v>179</v>
      </c>
      <c r="H49" s="46" t="s">
        <v>180</v>
      </c>
      <c r="I49" s="47" t="str">
        <f t="shared" si="8"/>
        <v>?</v>
      </c>
      <c r="J49" s="51" t="str">
        <f t="shared" si="0"/>
        <v>078</v>
      </c>
      <c r="K49" s="51" t="str">
        <f t="shared" si="7"/>
        <v>0782</v>
      </c>
      <c r="L49" s="51" t="str">
        <f t="shared" si="1"/>
        <v>00</v>
      </c>
      <c r="M49" s="51" t="str">
        <f t="shared" si="2"/>
        <v>00</v>
      </c>
      <c r="N49" s="51" t="str">
        <f t="shared" si="3"/>
        <v>002F</v>
      </c>
      <c r="O49" s="51" t="str">
        <f t="shared" si="4"/>
        <v>00</v>
      </c>
      <c r="P49" s="51" t="str">
        <f t="shared" si="5"/>
        <v>02</v>
      </c>
      <c r="Q49" s="66" t="s">
        <v>2501</v>
      </c>
      <c r="R49" s="66" t="s">
        <v>2502</v>
      </c>
      <c r="S49" s="66" t="s">
        <v>2503</v>
      </c>
      <c r="T49" s="67" t="s">
        <v>2504</v>
      </c>
      <c r="U49" t="str">
        <f t="shared" si="6"/>
        <v>strAmiiboName[48] = new string[]{"07820000002F0002","SSB","Super Smash Bros.","Wave 6","Duck Hunt","047","048"};</v>
      </c>
    </row>
    <row r="50" spans="1:21" ht="14.25" x14ac:dyDescent="0.2">
      <c r="A50" s="33">
        <v>49</v>
      </c>
      <c r="B50" s="33" t="s">
        <v>1691</v>
      </c>
      <c r="C50" s="34" t="s">
        <v>1692</v>
      </c>
      <c r="D50" s="35" t="s">
        <v>1754</v>
      </c>
      <c r="E50" s="36" t="s">
        <v>1755</v>
      </c>
      <c r="F50" s="37">
        <v>48</v>
      </c>
      <c r="G50" s="38" t="s">
        <v>181</v>
      </c>
      <c r="H50" s="39" t="s">
        <v>182</v>
      </c>
      <c r="I50" s="40" t="str">
        <f t="shared" si="8"/>
        <v>?</v>
      </c>
      <c r="J50" s="51" t="str">
        <f t="shared" si="0"/>
        <v>07C</v>
      </c>
      <c r="K50" s="51" t="str">
        <f t="shared" si="7"/>
        <v>07C0</v>
      </c>
      <c r="L50" s="51" t="str">
        <f t="shared" si="1"/>
        <v>00</v>
      </c>
      <c r="M50" s="51" t="str">
        <f t="shared" si="2"/>
        <v>00</v>
      </c>
      <c r="N50" s="51" t="str">
        <f t="shared" si="3"/>
        <v>0021</v>
      </c>
      <c r="O50" s="51" t="str">
        <f t="shared" si="4"/>
        <v>00</v>
      </c>
      <c r="P50" s="51" t="str">
        <f t="shared" si="5"/>
        <v>02</v>
      </c>
      <c r="Q50" s="66" t="s">
        <v>2501</v>
      </c>
      <c r="R50" s="66" t="s">
        <v>2502</v>
      </c>
      <c r="S50" s="66" t="s">
        <v>2503</v>
      </c>
      <c r="T50" s="67" t="s">
        <v>2504</v>
      </c>
      <c r="U50" t="str">
        <f t="shared" si="6"/>
        <v>strAmiiboName[49] = new string[]{"07C0000000210002","SSB","Super Smash Bros.","Wave 7","Mii Brawler","048","049"};</v>
      </c>
    </row>
    <row r="51" spans="1:21" ht="14.25" x14ac:dyDescent="0.2">
      <c r="A51" s="41">
        <v>50</v>
      </c>
      <c r="B51" s="41" t="s">
        <v>1684</v>
      </c>
      <c r="C51" s="42" t="s">
        <v>1688</v>
      </c>
      <c r="D51" s="43" t="s">
        <v>1756</v>
      </c>
      <c r="E51" s="44" t="s">
        <v>1757</v>
      </c>
      <c r="F51" s="37">
        <v>49</v>
      </c>
      <c r="G51" s="45" t="s">
        <v>189</v>
      </c>
      <c r="H51" s="46" t="s">
        <v>190</v>
      </c>
      <c r="I51" s="47" t="str">
        <f t="shared" si="8"/>
        <v>?</v>
      </c>
      <c r="J51" s="51" t="str">
        <f t="shared" si="0"/>
        <v>07C</v>
      </c>
      <c r="K51" s="51" t="str">
        <f t="shared" si="7"/>
        <v>07C0</v>
      </c>
      <c r="L51" s="51" t="str">
        <f t="shared" si="1"/>
        <v>01</v>
      </c>
      <c r="M51" s="51" t="str">
        <f t="shared" si="2"/>
        <v>00</v>
      </c>
      <c r="N51" s="51" t="str">
        <f t="shared" si="3"/>
        <v>0022</v>
      </c>
      <c r="O51" s="51" t="str">
        <f t="shared" si="4"/>
        <v>00</v>
      </c>
      <c r="P51" s="51" t="str">
        <f t="shared" si="5"/>
        <v>02</v>
      </c>
      <c r="Q51" s="66" t="s">
        <v>2501</v>
      </c>
      <c r="R51" s="66" t="s">
        <v>2502</v>
      </c>
      <c r="S51" s="66" t="s">
        <v>2503</v>
      </c>
      <c r="T51" s="67" t="s">
        <v>2504</v>
      </c>
      <c r="U51" t="str">
        <f t="shared" si="6"/>
        <v>strAmiiboName[50] = new string[]{"07C0010000220002","SSB","Super Smash Bros.","Wave 7","Mii Swordfighter","049","050"};</v>
      </c>
    </row>
    <row r="52" spans="1:21" ht="14.25" x14ac:dyDescent="0.2">
      <c r="A52" s="33">
        <v>51</v>
      </c>
      <c r="B52" s="33" t="s">
        <v>1696</v>
      </c>
      <c r="C52" s="34" t="s">
        <v>1688</v>
      </c>
      <c r="D52" s="35" t="s">
        <v>1754</v>
      </c>
      <c r="E52" s="36" t="s">
        <v>1758</v>
      </c>
      <c r="F52" s="37">
        <v>50</v>
      </c>
      <c r="G52" s="38" t="s">
        <v>193</v>
      </c>
      <c r="H52" s="39" t="s">
        <v>195</v>
      </c>
      <c r="I52" s="40" t="str">
        <f t="shared" si="8"/>
        <v>?</v>
      </c>
      <c r="J52" s="51" t="str">
        <f t="shared" si="0"/>
        <v>07C</v>
      </c>
      <c r="K52" s="51" t="str">
        <f t="shared" si="7"/>
        <v>07C0</v>
      </c>
      <c r="L52" s="51" t="str">
        <f t="shared" si="1"/>
        <v>02</v>
      </c>
      <c r="M52" s="51" t="str">
        <f t="shared" si="2"/>
        <v>00</v>
      </c>
      <c r="N52" s="51" t="str">
        <f t="shared" si="3"/>
        <v>0023</v>
      </c>
      <c r="O52" s="51" t="str">
        <f t="shared" si="4"/>
        <v>00</v>
      </c>
      <c r="P52" s="51" t="str">
        <f t="shared" si="5"/>
        <v>02</v>
      </c>
      <c r="Q52" s="66" t="s">
        <v>2501</v>
      </c>
      <c r="R52" s="66" t="s">
        <v>2502</v>
      </c>
      <c r="S52" s="66" t="s">
        <v>2503</v>
      </c>
      <c r="T52" s="67" t="s">
        <v>2504</v>
      </c>
      <c r="U52" t="str">
        <f t="shared" si="6"/>
        <v>strAmiiboName[51] = new string[]{"07C0020000230002","SSB","Super Smash Bros.","Wave 7","Mii Gunner","050","051"};</v>
      </c>
    </row>
    <row r="53" spans="1:21" ht="14.25" x14ac:dyDescent="0.2">
      <c r="A53" s="41">
        <v>52</v>
      </c>
      <c r="B53" s="41" t="s">
        <v>1691</v>
      </c>
      <c r="C53" s="42" t="s">
        <v>1692</v>
      </c>
      <c r="D53" s="43" t="s">
        <v>1759</v>
      </c>
      <c r="E53" s="44" t="s">
        <v>1760</v>
      </c>
      <c r="F53" s="37">
        <v>51</v>
      </c>
      <c r="G53" s="45" t="s">
        <v>198</v>
      </c>
      <c r="H53" s="46" t="s">
        <v>200</v>
      </c>
      <c r="I53" s="47" t="str">
        <f t="shared" si="8"/>
        <v>?</v>
      </c>
      <c r="J53" s="51" t="str">
        <f t="shared" si="0"/>
        <v>199</v>
      </c>
      <c r="K53" s="51" t="str">
        <f t="shared" si="7"/>
        <v>1996</v>
      </c>
      <c r="L53" s="51" t="str">
        <f t="shared" si="1"/>
        <v>00</v>
      </c>
      <c r="M53" s="51" t="str">
        <f t="shared" si="2"/>
        <v>00</v>
      </c>
      <c r="N53" s="51" t="str">
        <f t="shared" si="3"/>
        <v>023D</v>
      </c>
      <c r="O53" s="51" t="str">
        <f t="shared" si="4"/>
        <v>00</v>
      </c>
      <c r="P53" s="51" t="str">
        <f t="shared" si="5"/>
        <v>02</v>
      </c>
      <c r="Q53" s="66" t="s">
        <v>2501</v>
      </c>
      <c r="R53" s="66" t="s">
        <v>2502</v>
      </c>
      <c r="S53" s="66" t="s">
        <v>2503</v>
      </c>
      <c r="T53" s="67" t="s">
        <v>2504</v>
      </c>
      <c r="U53" t="str">
        <f t="shared" si="6"/>
        <v>strAmiiboName[52] = new string[]{"19960000023D0002","SSB","Super Smash Bros.","Wave 7","Mewtwo","051","052"};</v>
      </c>
    </row>
    <row r="54" spans="1:21" ht="14.25" x14ac:dyDescent="0.2">
      <c r="A54" s="33">
        <v>53</v>
      </c>
      <c r="B54" s="33" t="s">
        <v>1691</v>
      </c>
      <c r="C54" s="34" t="s">
        <v>1688</v>
      </c>
      <c r="D54" s="35" t="s">
        <v>1759</v>
      </c>
      <c r="E54" s="36" t="s">
        <v>1761</v>
      </c>
      <c r="F54" s="37">
        <v>52</v>
      </c>
      <c r="G54" s="38" t="s">
        <v>204</v>
      </c>
      <c r="H54" s="39" t="s">
        <v>205</v>
      </c>
      <c r="I54" s="40" t="str">
        <f t="shared" si="8"/>
        <v>?</v>
      </c>
      <c r="J54" s="51" t="str">
        <f t="shared" si="0"/>
        <v>058</v>
      </c>
      <c r="K54" s="51" t="str">
        <f t="shared" si="7"/>
        <v>0581</v>
      </c>
      <c r="L54" s="51" t="str">
        <f t="shared" si="1"/>
        <v>00</v>
      </c>
      <c r="M54" s="51" t="str">
        <f t="shared" si="2"/>
        <v>00</v>
      </c>
      <c r="N54" s="51" t="str">
        <f t="shared" si="3"/>
        <v>001C</v>
      </c>
      <c r="O54" s="51" t="str">
        <f t="shared" si="4"/>
        <v>00</v>
      </c>
      <c r="P54" s="51" t="str">
        <f t="shared" si="5"/>
        <v>02</v>
      </c>
      <c r="Q54" s="66" t="s">
        <v>2501</v>
      </c>
      <c r="R54" s="66" t="s">
        <v>2502</v>
      </c>
      <c r="S54" s="66" t="s">
        <v>2503</v>
      </c>
      <c r="T54" s="67" t="s">
        <v>2504</v>
      </c>
      <c r="U54" t="str">
        <f t="shared" si="6"/>
        <v>strAmiiboName[53] = new string[]{"05810000001C0002","SSB","Super Smash Bros.","Wave 7","Falco","052","053"};</v>
      </c>
    </row>
    <row r="55" spans="1:21" ht="14.25" x14ac:dyDescent="0.2">
      <c r="A55" s="41">
        <v>54</v>
      </c>
      <c r="B55" s="41" t="s">
        <v>1684</v>
      </c>
      <c r="C55" s="42" t="s">
        <v>1688</v>
      </c>
      <c r="D55" s="43" t="s">
        <v>1762</v>
      </c>
      <c r="E55" s="44" t="s">
        <v>1763</v>
      </c>
      <c r="F55" s="37">
        <v>53</v>
      </c>
      <c r="G55" s="45" t="s">
        <v>218</v>
      </c>
      <c r="H55" s="46" t="s">
        <v>219</v>
      </c>
      <c r="I55" s="47" t="str">
        <f t="shared" si="8"/>
        <v>?</v>
      </c>
      <c r="J55" s="51" t="str">
        <f t="shared" si="0"/>
        <v>228</v>
      </c>
      <c r="K55" s="51" t="str">
        <f t="shared" si="7"/>
        <v>2281</v>
      </c>
      <c r="L55" s="51" t="str">
        <f t="shared" si="1"/>
        <v>00</v>
      </c>
      <c r="M55" s="51" t="str">
        <f t="shared" si="2"/>
        <v>00</v>
      </c>
      <c r="N55" s="51" t="str">
        <f t="shared" si="3"/>
        <v>0251</v>
      </c>
      <c r="O55" s="51" t="str">
        <f t="shared" si="4"/>
        <v>00</v>
      </c>
      <c r="P55" s="51" t="str">
        <f t="shared" si="5"/>
        <v>02</v>
      </c>
      <c r="Q55" s="66" t="s">
        <v>2501</v>
      </c>
      <c r="R55" s="66" t="s">
        <v>2502</v>
      </c>
      <c r="S55" s="66" t="s">
        <v>2503</v>
      </c>
      <c r="T55" s="67" t="s">
        <v>2504</v>
      </c>
      <c r="U55" t="str">
        <f t="shared" si="6"/>
        <v>strAmiiboName[54] = new string[]{"2281000002510002","SSB","Super Smash Bros.","Wave 8","Lucas","053","054"};</v>
      </c>
    </row>
    <row r="56" spans="1:21" ht="14.25" x14ac:dyDescent="0.2">
      <c r="A56" s="33">
        <v>55</v>
      </c>
      <c r="B56" s="33" t="s">
        <v>1691</v>
      </c>
      <c r="C56" s="34" t="s">
        <v>1692</v>
      </c>
      <c r="D56" s="35" t="s">
        <v>1764</v>
      </c>
      <c r="E56" s="36" t="s">
        <v>1765</v>
      </c>
      <c r="F56" s="37">
        <v>54</v>
      </c>
      <c r="G56" s="38" t="s">
        <v>177</v>
      </c>
      <c r="H56" s="39" t="s">
        <v>226</v>
      </c>
      <c r="I56" s="40" t="str">
        <f t="shared" si="8"/>
        <v>?</v>
      </c>
      <c r="J56" s="51" t="str">
        <f t="shared" si="0"/>
        <v>078</v>
      </c>
      <c r="K56" s="51" t="str">
        <f t="shared" si="7"/>
        <v>0781</v>
      </c>
      <c r="L56" s="51" t="str">
        <f t="shared" si="1"/>
        <v>00</v>
      </c>
      <c r="M56" s="51" t="str">
        <f t="shared" si="2"/>
        <v>00</v>
      </c>
      <c r="N56" s="51" t="str">
        <f t="shared" si="3"/>
        <v>002E</v>
      </c>
      <c r="O56" s="51" t="str">
        <f t="shared" si="4"/>
        <v>00</v>
      </c>
      <c r="P56" s="51" t="str">
        <f t="shared" si="5"/>
        <v>02</v>
      </c>
      <c r="Q56" s="66" t="s">
        <v>2501</v>
      </c>
      <c r="R56" s="66" t="s">
        <v>2502</v>
      </c>
      <c r="S56" s="66" t="s">
        <v>2503</v>
      </c>
      <c r="T56" s="67" t="s">
        <v>2504</v>
      </c>
      <c r="U56" t="str">
        <f t="shared" si="6"/>
        <v>strAmiiboName[55] = new string[]{"07810000002E0002","SSB","Super Smash Bros.","Wave 9","R.O.B (Famicom)","054","055"};</v>
      </c>
    </row>
    <row r="57" spans="1:21" ht="14.25" x14ac:dyDescent="0.2">
      <c r="A57" s="41">
        <v>56</v>
      </c>
      <c r="B57" s="41" t="s">
        <v>1691</v>
      </c>
      <c r="C57" s="42" t="s">
        <v>1692</v>
      </c>
      <c r="D57" s="43" t="s">
        <v>1764</v>
      </c>
      <c r="E57" s="44" t="s">
        <v>1766</v>
      </c>
      <c r="F57" s="37">
        <v>55</v>
      </c>
      <c r="G57" s="45" t="s">
        <v>236</v>
      </c>
      <c r="H57" s="46" t="s">
        <v>237</v>
      </c>
      <c r="I57" s="47" t="str">
        <f t="shared" si="8"/>
        <v>?</v>
      </c>
      <c r="J57" s="51" t="str">
        <f t="shared" si="0"/>
        <v>210</v>
      </c>
      <c r="K57" s="51" t="str">
        <f t="shared" si="7"/>
        <v>2104</v>
      </c>
      <c r="L57" s="51" t="str">
        <f t="shared" si="1"/>
        <v>00</v>
      </c>
      <c r="M57" s="51" t="str">
        <f t="shared" si="2"/>
        <v>00</v>
      </c>
      <c r="N57" s="51" t="str">
        <f t="shared" si="3"/>
        <v>0252</v>
      </c>
      <c r="O57" s="51" t="str">
        <f t="shared" si="4"/>
        <v>00</v>
      </c>
      <c r="P57" s="51" t="str">
        <f t="shared" si="5"/>
        <v>02</v>
      </c>
      <c r="Q57" s="66" t="s">
        <v>2501</v>
      </c>
      <c r="R57" s="66" t="s">
        <v>2502</v>
      </c>
      <c r="S57" s="66" t="s">
        <v>2503</v>
      </c>
      <c r="T57" s="67" t="s">
        <v>2504</v>
      </c>
      <c r="U57" t="str">
        <f t="shared" si="6"/>
        <v>strAmiiboName[56] = new string[]{"2104000002520002","SSB","Super Smash Bros.","Wave 9","Roy","055","056"};</v>
      </c>
    </row>
    <row r="58" spans="1:21" ht="14.25" x14ac:dyDescent="0.2">
      <c r="A58" s="33">
        <v>57</v>
      </c>
      <c r="B58" s="33" t="s">
        <v>1684</v>
      </c>
      <c r="C58" s="34" t="s">
        <v>1688</v>
      </c>
      <c r="D58" s="35" t="s">
        <v>1767</v>
      </c>
      <c r="E58" s="36" t="s">
        <v>1768</v>
      </c>
      <c r="F58" s="37">
        <v>56</v>
      </c>
      <c r="G58" s="38" t="s">
        <v>238</v>
      </c>
      <c r="H58" s="39" t="s">
        <v>239</v>
      </c>
      <c r="I58" s="40" t="str">
        <f t="shared" si="8"/>
        <v>?</v>
      </c>
      <c r="J58" s="51" t="str">
        <f t="shared" si="0"/>
        <v>34C</v>
      </c>
      <c r="K58" s="51" t="str">
        <f t="shared" si="7"/>
        <v>34C0</v>
      </c>
      <c r="L58" s="51" t="str">
        <f t="shared" si="1"/>
        <v>00</v>
      </c>
      <c r="M58" s="51" t="str">
        <f t="shared" si="2"/>
        <v>00</v>
      </c>
      <c r="N58" s="51" t="str">
        <f t="shared" si="3"/>
        <v>0253</v>
      </c>
      <c r="O58" s="51" t="str">
        <f t="shared" si="4"/>
        <v>00</v>
      </c>
      <c r="P58" s="51" t="str">
        <f t="shared" si="5"/>
        <v>02</v>
      </c>
      <c r="Q58" s="66" t="s">
        <v>2501</v>
      </c>
      <c r="R58" s="66" t="s">
        <v>2502</v>
      </c>
      <c r="S58" s="66" t="s">
        <v>2503</v>
      </c>
      <c r="T58" s="67" t="s">
        <v>2504</v>
      </c>
      <c r="U58" t="str">
        <f t="shared" si="6"/>
        <v>strAmiiboName[57] = new string[]{"34C0000002530002","SSB","Super Smash Bros.","Wave 9","Ryu","056","057"};</v>
      </c>
    </row>
    <row r="59" spans="1:21" ht="14.25" x14ac:dyDescent="0.2">
      <c r="A59" s="41">
        <v>58</v>
      </c>
      <c r="B59" s="41" t="s">
        <v>1691</v>
      </c>
      <c r="C59" s="42" t="s">
        <v>1688</v>
      </c>
      <c r="D59" s="43" t="s">
        <v>1769</v>
      </c>
      <c r="E59" s="44" t="s">
        <v>1770</v>
      </c>
      <c r="F59" s="37">
        <v>57</v>
      </c>
      <c r="G59" s="45" t="s">
        <v>250</v>
      </c>
      <c r="H59" s="46" t="s">
        <v>251</v>
      </c>
      <c r="I59" s="47" t="str">
        <f t="shared" si="8"/>
        <v>?</v>
      </c>
      <c r="J59" s="51" t="str">
        <f t="shared" si="0"/>
        <v>360</v>
      </c>
      <c r="K59" s="51" t="str">
        <f t="shared" si="7"/>
        <v>3600</v>
      </c>
      <c r="L59" s="51" t="str">
        <f t="shared" si="1"/>
        <v>00</v>
      </c>
      <c r="M59" s="51" t="str">
        <f t="shared" si="2"/>
        <v>00</v>
      </c>
      <c r="N59" s="51" t="str">
        <f t="shared" si="3"/>
        <v>0259</v>
      </c>
      <c r="O59" s="51" t="str">
        <f t="shared" si="4"/>
        <v>00</v>
      </c>
      <c r="P59" s="51" t="str">
        <f t="shared" si="5"/>
        <v>02</v>
      </c>
      <c r="Q59" s="66" t="s">
        <v>2501</v>
      </c>
      <c r="R59" s="66" t="s">
        <v>2502</v>
      </c>
      <c r="S59" s="66" t="s">
        <v>2503</v>
      </c>
      <c r="T59" s="67" t="s">
        <v>2504</v>
      </c>
      <c r="U59" t="str">
        <f t="shared" si="6"/>
        <v>strAmiiboName[58] = new string[]{"3600000002590002","SSB","Super Smash Bros.","Wave 10","Cloud","057","058"};</v>
      </c>
    </row>
    <row r="60" spans="1:21" ht="14.25" x14ac:dyDescent="0.2">
      <c r="A60" s="33">
        <v>59</v>
      </c>
      <c r="B60" s="33" t="s">
        <v>1691</v>
      </c>
      <c r="C60" s="34" t="s">
        <v>1685</v>
      </c>
      <c r="D60" s="35" t="s">
        <v>1771</v>
      </c>
      <c r="E60" s="36" t="s">
        <v>1772</v>
      </c>
      <c r="F60" s="37">
        <v>58</v>
      </c>
      <c r="G60" s="38" t="s">
        <v>278</v>
      </c>
      <c r="H60" s="39" t="s">
        <v>291</v>
      </c>
      <c r="I60" s="40" t="str">
        <f t="shared" si="8"/>
        <v>?</v>
      </c>
      <c r="J60" s="51" t="str">
        <f t="shared" si="0"/>
        <v>360</v>
      </c>
      <c r="K60" s="51" t="str">
        <f t="shared" si="7"/>
        <v>3600</v>
      </c>
      <c r="L60" s="51" t="str">
        <f t="shared" si="1"/>
        <v>01</v>
      </c>
      <c r="M60" s="51" t="str">
        <f t="shared" si="2"/>
        <v>00</v>
      </c>
      <c r="N60" s="51" t="str">
        <f t="shared" si="3"/>
        <v>0362</v>
      </c>
      <c r="O60" s="51" t="str">
        <f t="shared" si="4"/>
        <v>00</v>
      </c>
      <c r="P60" s="51" t="str">
        <f t="shared" si="5"/>
        <v>02</v>
      </c>
      <c r="Q60" s="66" t="s">
        <v>2501</v>
      </c>
      <c r="R60" s="66" t="s">
        <v>2502</v>
      </c>
      <c r="S60" s="66" t="s">
        <v>2503</v>
      </c>
      <c r="T60" s="67" t="s">
        <v>2504</v>
      </c>
      <c r="U60" t="str">
        <f t="shared" si="6"/>
        <v>strAmiiboName[59] = new string[]{"3600010003620002","SSB","Super Smash Bros.","Wave 10","Cloud (Player 2)","058","059"};</v>
      </c>
    </row>
    <row r="61" spans="1:21" ht="14.25" x14ac:dyDescent="0.2">
      <c r="A61" s="41">
        <v>60</v>
      </c>
      <c r="B61" s="41" t="s">
        <v>1696</v>
      </c>
      <c r="C61" s="42" t="s">
        <v>1685</v>
      </c>
      <c r="D61" s="43" t="s">
        <v>1771</v>
      </c>
      <c r="E61" s="44" t="s">
        <v>1773</v>
      </c>
      <c r="F61" s="37">
        <v>59</v>
      </c>
      <c r="G61" s="45" t="s">
        <v>303</v>
      </c>
      <c r="H61" s="46" t="s">
        <v>304</v>
      </c>
      <c r="I61" s="47" t="str">
        <f t="shared" si="8"/>
        <v>?</v>
      </c>
      <c r="J61" s="51" t="str">
        <f t="shared" si="0"/>
        <v>210</v>
      </c>
      <c r="K61" s="51" t="str">
        <f t="shared" si="7"/>
        <v>2105</v>
      </c>
      <c r="L61" s="51" t="str">
        <f t="shared" si="1"/>
        <v>00</v>
      </c>
      <c r="M61" s="51" t="str">
        <f t="shared" si="2"/>
        <v>00</v>
      </c>
      <c r="N61" s="51" t="str">
        <f t="shared" si="3"/>
        <v>025A</v>
      </c>
      <c r="O61" s="51" t="str">
        <f t="shared" si="4"/>
        <v>00</v>
      </c>
      <c r="P61" s="51" t="str">
        <f t="shared" si="5"/>
        <v>02</v>
      </c>
      <c r="Q61" s="66" t="s">
        <v>2501</v>
      </c>
      <c r="R61" s="66" t="s">
        <v>2502</v>
      </c>
      <c r="S61" s="66" t="s">
        <v>2503</v>
      </c>
      <c r="T61" s="67" t="s">
        <v>2504</v>
      </c>
      <c r="U61" t="str">
        <f t="shared" si="6"/>
        <v>strAmiiboName[60] = new string[]{"21050000025A0002","SSB","Super Smash Bros.","Wave 10","Corrin","059","060"};</v>
      </c>
    </row>
    <row r="62" spans="1:21" ht="14.25" x14ac:dyDescent="0.2">
      <c r="A62" s="33">
        <v>61</v>
      </c>
      <c r="B62" s="33" t="s">
        <v>1691</v>
      </c>
      <c r="C62" s="34" t="s">
        <v>1685</v>
      </c>
      <c r="D62" s="35" t="s">
        <v>1769</v>
      </c>
      <c r="E62" s="36" t="s">
        <v>1774</v>
      </c>
      <c r="F62" s="37">
        <v>60</v>
      </c>
      <c r="G62" s="38" t="s">
        <v>313</v>
      </c>
      <c r="H62" s="39" t="s">
        <v>314</v>
      </c>
      <c r="I62" s="40" t="str">
        <f t="shared" si="8"/>
        <v>?</v>
      </c>
      <c r="J62" s="51" t="str">
        <f t="shared" si="0"/>
        <v>210</v>
      </c>
      <c r="K62" s="51" t="str">
        <f t="shared" si="7"/>
        <v>2105</v>
      </c>
      <c r="L62" s="51" t="str">
        <f t="shared" si="1"/>
        <v>01</v>
      </c>
      <c r="M62" s="51" t="str">
        <f t="shared" si="2"/>
        <v>00</v>
      </c>
      <c r="N62" s="51" t="str">
        <f t="shared" si="3"/>
        <v>0363</v>
      </c>
      <c r="O62" s="51" t="str">
        <f t="shared" si="4"/>
        <v>00</v>
      </c>
      <c r="P62" s="51" t="str">
        <f t="shared" si="5"/>
        <v>02</v>
      </c>
      <c r="Q62" s="66" t="s">
        <v>2501</v>
      </c>
      <c r="R62" s="66" t="s">
        <v>2502</v>
      </c>
      <c r="S62" s="66" t="s">
        <v>2503</v>
      </c>
      <c r="T62" s="67" t="s">
        <v>2504</v>
      </c>
      <c r="U62" t="str">
        <f t="shared" si="6"/>
        <v>strAmiiboName[61] = new string[]{"2105010003630002","SSB","Super Smash Bros.","Wave 10","Corrin (Player 2)","060","061"};</v>
      </c>
    </row>
    <row r="63" spans="1:21" ht="14.25" x14ac:dyDescent="0.2">
      <c r="A63" s="41">
        <v>62</v>
      </c>
      <c r="B63" s="41" t="s">
        <v>1684</v>
      </c>
      <c r="C63" s="42" t="s">
        <v>1692</v>
      </c>
      <c r="D63" s="43" t="s">
        <v>1769</v>
      </c>
      <c r="E63" s="44" t="s">
        <v>1775</v>
      </c>
      <c r="F63" s="37">
        <v>61</v>
      </c>
      <c r="G63" s="45" t="s">
        <v>320</v>
      </c>
      <c r="H63" s="46" t="s">
        <v>321</v>
      </c>
      <c r="I63" s="47" t="str">
        <f t="shared" si="8"/>
        <v>?</v>
      </c>
      <c r="J63" s="51" t="str">
        <f t="shared" si="0"/>
        <v>324</v>
      </c>
      <c r="K63" s="51" t="str">
        <f t="shared" si="7"/>
        <v>3240</v>
      </c>
      <c r="L63" s="51" t="str">
        <f t="shared" si="1"/>
        <v>00</v>
      </c>
      <c r="M63" s="51" t="str">
        <f t="shared" si="2"/>
        <v>00</v>
      </c>
      <c r="N63" s="51" t="str">
        <f t="shared" si="3"/>
        <v>025B</v>
      </c>
      <c r="O63" s="51" t="str">
        <f t="shared" si="4"/>
        <v>00</v>
      </c>
      <c r="P63" s="51" t="str">
        <f t="shared" si="5"/>
        <v>02</v>
      </c>
      <c r="Q63" s="66" t="s">
        <v>2501</v>
      </c>
      <c r="R63" s="66" t="s">
        <v>2502</v>
      </c>
      <c r="S63" s="66" t="s">
        <v>2503</v>
      </c>
      <c r="T63" s="67" t="s">
        <v>2504</v>
      </c>
      <c r="U63" t="str">
        <f t="shared" si="6"/>
        <v>strAmiiboName[62] = new string[]{"32400000025B0002","SSB","Super Smash Bros.","Wave 10","Bayonetta","061","062"};</v>
      </c>
    </row>
    <row r="64" spans="1:21" ht="14.25" x14ac:dyDescent="0.2">
      <c r="A64" s="33">
        <v>63</v>
      </c>
      <c r="B64" s="33" t="s">
        <v>1684</v>
      </c>
      <c r="C64" s="34" t="s">
        <v>1688</v>
      </c>
      <c r="D64" s="35" t="s">
        <v>1776</v>
      </c>
      <c r="E64" s="36" t="s">
        <v>1777</v>
      </c>
      <c r="F64" s="37">
        <v>62</v>
      </c>
      <c r="G64" s="38" t="s">
        <v>325</v>
      </c>
      <c r="H64" s="39" t="s">
        <v>326</v>
      </c>
      <c r="I64" s="40" t="str">
        <f t="shared" si="8"/>
        <v>?</v>
      </c>
      <c r="J64" s="51" t="str">
        <f t="shared" si="0"/>
        <v>324</v>
      </c>
      <c r="K64" s="51" t="str">
        <f t="shared" si="7"/>
        <v>3240</v>
      </c>
      <c r="L64" s="51" t="str">
        <f t="shared" si="1"/>
        <v>01</v>
      </c>
      <c r="M64" s="51" t="str">
        <f t="shared" si="2"/>
        <v>00</v>
      </c>
      <c r="N64" s="51" t="str">
        <f t="shared" si="3"/>
        <v>0364</v>
      </c>
      <c r="O64" s="51" t="str">
        <f t="shared" si="4"/>
        <v>00</v>
      </c>
      <c r="P64" s="51" t="str">
        <f t="shared" si="5"/>
        <v>02</v>
      </c>
      <c r="Q64" s="66" t="s">
        <v>2501</v>
      </c>
      <c r="R64" s="66" t="s">
        <v>2502</v>
      </c>
      <c r="S64" s="66" t="s">
        <v>2503</v>
      </c>
      <c r="T64" s="67" t="s">
        <v>2504</v>
      </c>
      <c r="U64" t="str">
        <f t="shared" si="6"/>
        <v>strAmiiboName[63] = new string[]{"3240010003640002","SSB","Super Smash Bros.","Wave 10","Bayonetta (Player 2)","062","063"};</v>
      </c>
    </row>
    <row r="65" spans="1:21" ht="14.25" x14ac:dyDescent="0.2">
      <c r="A65" s="41">
        <v>64</v>
      </c>
      <c r="B65" s="41" t="s">
        <v>1778</v>
      </c>
      <c r="C65" s="42" t="s">
        <v>1779</v>
      </c>
      <c r="D65" s="43" t="s">
        <v>1686</v>
      </c>
      <c r="E65" s="44" t="s">
        <v>1780</v>
      </c>
      <c r="F65" s="37">
        <v>1</v>
      </c>
      <c r="G65" s="45" t="s">
        <v>11</v>
      </c>
      <c r="H65" s="46" t="s">
        <v>12</v>
      </c>
      <c r="I65" s="47" t="str">
        <f t="shared" si="8"/>
        <v>?</v>
      </c>
      <c r="J65" s="51" t="str">
        <f t="shared" si="0"/>
        <v>000</v>
      </c>
      <c r="K65" s="51" t="str">
        <f t="shared" si="7"/>
        <v>0000</v>
      </c>
      <c r="L65" s="51" t="str">
        <f t="shared" si="1"/>
        <v>00</v>
      </c>
      <c r="M65" s="51" t="str">
        <f t="shared" si="2"/>
        <v>00</v>
      </c>
      <c r="N65" s="51" t="str">
        <f t="shared" si="3"/>
        <v>0034</v>
      </c>
      <c r="O65" s="51" t="str">
        <f t="shared" si="4"/>
        <v>01</v>
      </c>
      <c r="P65" s="51" t="str">
        <f t="shared" si="5"/>
        <v>02</v>
      </c>
      <c r="Q65" s="66" t="s">
        <v>2501</v>
      </c>
      <c r="R65" s="66" t="s">
        <v>2502</v>
      </c>
      <c r="S65" s="66" t="s">
        <v>2503</v>
      </c>
      <c r="T65" s="67" t="s">
        <v>2504</v>
      </c>
      <c r="U65" t="str">
        <f t="shared" si="6"/>
        <v>strAmiiboName[64] = new string[]{"0000000000340102","SMB","Super Mario","Wave 1","Mario","001","064"};</v>
      </c>
    </row>
    <row r="66" spans="1:21" ht="14.25" x14ac:dyDescent="0.2">
      <c r="A66" s="33">
        <v>65</v>
      </c>
      <c r="B66" s="33" t="s">
        <v>1781</v>
      </c>
      <c r="C66" s="34" t="s">
        <v>1782</v>
      </c>
      <c r="D66" s="35" t="s">
        <v>1694</v>
      </c>
      <c r="E66" s="36" t="s">
        <v>1783</v>
      </c>
      <c r="F66" s="37">
        <v>2</v>
      </c>
      <c r="G66" s="38" t="s">
        <v>16</v>
      </c>
      <c r="H66" s="39" t="s">
        <v>23</v>
      </c>
      <c r="I66" s="40" t="str">
        <f t="shared" si="8"/>
        <v>?</v>
      </c>
      <c r="J66" s="51" t="str">
        <f t="shared" ref="J66:J129" si="9">LEFT(G66,3)</f>
        <v>000</v>
      </c>
      <c r="K66" s="51" t="str">
        <f t="shared" si="7"/>
        <v>0002</v>
      </c>
      <c r="L66" s="51" t="str">
        <f t="shared" ref="L66:L129" si="10">MID(G66,5,2)</f>
        <v>00</v>
      </c>
      <c r="M66" s="51" t="str">
        <f t="shared" ref="M66:M129" si="11">RIGHT(G66,2)</f>
        <v>00</v>
      </c>
      <c r="N66" s="51" t="str">
        <f t="shared" ref="N66:N129" si="12">LEFT(H66,4)</f>
        <v>0036</v>
      </c>
      <c r="O66" s="51" t="str">
        <f t="shared" ref="O66:O129" si="13">MID(H66,5,2)</f>
        <v>01</v>
      </c>
      <c r="P66" s="51" t="str">
        <f t="shared" ref="P66:P129" si="14">RIGHT(H66,2)</f>
        <v>02</v>
      </c>
      <c r="Q66" s="66" t="s">
        <v>2501</v>
      </c>
      <c r="R66" s="66" t="s">
        <v>2502</v>
      </c>
      <c r="S66" s="66" t="s">
        <v>2503</v>
      </c>
      <c r="T66" s="67" t="s">
        <v>2504</v>
      </c>
      <c r="U66" t="str">
        <f t="shared" ref="U66:U129" si="15">Q66&amp;A66&amp;R66&amp;G66&amp;H66&amp;S66&amp;B66&amp;S66&amp;C66&amp;S66&amp;D66&amp;S66&amp;E66&amp;S66&amp;TEXT(F66,"000")&amp;S66&amp;TEXT(A66,"000")&amp;T66</f>
        <v>strAmiiboName[65] = new string[]{"0002000000360102","SMB","Super Mario","Wave 1","Peach","002","065"};</v>
      </c>
    </row>
    <row r="67" spans="1:21" ht="14.25" x14ac:dyDescent="0.2">
      <c r="A67" s="41">
        <v>66</v>
      </c>
      <c r="B67" s="41" t="s">
        <v>1781</v>
      </c>
      <c r="C67" s="42" t="s">
        <v>1782</v>
      </c>
      <c r="D67" s="43" t="s">
        <v>1694</v>
      </c>
      <c r="E67" s="44" t="s">
        <v>1784</v>
      </c>
      <c r="F67" s="37">
        <v>3</v>
      </c>
      <c r="G67" s="45" t="s">
        <v>29</v>
      </c>
      <c r="H67" s="46" t="s">
        <v>30</v>
      </c>
      <c r="I67" s="47" t="str">
        <f t="shared" si="8"/>
        <v>?</v>
      </c>
      <c r="J67" s="51" t="str">
        <f t="shared" si="9"/>
        <v>000</v>
      </c>
      <c r="K67" s="51" t="str">
        <f t="shared" ref="K67:K130" si="16">LEFT(G67,4)</f>
        <v>000A</v>
      </c>
      <c r="L67" s="51" t="str">
        <f t="shared" si="10"/>
        <v>00</v>
      </c>
      <c r="M67" s="51" t="str">
        <f t="shared" si="11"/>
        <v>00</v>
      </c>
      <c r="N67" s="51" t="str">
        <f t="shared" si="12"/>
        <v>0038</v>
      </c>
      <c r="O67" s="51" t="str">
        <f t="shared" si="13"/>
        <v>01</v>
      </c>
      <c r="P67" s="51" t="str">
        <f t="shared" si="14"/>
        <v>02</v>
      </c>
      <c r="Q67" s="66" t="s">
        <v>2501</v>
      </c>
      <c r="R67" s="66" t="s">
        <v>2502</v>
      </c>
      <c r="S67" s="66" t="s">
        <v>2503</v>
      </c>
      <c r="T67" s="67" t="s">
        <v>2504</v>
      </c>
      <c r="U67" t="str">
        <f t="shared" si="15"/>
        <v>strAmiiboName[66] = new string[]{"000A000000380102","SMB","Super Mario","Wave 1","Toad","003","066"};</v>
      </c>
    </row>
    <row r="68" spans="1:21" ht="14.25" x14ac:dyDescent="0.2">
      <c r="A68" s="33">
        <v>67</v>
      </c>
      <c r="B68" s="33" t="s">
        <v>1785</v>
      </c>
      <c r="C68" s="34" t="s">
        <v>1782</v>
      </c>
      <c r="D68" s="35" t="s">
        <v>1689</v>
      </c>
      <c r="E68" s="36" t="s">
        <v>1709</v>
      </c>
      <c r="F68" s="37">
        <v>4</v>
      </c>
      <c r="G68" s="38" t="s">
        <v>41</v>
      </c>
      <c r="H68" s="39" t="s">
        <v>42</v>
      </c>
      <c r="I68" s="40" t="str">
        <f t="shared" ref="I68:I131" si="17">HYPERLINK("http://amiibo.life/nfc/"&amp;G68&amp;"-"&amp;H68,"?")</f>
        <v>?</v>
      </c>
      <c r="J68" s="51" t="str">
        <f t="shared" si="9"/>
        <v>000</v>
      </c>
      <c r="K68" s="51" t="str">
        <f t="shared" si="16"/>
        <v>0001</v>
      </c>
      <c r="L68" s="51" t="str">
        <f t="shared" si="10"/>
        <v>00</v>
      </c>
      <c r="M68" s="51" t="str">
        <f t="shared" si="11"/>
        <v>00</v>
      </c>
      <c r="N68" s="51" t="str">
        <f t="shared" si="12"/>
        <v>0035</v>
      </c>
      <c r="O68" s="51" t="str">
        <f t="shared" si="13"/>
        <v>01</v>
      </c>
      <c r="P68" s="51" t="str">
        <f t="shared" si="14"/>
        <v>02</v>
      </c>
      <c r="Q68" s="66" t="s">
        <v>2501</v>
      </c>
      <c r="R68" s="66" t="s">
        <v>2502</v>
      </c>
      <c r="S68" s="66" t="s">
        <v>2503</v>
      </c>
      <c r="T68" s="67" t="s">
        <v>2504</v>
      </c>
      <c r="U68" t="str">
        <f t="shared" si="15"/>
        <v>strAmiiboName[67] = new string[]{"0001000000350102","SMB","Super Mario","Wave 1","Luigi","004","067"};</v>
      </c>
    </row>
    <row r="69" spans="1:21" ht="14.25" x14ac:dyDescent="0.2">
      <c r="A69" s="41">
        <v>68</v>
      </c>
      <c r="B69" s="41" t="s">
        <v>1778</v>
      </c>
      <c r="C69" s="42" t="s">
        <v>1779</v>
      </c>
      <c r="D69" s="43" t="s">
        <v>1689</v>
      </c>
      <c r="E69" s="44" t="s">
        <v>1786</v>
      </c>
      <c r="F69" s="37">
        <v>5</v>
      </c>
      <c r="G69" s="45" t="s">
        <v>18</v>
      </c>
      <c r="H69" s="46" t="s">
        <v>53</v>
      </c>
      <c r="I69" s="47" t="str">
        <f t="shared" si="17"/>
        <v>?</v>
      </c>
      <c r="J69" s="51" t="str">
        <f t="shared" si="9"/>
        <v>000</v>
      </c>
      <c r="K69" s="51" t="str">
        <f t="shared" si="16"/>
        <v>0003</v>
      </c>
      <c r="L69" s="51" t="str">
        <f t="shared" si="10"/>
        <v>00</v>
      </c>
      <c r="M69" s="51" t="str">
        <f t="shared" si="11"/>
        <v>00</v>
      </c>
      <c r="N69" s="51" t="str">
        <f t="shared" si="12"/>
        <v>0037</v>
      </c>
      <c r="O69" s="51" t="str">
        <f t="shared" si="13"/>
        <v>01</v>
      </c>
      <c r="P69" s="51" t="str">
        <f t="shared" si="14"/>
        <v>02</v>
      </c>
      <c r="Q69" s="66" t="s">
        <v>2501</v>
      </c>
      <c r="R69" s="66" t="s">
        <v>2502</v>
      </c>
      <c r="S69" s="66" t="s">
        <v>2503</v>
      </c>
      <c r="T69" s="67" t="s">
        <v>2504</v>
      </c>
      <c r="U69" t="str">
        <f t="shared" si="15"/>
        <v>strAmiiboName[68] = new string[]{"0003000000370102","SMB","Super Mario","Wave 1","Yoshi","005","068"};</v>
      </c>
    </row>
    <row r="70" spans="1:21" ht="14.25" x14ac:dyDescent="0.2">
      <c r="A70" s="33">
        <v>69</v>
      </c>
      <c r="B70" s="33" t="s">
        <v>1778</v>
      </c>
      <c r="C70" s="34" t="s">
        <v>1782</v>
      </c>
      <c r="D70" s="35" t="s">
        <v>1694</v>
      </c>
      <c r="E70" s="36" t="s">
        <v>1787</v>
      </c>
      <c r="F70" s="37">
        <v>6</v>
      </c>
      <c r="G70" s="38" t="s">
        <v>71</v>
      </c>
      <c r="H70" s="39" t="s">
        <v>72</v>
      </c>
      <c r="I70" s="40" t="str">
        <f t="shared" si="17"/>
        <v>?</v>
      </c>
      <c r="J70" s="51" t="str">
        <f t="shared" si="9"/>
        <v>000</v>
      </c>
      <c r="K70" s="51" t="str">
        <f t="shared" si="16"/>
        <v>0005</v>
      </c>
      <c r="L70" s="51" t="str">
        <f t="shared" si="10"/>
        <v>00</v>
      </c>
      <c r="M70" s="51" t="str">
        <f t="shared" si="11"/>
        <v>00</v>
      </c>
      <c r="N70" s="51" t="str">
        <f t="shared" si="12"/>
        <v>0039</v>
      </c>
      <c r="O70" s="51" t="str">
        <f t="shared" si="13"/>
        <v>01</v>
      </c>
      <c r="P70" s="51" t="str">
        <f t="shared" si="14"/>
        <v>02</v>
      </c>
      <c r="Q70" s="66" t="s">
        <v>2501</v>
      </c>
      <c r="R70" s="66" t="s">
        <v>2502</v>
      </c>
      <c r="S70" s="66" t="s">
        <v>2503</v>
      </c>
      <c r="T70" s="67" t="s">
        <v>2504</v>
      </c>
      <c r="U70" t="str">
        <f t="shared" si="15"/>
        <v>strAmiiboName[69] = new string[]{"0005000000390102","SMB","Super Mario","Wave 1","Bowser","006","069"};</v>
      </c>
    </row>
    <row r="71" spans="1:21" ht="14.25" x14ac:dyDescent="0.2">
      <c r="A71" s="41">
        <v>70</v>
      </c>
      <c r="B71" s="41" t="s">
        <v>1778</v>
      </c>
      <c r="C71" s="42" t="s">
        <v>1779</v>
      </c>
      <c r="D71" s="43" t="s">
        <v>1788</v>
      </c>
      <c r="E71" s="44" t="s">
        <v>1789</v>
      </c>
      <c r="F71" s="37">
        <v>7</v>
      </c>
      <c r="G71" s="45" t="s">
        <v>11</v>
      </c>
      <c r="H71" s="46" t="s">
        <v>83</v>
      </c>
      <c r="I71" s="47" t="str">
        <f t="shared" si="17"/>
        <v>?</v>
      </c>
      <c r="J71" s="51" t="str">
        <f t="shared" si="9"/>
        <v>000</v>
      </c>
      <c r="K71" s="51" t="str">
        <f t="shared" si="16"/>
        <v>0000</v>
      </c>
      <c r="L71" s="51" t="str">
        <f t="shared" si="10"/>
        <v>00</v>
      </c>
      <c r="M71" s="51" t="str">
        <f t="shared" si="11"/>
        <v>00</v>
      </c>
      <c r="N71" s="51" t="str">
        <f t="shared" si="12"/>
        <v>003C</v>
      </c>
      <c r="O71" s="51" t="str">
        <f t="shared" si="13"/>
        <v>01</v>
      </c>
      <c r="P71" s="51" t="str">
        <f t="shared" si="14"/>
        <v>02</v>
      </c>
      <c r="Q71" s="66" t="s">
        <v>2501</v>
      </c>
      <c r="R71" s="66" t="s">
        <v>2502</v>
      </c>
      <c r="S71" s="66" t="s">
        <v>2503</v>
      </c>
      <c r="T71" s="67" t="s">
        <v>2504</v>
      </c>
      <c r="U71" t="str">
        <f t="shared" si="15"/>
        <v>strAmiiboName[70] = new string[]{"00000000003C0102","SMB","Super Mario","Wave 1 Special Editions","Mario - Gold Edition","007","070"};</v>
      </c>
    </row>
    <row r="72" spans="1:21" ht="14.25" x14ac:dyDescent="0.2">
      <c r="A72" s="33">
        <v>71</v>
      </c>
      <c r="B72" s="33" t="s">
        <v>1785</v>
      </c>
      <c r="C72" s="34" t="s">
        <v>1779</v>
      </c>
      <c r="D72" s="35" t="s">
        <v>1790</v>
      </c>
      <c r="E72" s="36" t="s">
        <v>1791</v>
      </c>
      <c r="F72" s="37">
        <v>8</v>
      </c>
      <c r="G72" s="38" t="s">
        <v>11</v>
      </c>
      <c r="H72" s="39" t="s">
        <v>89</v>
      </c>
      <c r="I72" s="40" t="str">
        <f t="shared" si="17"/>
        <v>?</v>
      </c>
      <c r="J72" s="51" t="str">
        <f t="shared" si="9"/>
        <v>000</v>
      </c>
      <c r="K72" s="51" t="str">
        <f t="shared" si="16"/>
        <v>0000</v>
      </c>
      <c r="L72" s="51" t="str">
        <f t="shared" si="10"/>
        <v>00</v>
      </c>
      <c r="M72" s="51" t="str">
        <f t="shared" si="11"/>
        <v>00</v>
      </c>
      <c r="N72" s="51" t="str">
        <f t="shared" si="12"/>
        <v>003D</v>
      </c>
      <c r="O72" s="51" t="str">
        <f t="shared" si="13"/>
        <v>01</v>
      </c>
      <c r="P72" s="51" t="str">
        <f t="shared" si="14"/>
        <v>02</v>
      </c>
      <c r="Q72" s="66" t="s">
        <v>2501</v>
      </c>
      <c r="R72" s="66" t="s">
        <v>2502</v>
      </c>
      <c r="S72" s="66" t="s">
        <v>2503</v>
      </c>
      <c r="T72" s="67" t="s">
        <v>2504</v>
      </c>
      <c r="U72" t="str">
        <f t="shared" si="15"/>
        <v>strAmiiboName[71] = new string[]{"00000000003D0102","SMB","Super Mario","Wave 1 Special Editions","Mario - Silver Editon","008","071"};</v>
      </c>
    </row>
    <row r="73" spans="1:21" ht="14.25" x14ac:dyDescent="0.2">
      <c r="A73" s="41">
        <v>72</v>
      </c>
      <c r="B73" s="41" t="s">
        <v>1778</v>
      </c>
      <c r="C73" s="42" t="s">
        <v>1779</v>
      </c>
      <c r="D73" s="43" t="s">
        <v>1707</v>
      </c>
      <c r="E73" s="44" t="s">
        <v>1792</v>
      </c>
      <c r="F73" s="37">
        <v>9</v>
      </c>
      <c r="G73" s="45" t="s">
        <v>105</v>
      </c>
      <c r="H73" s="46" t="s">
        <v>106</v>
      </c>
      <c r="I73" s="47" t="str">
        <f t="shared" si="17"/>
        <v>?</v>
      </c>
      <c r="J73" s="51" t="str">
        <f t="shared" si="9"/>
        <v>000</v>
      </c>
      <c r="K73" s="51" t="str">
        <f t="shared" si="16"/>
        <v>0007</v>
      </c>
      <c r="L73" s="51" t="str">
        <f t="shared" si="10"/>
        <v>00</v>
      </c>
      <c r="M73" s="51" t="str">
        <f t="shared" si="11"/>
        <v>00</v>
      </c>
      <c r="N73" s="51" t="str">
        <f t="shared" si="12"/>
        <v>0263</v>
      </c>
      <c r="O73" s="51" t="str">
        <f t="shared" si="13"/>
        <v>01</v>
      </c>
      <c r="P73" s="51" t="str">
        <f t="shared" si="14"/>
        <v>02</v>
      </c>
      <c r="Q73" s="66" t="s">
        <v>2501</v>
      </c>
      <c r="R73" s="66" t="s">
        <v>2502</v>
      </c>
      <c r="S73" s="66" t="s">
        <v>2503</v>
      </c>
      <c r="T73" s="67" t="s">
        <v>2504</v>
      </c>
      <c r="U73" t="str">
        <f t="shared" si="15"/>
        <v>strAmiiboName[72] = new string[]{"0007000002630102","SMB","Super Mario","Wave 2","Wario","009","072"};</v>
      </c>
    </row>
    <row r="74" spans="1:21" ht="14.25" x14ac:dyDescent="0.2">
      <c r="A74" s="33">
        <v>73</v>
      </c>
      <c r="B74" s="33" t="s">
        <v>1778</v>
      </c>
      <c r="C74" s="34" t="s">
        <v>1782</v>
      </c>
      <c r="D74" s="35" t="s">
        <v>1705</v>
      </c>
      <c r="E74" s="36" t="s">
        <v>1793</v>
      </c>
      <c r="F74" s="37">
        <v>10</v>
      </c>
      <c r="G74" s="38" t="s">
        <v>115</v>
      </c>
      <c r="H74" s="39" t="s">
        <v>116</v>
      </c>
      <c r="I74" s="40" t="str">
        <f t="shared" si="17"/>
        <v>?</v>
      </c>
      <c r="J74" s="51" t="str">
        <f t="shared" si="9"/>
        <v>001</v>
      </c>
      <c r="K74" s="51" t="str">
        <f t="shared" si="16"/>
        <v>0014</v>
      </c>
      <c r="L74" s="51" t="str">
        <f t="shared" si="10"/>
        <v>00</v>
      </c>
      <c r="M74" s="51" t="str">
        <f t="shared" si="11"/>
        <v>00</v>
      </c>
      <c r="N74" s="51" t="str">
        <f t="shared" si="12"/>
        <v>0267</v>
      </c>
      <c r="O74" s="51" t="str">
        <f t="shared" si="13"/>
        <v>01</v>
      </c>
      <c r="P74" s="51" t="str">
        <f t="shared" si="14"/>
        <v>02</v>
      </c>
      <c r="Q74" s="66" t="s">
        <v>2501</v>
      </c>
      <c r="R74" s="66" t="s">
        <v>2502</v>
      </c>
      <c r="S74" s="66" t="s">
        <v>2503</v>
      </c>
      <c r="T74" s="67" t="s">
        <v>2504</v>
      </c>
      <c r="U74" t="str">
        <f t="shared" si="15"/>
        <v>strAmiiboName[73] = new string[]{"0014000002670102","SMB","Super Mario","Wave 2","Waluigi","010","073"};</v>
      </c>
    </row>
    <row r="75" spans="1:21" ht="14.25" x14ac:dyDescent="0.2">
      <c r="A75" s="41">
        <v>74</v>
      </c>
      <c r="B75" s="41" t="s">
        <v>1785</v>
      </c>
      <c r="C75" s="42" t="s">
        <v>1779</v>
      </c>
      <c r="D75" s="43" t="s">
        <v>1707</v>
      </c>
      <c r="E75" s="44" t="s">
        <v>1794</v>
      </c>
      <c r="F75" s="37">
        <v>11</v>
      </c>
      <c r="G75" s="45" t="s">
        <v>118</v>
      </c>
      <c r="H75" s="46" t="s">
        <v>119</v>
      </c>
      <c r="I75" s="47" t="str">
        <f t="shared" si="17"/>
        <v>?</v>
      </c>
      <c r="J75" s="51" t="str">
        <f t="shared" si="9"/>
        <v>001</v>
      </c>
      <c r="K75" s="51" t="str">
        <f t="shared" si="16"/>
        <v>0013</v>
      </c>
      <c r="L75" s="51" t="str">
        <f t="shared" si="10"/>
        <v>00</v>
      </c>
      <c r="M75" s="51" t="str">
        <f t="shared" si="11"/>
        <v>00</v>
      </c>
      <c r="N75" s="51" t="str">
        <f t="shared" si="12"/>
        <v>0266</v>
      </c>
      <c r="O75" s="51" t="str">
        <f t="shared" si="13"/>
        <v>01</v>
      </c>
      <c r="P75" s="51" t="str">
        <f t="shared" si="14"/>
        <v>02</v>
      </c>
      <c r="Q75" s="66" t="s">
        <v>2501</v>
      </c>
      <c r="R75" s="66" t="s">
        <v>2502</v>
      </c>
      <c r="S75" s="66" t="s">
        <v>2503</v>
      </c>
      <c r="T75" s="67" t="s">
        <v>2504</v>
      </c>
      <c r="U75" t="str">
        <f t="shared" si="15"/>
        <v>strAmiiboName[74] = new string[]{"0013000002660102","SMB","Super Mario","Wave 2","Daisy","011","074"};</v>
      </c>
    </row>
    <row r="76" spans="1:21" ht="14.25" x14ac:dyDescent="0.2">
      <c r="A76" s="33">
        <v>75</v>
      </c>
      <c r="B76" s="33" t="s">
        <v>1778</v>
      </c>
      <c r="C76" s="34" t="s">
        <v>1795</v>
      </c>
      <c r="D76" s="35" t="s">
        <v>1796</v>
      </c>
      <c r="E76" s="36" t="s">
        <v>1797</v>
      </c>
      <c r="F76" s="37">
        <v>12</v>
      </c>
      <c r="G76" s="38" t="s">
        <v>121</v>
      </c>
      <c r="H76" s="39" t="s">
        <v>122</v>
      </c>
      <c r="I76" s="40" t="str">
        <f t="shared" si="17"/>
        <v>?</v>
      </c>
      <c r="J76" s="51" t="str">
        <f t="shared" si="9"/>
        <v>000</v>
      </c>
      <c r="K76" s="51" t="str">
        <f t="shared" si="16"/>
        <v>0004</v>
      </c>
      <c r="L76" s="51" t="str">
        <f t="shared" si="10"/>
        <v>00</v>
      </c>
      <c r="M76" s="51" t="str">
        <f t="shared" si="11"/>
        <v>00</v>
      </c>
      <c r="N76" s="51" t="str">
        <f t="shared" si="12"/>
        <v>0262</v>
      </c>
      <c r="O76" s="51" t="str">
        <f t="shared" si="13"/>
        <v>01</v>
      </c>
      <c r="P76" s="51" t="str">
        <f t="shared" si="14"/>
        <v>02</v>
      </c>
      <c r="Q76" s="66" t="s">
        <v>2501</v>
      </c>
      <c r="R76" s="66" t="s">
        <v>2502</v>
      </c>
      <c r="S76" s="66" t="s">
        <v>2503</v>
      </c>
      <c r="T76" s="67" t="s">
        <v>2504</v>
      </c>
      <c r="U76" t="str">
        <f t="shared" si="15"/>
        <v>strAmiiboName[75] = new string[]{"0004000002620102","SMB","Super Mario","Wave 2","Rosalina","012","075"};</v>
      </c>
    </row>
    <row r="77" spans="1:21" ht="14.25" x14ac:dyDescent="0.2">
      <c r="A77" s="41">
        <v>76</v>
      </c>
      <c r="B77" s="41" t="s">
        <v>1785</v>
      </c>
      <c r="C77" s="42" t="s">
        <v>1779</v>
      </c>
      <c r="D77" s="43" t="s">
        <v>1707</v>
      </c>
      <c r="E77" s="44" t="s">
        <v>1798</v>
      </c>
      <c r="F77" s="37">
        <v>13</v>
      </c>
      <c r="G77" s="45" t="s">
        <v>21</v>
      </c>
      <c r="H77" s="46" t="s">
        <v>125</v>
      </c>
      <c r="I77" s="47" t="str">
        <f t="shared" si="17"/>
        <v>?</v>
      </c>
      <c r="J77" s="51" t="str">
        <f t="shared" si="9"/>
        <v>000</v>
      </c>
      <c r="K77" s="51" t="str">
        <f t="shared" si="16"/>
        <v>0008</v>
      </c>
      <c r="L77" s="51" t="str">
        <f t="shared" si="10"/>
        <v>00</v>
      </c>
      <c r="M77" s="51" t="str">
        <f t="shared" si="11"/>
        <v>00</v>
      </c>
      <c r="N77" s="51" t="str">
        <f t="shared" si="12"/>
        <v>0264</v>
      </c>
      <c r="O77" s="51" t="str">
        <f t="shared" si="13"/>
        <v>01</v>
      </c>
      <c r="P77" s="51" t="str">
        <f t="shared" si="14"/>
        <v>02</v>
      </c>
      <c r="Q77" s="66" t="s">
        <v>2501</v>
      </c>
      <c r="R77" s="66" t="s">
        <v>2502</v>
      </c>
      <c r="S77" s="66" t="s">
        <v>2503</v>
      </c>
      <c r="T77" s="67" t="s">
        <v>2504</v>
      </c>
      <c r="U77" t="str">
        <f t="shared" si="15"/>
        <v>strAmiiboName[76] = new string[]{"0008000002640102","SMB","Super Mario","Wave 2","Donkey Kong","013","076"};</v>
      </c>
    </row>
    <row r="78" spans="1:21" ht="14.25" x14ac:dyDescent="0.2">
      <c r="A78" s="33">
        <v>77</v>
      </c>
      <c r="B78" s="33" t="s">
        <v>1778</v>
      </c>
      <c r="C78" s="34" t="s">
        <v>1779</v>
      </c>
      <c r="D78" s="35" t="s">
        <v>1705</v>
      </c>
      <c r="E78" s="36" t="s">
        <v>1799</v>
      </c>
      <c r="F78" s="37">
        <v>14</v>
      </c>
      <c r="G78" s="38" t="s">
        <v>69</v>
      </c>
      <c r="H78" s="39" t="s">
        <v>128</v>
      </c>
      <c r="I78" s="40" t="str">
        <f t="shared" si="17"/>
        <v>?</v>
      </c>
      <c r="J78" s="51" t="str">
        <f t="shared" si="9"/>
        <v>000</v>
      </c>
      <c r="K78" s="51" t="str">
        <f t="shared" si="16"/>
        <v>0009</v>
      </c>
      <c r="L78" s="51" t="str">
        <f t="shared" si="10"/>
        <v>00</v>
      </c>
      <c r="M78" s="51" t="str">
        <f t="shared" si="11"/>
        <v>00</v>
      </c>
      <c r="N78" s="51" t="str">
        <f t="shared" si="12"/>
        <v>0265</v>
      </c>
      <c r="O78" s="51" t="str">
        <f t="shared" si="13"/>
        <v>01</v>
      </c>
      <c r="P78" s="51" t="str">
        <f t="shared" si="14"/>
        <v>02</v>
      </c>
      <c r="Q78" s="66" t="s">
        <v>2501</v>
      </c>
      <c r="R78" s="66" t="s">
        <v>2502</v>
      </c>
      <c r="S78" s="66" t="s">
        <v>2503</v>
      </c>
      <c r="T78" s="67" t="s">
        <v>2504</v>
      </c>
      <c r="U78" t="str">
        <f t="shared" si="15"/>
        <v>strAmiiboName[77] = new string[]{"0009000002650102","SMB","Super Mario","Wave 2","Diddy Kong","014","077"};</v>
      </c>
    </row>
    <row r="79" spans="1:21" ht="14.25" x14ac:dyDescent="0.2">
      <c r="A79" s="41">
        <v>78</v>
      </c>
      <c r="B79" s="41" t="s">
        <v>1778</v>
      </c>
      <c r="C79" s="42" t="s">
        <v>1779</v>
      </c>
      <c r="D79" s="43" t="s">
        <v>6305</v>
      </c>
      <c r="E79" s="44" t="s">
        <v>1800</v>
      </c>
      <c r="F79" s="37">
        <v>15</v>
      </c>
      <c r="G79" s="45" t="s">
        <v>129</v>
      </c>
      <c r="H79" s="46" t="s">
        <v>130</v>
      </c>
      <c r="I79" s="47" t="str">
        <f t="shared" si="17"/>
        <v>?</v>
      </c>
      <c r="J79" s="51" t="str">
        <f t="shared" si="9"/>
        <v>001</v>
      </c>
      <c r="K79" s="51" t="str">
        <f t="shared" si="16"/>
        <v>0017</v>
      </c>
      <c r="L79" s="51" t="str">
        <f t="shared" si="10"/>
        <v>00</v>
      </c>
      <c r="M79" s="51" t="str">
        <f t="shared" si="11"/>
        <v>00</v>
      </c>
      <c r="N79" s="51" t="str">
        <f t="shared" si="12"/>
        <v>0268</v>
      </c>
      <c r="O79" s="51" t="str">
        <f t="shared" si="13"/>
        <v>01</v>
      </c>
      <c r="P79" s="51" t="str">
        <f t="shared" si="14"/>
        <v>02</v>
      </c>
      <c r="Q79" s="66" t="s">
        <v>2501</v>
      </c>
      <c r="R79" s="66" t="s">
        <v>2502</v>
      </c>
      <c r="S79" s="66" t="s">
        <v>2503</v>
      </c>
      <c r="T79" s="67" t="s">
        <v>2504</v>
      </c>
      <c r="U79" t="str">
        <f t="shared" si="15"/>
        <v>strAmiiboName[78] = new string[]{"0017000002680102","SMB","Super Mario","Wave 2","Boo","015","078"};</v>
      </c>
    </row>
    <row r="80" spans="1:21" ht="14.25" x14ac:dyDescent="0.2">
      <c r="A80" s="33">
        <v>79</v>
      </c>
      <c r="B80" s="33" t="s">
        <v>1785</v>
      </c>
      <c r="C80" s="34" t="s">
        <v>1795</v>
      </c>
      <c r="D80" s="35" t="s">
        <v>1801</v>
      </c>
      <c r="E80" s="36" t="s">
        <v>1802</v>
      </c>
      <c r="F80" s="37">
        <v>1</v>
      </c>
      <c r="G80" s="38" t="s">
        <v>11</v>
      </c>
      <c r="H80" s="39" t="s">
        <v>20</v>
      </c>
      <c r="I80" s="40" t="str">
        <f t="shared" si="17"/>
        <v>?</v>
      </c>
      <c r="J80" s="51" t="str">
        <f t="shared" si="9"/>
        <v>000</v>
      </c>
      <c r="K80" s="51" t="str">
        <f t="shared" si="16"/>
        <v>0000</v>
      </c>
      <c r="L80" s="51" t="str">
        <f t="shared" si="10"/>
        <v>00</v>
      </c>
      <c r="M80" s="51" t="str">
        <f t="shared" si="11"/>
        <v>00</v>
      </c>
      <c r="N80" s="51" t="str">
        <f t="shared" si="12"/>
        <v>0238</v>
      </c>
      <c r="O80" s="51" t="str">
        <f t="shared" si="13"/>
        <v>06</v>
      </c>
      <c r="P80" s="51" t="str">
        <f t="shared" si="14"/>
        <v>02</v>
      </c>
      <c r="Q80" s="66" t="s">
        <v>2501</v>
      </c>
      <c r="R80" s="66" t="s">
        <v>2502</v>
      </c>
      <c r="S80" s="66" t="s">
        <v>2503</v>
      </c>
      <c r="T80" s="67" t="s">
        <v>2504</v>
      </c>
      <c r="U80" t="str">
        <f t="shared" si="15"/>
        <v>strAmiiboName[79] = new string[]{"0000000002380602","SMB","Super Mario","Super Mario Bros. 30th Anniversary","8-Bit Mario Classic Color","001","079"};</v>
      </c>
    </row>
    <row r="81" spans="1:21" ht="14.25" x14ac:dyDescent="0.2">
      <c r="A81" s="41">
        <v>80</v>
      </c>
      <c r="B81" s="41" t="s">
        <v>1778</v>
      </c>
      <c r="C81" s="42" t="s">
        <v>1779</v>
      </c>
      <c r="D81" s="43" t="s">
        <v>1803</v>
      </c>
      <c r="E81" s="44" t="s">
        <v>1804</v>
      </c>
      <c r="F81" s="37">
        <v>2</v>
      </c>
      <c r="G81" s="45" t="s">
        <v>11</v>
      </c>
      <c r="H81" s="46" t="s">
        <v>25</v>
      </c>
      <c r="I81" s="47" t="str">
        <f t="shared" si="17"/>
        <v>?</v>
      </c>
      <c r="J81" s="51" t="str">
        <f t="shared" si="9"/>
        <v>000</v>
      </c>
      <c r="K81" s="51" t="str">
        <f t="shared" si="16"/>
        <v>0000</v>
      </c>
      <c r="L81" s="51" t="str">
        <f t="shared" si="10"/>
        <v>00</v>
      </c>
      <c r="M81" s="51" t="str">
        <f t="shared" si="11"/>
        <v>00</v>
      </c>
      <c r="N81" s="51" t="str">
        <f t="shared" si="12"/>
        <v>0239</v>
      </c>
      <c r="O81" s="51" t="str">
        <f t="shared" si="13"/>
        <v>06</v>
      </c>
      <c r="P81" s="51" t="str">
        <f t="shared" si="14"/>
        <v>02</v>
      </c>
      <c r="Q81" s="66" t="s">
        <v>2501</v>
      </c>
      <c r="R81" s="66" t="s">
        <v>2502</v>
      </c>
      <c r="S81" s="66" t="s">
        <v>2503</v>
      </c>
      <c r="T81" s="67" t="s">
        <v>2504</v>
      </c>
      <c r="U81" t="str">
        <f t="shared" si="15"/>
        <v>strAmiiboName[80] = new string[]{"0000000002390602","SMB","Super Mario","Super Mario Bros. 30th Anniversary","8-Bit Mario Modern Color","002","080"};</v>
      </c>
    </row>
    <row r="82" spans="1:21" ht="14.25" x14ac:dyDescent="0.2">
      <c r="A82" s="33">
        <v>81</v>
      </c>
      <c r="B82" s="33" t="s">
        <v>1778</v>
      </c>
      <c r="C82" s="34" t="s">
        <v>1782</v>
      </c>
      <c r="D82" s="35" t="s">
        <v>1805</v>
      </c>
      <c r="E82" s="36" t="s">
        <v>1806</v>
      </c>
      <c r="F82" s="37">
        <v>1</v>
      </c>
      <c r="G82" s="38" t="s">
        <v>57</v>
      </c>
      <c r="H82" s="39" t="s">
        <v>63</v>
      </c>
      <c r="I82" s="40" t="str">
        <f t="shared" si="17"/>
        <v>?</v>
      </c>
      <c r="J82" s="82" t="str">
        <f t="shared" si="9"/>
        <v>xxx</v>
      </c>
      <c r="K82" s="51" t="str">
        <f t="shared" si="16"/>
        <v>xxxx</v>
      </c>
      <c r="L82" s="51" t="str">
        <f t="shared" si="10"/>
        <v>xx</v>
      </c>
      <c r="M82" s="51" t="str">
        <f t="shared" si="11"/>
        <v>00</v>
      </c>
      <c r="N82" s="51" t="str">
        <f t="shared" si="12"/>
        <v>xxxx</v>
      </c>
      <c r="O82" s="51" t="str">
        <f t="shared" si="13"/>
        <v>xx</v>
      </c>
      <c r="P82" s="51" t="str">
        <f t="shared" si="14"/>
        <v>02</v>
      </c>
      <c r="Q82" s="66" t="s">
        <v>2501</v>
      </c>
      <c r="R82" s="66" t="s">
        <v>2502</v>
      </c>
      <c r="S82" s="66" t="s">
        <v>2503</v>
      </c>
      <c r="T82" s="67" t="s">
        <v>2504</v>
      </c>
      <c r="U82" t="str">
        <f t="shared" si="15"/>
        <v>strAmiiboName[81] = new string[]{"xxxxxx00xxxxxx02","SMB","Super Mario","Super Mario Odyseey","Mario - Wedding","001","081"};</v>
      </c>
    </row>
    <row r="83" spans="1:21" ht="14.25" x14ac:dyDescent="0.2">
      <c r="A83" s="41">
        <v>82</v>
      </c>
      <c r="B83" s="41" t="s">
        <v>1778</v>
      </c>
      <c r="C83" s="42" t="s">
        <v>1779</v>
      </c>
      <c r="D83" s="43" t="s">
        <v>1807</v>
      </c>
      <c r="E83" s="44" t="s">
        <v>1808</v>
      </c>
      <c r="F83" s="37">
        <v>2</v>
      </c>
      <c r="G83" s="45" t="s">
        <v>57</v>
      </c>
      <c r="H83" s="46" t="s">
        <v>63</v>
      </c>
      <c r="I83" s="47" t="str">
        <f t="shared" si="17"/>
        <v>?</v>
      </c>
      <c r="J83" s="82" t="str">
        <f t="shared" si="9"/>
        <v>xxx</v>
      </c>
      <c r="K83" s="51" t="str">
        <f t="shared" si="16"/>
        <v>xxxx</v>
      </c>
      <c r="L83" s="51" t="str">
        <f t="shared" si="10"/>
        <v>xx</v>
      </c>
      <c r="M83" s="51" t="str">
        <f t="shared" si="11"/>
        <v>00</v>
      </c>
      <c r="N83" s="51" t="str">
        <f t="shared" si="12"/>
        <v>xxxx</v>
      </c>
      <c r="O83" s="51" t="str">
        <f t="shared" si="13"/>
        <v>xx</v>
      </c>
      <c r="P83" s="51" t="str">
        <f t="shared" si="14"/>
        <v>02</v>
      </c>
      <c r="Q83" s="66" t="s">
        <v>2501</v>
      </c>
      <c r="R83" s="66" t="s">
        <v>2502</v>
      </c>
      <c r="S83" s="66" t="s">
        <v>2503</v>
      </c>
      <c r="T83" s="67" t="s">
        <v>2504</v>
      </c>
      <c r="U83" t="str">
        <f t="shared" si="15"/>
        <v>strAmiiboName[82] = new string[]{"xxxxxx00xxxxxx02","SMB","Super Mario","Super Mario Odyseey","Peach - Wedding","002","082"};</v>
      </c>
    </row>
    <row r="84" spans="1:21" ht="14.25" x14ac:dyDescent="0.2">
      <c r="A84" s="33">
        <v>83</v>
      </c>
      <c r="B84" s="33" t="s">
        <v>1778</v>
      </c>
      <c r="C84" s="34" t="s">
        <v>1795</v>
      </c>
      <c r="D84" s="35" t="s">
        <v>1807</v>
      </c>
      <c r="E84" s="36" t="s">
        <v>1809</v>
      </c>
      <c r="F84" s="37">
        <v>3</v>
      </c>
      <c r="G84" s="38" t="s">
        <v>57</v>
      </c>
      <c r="H84" s="39" t="s">
        <v>63</v>
      </c>
      <c r="I84" s="40" t="str">
        <f t="shared" si="17"/>
        <v>?</v>
      </c>
      <c r="J84" s="82" t="str">
        <f t="shared" si="9"/>
        <v>xxx</v>
      </c>
      <c r="K84" s="51" t="str">
        <f t="shared" si="16"/>
        <v>xxxx</v>
      </c>
      <c r="L84" s="51" t="str">
        <f t="shared" si="10"/>
        <v>xx</v>
      </c>
      <c r="M84" s="51" t="str">
        <f t="shared" si="11"/>
        <v>00</v>
      </c>
      <c r="N84" s="51" t="str">
        <f t="shared" si="12"/>
        <v>xxxx</v>
      </c>
      <c r="O84" s="51" t="str">
        <f t="shared" si="13"/>
        <v>xx</v>
      </c>
      <c r="P84" s="51" t="str">
        <f t="shared" si="14"/>
        <v>02</v>
      </c>
      <c r="Q84" s="66" t="s">
        <v>2501</v>
      </c>
      <c r="R84" s="66" t="s">
        <v>2502</v>
      </c>
      <c r="S84" s="66" t="s">
        <v>2503</v>
      </c>
      <c r="T84" s="67" t="s">
        <v>2504</v>
      </c>
      <c r="U84" t="str">
        <f t="shared" si="15"/>
        <v>strAmiiboName[83] = new string[]{"xxxxxx00xxxxxx02","SMB","Super Mario","Super Mario Odyseey","Bowser - Wedding","003","083"};</v>
      </c>
    </row>
    <row r="85" spans="1:21" ht="14.25" x14ac:dyDescent="0.2">
      <c r="A85" s="41">
        <v>84</v>
      </c>
      <c r="B85" s="41" t="s">
        <v>1785</v>
      </c>
      <c r="C85" s="42" t="s">
        <v>1795</v>
      </c>
      <c r="D85" s="43"/>
      <c r="E85" s="44" t="s">
        <v>1810</v>
      </c>
      <c r="F85" s="37">
        <v>17</v>
      </c>
      <c r="G85" s="99" t="s">
        <v>6308</v>
      </c>
      <c r="H85" s="100" t="s">
        <v>6309</v>
      </c>
      <c r="I85" s="47" t="str">
        <f t="shared" si="17"/>
        <v>?</v>
      </c>
      <c r="J85" s="82" t="str">
        <f t="shared" si="9"/>
        <v>002</v>
      </c>
      <c r="K85" s="51" t="str">
        <f t="shared" si="16"/>
        <v>0023</v>
      </c>
      <c r="L85" s="51" t="str">
        <f t="shared" si="10"/>
        <v>00</v>
      </c>
      <c r="M85" s="51" t="str">
        <f t="shared" si="11"/>
        <v>00</v>
      </c>
      <c r="N85" s="51" t="str">
        <f t="shared" si="12"/>
        <v>0368</v>
      </c>
      <c r="O85" s="51" t="str">
        <f t="shared" si="13"/>
        <v>01</v>
      </c>
      <c r="P85" s="51" t="str">
        <f t="shared" si="14"/>
        <v>02</v>
      </c>
      <c r="Q85" s="66" t="s">
        <v>2501</v>
      </c>
      <c r="R85" s="66" t="s">
        <v>2502</v>
      </c>
      <c r="S85" s="66" t="s">
        <v>2503</v>
      </c>
      <c r="T85" s="67" t="s">
        <v>2504</v>
      </c>
      <c r="U85" t="str">
        <f t="shared" si="15"/>
        <v>strAmiiboName[84] = new string[]{"0023000003680102","SMB","Super Mario","","Koopa Troopa","017","084"};</v>
      </c>
    </row>
    <row r="86" spans="1:21" ht="14.25" x14ac:dyDescent="0.2">
      <c r="A86" s="33">
        <v>85</v>
      </c>
      <c r="B86" s="33" t="s">
        <v>1785</v>
      </c>
      <c r="C86" s="34" t="s">
        <v>1779</v>
      </c>
      <c r="D86" s="35"/>
      <c r="E86" s="36" t="s">
        <v>1811</v>
      </c>
      <c r="F86" s="37">
        <v>16</v>
      </c>
      <c r="G86" s="139" t="s">
        <v>6306</v>
      </c>
      <c r="H86" s="101" t="s">
        <v>6307</v>
      </c>
      <c r="I86" s="40" t="str">
        <f t="shared" si="17"/>
        <v>?</v>
      </c>
      <c r="J86" s="82" t="str">
        <f t="shared" si="9"/>
        <v>001</v>
      </c>
      <c r="K86" s="51" t="str">
        <f t="shared" si="16"/>
        <v>0015</v>
      </c>
      <c r="L86" s="51" t="str">
        <f t="shared" si="10"/>
        <v>00</v>
      </c>
      <c r="M86" s="51" t="str">
        <f t="shared" si="11"/>
        <v>00</v>
      </c>
      <c r="N86" s="51" t="str">
        <f t="shared" si="12"/>
        <v>0367</v>
      </c>
      <c r="O86" s="51" t="str">
        <f t="shared" si="13"/>
        <v>01</v>
      </c>
      <c r="P86" s="51" t="str">
        <f t="shared" si="14"/>
        <v>02</v>
      </c>
      <c r="Q86" s="66" t="s">
        <v>2501</v>
      </c>
      <c r="R86" s="66" t="s">
        <v>2502</v>
      </c>
      <c r="S86" s="66" t="s">
        <v>2503</v>
      </c>
      <c r="T86" s="67" t="s">
        <v>2504</v>
      </c>
      <c r="U86" t="str">
        <f t="shared" si="15"/>
        <v>strAmiiboName[85] = new string[]{"0015000003670102","SMB","Super Mario","","Goomba","016","085"};</v>
      </c>
    </row>
    <row r="87" spans="1:21" ht="14.25" x14ac:dyDescent="0.2">
      <c r="A87" s="41">
        <v>86</v>
      </c>
      <c r="B87" s="41" t="s">
        <v>1812</v>
      </c>
      <c r="C87" s="42" t="s">
        <v>1813</v>
      </c>
      <c r="D87" s="43"/>
      <c r="E87" s="44" t="s">
        <v>1814</v>
      </c>
      <c r="F87" s="37" t="s">
        <v>170</v>
      </c>
      <c r="G87" s="45" t="s">
        <v>175</v>
      </c>
      <c r="H87" s="46" t="s">
        <v>176</v>
      </c>
      <c r="I87" s="47" t="str">
        <f t="shared" si="17"/>
        <v>?</v>
      </c>
      <c r="J87" s="51" t="str">
        <f t="shared" si="9"/>
        <v>09C</v>
      </c>
      <c r="K87" s="51" t="str">
        <f t="shared" si="16"/>
        <v>09C0</v>
      </c>
      <c r="L87" s="51" t="str">
        <f t="shared" si="10"/>
        <v>01</v>
      </c>
      <c r="M87" s="51" t="str">
        <f t="shared" si="11"/>
        <v>01</v>
      </c>
      <c r="N87" s="51" t="str">
        <f t="shared" si="12"/>
        <v>0269</v>
      </c>
      <c r="O87" s="51" t="str">
        <f t="shared" si="13"/>
        <v>0E</v>
      </c>
      <c r="P87" s="51" t="str">
        <f t="shared" si="14"/>
        <v>02</v>
      </c>
      <c r="Q87" s="66" t="s">
        <v>2501</v>
      </c>
      <c r="R87" s="66" t="s">
        <v>2502</v>
      </c>
      <c r="S87" s="66" t="s">
        <v>2503</v>
      </c>
      <c r="T87" s="67" t="s">
        <v>2504</v>
      </c>
      <c r="U87" t="str">
        <f t="shared" si="15"/>
        <v>strAmiiboName[86] = new string[]{"09C0010102690E02","MSS","Mario Sports Superstars","","Mario - Soccer","001","086"};</v>
      </c>
    </row>
    <row r="88" spans="1:21" ht="14.25" x14ac:dyDescent="0.2">
      <c r="A88" s="33">
        <v>87</v>
      </c>
      <c r="B88" s="33" t="s">
        <v>1812</v>
      </c>
      <c r="C88" s="34" t="s">
        <v>1815</v>
      </c>
      <c r="D88" s="35"/>
      <c r="E88" s="36" t="s">
        <v>1816</v>
      </c>
      <c r="F88" s="37" t="s">
        <v>183</v>
      </c>
      <c r="G88" s="38" t="s">
        <v>184</v>
      </c>
      <c r="H88" s="39" t="s">
        <v>185</v>
      </c>
      <c r="I88" s="40" t="str">
        <f t="shared" si="17"/>
        <v>?</v>
      </c>
      <c r="J88" s="51" t="str">
        <f t="shared" si="9"/>
        <v>09C</v>
      </c>
      <c r="K88" s="51" t="str">
        <f t="shared" si="16"/>
        <v>09C0</v>
      </c>
      <c r="L88" s="51" t="str">
        <f t="shared" si="10"/>
        <v>02</v>
      </c>
      <c r="M88" s="51" t="str">
        <f t="shared" si="11"/>
        <v>01</v>
      </c>
      <c r="N88" s="51" t="str">
        <f t="shared" si="12"/>
        <v>026A</v>
      </c>
      <c r="O88" s="51" t="str">
        <f t="shared" si="13"/>
        <v>0E</v>
      </c>
      <c r="P88" s="51" t="str">
        <f t="shared" si="14"/>
        <v>02</v>
      </c>
      <c r="Q88" s="66" t="s">
        <v>2501</v>
      </c>
      <c r="R88" s="66" t="s">
        <v>2502</v>
      </c>
      <c r="S88" s="66" t="s">
        <v>2503</v>
      </c>
      <c r="T88" s="67" t="s">
        <v>2504</v>
      </c>
      <c r="U88" t="str">
        <f t="shared" si="15"/>
        <v>strAmiiboName[87] = new string[]{"09C00201026A0E02","MSS","Mario Sports Superstars","","Mario - Baseball","002","087"};</v>
      </c>
    </row>
    <row r="89" spans="1:21" ht="14.25" x14ac:dyDescent="0.2">
      <c r="A89" s="41">
        <v>88</v>
      </c>
      <c r="B89" s="41" t="s">
        <v>1817</v>
      </c>
      <c r="C89" s="42" t="s">
        <v>1813</v>
      </c>
      <c r="D89" s="43"/>
      <c r="E89" s="44" t="s">
        <v>1818</v>
      </c>
      <c r="F89" s="37" t="s">
        <v>186</v>
      </c>
      <c r="G89" s="45" t="s">
        <v>187</v>
      </c>
      <c r="H89" s="46" t="s">
        <v>188</v>
      </c>
      <c r="I89" s="47" t="str">
        <f t="shared" si="17"/>
        <v>?</v>
      </c>
      <c r="J89" s="51" t="str">
        <f t="shared" si="9"/>
        <v>09C</v>
      </c>
      <c r="K89" s="51" t="str">
        <f t="shared" si="16"/>
        <v>09C0</v>
      </c>
      <c r="L89" s="51" t="str">
        <f t="shared" si="10"/>
        <v>03</v>
      </c>
      <c r="M89" s="51" t="str">
        <f t="shared" si="11"/>
        <v>01</v>
      </c>
      <c r="N89" s="51" t="str">
        <f t="shared" si="12"/>
        <v>026B</v>
      </c>
      <c r="O89" s="51" t="str">
        <f t="shared" si="13"/>
        <v>0E</v>
      </c>
      <c r="P89" s="51" t="str">
        <f t="shared" si="14"/>
        <v>02</v>
      </c>
      <c r="Q89" s="66" t="s">
        <v>2501</v>
      </c>
      <c r="R89" s="66" t="s">
        <v>2502</v>
      </c>
      <c r="S89" s="66" t="s">
        <v>2503</v>
      </c>
      <c r="T89" s="67" t="s">
        <v>2504</v>
      </c>
      <c r="U89" t="str">
        <f t="shared" si="15"/>
        <v>strAmiiboName[88] = new string[]{"09C00301026B0E02","MSS","Mario Sports Superstars","","Mario - Tennis","003","088"};</v>
      </c>
    </row>
    <row r="90" spans="1:21" ht="14.25" x14ac:dyDescent="0.2">
      <c r="A90" s="33">
        <v>89</v>
      </c>
      <c r="B90" s="33" t="s">
        <v>1812</v>
      </c>
      <c r="C90" s="34" t="s">
        <v>1815</v>
      </c>
      <c r="D90" s="35"/>
      <c r="E90" s="36" t="s">
        <v>1819</v>
      </c>
      <c r="F90" s="37" t="s">
        <v>191</v>
      </c>
      <c r="G90" s="38" t="s">
        <v>192</v>
      </c>
      <c r="H90" s="39" t="s">
        <v>194</v>
      </c>
      <c r="I90" s="40" t="str">
        <f t="shared" si="17"/>
        <v>?</v>
      </c>
      <c r="J90" s="51" t="str">
        <f t="shared" si="9"/>
        <v>09C</v>
      </c>
      <c r="K90" s="51" t="str">
        <f t="shared" si="16"/>
        <v>09C0</v>
      </c>
      <c r="L90" s="51" t="str">
        <f t="shared" si="10"/>
        <v>04</v>
      </c>
      <c r="M90" s="51" t="str">
        <f t="shared" si="11"/>
        <v>01</v>
      </c>
      <c r="N90" s="51" t="str">
        <f t="shared" si="12"/>
        <v>026C</v>
      </c>
      <c r="O90" s="51" t="str">
        <f t="shared" si="13"/>
        <v>0E</v>
      </c>
      <c r="P90" s="51" t="str">
        <f t="shared" si="14"/>
        <v>02</v>
      </c>
      <c r="Q90" s="66" t="s">
        <v>2501</v>
      </c>
      <c r="R90" s="66" t="s">
        <v>2502</v>
      </c>
      <c r="S90" s="66" t="s">
        <v>2503</v>
      </c>
      <c r="T90" s="67" t="s">
        <v>2504</v>
      </c>
      <c r="U90" t="str">
        <f t="shared" si="15"/>
        <v>strAmiiboName[89] = new string[]{"09C00401026C0E02","MSS","Mario Sports Superstars","","Mario - Golf","004","089"};</v>
      </c>
    </row>
    <row r="91" spans="1:21" ht="14.25" x14ac:dyDescent="0.2">
      <c r="A91" s="41">
        <v>90</v>
      </c>
      <c r="B91" s="41" t="s">
        <v>1812</v>
      </c>
      <c r="C91" s="42" t="s">
        <v>1820</v>
      </c>
      <c r="D91" s="43"/>
      <c r="E91" s="44" t="s">
        <v>3065</v>
      </c>
      <c r="F91" s="37" t="s">
        <v>196</v>
      </c>
      <c r="G91" s="45" t="s">
        <v>197</v>
      </c>
      <c r="H91" s="46" t="s">
        <v>199</v>
      </c>
      <c r="I91" s="47" t="str">
        <f t="shared" si="17"/>
        <v>?</v>
      </c>
      <c r="J91" s="51" t="str">
        <f t="shared" si="9"/>
        <v>09C</v>
      </c>
      <c r="K91" s="51" t="str">
        <f t="shared" si="16"/>
        <v>09C0</v>
      </c>
      <c r="L91" s="51" t="str">
        <f t="shared" si="10"/>
        <v>05</v>
      </c>
      <c r="M91" s="51" t="str">
        <f t="shared" si="11"/>
        <v>01</v>
      </c>
      <c r="N91" s="51" t="str">
        <f t="shared" si="12"/>
        <v>026D</v>
      </c>
      <c r="O91" s="51" t="str">
        <f t="shared" si="13"/>
        <v>0E</v>
      </c>
      <c r="P91" s="51" t="str">
        <f t="shared" si="14"/>
        <v>02</v>
      </c>
      <c r="Q91" s="66" t="s">
        <v>2501</v>
      </c>
      <c r="R91" s="66" t="s">
        <v>2502</v>
      </c>
      <c r="S91" s="66" t="s">
        <v>2503</v>
      </c>
      <c r="T91" s="67" t="s">
        <v>2504</v>
      </c>
      <c r="U91" t="str">
        <f t="shared" si="15"/>
        <v>strAmiiboName[90] = new string[]{"09C00501026D0E02","MSS","Mario Sports Superstars","","Mario - Horse Racing","005","090"};</v>
      </c>
    </row>
    <row r="92" spans="1:21" ht="14.25" x14ac:dyDescent="0.2">
      <c r="A92" s="33">
        <v>91</v>
      </c>
      <c r="B92" s="33" t="s">
        <v>1821</v>
      </c>
      <c r="C92" s="34" t="s">
        <v>1813</v>
      </c>
      <c r="D92" s="35"/>
      <c r="E92" s="36" t="s">
        <v>1822</v>
      </c>
      <c r="F92" s="37" t="s">
        <v>201</v>
      </c>
      <c r="G92" s="38" t="s">
        <v>202</v>
      </c>
      <c r="H92" s="39" t="s">
        <v>203</v>
      </c>
      <c r="I92" s="40" t="str">
        <f t="shared" si="17"/>
        <v>?</v>
      </c>
      <c r="J92" s="51" t="str">
        <f t="shared" si="9"/>
        <v>09C</v>
      </c>
      <c r="K92" s="51" t="str">
        <f t="shared" si="16"/>
        <v>09C1</v>
      </c>
      <c r="L92" s="51" t="str">
        <f t="shared" si="10"/>
        <v>01</v>
      </c>
      <c r="M92" s="51" t="str">
        <f t="shared" si="11"/>
        <v>01</v>
      </c>
      <c r="N92" s="51" t="str">
        <f t="shared" si="12"/>
        <v>026E</v>
      </c>
      <c r="O92" s="51" t="str">
        <f t="shared" si="13"/>
        <v>0E</v>
      </c>
      <c r="P92" s="51" t="str">
        <f t="shared" si="14"/>
        <v>02</v>
      </c>
      <c r="Q92" s="66" t="s">
        <v>2501</v>
      </c>
      <c r="R92" s="66" t="s">
        <v>2502</v>
      </c>
      <c r="S92" s="66" t="s">
        <v>2503</v>
      </c>
      <c r="T92" s="67" t="s">
        <v>2504</v>
      </c>
      <c r="U92" t="str">
        <f t="shared" si="15"/>
        <v>strAmiiboName[91] = new string[]{"09C10101026E0E02","MSS","Mario Sports Superstars","","Luigi - Soccer","006","091"};</v>
      </c>
    </row>
    <row r="93" spans="1:21" ht="14.25" x14ac:dyDescent="0.2">
      <c r="A93" s="41">
        <v>92</v>
      </c>
      <c r="B93" s="41" t="s">
        <v>1817</v>
      </c>
      <c r="C93" s="42" t="s">
        <v>1813</v>
      </c>
      <c r="D93" s="43"/>
      <c r="E93" s="44" t="s">
        <v>1823</v>
      </c>
      <c r="F93" s="37" t="s">
        <v>206</v>
      </c>
      <c r="G93" s="45" t="s">
        <v>207</v>
      </c>
      <c r="H93" s="46" t="s">
        <v>208</v>
      </c>
      <c r="I93" s="47" t="str">
        <f t="shared" si="17"/>
        <v>?</v>
      </c>
      <c r="J93" s="51" t="str">
        <f t="shared" si="9"/>
        <v>09C</v>
      </c>
      <c r="K93" s="51" t="str">
        <f t="shared" si="16"/>
        <v>09C1</v>
      </c>
      <c r="L93" s="51" t="str">
        <f t="shared" si="10"/>
        <v>02</v>
      </c>
      <c r="M93" s="51" t="str">
        <f t="shared" si="11"/>
        <v>01</v>
      </c>
      <c r="N93" s="51" t="str">
        <f t="shared" si="12"/>
        <v>026F</v>
      </c>
      <c r="O93" s="51" t="str">
        <f t="shared" si="13"/>
        <v>0E</v>
      </c>
      <c r="P93" s="51" t="str">
        <f t="shared" si="14"/>
        <v>02</v>
      </c>
      <c r="Q93" s="66" t="s">
        <v>2501</v>
      </c>
      <c r="R93" s="66" t="s">
        <v>2502</v>
      </c>
      <c r="S93" s="66" t="s">
        <v>2503</v>
      </c>
      <c r="T93" s="67" t="s">
        <v>2504</v>
      </c>
      <c r="U93" t="str">
        <f t="shared" si="15"/>
        <v>strAmiiboName[92] = new string[]{"09C10201026F0E02","MSS","Mario Sports Superstars","","Luigi - Baseball","007","092"};</v>
      </c>
    </row>
    <row r="94" spans="1:21" ht="14.25" x14ac:dyDescent="0.2">
      <c r="A94" s="33">
        <v>93</v>
      </c>
      <c r="B94" s="33" t="s">
        <v>1817</v>
      </c>
      <c r="C94" s="34" t="s">
        <v>1815</v>
      </c>
      <c r="D94" s="35"/>
      <c r="E94" s="36" t="s">
        <v>1824</v>
      </c>
      <c r="F94" s="37" t="s">
        <v>209</v>
      </c>
      <c r="G94" s="38" t="s">
        <v>210</v>
      </c>
      <c r="H94" s="39" t="s">
        <v>211</v>
      </c>
      <c r="I94" s="40" t="str">
        <f t="shared" si="17"/>
        <v>?</v>
      </c>
      <c r="J94" s="51" t="str">
        <f t="shared" si="9"/>
        <v>09C</v>
      </c>
      <c r="K94" s="51" t="str">
        <f t="shared" si="16"/>
        <v>09C1</v>
      </c>
      <c r="L94" s="51" t="str">
        <f t="shared" si="10"/>
        <v>03</v>
      </c>
      <c r="M94" s="51" t="str">
        <f t="shared" si="11"/>
        <v>01</v>
      </c>
      <c r="N94" s="51" t="str">
        <f t="shared" si="12"/>
        <v>0270</v>
      </c>
      <c r="O94" s="51" t="str">
        <f t="shared" si="13"/>
        <v>0E</v>
      </c>
      <c r="P94" s="51" t="str">
        <f t="shared" si="14"/>
        <v>02</v>
      </c>
      <c r="Q94" s="66" t="s">
        <v>2501</v>
      </c>
      <c r="R94" s="66" t="s">
        <v>2502</v>
      </c>
      <c r="S94" s="66" t="s">
        <v>2503</v>
      </c>
      <c r="T94" s="67" t="s">
        <v>2504</v>
      </c>
      <c r="U94" t="str">
        <f t="shared" si="15"/>
        <v>strAmiiboName[93] = new string[]{"09C1030102700E02","MSS","Mario Sports Superstars","","Luigi - Tennis","008","093"};</v>
      </c>
    </row>
    <row r="95" spans="1:21" ht="14.25" x14ac:dyDescent="0.2">
      <c r="A95" s="41">
        <v>94</v>
      </c>
      <c r="B95" s="41" t="s">
        <v>1812</v>
      </c>
      <c r="C95" s="42" t="s">
        <v>1815</v>
      </c>
      <c r="D95" s="43"/>
      <c r="E95" s="44" t="s">
        <v>1825</v>
      </c>
      <c r="F95" s="37" t="s">
        <v>212</v>
      </c>
      <c r="G95" s="45" t="s">
        <v>213</v>
      </c>
      <c r="H95" s="46" t="s">
        <v>214</v>
      </c>
      <c r="I95" s="47" t="str">
        <f t="shared" si="17"/>
        <v>?</v>
      </c>
      <c r="J95" s="51" t="str">
        <f t="shared" si="9"/>
        <v>09C</v>
      </c>
      <c r="K95" s="51" t="str">
        <f t="shared" si="16"/>
        <v>09C1</v>
      </c>
      <c r="L95" s="51" t="str">
        <f t="shared" si="10"/>
        <v>04</v>
      </c>
      <c r="M95" s="51" t="str">
        <f t="shared" si="11"/>
        <v>01</v>
      </c>
      <c r="N95" s="51" t="str">
        <f t="shared" si="12"/>
        <v>0271</v>
      </c>
      <c r="O95" s="51" t="str">
        <f t="shared" si="13"/>
        <v>0E</v>
      </c>
      <c r="P95" s="51" t="str">
        <f t="shared" si="14"/>
        <v>02</v>
      </c>
      <c r="Q95" s="66" t="s">
        <v>2501</v>
      </c>
      <c r="R95" s="66" t="s">
        <v>2502</v>
      </c>
      <c r="S95" s="66" t="s">
        <v>2503</v>
      </c>
      <c r="T95" s="67" t="s">
        <v>2504</v>
      </c>
      <c r="U95" t="str">
        <f t="shared" si="15"/>
        <v>strAmiiboName[94] = new string[]{"09C1040102710E02","MSS","Mario Sports Superstars","","Luigi - Golf","009","094"};</v>
      </c>
    </row>
    <row r="96" spans="1:21" ht="14.25" x14ac:dyDescent="0.2">
      <c r="A96" s="33">
        <v>95</v>
      </c>
      <c r="B96" s="33" t="s">
        <v>1821</v>
      </c>
      <c r="C96" s="34" t="s">
        <v>1813</v>
      </c>
      <c r="D96" s="35"/>
      <c r="E96" s="36" t="s">
        <v>1826</v>
      </c>
      <c r="F96" s="37" t="s">
        <v>215</v>
      </c>
      <c r="G96" s="38" t="s">
        <v>216</v>
      </c>
      <c r="H96" s="39" t="s">
        <v>217</v>
      </c>
      <c r="I96" s="40" t="str">
        <f t="shared" si="17"/>
        <v>?</v>
      </c>
      <c r="J96" s="51" t="str">
        <f t="shared" si="9"/>
        <v>09C</v>
      </c>
      <c r="K96" s="51" t="str">
        <f t="shared" si="16"/>
        <v>09C1</v>
      </c>
      <c r="L96" s="51" t="str">
        <f t="shared" si="10"/>
        <v>05</v>
      </c>
      <c r="M96" s="51" t="str">
        <f t="shared" si="11"/>
        <v>01</v>
      </c>
      <c r="N96" s="51" t="str">
        <f t="shared" si="12"/>
        <v>0272</v>
      </c>
      <c r="O96" s="51" t="str">
        <f t="shared" si="13"/>
        <v>0E</v>
      </c>
      <c r="P96" s="51" t="str">
        <f t="shared" si="14"/>
        <v>02</v>
      </c>
      <c r="Q96" s="66" t="s">
        <v>2501</v>
      </c>
      <c r="R96" s="66" t="s">
        <v>2502</v>
      </c>
      <c r="S96" s="66" t="s">
        <v>2503</v>
      </c>
      <c r="T96" s="67" t="s">
        <v>2504</v>
      </c>
      <c r="U96" t="str">
        <f t="shared" si="15"/>
        <v>strAmiiboName[95] = new string[]{"09C1050102720E02","MSS","Mario Sports Superstars","","Luigi - Horse Racing","010","095"};</v>
      </c>
    </row>
    <row r="97" spans="1:21" ht="14.25" x14ac:dyDescent="0.2">
      <c r="A97" s="41">
        <v>96</v>
      </c>
      <c r="B97" s="41" t="s">
        <v>1821</v>
      </c>
      <c r="C97" s="42" t="s">
        <v>1813</v>
      </c>
      <c r="D97" s="43"/>
      <c r="E97" s="44" t="s">
        <v>1827</v>
      </c>
      <c r="F97" s="37" t="s">
        <v>220</v>
      </c>
      <c r="G97" s="45" t="s">
        <v>221</v>
      </c>
      <c r="H97" s="46" t="s">
        <v>222</v>
      </c>
      <c r="I97" s="47" t="str">
        <f t="shared" si="17"/>
        <v>?</v>
      </c>
      <c r="J97" s="51" t="str">
        <f t="shared" si="9"/>
        <v>09C</v>
      </c>
      <c r="K97" s="51" t="str">
        <f t="shared" si="16"/>
        <v>09C2</v>
      </c>
      <c r="L97" s="51" t="str">
        <f t="shared" si="10"/>
        <v>01</v>
      </c>
      <c r="M97" s="51" t="str">
        <f t="shared" si="11"/>
        <v>01</v>
      </c>
      <c r="N97" s="51" t="str">
        <f t="shared" si="12"/>
        <v>0273</v>
      </c>
      <c r="O97" s="51" t="str">
        <f t="shared" si="13"/>
        <v>0E</v>
      </c>
      <c r="P97" s="51" t="str">
        <f t="shared" si="14"/>
        <v>02</v>
      </c>
      <c r="Q97" s="66" t="s">
        <v>2501</v>
      </c>
      <c r="R97" s="66" t="s">
        <v>2502</v>
      </c>
      <c r="S97" s="66" t="s">
        <v>2503</v>
      </c>
      <c r="T97" s="67" t="s">
        <v>2504</v>
      </c>
      <c r="U97" t="str">
        <f t="shared" si="15"/>
        <v>strAmiiboName[96] = new string[]{"09C2010102730E02","MSS","Mario Sports Superstars","","Peach - Soccer","011","096"};</v>
      </c>
    </row>
    <row r="98" spans="1:21" ht="14.25" x14ac:dyDescent="0.2">
      <c r="A98" s="33">
        <v>97</v>
      </c>
      <c r="B98" s="33" t="s">
        <v>1812</v>
      </c>
      <c r="C98" s="34" t="s">
        <v>1813</v>
      </c>
      <c r="D98" s="35"/>
      <c r="E98" s="36" t="s">
        <v>1828</v>
      </c>
      <c r="F98" s="37" t="s">
        <v>223</v>
      </c>
      <c r="G98" s="38" t="s">
        <v>224</v>
      </c>
      <c r="H98" s="39" t="s">
        <v>225</v>
      </c>
      <c r="I98" s="40" t="str">
        <f t="shared" si="17"/>
        <v>?</v>
      </c>
      <c r="J98" s="51" t="str">
        <f t="shared" si="9"/>
        <v>09C</v>
      </c>
      <c r="K98" s="51" t="str">
        <f t="shared" si="16"/>
        <v>09C2</v>
      </c>
      <c r="L98" s="51" t="str">
        <f t="shared" si="10"/>
        <v>02</v>
      </c>
      <c r="M98" s="51" t="str">
        <f t="shared" si="11"/>
        <v>01</v>
      </c>
      <c r="N98" s="51" t="str">
        <f t="shared" si="12"/>
        <v>0274</v>
      </c>
      <c r="O98" s="51" t="str">
        <f t="shared" si="13"/>
        <v>0E</v>
      </c>
      <c r="P98" s="51" t="str">
        <f t="shared" si="14"/>
        <v>02</v>
      </c>
      <c r="Q98" s="66" t="s">
        <v>2501</v>
      </c>
      <c r="R98" s="66" t="s">
        <v>2502</v>
      </c>
      <c r="S98" s="66" t="s">
        <v>2503</v>
      </c>
      <c r="T98" s="67" t="s">
        <v>2504</v>
      </c>
      <c r="U98" t="str">
        <f t="shared" si="15"/>
        <v>strAmiiboName[97] = new string[]{"09C2020102740E02","MSS","Mario Sports Superstars","","Peach - Baseball","012","097"};</v>
      </c>
    </row>
    <row r="99" spans="1:21" ht="14.25" x14ac:dyDescent="0.2">
      <c r="A99" s="41">
        <v>98</v>
      </c>
      <c r="B99" s="41" t="s">
        <v>1812</v>
      </c>
      <c r="C99" s="42" t="s">
        <v>1813</v>
      </c>
      <c r="D99" s="43"/>
      <c r="E99" s="44" t="s">
        <v>1829</v>
      </c>
      <c r="F99" s="37" t="s">
        <v>227</v>
      </c>
      <c r="G99" s="45" t="s">
        <v>228</v>
      </c>
      <c r="H99" s="46" t="s">
        <v>229</v>
      </c>
      <c r="I99" s="47" t="str">
        <f t="shared" si="17"/>
        <v>?</v>
      </c>
      <c r="J99" s="51" t="str">
        <f t="shared" si="9"/>
        <v>09C</v>
      </c>
      <c r="K99" s="51" t="str">
        <f t="shared" si="16"/>
        <v>09C2</v>
      </c>
      <c r="L99" s="51" t="str">
        <f t="shared" si="10"/>
        <v>03</v>
      </c>
      <c r="M99" s="51" t="str">
        <f t="shared" si="11"/>
        <v>01</v>
      </c>
      <c r="N99" s="51" t="str">
        <f t="shared" si="12"/>
        <v>0275</v>
      </c>
      <c r="O99" s="51" t="str">
        <f t="shared" si="13"/>
        <v>0E</v>
      </c>
      <c r="P99" s="51" t="str">
        <f t="shared" si="14"/>
        <v>02</v>
      </c>
      <c r="Q99" s="66" t="s">
        <v>2501</v>
      </c>
      <c r="R99" s="66" t="s">
        <v>2502</v>
      </c>
      <c r="S99" s="66" t="s">
        <v>2503</v>
      </c>
      <c r="T99" s="67" t="s">
        <v>2504</v>
      </c>
      <c r="U99" t="str">
        <f t="shared" si="15"/>
        <v>strAmiiboName[98] = new string[]{"09C2030102750E02","MSS","Mario Sports Superstars","","Peach - Tennis","013","098"};</v>
      </c>
    </row>
    <row r="100" spans="1:21" ht="14.25" x14ac:dyDescent="0.2">
      <c r="A100" s="33">
        <v>99</v>
      </c>
      <c r="B100" s="33" t="s">
        <v>1817</v>
      </c>
      <c r="C100" s="34" t="s">
        <v>1815</v>
      </c>
      <c r="D100" s="35"/>
      <c r="E100" s="36" t="s">
        <v>1830</v>
      </c>
      <c r="F100" s="37" t="s">
        <v>230</v>
      </c>
      <c r="G100" s="38" t="s">
        <v>231</v>
      </c>
      <c r="H100" s="39" t="s">
        <v>232</v>
      </c>
      <c r="I100" s="40" t="str">
        <f t="shared" si="17"/>
        <v>?</v>
      </c>
      <c r="J100" s="51" t="str">
        <f t="shared" si="9"/>
        <v>09C</v>
      </c>
      <c r="K100" s="51" t="str">
        <f t="shared" si="16"/>
        <v>09C2</v>
      </c>
      <c r="L100" s="51" t="str">
        <f t="shared" si="10"/>
        <v>04</v>
      </c>
      <c r="M100" s="51" t="str">
        <f t="shared" si="11"/>
        <v>01</v>
      </c>
      <c r="N100" s="51" t="str">
        <f t="shared" si="12"/>
        <v>0276</v>
      </c>
      <c r="O100" s="51" t="str">
        <f t="shared" si="13"/>
        <v>0E</v>
      </c>
      <c r="P100" s="51" t="str">
        <f t="shared" si="14"/>
        <v>02</v>
      </c>
      <c r="Q100" s="66" t="s">
        <v>2501</v>
      </c>
      <c r="R100" s="66" t="s">
        <v>2502</v>
      </c>
      <c r="S100" s="66" t="s">
        <v>2503</v>
      </c>
      <c r="T100" s="67" t="s">
        <v>2504</v>
      </c>
      <c r="U100" t="str">
        <f t="shared" si="15"/>
        <v>strAmiiboName[99] = new string[]{"09C2040102760E02","MSS","Mario Sports Superstars","","Peach - Golf","014","099"};</v>
      </c>
    </row>
    <row r="101" spans="1:21" ht="14.25" x14ac:dyDescent="0.2">
      <c r="A101" s="41">
        <v>100</v>
      </c>
      <c r="B101" s="41" t="s">
        <v>1812</v>
      </c>
      <c r="C101" s="42" t="s">
        <v>1813</v>
      </c>
      <c r="D101" s="43"/>
      <c r="E101" s="44" t="s">
        <v>1831</v>
      </c>
      <c r="F101" s="37" t="s">
        <v>233</v>
      </c>
      <c r="G101" s="45" t="s">
        <v>234</v>
      </c>
      <c r="H101" s="46" t="s">
        <v>235</v>
      </c>
      <c r="I101" s="47" t="str">
        <f t="shared" si="17"/>
        <v>?</v>
      </c>
      <c r="J101" s="51" t="str">
        <f t="shared" si="9"/>
        <v>09C</v>
      </c>
      <c r="K101" s="51" t="str">
        <f t="shared" si="16"/>
        <v>09C2</v>
      </c>
      <c r="L101" s="51" t="str">
        <f t="shared" si="10"/>
        <v>05</v>
      </c>
      <c r="M101" s="51" t="str">
        <f t="shared" si="11"/>
        <v>01</v>
      </c>
      <c r="N101" s="51" t="str">
        <f t="shared" si="12"/>
        <v>0277</v>
      </c>
      <c r="O101" s="51" t="str">
        <f t="shared" si="13"/>
        <v>0E</v>
      </c>
      <c r="P101" s="51" t="str">
        <f t="shared" si="14"/>
        <v>02</v>
      </c>
      <c r="Q101" s="66" t="s">
        <v>2501</v>
      </c>
      <c r="R101" s="66" t="s">
        <v>2502</v>
      </c>
      <c r="S101" s="66" t="s">
        <v>2503</v>
      </c>
      <c r="T101" s="67" t="s">
        <v>2504</v>
      </c>
      <c r="U101" t="str">
        <f t="shared" si="15"/>
        <v>strAmiiboName[100] = new string[]{"09C2050102770E02","MSS","Mario Sports Superstars","","Peach - Horse Racing","015","100"};</v>
      </c>
    </row>
    <row r="102" spans="1:21" ht="14.25" x14ac:dyDescent="0.2">
      <c r="A102" s="33">
        <v>101</v>
      </c>
      <c r="B102" s="33" t="s">
        <v>1817</v>
      </c>
      <c r="C102" s="34" t="s">
        <v>1813</v>
      </c>
      <c r="D102" s="35"/>
      <c r="E102" s="36" t="s">
        <v>1832</v>
      </c>
      <c r="F102" s="37" t="s">
        <v>240</v>
      </c>
      <c r="G102" s="38" t="s">
        <v>241</v>
      </c>
      <c r="H102" s="39" t="s">
        <v>242</v>
      </c>
      <c r="I102" s="40" t="str">
        <f t="shared" si="17"/>
        <v>?</v>
      </c>
      <c r="J102" s="51" t="str">
        <f t="shared" si="9"/>
        <v>09C</v>
      </c>
      <c r="K102" s="51" t="str">
        <f t="shared" si="16"/>
        <v>09C3</v>
      </c>
      <c r="L102" s="51" t="str">
        <f t="shared" si="10"/>
        <v>01</v>
      </c>
      <c r="M102" s="51" t="str">
        <f t="shared" si="11"/>
        <v>01</v>
      </c>
      <c r="N102" s="51" t="str">
        <f t="shared" si="12"/>
        <v>0278</v>
      </c>
      <c r="O102" s="51" t="str">
        <f t="shared" si="13"/>
        <v>0E</v>
      </c>
      <c r="P102" s="51" t="str">
        <f t="shared" si="14"/>
        <v>02</v>
      </c>
      <c r="Q102" s="66" t="s">
        <v>2501</v>
      </c>
      <c r="R102" s="66" t="s">
        <v>2502</v>
      </c>
      <c r="S102" s="66" t="s">
        <v>2503</v>
      </c>
      <c r="T102" s="67" t="s">
        <v>2504</v>
      </c>
      <c r="U102" t="str">
        <f t="shared" si="15"/>
        <v>strAmiiboName[101] = new string[]{"09C3010102780E02","MSS","Mario Sports Superstars","","Daisy - Soccer","016","101"};</v>
      </c>
    </row>
    <row r="103" spans="1:21" ht="14.25" x14ac:dyDescent="0.2">
      <c r="A103" s="41">
        <v>102</v>
      </c>
      <c r="B103" s="41" t="s">
        <v>1812</v>
      </c>
      <c r="C103" s="42" t="s">
        <v>1813</v>
      </c>
      <c r="D103" s="43"/>
      <c r="E103" s="44" t="s">
        <v>1833</v>
      </c>
      <c r="F103" s="37" t="s">
        <v>244</v>
      </c>
      <c r="G103" s="45" t="s">
        <v>245</v>
      </c>
      <c r="H103" s="46" t="s">
        <v>246</v>
      </c>
      <c r="I103" s="47" t="str">
        <f t="shared" si="17"/>
        <v>?</v>
      </c>
      <c r="J103" s="51" t="str">
        <f t="shared" si="9"/>
        <v>09C</v>
      </c>
      <c r="K103" s="51" t="str">
        <f t="shared" si="16"/>
        <v>09C3</v>
      </c>
      <c r="L103" s="51" t="str">
        <f t="shared" si="10"/>
        <v>02</v>
      </c>
      <c r="M103" s="51" t="str">
        <f t="shared" si="11"/>
        <v>01</v>
      </c>
      <c r="N103" s="51" t="str">
        <f t="shared" si="12"/>
        <v>0279</v>
      </c>
      <c r="O103" s="51" t="str">
        <f t="shared" si="13"/>
        <v>0E</v>
      </c>
      <c r="P103" s="51" t="str">
        <f t="shared" si="14"/>
        <v>02</v>
      </c>
      <c r="Q103" s="66" t="s">
        <v>2501</v>
      </c>
      <c r="R103" s="66" t="s">
        <v>2502</v>
      </c>
      <c r="S103" s="66" t="s">
        <v>2503</v>
      </c>
      <c r="T103" s="67" t="s">
        <v>2504</v>
      </c>
      <c r="U103" t="str">
        <f t="shared" si="15"/>
        <v>strAmiiboName[102] = new string[]{"09C3020102790E02","MSS","Mario Sports Superstars","","Daisy - Baseball","017","102"};</v>
      </c>
    </row>
    <row r="104" spans="1:21" ht="14.25" x14ac:dyDescent="0.2">
      <c r="A104" s="33">
        <v>103</v>
      </c>
      <c r="B104" s="33" t="s">
        <v>1821</v>
      </c>
      <c r="C104" s="34" t="s">
        <v>1820</v>
      </c>
      <c r="D104" s="35"/>
      <c r="E104" s="36" t="s">
        <v>1834</v>
      </c>
      <c r="F104" s="37" t="s">
        <v>247</v>
      </c>
      <c r="G104" s="38" t="s">
        <v>248</v>
      </c>
      <c r="H104" s="39" t="s">
        <v>249</v>
      </c>
      <c r="I104" s="40" t="str">
        <f t="shared" si="17"/>
        <v>?</v>
      </c>
      <c r="J104" s="51" t="str">
        <f t="shared" si="9"/>
        <v>09C</v>
      </c>
      <c r="K104" s="51" t="str">
        <f t="shared" si="16"/>
        <v>09C3</v>
      </c>
      <c r="L104" s="51" t="str">
        <f t="shared" si="10"/>
        <v>03</v>
      </c>
      <c r="M104" s="51" t="str">
        <f t="shared" si="11"/>
        <v>01</v>
      </c>
      <c r="N104" s="51" t="str">
        <f t="shared" si="12"/>
        <v>027A</v>
      </c>
      <c r="O104" s="51" t="str">
        <f t="shared" si="13"/>
        <v>0E</v>
      </c>
      <c r="P104" s="51" t="str">
        <f t="shared" si="14"/>
        <v>02</v>
      </c>
      <c r="Q104" s="66" t="s">
        <v>2501</v>
      </c>
      <c r="R104" s="66" t="s">
        <v>2502</v>
      </c>
      <c r="S104" s="66" t="s">
        <v>2503</v>
      </c>
      <c r="T104" s="67" t="s">
        <v>2504</v>
      </c>
      <c r="U104" t="str">
        <f t="shared" si="15"/>
        <v>strAmiiboName[103] = new string[]{"09C30301027A0E02","MSS","Mario Sports Superstars","","Daisy - Tennis","018","103"};</v>
      </c>
    </row>
    <row r="105" spans="1:21" ht="14.25" x14ac:dyDescent="0.2">
      <c r="A105" s="41">
        <v>104</v>
      </c>
      <c r="B105" s="41" t="s">
        <v>1817</v>
      </c>
      <c r="C105" s="42" t="s">
        <v>1815</v>
      </c>
      <c r="D105" s="43"/>
      <c r="E105" s="44" t="s">
        <v>1835</v>
      </c>
      <c r="F105" s="37" t="s">
        <v>252</v>
      </c>
      <c r="G105" s="45" t="s">
        <v>253</v>
      </c>
      <c r="H105" s="46" t="s">
        <v>254</v>
      </c>
      <c r="I105" s="47" t="str">
        <f t="shared" si="17"/>
        <v>?</v>
      </c>
      <c r="J105" s="51" t="str">
        <f t="shared" si="9"/>
        <v>09C</v>
      </c>
      <c r="K105" s="51" t="str">
        <f t="shared" si="16"/>
        <v>09C3</v>
      </c>
      <c r="L105" s="51" t="str">
        <f t="shared" si="10"/>
        <v>04</v>
      </c>
      <c r="M105" s="51" t="str">
        <f t="shared" si="11"/>
        <v>01</v>
      </c>
      <c r="N105" s="51" t="str">
        <f t="shared" si="12"/>
        <v>027B</v>
      </c>
      <c r="O105" s="51" t="str">
        <f t="shared" si="13"/>
        <v>0E</v>
      </c>
      <c r="P105" s="51" t="str">
        <f t="shared" si="14"/>
        <v>02</v>
      </c>
      <c r="Q105" s="66" t="s">
        <v>2501</v>
      </c>
      <c r="R105" s="66" t="s">
        <v>2502</v>
      </c>
      <c r="S105" s="66" t="s">
        <v>2503</v>
      </c>
      <c r="T105" s="67" t="s">
        <v>2504</v>
      </c>
      <c r="U105" t="str">
        <f t="shared" si="15"/>
        <v>strAmiiboName[104] = new string[]{"09C30401027B0E02","MSS","Mario Sports Superstars","","Daisy - Golf","019","104"};</v>
      </c>
    </row>
    <row r="106" spans="1:21" ht="14.25" x14ac:dyDescent="0.2">
      <c r="A106" s="33">
        <v>105</v>
      </c>
      <c r="B106" s="33" t="s">
        <v>1817</v>
      </c>
      <c r="C106" s="34" t="s">
        <v>1815</v>
      </c>
      <c r="D106" s="35"/>
      <c r="E106" s="36" t="s">
        <v>1836</v>
      </c>
      <c r="F106" s="37" t="s">
        <v>255</v>
      </c>
      <c r="G106" s="38" t="s">
        <v>256</v>
      </c>
      <c r="H106" s="39" t="s">
        <v>257</v>
      </c>
      <c r="I106" s="40" t="str">
        <f t="shared" si="17"/>
        <v>?</v>
      </c>
      <c r="J106" s="51" t="str">
        <f t="shared" si="9"/>
        <v>09C</v>
      </c>
      <c r="K106" s="51" t="str">
        <f t="shared" si="16"/>
        <v>09C3</v>
      </c>
      <c r="L106" s="51" t="str">
        <f t="shared" si="10"/>
        <v>05</v>
      </c>
      <c r="M106" s="51" t="str">
        <f t="shared" si="11"/>
        <v>01</v>
      </c>
      <c r="N106" s="51" t="str">
        <f t="shared" si="12"/>
        <v>027C</v>
      </c>
      <c r="O106" s="51" t="str">
        <f t="shared" si="13"/>
        <v>0E</v>
      </c>
      <c r="P106" s="51" t="str">
        <f t="shared" si="14"/>
        <v>02</v>
      </c>
      <c r="Q106" s="66" t="s">
        <v>2501</v>
      </c>
      <c r="R106" s="66" t="s">
        <v>2502</v>
      </c>
      <c r="S106" s="66" t="s">
        <v>2503</v>
      </c>
      <c r="T106" s="67" t="s">
        <v>2504</v>
      </c>
      <c r="U106" t="str">
        <f t="shared" si="15"/>
        <v>strAmiiboName[105] = new string[]{"09C30501027C0E02","MSS","Mario Sports Superstars","","Daisy - Horse Racing","020","105"};</v>
      </c>
    </row>
    <row r="107" spans="1:21" ht="14.25" x14ac:dyDescent="0.2">
      <c r="A107" s="41">
        <v>106</v>
      </c>
      <c r="B107" s="41" t="s">
        <v>1817</v>
      </c>
      <c r="C107" s="42" t="s">
        <v>1813</v>
      </c>
      <c r="D107" s="43"/>
      <c r="E107" s="44" t="s">
        <v>1837</v>
      </c>
      <c r="F107" s="37" t="s">
        <v>259</v>
      </c>
      <c r="G107" s="45" t="s">
        <v>260</v>
      </c>
      <c r="H107" s="46" t="s">
        <v>261</v>
      </c>
      <c r="I107" s="47" t="str">
        <f t="shared" si="17"/>
        <v>?</v>
      </c>
      <c r="J107" s="51" t="str">
        <f t="shared" si="9"/>
        <v>09C</v>
      </c>
      <c r="K107" s="51" t="str">
        <f t="shared" si="16"/>
        <v>09C4</v>
      </c>
      <c r="L107" s="51" t="str">
        <f t="shared" si="10"/>
        <v>01</v>
      </c>
      <c r="M107" s="51" t="str">
        <f t="shared" si="11"/>
        <v>01</v>
      </c>
      <c r="N107" s="51" t="str">
        <f t="shared" si="12"/>
        <v>027D</v>
      </c>
      <c r="O107" s="51" t="str">
        <f t="shared" si="13"/>
        <v>0E</v>
      </c>
      <c r="P107" s="51" t="str">
        <f t="shared" si="14"/>
        <v>02</v>
      </c>
      <c r="Q107" s="66" t="s">
        <v>2501</v>
      </c>
      <c r="R107" s="66" t="s">
        <v>2502</v>
      </c>
      <c r="S107" s="66" t="s">
        <v>2503</v>
      </c>
      <c r="T107" s="67" t="s">
        <v>2504</v>
      </c>
      <c r="U107" t="str">
        <f t="shared" si="15"/>
        <v>strAmiiboName[106] = new string[]{"09C40101027D0E02","MSS","Mario Sports Superstars","","Yoshi - Soccer","021","106"};</v>
      </c>
    </row>
    <row r="108" spans="1:21" ht="14.25" x14ac:dyDescent="0.2">
      <c r="A108" s="33">
        <v>107</v>
      </c>
      <c r="B108" s="33" t="s">
        <v>1812</v>
      </c>
      <c r="C108" s="34" t="s">
        <v>1815</v>
      </c>
      <c r="D108" s="35"/>
      <c r="E108" s="36" t="s">
        <v>1618</v>
      </c>
      <c r="F108" s="37" t="s">
        <v>262</v>
      </c>
      <c r="G108" s="38" t="s">
        <v>263</v>
      </c>
      <c r="H108" s="39" t="s">
        <v>264</v>
      </c>
      <c r="I108" s="40" t="str">
        <f t="shared" si="17"/>
        <v>?</v>
      </c>
      <c r="J108" s="51" t="str">
        <f t="shared" si="9"/>
        <v>09C</v>
      </c>
      <c r="K108" s="51" t="str">
        <f t="shared" si="16"/>
        <v>09C4</v>
      </c>
      <c r="L108" s="51" t="str">
        <f t="shared" si="10"/>
        <v>02</v>
      </c>
      <c r="M108" s="51" t="str">
        <f t="shared" si="11"/>
        <v>01</v>
      </c>
      <c r="N108" s="51" t="str">
        <f t="shared" si="12"/>
        <v>027E</v>
      </c>
      <c r="O108" s="51" t="str">
        <f t="shared" si="13"/>
        <v>0E</v>
      </c>
      <c r="P108" s="51" t="str">
        <f t="shared" si="14"/>
        <v>02</v>
      </c>
      <c r="Q108" s="66" t="s">
        <v>2501</v>
      </c>
      <c r="R108" s="66" t="s">
        <v>2502</v>
      </c>
      <c r="S108" s="66" t="s">
        <v>2503</v>
      </c>
      <c r="T108" s="67" t="s">
        <v>2504</v>
      </c>
      <c r="U108" t="str">
        <f t="shared" si="15"/>
        <v>strAmiiboName[107] = new string[]{"09C40201027E0E02","MSS","Mario Sports Superstars","","Yoshi - Baseball","022","107"};</v>
      </c>
    </row>
    <row r="109" spans="1:21" ht="14.25" x14ac:dyDescent="0.2">
      <c r="A109" s="41">
        <v>108</v>
      </c>
      <c r="B109" s="41" t="s">
        <v>1817</v>
      </c>
      <c r="C109" s="42" t="s">
        <v>1820</v>
      </c>
      <c r="D109" s="43"/>
      <c r="E109" s="44" t="s">
        <v>1838</v>
      </c>
      <c r="F109" s="37" t="s">
        <v>266</v>
      </c>
      <c r="G109" s="45" t="s">
        <v>267</v>
      </c>
      <c r="H109" s="46" t="s">
        <v>268</v>
      </c>
      <c r="I109" s="47" t="str">
        <f t="shared" si="17"/>
        <v>?</v>
      </c>
      <c r="J109" s="51" t="str">
        <f t="shared" si="9"/>
        <v>09C</v>
      </c>
      <c r="K109" s="51" t="str">
        <f t="shared" si="16"/>
        <v>09C4</v>
      </c>
      <c r="L109" s="51" t="str">
        <f t="shared" si="10"/>
        <v>03</v>
      </c>
      <c r="M109" s="51" t="str">
        <f t="shared" si="11"/>
        <v>01</v>
      </c>
      <c r="N109" s="51" t="str">
        <f t="shared" si="12"/>
        <v>027F</v>
      </c>
      <c r="O109" s="51" t="str">
        <f t="shared" si="13"/>
        <v>0E</v>
      </c>
      <c r="P109" s="51" t="str">
        <f t="shared" si="14"/>
        <v>02</v>
      </c>
      <c r="Q109" s="66" t="s">
        <v>2501</v>
      </c>
      <c r="R109" s="66" t="s">
        <v>2502</v>
      </c>
      <c r="S109" s="66" t="s">
        <v>2503</v>
      </c>
      <c r="T109" s="67" t="s">
        <v>2504</v>
      </c>
      <c r="U109" t="str">
        <f t="shared" si="15"/>
        <v>strAmiiboName[108] = new string[]{"09C40301027F0E02","MSS","Mario Sports Superstars","","Yoshi - Tennis","023","108"};</v>
      </c>
    </row>
    <row r="110" spans="1:21" ht="14.25" x14ac:dyDescent="0.2">
      <c r="A110" s="33">
        <v>109</v>
      </c>
      <c r="B110" s="33" t="s">
        <v>1821</v>
      </c>
      <c r="C110" s="34" t="s">
        <v>1813</v>
      </c>
      <c r="D110" s="35"/>
      <c r="E110" s="36" t="s">
        <v>1839</v>
      </c>
      <c r="F110" s="37" t="s">
        <v>269</v>
      </c>
      <c r="G110" s="38" t="s">
        <v>270</v>
      </c>
      <c r="H110" s="39" t="s">
        <v>271</v>
      </c>
      <c r="I110" s="40" t="str">
        <f t="shared" si="17"/>
        <v>?</v>
      </c>
      <c r="J110" s="51" t="str">
        <f t="shared" si="9"/>
        <v>09C</v>
      </c>
      <c r="K110" s="51" t="str">
        <f t="shared" si="16"/>
        <v>09C4</v>
      </c>
      <c r="L110" s="51" t="str">
        <f t="shared" si="10"/>
        <v>04</v>
      </c>
      <c r="M110" s="51" t="str">
        <f t="shared" si="11"/>
        <v>01</v>
      </c>
      <c r="N110" s="51" t="str">
        <f t="shared" si="12"/>
        <v>0280</v>
      </c>
      <c r="O110" s="51" t="str">
        <f t="shared" si="13"/>
        <v>0E</v>
      </c>
      <c r="P110" s="51" t="str">
        <f t="shared" si="14"/>
        <v>02</v>
      </c>
      <c r="Q110" s="66" t="s">
        <v>2501</v>
      </c>
      <c r="R110" s="66" t="s">
        <v>2502</v>
      </c>
      <c r="S110" s="66" t="s">
        <v>2503</v>
      </c>
      <c r="T110" s="67" t="s">
        <v>2504</v>
      </c>
      <c r="U110" t="str">
        <f t="shared" si="15"/>
        <v>strAmiiboName[109] = new string[]{"09C4040102800E02","MSS","Mario Sports Superstars","","Yoshi - Golf","024","109"};</v>
      </c>
    </row>
    <row r="111" spans="1:21" ht="14.25" x14ac:dyDescent="0.2">
      <c r="A111" s="41">
        <v>110</v>
      </c>
      <c r="B111" s="41" t="s">
        <v>1817</v>
      </c>
      <c r="C111" s="42" t="s">
        <v>1815</v>
      </c>
      <c r="D111" s="43"/>
      <c r="E111" s="44" t="s">
        <v>1840</v>
      </c>
      <c r="F111" s="37" t="s">
        <v>272</v>
      </c>
      <c r="G111" s="45" t="s">
        <v>273</v>
      </c>
      <c r="H111" s="46" t="s">
        <v>274</v>
      </c>
      <c r="I111" s="47" t="str">
        <f t="shared" si="17"/>
        <v>?</v>
      </c>
      <c r="J111" s="51" t="str">
        <f t="shared" si="9"/>
        <v>09C</v>
      </c>
      <c r="K111" s="51" t="str">
        <f t="shared" si="16"/>
        <v>09C4</v>
      </c>
      <c r="L111" s="51" t="str">
        <f t="shared" si="10"/>
        <v>05</v>
      </c>
      <c r="M111" s="51" t="str">
        <f t="shared" si="11"/>
        <v>01</v>
      </c>
      <c r="N111" s="51" t="str">
        <f t="shared" si="12"/>
        <v>0281</v>
      </c>
      <c r="O111" s="51" t="str">
        <f t="shared" si="13"/>
        <v>0E</v>
      </c>
      <c r="P111" s="51" t="str">
        <f t="shared" si="14"/>
        <v>02</v>
      </c>
      <c r="Q111" s="66" t="s">
        <v>2501</v>
      </c>
      <c r="R111" s="66" t="s">
        <v>2502</v>
      </c>
      <c r="S111" s="66" t="s">
        <v>2503</v>
      </c>
      <c r="T111" s="67" t="s">
        <v>2504</v>
      </c>
      <c r="U111" t="str">
        <f t="shared" si="15"/>
        <v>strAmiiboName[110] = new string[]{"09C4050102810E02","MSS","Mario Sports Superstars","","Yoshi - Horse Racing","025","110"};</v>
      </c>
    </row>
    <row r="112" spans="1:21" ht="14.25" x14ac:dyDescent="0.2">
      <c r="A112" s="33">
        <v>111</v>
      </c>
      <c r="B112" s="33" t="s">
        <v>1817</v>
      </c>
      <c r="C112" s="34" t="s">
        <v>1815</v>
      </c>
      <c r="D112" s="35"/>
      <c r="E112" s="36" t="s">
        <v>1841</v>
      </c>
      <c r="F112" s="37" t="s">
        <v>275</v>
      </c>
      <c r="G112" s="38" t="s">
        <v>276</v>
      </c>
      <c r="H112" s="39" t="s">
        <v>277</v>
      </c>
      <c r="I112" s="40" t="str">
        <f t="shared" si="17"/>
        <v>?</v>
      </c>
      <c r="J112" s="51" t="str">
        <f t="shared" si="9"/>
        <v>09C</v>
      </c>
      <c r="K112" s="51" t="str">
        <f t="shared" si="16"/>
        <v>09C5</v>
      </c>
      <c r="L112" s="51" t="str">
        <f t="shared" si="10"/>
        <v>01</v>
      </c>
      <c r="M112" s="51" t="str">
        <f t="shared" si="11"/>
        <v>01</v>
      </c>
      <c r="N112" s="51" t="str">
        <f t="shared" si="12"/>
        <v>0282</v>
      </c>
      <c r="O112" s="51" t="str">
        <f t="shared" si="13"/>
        <v>0E</v>
      </c>
      <c r="P112" s="51" t="str">
        <f t="shared" si="14"/>
        <v>02</v>
      </c>
      <c r="Q112" s="66" t="s">
        <v>2501</v>
      </c>
      <c r="R112" s="66" t="s">
        <v>2502</v>
      </c>
      <c r="S112" s="66" t="s">
        <v>2503</v>
      </c>
      <c r="T112" s="67" t="s">
        <v>2504</v>
      </c>
      <c r="U112" t="str">
        <f t="shared" si="15"/>
        <v>strAmiiboName[111] = new string[]{"09C5010102820E02","MSS","Mario Sports Superstars","","Wario - Soccer","026","111"};</v>
      </c>
    </row>
    <row r="113" spans="1:21" ht="14.25" x14ac:dyDescent="0.2">
      <c r="A113" s="41">
        <v>112</v>
      </c>
      <c r="B113" s="41" t="s">
        <v>1817</v>
      </c>
      <c r="C113" s="42" t="s">
        <v>1815</v>
      </c>
      <c r="D113" s="43"/>
      <c r="E113" s="44" t="s">
        <v>1842</v>
      </c>
      <c r="F113" s="37" t="s">
        <v>279</v>
      </c>
      <c r="G113" s="45" t="s">
        <v>280</v>
      </c>
      <c r="H113" s="46" t="s">
        <v>281</v>
      </c>
      <c r="I113" s="47" t="str">
        <f t="shared" si="17"/>
        <v>?</v>
      </c>
      <c r="J113" s="51" t="str">
        <f t="shared" si="9"/>
        <v>09C</v>
      </c>
      <c r="K113" s="51" t="str">
        <f t="shared" si="16"/>
        <v>09C5</v>
      </c>
      <c r="L113" s="51" t="str">
        <f t="shared" si="10"/>
        <v>02</v>
      </c>
      <c r="M113" s="51" t="str">
        <f t="shared" si="11"/>
        <v>01</v>
      </c>
      <c r="N113" s="51" t="str">
        <f t="shared" si="12"/>
        <v>0283</v>
      </c>
      <c r="O113" s="51" t="str">
        <f t="shared" si="13"/>
        <v>0E</v>
      </c>
      <c r="P113" s="51" t="str">
        <f t="shared" si="14"/>
        <v>02</v>
      </c>
      <c r="Q113" s="66" t="s">
        <v>2501</v>
      </c>
      <c r="R113" s="66" t="s">
        <v>2502</v>
      </c>
      <c r="S113" s="66" t="s">
        <v>2503</v>
      </c>
      <c r="T113" s="67" t="s">
        <v>2504</v>
      </c>
      <c r="U113" t="str">
        <f t="shared" si="15"/>
        <v>strAmiiboName[112] = new string[]{"09C5020102830E02","MSS","Mario Sports Superstars","","Wario - Baseball","027","112"};</v>
      </c>
    </row>
    <row r="114" spans="1:21" ht="14.25" x14ac:dyDescent="0.2">
      <c r="A114" s="33">
        <v>113</v>
      </c>
      <c r="B114" s="33" t="s">
        <v>1817</v>
      </c>
      <c r="C114" s="34" t="s">
        <v>1820</v>
      </c>
      <c r="D114" s="35"/>
      <c r="E114" s="36" t="s">
        <v>1843</v>
      </c>
      <c r="F114" s="37" t="s">
        <v>282</v>
      </c>
      <c r="G114" s="38" t="s">
        <v>283</v>
      </c>
      <c r="H114" s="39" t="s">
        <v>284</v>
      </c>
      <c r="I114" s="40" t="str">
        <f t="shared" si="17"/>
        <v>?</v>
      </c>
      <c r="J114" s="51" t="str">
        <f t="shared" si="9"/>
        <v>09C</v>
      </c>
      <c r="K114" s="51" t="str">
        <f t="shared" si="16"/>
        <v>09C5</v>
      </c>
      <c r="L114" s="51" t="str">
        <f t="shared" si="10"/>
        <v>03</v>
      </c>
      <c r="M114" s="51" t="str">
        <f t="shared" si="11"/>
        <v>01</v>
      </c>
      <c r="N114" s="51" t="str">
        <f t="shared" si="12"/>
        <v>0284</v>
      </c>
      <c r="O114" s="51" t="str">
        <f t="shared" si="13"/>
        <v>0E</v>
      </c>
      <c r="P114" s="51" t="str">
        <f t="shared" si="14"/>
        <v>02</v>
      </c>
      <c r="Q114" s="66" t="s">
        <v>2501</v>
      </c>
      <c r="R114" s="66" t="s">
        <v>2502</v>
      </c>
      <c r="S114" s="66" t="s">
        <v>2503</v>
      </c>
      <c r="T114" s="67" t="s">
        <v>2504</v>
      </c>
      <c r="U114" t="str">
        <f t="shared" si="15"/>
        <v>strAmiiboName[113] = new string[]{"09C5030102840E02","MSS","Mario Sports Superstars","","Wario - Tennis","028","113"};</v>
      </c>
    </row>
    <row r="115" spans="1:21" ht="14.25" x14ac:dyDescent="0.2">
      <c r="A115" s="41">
        <v>114</v>
      </c>
      <c r="B115" s="41" t="s">
        <v>1812</v>
      </c>
      <c r="C115" s="42" t="s">
        <v>1815</v>
      </c>
      <c r="D115" s="43"/>
      <c r="E115" s="44" t="s">
        <v>1844</v>
      </c>
      <c r="F115" s="37" t="s">
        <v>285</v>
      </c>
      <c r="G115" s="45" t="s">
        <v>286</v>
      </c>
      <c r="H115" s="46" t="s">
        <v>287</v>
      </c>
      <c r="I115" s="47" t="str">
        <f t="shared" si="17"/>
        <v>?</v>
      </c>
      <c r="J115" s="51" t="str">
        <f t="shared" si="9"/>
        <v>09C</v>
      </c>
      <c r="K115" s="51" t="str">
        <f t="shared" si="16"/>
        <v>09C5</v>
      </c>
      <c r="L115" s="51" t="str">
        <f t="shared" si="10"/>
        <v>04</v>
      </c>
      <c r="M115" s="51" t="str">
        <f t="shared" si="11"/>
        <v>01</v>
      </c>
      <c r="N115" s="51" t="str">
        <f t="shared" si="12"/>
        <v>0285</v>
      </c>
      <c r="O115" s="51" t="str">
        <f t="shared" si="13"/>
        <v>0E</v>
      </c>
      <c r="P115" s="51" t="str">
        <f t="shared" si="14"/>
        <v>02</v>
      </c>
      <c r="Q115" s="66" t="s">
        <v>2501</v>
      </c>
      <c r="R115" s="66" t="s">
        <v>2502</v>
      </c>
      <c r="S115" s="66" t="s">
        <v>2503</v>
      </c>
      <c r="T115" s="67" t="s">
        <v>2504</v>
      </c>
      <c r="U115" t="str">
        <f t="shared" si="15"/>
        <v>strAmiiboName[114] = new string[]{"09C5040102850E02","MSS","Mario Sports Superstars","","Wario - Golf","029","114"};</v>
      </c>
    </row>
    <row r="116" spans="1:21" ht="14.25" x14ac:dyDescent="0.2">
      <c r="A116" s="33">
        <v>115</v>
      </c>
      <c r="B116" s="33" t="s">
        <v>1821</v>
      </c>
      <c r="C116" s="34" t="s">
        <v>1813</v>
      </c>
      <c r="D116" s="35"/>
      <c r="E116" s="36" t="s">
        <v>1845</v>
      </c>
      <c r="F116" s="37" t="s">
        <v>288</v>
      </c>
      <c r="G116" s="38" t="s">
        <v>289</v>
      </c>
      <c r="H116" s="39" t="s">
        <v>290</v>
      </c>
      <c r="I116" s="40" t="str">
        <f t="shared" si="17"/>
        <v>?</v>
      </c>
      <c r="J116" s="51" t="str">
        <f t="shared" si="9"/>
        <v>09C</v>
      </c>
      <c r="K116" s="51" t="str">
        <f t="shared" si="16"/>
        <v>09C5</v>
      </c>
      <c r="L116" s="51" t="str">
        <f t="shared" si="10"/>
        <v>05</v>
      </c>
      <c r="M116" s="51" t="str">
        <f t="shared" si="11"/>
        <v>01</v>
      </c>
      <c r="N116" s="51" t="str">
        <f t="shared" si="12"/>
        <v>0286</v>
      </c>
      <c r="O116" s="51" t="str">
        <f t="shared" si="13"/>
        <v>0E</v>
      </c>
      <c r="P116" s="51" t="str">
        <f t="shared" si="14"/>
        <v>02</v>
      </c>
      <c r="Q116" s="66" t="s">
        <v>2501</v>
      </c>
      <c r="R116" s="66" t="s">
        <v>2502</v>
      </c>
      <c r="S116" s="66" t="s">
        <v>2503</v>
      </c>
      <c r="T116" s="67" t="s">
        <v>2504</v>
      </c>
      <c r="U116" t="str">
        <f t="shared" si="15"/>
        <v>strAmiiboName[115] = new string[]{"09C5050102860E02","MSS","Mario Sports Superstars","","Wario - Horse Racing","030","115"};</v>
      </c>
    </row>
    <row r="117" spans="1:21" ht="14.25" x14ac:dyDescent="0.2">
      <c r="A117" s="41">
        <v>116</v>
      </c>
      <c r="B117" s="41" t="s">
        <v>1812</v>
      </c>
      <c r="C117" s="42" t="s">
        <v>1813</v>
      </c>
      <c r="D117" s="43"/>
      <c r="E117" s="44" t="s">
        <v>1846</v>
      </c>
      <c r="F117" s="37" t="s">
        <v>292</v>
      </c>
      <c r="G117" s="45" t="s">
        <v>293</v>
      </c>
      <c r="H117" s="46" t="s">
        <v>294</v>
      </c>
      <c r="I117" s="47" t="str">
        <f t="shared" si="17"/>
        <v>?</v>
      </c>
      <c r="J117" s="51" t="str">
        <f t="shared" si="9"/>
        <v>09C</v>
      </c>
      <c r="K117" s="51" t="str">
        <f t="shared" si="16"/>
        <v>09C6</v>
      </c>
      <c r="L117" s="51" t="str">
        <f t="shared" si="10"/>
        <v>01</v>
      </c>
      <c r="M117" s="51" t="str">
        <f t="shared" si="11"/>
        <v>01</v>
      </c>
      <c r="N117" s="51" t="str">
        <f t="shared" si="12"/>
        <v>0287</v>
      </c>
      <c r="O117" s="51" t="str">
        <f t="shared" si="13"/>
        <v>0E</v>
      </c>
      <c r="P117" s="51" t="str">
        <f t="shared" si="14"/>
        <v>02</v>
      </c>
      <c r="Q117" s="66" t="s">
        <v>2501</v>
      </c>
      <c r="R117" s="66" t="s">
        <v>2502</v>
      </c>
      <c r="S117" s="66" t="s">
        <v>2503</v>
      </c>
      <c r="T117" s="67" t="s">
        <v>2504</v>
      </c>
      <c r="U117" t="str">
        <f t="shared" si="15"/>
        <v>strAmiiboName[116] = new string[]{"09C6010102870E02","MSS","Mario Sports Superstars","","Waluigi - Soccer","031","116"};</v>
      </c>
    </row>
    <row r="118" spans="1:21" ht="14.25" x14ac:dyDescent="0.2">
      <c r="A118" s="33">
        <v>117</v>
      </c>
      <c r="B118" s="33" t="s">
        <v>1821</v>
      </c>
      <c r="C118" s="34" t="s">
        <v>1820</v>
      </c>
      <c r="D118" s="35"/>
      <c r="E118" s="36" t="s">
        <v>1847</v>
      </c>
      <c r="F118" s="37" t="s">
        <v>296</v>
      </c>
      <c r="G118" s="38" t="s">
        <v>297</v>
      </c>
      <c r="H118" s="39" t="s">
        <v>298</v>
      </c>
      <c r="I118" s="40" t="str">
        <f t="shared" si="17"/>
        <v>?</v>
      </c>
      <c r="J118" s="51" t="str">
        <f t="shared" si="9"/>
        <v>09C</v>
      </c>
      <c r="K118" s="51" t="str">
        <f t="shared" si="16"/>
        <v>09C6</v>
      </c>
      <c r="L118" s="51" t="str">
        <f t="shared" si="10"/>
        <v>02</v>
      </c>
      <c r="M118" s="51" t="str">
        <f t="shared" si="11"/>
        <v>01</v>
      </c>
      <c r="N118" s="51" t="str">
        <f t="shared" si="12"/>
        <v>0288</v>
      </c>
      <c r="O118" s="51" t="str">
        <f t="shared" si="13"/>
        <v>0E</v>
      </c>
      <c r="P118" s="51" t="str">
        <f t="shared" si="14"/>
        <v>02</v>
      </c>
      <c r="Q118" s="66" t="s">
        <v>2501</v>
      </c>
      <c r="R118" s="66" t="s">
        <v>2502</v>
      </c>
      <c r="S118" s="66" t="s">
        <v>2503</v>
      </c>
      <c r="T118" s="67" t="s">
        <v>2504</v>
      </c>
      <c r="U118" t="str">
        <f t="shared" si="15"/>
        <v>strAmiiboName[117] = new string[]{"09C6020102880E02","MSS","Mario Sports Superstars","","Waluigi - Baseball","032","117"};</v>
      </c>
    </row>
    <row r="119" spans="1:21" ht="14.25" x14ac:dyDescent="0.2">
      <c r="A119" s="41">
        <v>118</v>
      </c>
      <c r="B119" s="41" t="s">
        <v>1812</v>
      </c>
      <c r="C119" s="42" t="s">
        <v>1820</v>
      </c>
      <c r="D119" s="43"/>
      <c r="E119" s="44" t="s">
        <v>1848</v>
      </c>
      <c r="F119" s="37" t="s">
        <v>299</v>
      </c>
      <c r="G119" s="45" t="s">
        <v>300</v>
      </c>
      <c r="H119" s="46" t="s">
        <v>301</v>
      </c>
      <c r="I119" s="47" t="str">
        <f t="shared" si="17"/>
        <v>?</v>
      </c>
      <c r="J119" s="51" t="str">
        <f t="shared" si="9"/>
        <v>09C</v>
      </c>
      <c r="K119" s="51" t="str">
        <f t="shared" si="16"/>
        <v>09C6</v>
      </c>
      <c r="L119" s="51" t="str">
        <f t="shared" si="10"/>
        <v>03</v>
      </c>
      <c r="M119" s="51" t="str">
        <f t="shared" si="11"/>
        <v>01</v>
      </c>
      <c r="N119" s="51" t="str">
        <f t="shared" si="12"/>
        <v>0289</v>
      </c>
      <c r="O119" s="51" t="str">
        <f t="shared" si="13"/>
        <v>0E</v>
      </c>
      <c r="P119" s="51" t="str">
        <f t="shared" si="14"/>
        <v>02</v>
      </c>
      <c r="Q119" s="66" t="s">
        <v>2501</v>
      </c>
      <c r="R119" s="66" t="s">
        <v>2502</v>
      </c>
      <c r="S119" s="66" t="s">
        <v>2503</v>
      </c>
      <c r="T119" s="67" t="s">
        <v>2504</v>
      </c>
      <c r="U119" t="str">
        <f t="shared" si="15"/>
        <v>strAmiiboName[118] = new string[]{"09C6030102890E02","MSS","Mario Sports Superstars","","Waluigi - Tennis","033","118"};</v>
      </c>
    </row>
    <row r="120" spans="1:21" ht="14.25" x14ac:dyDescent="0.2">
      <c r="A120" s="33">
        <v>119</v>
      </c>
      <c r="B120" s="33" t="s">
        <v>1817</v>
      </c>
      <c r="C120" s="34" t="s">
        <v>1815</v>
      </c>
      <c r="D120" s="35"/>
      <c r="E120" s="36" t="s">
        <v>1849</v>
      </c>
      <c r="F120" s="37" t="s">
        <v>305</v>
      </c>
      <c r="G120" s="38" t="s">
        <v>306</v>
      </c>
      <c r="H120" s="39" t="s">
        <v>308</v>
      </c>
      <c r="I120" s="40" t="str">
        <f t="shared" si="17"/>
        <v>?</v>
      </c>
      <c r="J120" s="51" t="str">
        <f t="shared" si="9"/>
        <v>09C</v>
      </c>
      <c r="K120" s="51" t="str">
        <f t="shared" si="16"/>
        <v>09C6</v>
      </c>
      <c r="L120" s="51" t="str">
        <f t="shared" si="10"/>
        <v>04</v>
      </c>
      <c r="M120" s="51" t="str">
        <f t="shared" si="11"/>
        <v>01</v>
      </c>
      <c r="N120" s="51" t="str">
        <f t="shared" si="12"/>
        <v>028A</v>
      </c>
      <c r="O120" s="51" t="str">
        <f t="shared" si="13"/>
        <v>0E</v>
      </c>
      <c r="P120" s="51" t="str">
        <f t="shared" si="14"/>
        <v>02</v>
      </c>
      <c r="Q120" s="66" t="s">
        <v>2501</v>
      </c>
      <c r="R120" s="66" t="s">
        <v>2502</v>
      </c>
      <c r="S120" s="66" t="s">
        <v>2503</v>
      </c>
      <c r="T120" s="67" t="s">
        <v>2504</v>
      </c>
      <c r="U120" t="str">
        <f t="shared" si="15"/>
        <v>strAmiiboName[119] = new string[]{"09C60401028A0E02","MSS","Mario Sports Superstars","","Waluigi - Golf","034","119"};</v>
      </c>
    </row>
    <row r="121" spans="1:21" ht="14.25" x14ac:dyDescent="0.2">
      <c r="A121" s="41">
        <v>120</v>
      </c>
      <c r="B121" s="41" t="s">
        <v>1812</v>
      </c>
      <c r="C121" s="42" t="s">
        <v>1815</v>
      </c>
      <c r="D121" s="43"/>
      <c r="E121" s="44" t="s">
        <v>1850</v>
      </c>
      <c r="F121" s="37" t="s">
        <v>309</v>
      </c>
      <c r="G121" s="45" t="s">
        <v>310</v>
      </c>
      <c r="H121" s="46" t="s">
        <v>312</v>
      </c>
      <c r="I121" s="47" t="str">
        <f t="shared" si="17"/>
        <v>?</v>
      </c>
      <c r="J121" s="51" t="str">
        <f t="shared" si="9"/>
        <v>09C</v>
      </c>
      <c r="K121" s="51" t="str">
        <f t="shared" si="16"/>
        <v>09C6</v>
      </c>
      <c r="L121" s="51" t="str">
        <f t="shared" si="10"/>
        <v>05</v>
      </c>
      <c r="M121" s="51" t="str">
        <f t="shared" si="11"/>
        <v>01</v>
      </c>
      <c r="N121" s="51" t="str">
        <f t="shared" si="12"/>
        <v>028B</v>
      </c>
      <c r="O121" s="51" t="str">
        <f t="shared" si="13"/>
        <v>0E</v>
      </c>
      <c r="P121" s="51" t="str">
        <f t="shared" si="14"/>
        <v>02</v>
      </c>
      <c r="Q121" s="66" t="s">
        <v>2501</v>
      </c>
      <c r="R121" s="66" t="s">
        <v>2502</v>
      </c>
      <c r="S121" s="66" t="s">
        <v>2503</v>
      </c>
      <c r="T121" s="67" t="s">
        <v>2504</v>
      </c>
      <c r="U121" t="str">
        <f t="shared" si="15"/>
        <v>strAmiiboName[120] = new string[]{"09C60501028B0E02","MSS","Mario Sports Superstars","","Waluigi - Horse Racing","035","120"};</v>
      </c>
    </row>
    <row r="122" spans="1:21" ht="14.25" x14ac:dyDescent="0.2">
      <c r="A122" s="33">
        <v>121</v>
      </c>
      <c r="B122" s="33" t="s">
        <v>1821</v>
      </c>
      <c r="C122" s="34" t="s">
        <v>1815</v>
      </c>
      <c r="D122" s="35"/>
      <c r="E122" s="36" t="s">
        <v>1851</v>
      </c>
      <c r="F122" s="37" t="s">
        <v>315</v>
      </c>
      <c r="G122" s="38" t="s">
        <v>316</v>
      </c>
      <c r="H122" s="39" t="s">
        <v>317</v>
      </c>
      <c r="I122" s="40" t="str">
        <f t="shared" si="17"/>
        <v>?</v>
      </c>
      <c r="J122" s="51" t="str">
        <f t="shared" si="9"/>
        <v>09C</v>
      </c>
      <c r="K122" s="51" t="str">
        <f t="shared" si="16"/>
        <v>09C7</v>
      </c>
      <c r="L122" s="51" t="str">
        <f t="shared" si="10"/>
        <v>01</v>
      </c>
      <c r="M122" s="51" t="str">
        <f t="shared" si="11"/>
        <v>01</v>
      </c>
      <c r="N122" s="51" t="str">
        <f t="shared" si="12"/>
        <v>028C</v>
      </c>
      <c r="O122" s="51" t="str">
        <f t="shared" si="13"/>
        <v>0E</v>
      </c>
      <c r="P122" s="51" t="str">
        <f t="shared" si="14"/>
        <v>02</v>
      </c>
      <c r="Q122" s="66" t="s">
        <v>2501</v>
      </c>
      <c r="R122" s="66" t="s">
        <v>2502</v>
      </c>
      <c r="S122" s="66" t="s">
        <v>2503</v>
      </c>
      <c r="T122" s="67" t="s">
        <v>2504</v>
      </c>
      <c r="U122" t="str">
        <f t="shared" si="15"/>
        <v>strAmiiboName[121] = new string[]{"09C70101028C0E02","MSS","Mario Sports Superstars","","Donkey Kong - Soccer","036","121"};</v>
      </c>
    </row>
    <row r="123" spans="1:21" ht="14.25" x14ac:dyDescent="0.2">
      <c r="A123" s="41">
        <v>122</v>
      </c>
      <c r="B123" s="41" t="s">
        <v>1817</v>
      </c>
      <c r="C123" s="42" t="s">
        <v>1813</v>
      </c>
      <c r="D123" s="43"/>
      <c r="E123" s="44" t="s">
        <v>1852</v>
      </c>
      <c r="F123" s="37" t="s">
        <v>322</v>
      </c>
      <c r="G123" s="45" t="s">
        <v>323</v>
      </c>
      <c r="H123" s="46" t="s">
        <v>324</v>
      </c>
      <c r="I123" s="47" t="str">
        <f t="shared" si="17"/>
        <v>?</v>
      </c>
      <c r="J123" s="51" t="str">
        <f t="shared" si="9"/>
        <v>09C</v>
      </c>
      <c r="K123" s="51" t="str">
        <f t="shared" si="16"/>
        <v>09C7</v>
      </c>
      <c r="L123" s="51" t="str">
        <f t="shared" si="10"/>
        <v>02</v>
      </c>
      <c r="M123" s="51" t="str">
        <f t="shared" si="11"/>
        <v>01</v>
      </c>
      <c r="N123" s="51" t="str">
        <f t="shared" si="12"/>
        <v>028D</v>
      </c>
      <c r="O123" s="51" t="str">
        <f t="shared" si="13"/>
        <v>0E</v>
      </c>
      <c r="P123" s="51" t="str">
        <f t="shared" si="14"/>
        <v>02</v>
      </c>
      <c r="Q123" s="66" t="s">
        <v>2501</v>
      </c>
      <c r="R123" s="66" t="s">
        <v>2502</v>
      </c>
      <c r="S123" s="66" t="s">
        <v>2503</v>
      </c>
      <c r="T123" s="67" t="s">
        <v>2504</v>
      </c>
      <c r="U123" t="str">
        <f t="shared" si="15"/>
        <v>strAmiiboName[122] = new string[]{"09C70201028D0E02","MSS","Mario Sports Superstars","","Donkey Kong - Baseball","037","122"};</v>
      </c>
    </row>
    <row r="124" spans="1:21" ht="14.25" x14ac:dyDescent="0.2">
      <c r="A124" s="33">
        <v>123</v>
      </c>
      <c r="B124" s="33" t="s">
        <v>1812</v>
      </c>
      <c r="C124" s="34" t="s">
        <v>1815</v>
      </c>
      <c r="D124" s="35"/>
      <c r="E124" s="36" t="s">
        <v>1853</v>
      </c>
      <c r="F124" s="37" t="s">
        <v>327</v>
      </c>
      <c r="G124" s="38" t="s">
        <v>328</v>
      </c>
      <c r="H124" s="39" t="s">
        <v>329</v>
      </c>
      <c r="I124" s="40" t="str">
        <f t="shared" si="17"/>
        <v>?</v>
      </c>
      <c r="J124" s="51" t="str">
        <f t="shared" si="9"/>
        <v>09C</v>
      </c>
      <c r="K124" s="51" t="str">
        <f t="shared" si="16"/>
        <v>09C7</v>
      </c>
      <c r="L124" s="51" t="str">
        <f t="shared" si="10"/>
        <v>03</v>
      </c>
      <c r="M124" s="51" t="str">
        <f t="shared" si="11"/>
        <v>01</v>
      </c>
      <c r="N124" s="51" t="str">
        <f t="shared" si="12"/>
        <v>028E</v>
      </c>
      <c r="O124" s="51" t="str">
        <f t="shared" si="13"/>
        <v>0E</v>
      </c>
      <c r="P124" s="51" t="str">
        <f t="shared" si="14"/>
        <v>02</v>
      </c>
      <c r="Q124" s="66" t="s">
        <v>2501</v>
      </c>
      <c r="R124" s="66" t="s">
        <v>2502</v>
      </c>
      <c r="S124" s="66" t="s">
        <v>2503</v>
      </c>
      <c r="T124" s="67" t="s">
        <v>2504</v>
      </c>
      <c r="U124" t="str">
        <f t="shared" si="15"/>
        <v>strAmiiboName[123] = new string[]{"09C70301028E0E02","MSS","Mario Sports Superstars","","Donkey Kong - Tennis","038","123"};</v>
      </c>
    </row>
    <row r="125" spans="1:21" ht="14.25" x14ac:dyDescent="0.2">
      <c r="A125" s="41">
        <v>124</v>
      </c>
      <c r="B125" s="41" t="s">
        <v>1821</v>
      </c>
      <c r="C125" s="42" t="s">
        <v>1820</v>
      </c>
      <c r="D125" s="43"/>
      <c r="E125" s="44" t="s">
        <v>1854</v>
      </c>
      <c r="F125" s="37" t="s">
        <v>330</v>
      </c>
      <c r="G125" s="45" t="s">
        <v>331</v>
      </c>
      <c r="H125" s="46" t="s">
        <v>332</v>
      </c>
      <c r="I125" s="47" t="str">
        <f t="shared" si="17"/>
        <v>?</v>
      </c>
      <c r="J125" s="51" t="str">
        <f t="shared" si="9"/>
        <v>09C</v>
      </c>
      <c r="K125" s="51" t="str">
        <f t="shared" si="16"/>
        <v>09C7</v>
      </c>
      <c r="L125" s="51" t="str">
        <f t="shared" si="10"/>
        <v>04</v>
      </c>
      <c r="M125" s="51" t="str">
        <f t="shared" si="11"/>
        <v>01</v>
      </c>
      <c r="N125" s="51" t="str">
        <f t="shared" si="12"/>
        <v>028F</v>
      </c>
      <c r="O125" s="51" t="str">
        <f t="shared" si="13"/>
        <v>0E</v>
      </c>
      <c r="P125" s="51" t="str">
        <f t="shared" si="14"/>
        <v>02</v>
      </c>
      <c r="Q125" s="66" t="s">
        <v>2501</v>
      </c>
      <c r="R125" s="66" t="s">
        <v>2502</v>
      </c>
      <c r="S125" s="66" t="s">
        <v>2503</v>
      </c>
      <c r="T125" s="67" t="s">
        <v>2504</v>
      </c>
      <c r="U125" t="str">
        <f t="shared" si="15"/>
        <v>strAmiiboName[124] = new string[]{"09C70401028F0E02","MSS","Mario Sports Superstars","","Donkey Kong - Golf","039","124"};</v>
      </c>
    </row>
    <row r="126" spans="1:21" ht="14.25" x14ac:dyDescent="0.2">
      <c r="A126" s="33">
        <v>125</v>
      </c>
      <c r="B126" s="33" t="s">
        <v>1821</v>
      </c>
      <c r="C126" s="34" t="s">
        <v>1820</v>
      </c>
      <c r="D126" s="35"/>
      <c r="E126" s="36" t="s">
        <v>1855</v>
      </c>
      <c r="F126" s="37" t="s">
        <v>333</v>
      </c>
      <c r="G126" s="38" t="s">
        <v>335</v>
      </c>
      <c r="H126" s="39" t="s">
        <v>336</v>
      </c>
      <c r="I126" s="40" t="str">
        <f t="shared" si="17"/>
        <v>?</v>
      </c>
      <c r="J126" s="51" t="str">
        <f t="shared" si="9"/>
        <v>09C</v>
      </c>
      <c r="K126" s="51" t="str">
        <f t="shared" si="16"/>
        <v>09C7</v>
      </c>
      <c r="L126" s="51" t="str">
        <f t="shared" si="10"/>
        <v>05</v>
      </c>
      <c r="M126" s="51" t="str">
        <f t="shared" si="11"/>
        <v>01</v>
      </c>
      <c r="N126" s="51" t="str">
        <f t="shared" si="12"/>
        <v>0290</v>
      </c>
      <c r="O126" s="51" t="str">
        <f t="shared" si="13"/>
        <v>0E</v>
      </c>
      <c r="P126" s="51" t="str">
        <f t="shared" si="14"/>
        <v>02</v>
      </c>
      <c r="Q126" s="66" t="s">
        <v>2501</v>
      </c>
      <c r="R126" s="66" t="s">
        <v>2502</v>
      </c>
      <c r="S126" s="66" t="s">
        <v>2503</v>
      </c>
      <c r="T126" s="67" t="s">
        <v>2504</v>
      </c>
      <c r="U126" t="str">
        <f t="shared" si="15"/>
        <v>strAmiiboName[125] = new string[]{"09C7050102900E02","MSS","Mario Sports Superstars","","Donkey Kong - Horse Racing","040","125"};</v>
      </c>
    </row>
    <row r="127" spans="1:21" ht="14.25" x14ac:dyDescent="0.2">
      <c r="A127" s="41">
        <v>126</v>
      </c>
      <c r="B127" s="41" t="s">
        <v>1817</v>
      </c>
      <c r="C127" s="42" t="s">
        <v>1815</v>
      </c>
      <c r="D127" s="43"/>
      <c r="E127" s="44" t="s">
        <v>1856</v>
      </c>
      <c r="F127" s="37" t="s">
        <v>337</v>
      </c>
      <c r="G127" s="45" t="s">
        <v>338</v>
      </c>
      <c r="H127" s="46" t="s">
        <v>339</v>
      </c>
      <c r="I127" s="47" t="str">
        <f t="shared" si="17"/>
        <v>?</v>
      </c>
      <c r="J127" s="51" t="str">
        <f t="shared" si="9"/>
        <v>09C</v>
      </c>
      <c r="K127" s="51" t="str">
        <f t="shared" si="16"/>
        <v>09C8</v>
      </c>
      <c r="L127" s="51" t="str">
        <f t="shared" si="10"/>
        <v>01</v>
      </c>
      <c r="M127" s="51" t="str">
        <f t="shared" si="11"/>
        <v>01</v>
      </c>
      <c r="N127" s="51" t="str">
        <f t="shared" si="12"/>
        <v>0291</v>
      </c>
      <c r="O127" s="51" t="str">
        <f t="shared" si="13"/>
        <v>0E</v>
      </c>
      <c r="P127" s="51" t="str">
        <f t="shared" si="14"/>
        <v>02</v>
      </c>
      <c r="Q127" s="66" t="s">
        <v>2501</v>
      </c>
      <c r="R127" s="66" t="s">
        <v>2502</v>
      </c>
      <c r="S127" s="66" t="s">
        <v>2503</v>
      </c>
      <c r="T127" s="67" t="s">
        <v>2504</v>
      </c>
      <c r="U127" t="str">
        <f t="shared" si="15"/>
        <v>strAmiiboName[126] = new string[]{"09C8010102910E02","MSS","Mario Sports Superstars","","Diddy Kong - Soccer","041","126"};</v>
      </c>
    </row>
    <row r="128" spans="1:21" ht="14.25" x14ac:dyDescent="0.2">
      <c r="A128" s="33">
        <v>127</v>
      </c>
      <c r="B128" s="33" t="s">
        <v>1812</v>
      </c>
      <c r="C128" s="34" t="s">
        <v>1813</v>
      </c>
      <c r="D128" s="35"/>
      <c r="E128" s="36" t="s">
        <v>1857</v>
      </c>
      <c r="F128" s="37" t="s">
        <v>341</v>
      </c>
      <c r="G128" s="38" t="s">
        <v>342</v>
      </c>
      <c r="H128" s="39" t="s">
        <v>343</v>
      </c>
      <c r="I128" s="40" t="str">
        <f t="shared" si="17"/>
        <v>?</v>
      </c>
      <c r="J128" s="51" t="str">
        <f t="shared" si="9"/>
        <v>09C</v>
      </c>
      <c r="K128" s="51" t="str">
        <f t="shared" si="16"/>
        <v>09C8</v>
      </c>
      <c r="L128" s="51" t="str">
        <f t="shared" si="10"/>
        <v>02</v>
      </c>
      <c r="M128" s="51" t="str">
        <f t="shared" si="11"/>
        <v>01</v>
      </c>
      <c r="N128" s="51" t="str">
        <f t="shared" si="12"/>
        <v>0292</v>
      </c>
      <c r="O128" s="51" t="str">
        <f t="shared" si="13"/>
        <v>0E</v>
      </c>
      <c r="P128" s="51" t="str">
        <f t="shared" si="14"/>
        <v>02</v>
      </c>
      <c r="Q128" s="66" t="s">
        <v>2501</v>
      </c>
      <c r="R128" s="66" t="s">
        <v>2502</v>
      </c>
      <c r="S128" s="66" t="s">
        <v>2503</v>
      </c>
      <c r="T128" s="67" t="s">
        <v>2504</v>
      </c>
      <c r="U128" t="str">
        <f t="shared" si="15"/>
        <v>strAmiiboName[127] = new string[]{"09C8020102920E02","MSS","Mario Sports Superstars","","Diddy Kong - Baseball","042","127"};</v>
      </c>
    </row>
    <row r="129" spans="1:21" ht="14.25" x14ac:dyDescent="0.2">
      <c r="A129" s="41">
        <v>128</v>
      </c>
      <c r="B129" s="41" t="s">
        <v>1812</v>
      </c>
      <c r="C129" s="42" t="s">
        <v>1813</v>
      </c>
      <c r="D129" s="43"/>
      <c r="E129" s="44" t="s">
        <v>1858</v>
      </c>
      <c r="F129" s="37" t="s">
        <v>344</v>
      </c>
      <c r="G129" s="45" t="s">
        <v>345</v>
      </c>
      <c r="H129" s="46" t="s">
        <v>346</v>
      </c>
      <c r="I129" s="47" t="str">
        <f t="shared" si="17"/>
        <v>?</v>
      </c>
      <c r="J129" s="51" t="str">
        <f t="shared" si="9"/>
        <v>09C</v>
      </c>
      <c r="K129" s="51" t="str">
        <f t="shared" si="16"/>
        <v>09C8</v>
      </c>
      <c r="L129" s="51" t="str">
        <f t="shared" si="10"/>
        <v>03</v>
      </c>
      <c r="M129" s="51" t="str">
        <f t="shared" si="11"/>
        <v>01</v>
      </c>
      <c r="N129" s="51" t="str">
        <f t="shared" si="12"/>
        <v>0293</v>
      </c>
      <c r="O129" s="51" t="str">
        <f t="shared" si="13"/>
        <v>0E</v>
      </c>
      <c r="P129" s="51" t="str">
        <f t="shared" si="14"/>
        <v>02</v>
      </c>
      <c r="Q129" s="66" t="s">
        <v>2501</v>
      </c>
      <c r="R129" s="66" t="s">
        <v>2502</v>
      </c>
      <c r="S129" s="66" t="s">
        <v>2503</v>
      </c>
      <c r="T129" s="67" t="s">
        <v>2504</v>
      </c>
      <c r="U129" t="str">
        <f t="shared" si="15"/>
        <v>strAmiiboName[128] = new string[]{"09C8030102930E02","MSS","Mario Sports Superstars","","Diddy Kong - Tennis","043","128"};</v>
      </c>
    </row>
    <row r="130" spans="1:21" ht="14.25" x14ac:dyDescent="0.2">
      <c r="A130" s="33">
        <v>129</v>
      </c>
      <c r="B130" s="33" t="s">
        <v>1812</v>
      </c>
      <c r="C130" s="34" t="s">
        <v>1820</v>
      </c>
      <c r="D130" s="35"/>
      <c r="E130" s="36" t="s">
        <v>1859</v>
      </c>
      <c r="F130" s="37" t="s">
        <v>348</v>
      </c>
      <c r="G130" s="38" t="s">
        <v>349</v>
      </c>
      <c r="H130" s="39" t="s">
        <v>350</v>
      </c>
      <c r="I130" s="40" t="str">
        <f t="shared" si="17"/>
        <v>?</v>
      </c>
      <c r="J130" s="51" t="str">
        <f t="shared" ref="J130:J193" si="18">LEFT(G130,3)</f>
        <v>09C</v>
      </c>
      <c r="K130" s="51" t="str">
        <f t="shared" si="16"/>
        <v>09C8</v>
      </c>
      <c r="L130" s="51" t="str">
        <f t="shared" ref="L130:L193" si="19">MID(G130,5,2)</f>
        <v>04</v>
      </c>
      <c r="M130" s="51" t="str">
        <f t="shared" ref="M130:M193" si="20">RIGHT(G130,2)</f>
        <v>01</v>
      </c>
      <c r="N130" s="51" t="str">
        <f t="shared" ref="N130:N193" si="21">LEFT(H130,4)</f>
        <v>0294</v>
      </c>
      <c r="O130" s="51" t="str">
        <f t="shared" ref="O130:O193" si="22">MID(H130,5,2)</f>
        <v>0E</v>
      </c>
      <c r="P130" s="51" t="str">
        <f t="shared" ref="P130:P193" si="23">RIGHT(H130,2)</f>
        <v>02</v>
      </c>
      <c r="Q130" s="66" t="s">
        <v>2501</v>
      </c>
      <c r="R130" s="66" t="s">
        <v>2502</v>
      </c>
      <c r="S130" s="66" t="s">
        <v>2503</v>
      </c>
      <c r="T130" s="67" t="s">
        <v>2504</v>
      </c>
      <c r="U130" t="str">
        <f t="shared" ref="U130:U193" si="24">Q130&amp;A130&amp;R130&amp;G130&amp;H130&amp;S130&amp;B130&amp;S130&amp;C130&amp;S130&amp;D130&amp;S130&amp;E130&amp;S130&amp;TEXT(F130,"000")&amp;S130&amp;TEXT(A130,"000")&amp;T130</f>
        <v>strAmiiboName[129] = new string[]{"09C8040102940E02","MSS","Mario Sports Superstars","","Diddy Kong - Golf","044","129"};</v>
      </c>
    </row>
    <row r="131" spans="1:21" ht="14.25" x14ac:dyDescent="0.2">
      <c r="A131" s="41">
        <v>130</v>
      </c>
      <c r="B131" s="41" t="s">
        <v>1817</v>
      </c>
      <c r="C131" s="42" t="s">
        <v>1813</v>
      </c>
      <c r="D131" s="43"/>
      <c r="E131" s="44" t="s">
        <v>1860</v>
      </c>
      <c r="F131" s="37" t="s">
        <v>351</v>
      </c>
      <c r="G131" s="45" t="s">
        <v>352</v>
      </c>
      <c r="H131" s="46" t="s">
        <v>353</v>
      </c>
      <c r="I131" s="47" t="str">
        <f t="shared" si="17"/>
        <v>?</v>
      </c>
      <c r="J131" s="51" t="str">
        <f t="shared" si="18"/>
        <v>09C</v>
      </c>
      <c r="K131" s="51" t="str">
        <f t="shared" ref="K131:K194" si="25">LEFT(G131,4)</f>
        <v>09C8</v>
      </c>
      <c r="L131" s="51" t="str">
        <f t="shared" si="19"/>
        <v>05</v>
      </c>
      <c r="M131" s="51" t="str">
        <f t="shared" si="20"/>
        <v>01</v>
      </c>
      <c r="N131" s="51" t="str">
        <f t="shared" si="21"/>
        <v>0295</v>
      </c>
      <c r="O131" s="51" t="str">
        <f t="shared" si="22"/>
        <v>0E</v>
      </c>
      <c r="P131" s="51" t="str">
        <f t="shared" si="23"/>
        <v>02</v>
      </c>
      <c r="Q131" s="66" t="s">
        <v>2501</v>
      </c>
      <c r="R131" s="66" t="s">
        <v>2502</v>
      </c>
      <c r="S131" s="66" t="s">
        <v>2503</v>
      </c>
      <c r="T131" s="67" t="s">
        <v>2504</v>
      </c>
      <c r="U131" t="str">
        <f t="shared" si="24"/>
        <v>strAmiiboName[130] = new string[]{"09C8050102950E02","MSS","Mario Sports Superstars","","Diddy Kong - Horse Racing","045","130"};</v>
      </c>
    </row>
    <row r="132" spans="1:21" ht="14.25" x14ac:dyDescent="0.2">
      <c r="A132" s="33">
        <v>131</v>
      </c>
      <c r="B132" s="33" t="s">
        <v>1821</v>
      </c>
      <c r="C132" s="34" t="s">
        <v>1815</v>
      </c>
      <c r="D132" s="35"/>
      <c r="E132" s="36" t="s">
        <v>1861</v>
      </c>
      <c r="F132" s="37" t="s">
        <v>354</v>
      </c>
      <c r="G132" s="38" t="s">
        <v>355</v>
      </c>
      <c r="H132" s="39" t="s">
        <v>356</v>
      </c>
      <c r="I132" s="40" t="str">
        <f t="shared" ref="I132:I195" si="26">HYPERLINK("http://amiibo.life/nfc/"&amp;G132&amp;"-"&amp;H132,"?")</f>
        <v>?</v>
      </c>
      <c r="J132" s="51" t="str">
        <f t="shared" si="18"/>
        <v>09C</v>
      </c>
      <c r="K132" s="51" t="str">
        <f t="shared" si="25"/>
        <v>09C9</v>
      </c>
      <c r="L132" s="51" t="str">
        <f t="shared" si="19"/>
        <v>01</v>
      </c>
      <c r="M132" s="51" t="str">
        <f t="shared" si="20"/>
        <v>01</v>
      </c>
      <c r="N132" s="51" t="str">
        <f t="shared" si="21"/>
        <v>0296</v>
      </c>
      <c r="O132" s="51" t="str">
        <f t="shared" si="22"/>
        <v>0E</v>
      </c>
      <c r="P132" s="51" t="str">
        <f t="shared" si="23"/>
        <v>02</v>
      </c>
      <c r="Q132" s="66" t="s">
        <v>2501</v>
      </c>
      <c r="R132" s="66" t="s">
        <v>2502</v>
      </c>
      <c r="S132" s="66" t="s">
        <v>2503</v>
      </c>
      <c r="T132" s="67" t="s">
        <v>2504</v>
      </c>
      <c r="U132" t="str">
        <f t="shared" si="24"/>
        <v>strAmiiboName[131] = new string[]{"09C9010102960E02","MSS","Mario Sports Superstars","","Bowser - Soccer","046","131"};</v>
      </c>
    </row>
    <row r="133" spans="1:21" ht="14.25" x14ac:dyDescent="0.2">
      <c r="A133" s="41">
        <v>132</v>
      </c>
      <c r="B133" s="41" t="s">
        <v>1817</v>
      </c>
      <c r="C133" s="42" t="s">
        <v>1820</v>
      </c>
      <c r="D133" s="43"/>
      <c r="E133" s="44" t="s">
        <v>1862</v>
      </c>
      <c r="F133" s="37" t="s">
        <v>357</v>
      </c>
      <c r="G133" s="45" t="s">
        <v>358</v>
      </c>
      <c r="H133" s="46" t="s">
        <v>359</v>
      </c>
      <c r="I133" s="47" t="str">
        <f t="shared" si="26"/>
        <v>?</v>
      </c>
      <c r="J133" s="51" t="str">
        <f t="shared" si="18"/>
        <v>09C</v>
      </c>
      <c r="K133" s="51" t="str">
        <f t="shared" si="25"/>
        <v>09C9</v>
      </c>
      <c r="L133" s="51" t="str">
        <f t="shared" si="19"/>
        <v>02</v>
      </c>
      <c r="M133" s="51" t="str">
        <f t="shared" si="20"/>
        <v>01</v>
      </c>
      <c r="N133" s="51" t="str">
        <f t="shared" si="21"/>
        <v>0297</v>
      </c>
      <c r="O133" s="51" t="str">
        <f t="shared" si="22"/>
        <v>0E</v>
      </c>
      <c r="P133" s="51" t="str">
        <f t="shared" si="23"/>
        <v>02</v>
      </c>
      <c r="Q133" s="66" t="s">
        <v>2501</v>
      </c>
      <c r="R133" s="66" t="s">
        <v>2502</v>
      </c>
      <c r="S133" s="66" t="s">
        <v>2503</v>
      </c>
      <c r="T133" s="67" t="s">
        <v>2504</v>
      </c>
      <c r="U133" t="str">
        <f t="shared" si="24"/>
        <v>strAmiiboName[132] = new string[]{"09C9020102970E02","MSS","Mario Sports Superstars","","Bowser - Baseball","047","132"};</v>
      </c>
    </row>
    <row r="134" spans="1:21" ht="14.25" x14ac:dyDescent="0.2">
      <c r="A134" s="33">
        <v>133</v>
      </c>
      <c r="B134" s="33" t="s">
        <v>1812</v>
      </c>
      <c r="C134" s="34" t="s">
        <v>1815</v>
      </c>
      <c r="D134" s="35"/>
      <c r="E134" s="36" t="s">
        <v>1863</v>
      </c>
      <c r="F134" s="37" t="s">
        <v>360</v>
      </c>
      <c r="G134" s="38" t="s">
        <v>361</v>
      </c>
      <c r="H134" s="39" t="s">
        <v>362</v>
      </c>
      <c r="I134" s="40" t="str">
        <f t="shared" si="26"/>
        <v>?</v>
      </c>
      <c r="J134" s="51" t="str">
        <f t="shared" si="18"/>
        <v>09C</v>
      </c>
      <c r="K134" s="51" t="str">
        <f t="shared" si="25"/>
        <v>09C9</v>
      </c>
      <c r="L134" s="51" t="str">
        <f t="shared" si="19"/>
        <v>03</v>
      </c>
      <c r="M134" s="51" t="str">
        <f t="shared" si="20"/>
        <v>01</v>
      </c>
      <c r="N134" s="51" t="str">
        <f t="shared" si="21"/>
        <v>0298</v>
      </c>
      <c r="O134" s="51" t="str">
        <f t="shared" si="22"/>
        <v>0E</v>
      </c>
      <c r="P134" s="51" t="str">
        <f t="shared" si="23"/>
        <v>02</v>
      </c>
      <c r="Q134" s="66" t="s">
        <v>2501</v>
      </c>
      <c r="R134" s="66" t="s">
        <v>2502</v>
      </c>
      <c r="S134" s="66" t="s">
        <v>2503</v>
      </c>
      <c r="T134" s="67" t="s">
        <v>2504</v>
      </c>
      <c r="U134" t="str">
        <f t="shared" si="24"/>
        <v>strAmiiboName[133] = new string[]{"09C9030102980E02","MSS","Mario Sports Superstars","","Bowser - Tennis","048","133"};</v>
      </c>
    </row>
    <row r="135" spans="1:21" ht="14.25" x14ac:dyDescent="0.2">
      <c r="A135" s="41">
        <v>134</v>
      </c>
      <c r="B135" s="41" t="s">
        <v>1817</v>
      </c>
      <c r="C135" s="42" t="s">
        <v>1813</v>
      </c>
      <c r="D135" s="43"/>
      <c r="E135" s="44" t="s">
        <v>1864</v>
      </c>
      <c r="F135" s="37" t="s">
        <v>363</v>
      </c>
      <c r="G135" s="45" t="s">
        <v>364</v>
      </c>
      <c r="H135" s="46" t="s">
        <v>365</v>
      </c>
      <c r="I135" s="47" t="str">
        <f t="shared" si="26"/>
        <v>?</v>
      </c>
      <c r="J135" s="51" t="str">
        <f t="shared" si="18"/>
        <v>09C</v>
      </c>
      <c r="K135" s="51" t="str">
        <f t="shared" si="25"/>
        <v>09C9</v>
      </c>
      <c r="L135" s="51" t="str">
        <f t="shared" si="19"/>
        <v>04</v>
      </c>
      <c r="M135" s="51" t="str">
        <f t="shared" si="20"/>
        <v>01</v>
      </c>
      <c r="N135" s="51" t="str">
        <f t="shared" si="21"/>
        <v>0299</v>
      </c>
      <c r="O135" s="51" t="str">
        <f t="shared" si="22"/>
        <v>0E</v>
      </c>
      <c r="P135" s="51" t="str">
        <f t="shared" si="23"/>
        <v>02</v>
      </c>
      <c r="Q135" s="66" t="s">
        <v>2501</v>
      </c>
      <c r="R135" s="66" t="s">
        <v>2502</v>
      </c>
      <c r="S135" s="66" t="s">
        <v>2503</v>
      </c>
      <c r="T135" s="67" t="s">
        <v>2504</v>
      </c>
      <c r="U135" t="str">
        <f t="shared" si="24"/>
        <v>strAmiiboName[134] = new string[]{"09C9040102990E02","MSS","Mario Sports Superstars","","Bowser - Golf","049","134"};</v>
      </c>
    </row>
    <row r="136" spans="1:21" ht="14.25" x14ac:dyDescent="0.2">
      <c r="A136" s="33">
        <v>135</v>
      </c>
      <c r="B136" s="33" t="s">
        <v>1812</v>
      </c>
      <c r="C136" s="34" t="s">
        <v>1815</v>
      </c>
      <c r="D136" s="35"/>
      <c r="E136" s="36" t="s">
        <v>1865</v>
      </c>
      <c r="F136" s="37" t="s">
        <v>366</v>
      </c>
      <c r="G136" s="38" t="s">
        <v>367</v>
      </c>
      <c r="H136" s="39" t="s">
        <v>368</v>
      </c>
      <c r="I136" s="40" t="str">
        <f t="shared" si="26"/>
        <v>?</v>
      </c>
      <c r="J136" s="51" t="str">
        <f t="shared" si="18"/>
        <v>09C</v>
      </c>
      <c r="K136" s="51" t="str">
        <f t="shared" si="25"/>
        <v>09C9</v>
      </c>
      <c r="L136" s="51" t="str">
        <f t="shared" si="19"/>
        <v>05</v>
      </c>
      <c r="M136" s="51" t="str">
        <f t="shared" si="20"/>
        <v>01</v>
      </c>
      <c r="N136" s="51" t="str">
        <f t="shared" si="21"/>
        <v>029A</v>
      </c>
      <c r="O136" s="51" t="str">
        <f t="shared" si="22"/>
        <v>0E</v>
      </c>
      <c r="P136" s="51" t="str">
        <f t="shared" si="23"/>
        <v>02</v>
      </c>
      <c r="Q136" s="66" t="s">
        <v>2501</v>
      </c>
      <c r="R136" s="66" t="s">
        <v>2502</v>
      </c>
      <c r="S136" s="66" t="s">
        <v>2503</v>
      </c>
      <c r="T136" s="67" t="s">
        <v>2504</v>
      </c>
      <c r="U136" t="str">
        <f t="shared" si="24"/>
        <v>strAmiiboName[135] = new string[]{"09C90501029A0E02","MSS","Mario Sports Superstars","","Bowser - Horse Racing","050","135"};</v>
      </c>
    </row>
    <row r="137" spans="1:21" ht="14.25" x14ac:dyDescent="0.2">
      <c r="A137" s="41">
        <v>136</v>
      </c>
      <c r="B137" s="41" t="s">
        <v>1812</v>
      </c>
      <c r="C137" s="42" t="s">
        <v>1815</v>
      </c>
      <c r="D137" s="43"/>
      <c r="E137" s="44" t="s">
        <v>1866</v>
      </c>
      <c r="F137" s="37" t="s">
        <v>369</v>
      </c>
      <c r="G137" s="45" t="s">
        <v>370</v>
      </c>
      <c r="H137" s="46" t="s">
        <v>371</v>
      </c>
      <c r="I137" s="47" t="str">
        <f t="shared" si="26"/>
        <v>?</v>
      </c>
      <c r="J137" s="51" t="str">
        <f t="shared" si="18"/>
        <v>09C</v>
      </c>
      <c r="K137" s="51" t="str">
        <f t="shared" si="25"/>
        <v>09CA</v>
      </c>
      <c r="L137" s="51" t="str">
        <f t="shared" si="19"/>
        <v>01</v>
      </c>
      <c r="M137" s="51" t="str">
        <f t="shared" si="20"/>
        <v>01</v>
      </c>
      <c r="N137" s="51" t="str">
        <f t="shared" si="21"/>
        <v>029B</v>
      </c>
      <c r="O137" s="51" t="str">
        <f t="shared" si="22"/>
        <v>0E</v>
      </c>
      <c r="P137" s="51" t="str">
        <f t="shared" si="23"/>
        <v>02</v>
      </c>
      <c r="Q137" s="66" t="s">
        <v>2501</v>
      </c>
      <c r="R137" s="66" t="s">
        <v>2502</v>
      </c>
      <c r="S137" s="66" t="s">
        <v>2503</v>
      </c>
      <c r="T137" s="67" t="s">
        <v>2504</v>
      </c>
      <c r="U137" t="str">
        <f t="shared" si="24"/>
        <v>strAmiiboName[136] = new string[]{"09CA0101029B0E02","MSS","Mario Sports Superstars","","Bowser Jr. - Soccer","051","136"};</v>
      </c>
    </row>
    <row r="138" spans="1:21" ht="14.25" x14ac:dyDescent="0.2">
      <c r="A138" s="33">
        <v>137</v>
      </c>
      <c r="B138" s="33" t="s">
        <v>1812</v>
      </c>
      <c r="C138" s="34" t="s">
        <v>1815</v>
      </c>
      <c r="D138" s="35"/>
      <c r="E138" s="36" t="s">
        <v>1867</v>
      </c>
      <c r="F138" s="37" t="s">
        <v>372</v>
      </c>
      <c r="G138" s="38" t="s">
        <v>373</v>
      </c>
      <c r="H138" s="39" t="s">
        <v>374</v>
      </c>
      <c r="I138" s="40" t="str">
        <f t="shared" si="26"/>
        <v>?</v>
      </c>
      <c r="J138" s="51" t="str">
        <f t="shared" si="18"/>
        <v>09C</v>
      </c>
      <c r="K138" s="51" t="str">
        <f t="shared" si="25"/>
        <v>09CA</v>
      </c>
      <c r="L138" s="51" t="str">
        <f t="shared" si="19"/>
        <v>02</v>
      </c>
      <c r="M138" s="51" t="str">
        <f t="shared" si="20"/>
        <v>01</v>
      </c>
      <c r="N138" s="51" t="str">
        <f t="shared" si="21"/>
        <v>029C</v>
      </c>
      <c r="O138" s="51" t="str">
        <f t="shared" si="22"/>
        <v>0E</v>
      </c>
      <c r="P138" s="51" t="str">
        <f t="shared" si="23"/>
        <v>02</v>
      </c>
      <c r="Q138" s="66" t="s">
        <v>2501</v>
      </c>
      <c r="R138" s="66" t="s">
        <v>2502</v>
      </c>
      <c r="S138" s="66" t="s">
        <v>2503</v>
      </c>
      <c r="T138" s="67" t="s">
        <v>2504</v>
      </c>
      <c r="U138" t="str">
        <f t="shared" si="24"/>
        <v>strAmiiboName[137] = new string[]{"09CA0201029C0E02","MSS","Mario Sports Superstars","","Bowser Jr. - Baseball","052","137"};</v>
      </c>
    </row>
    <row r="139" spans="1:21" ht="14.25" x14ac:dyDescent="0.2">
      <c r="A139" s="41">
        <v>138</v>
      </c>
      <c r="B139" s="41" t="s">
        <v>1812</v>
      </c>
      <c r="C139" s="42" t="s">
        <v>1820</v>
      </c>
      <c r="D139" s="43"/>
      <c r="E139" s="44" t="s">
        <v>1868</v>
      </c>
      <c r="F139" s="37" t="s">
        <v>375</v>
      </c>
      <c r="G139" s="45" t="s">
        <v>376</v>
      </c>
      <c r="H139" s="46" t="s">
        <v>377</v>
      </c>
      <c r="I139" s="47" t="str">
        <f t="shared" si="26"/>
        <v>?</v>
      </c>
      <c r="J139" s="51" t="str">
        <f t="shared" si="18"/>
        <v>09C</v>
      </c>
      <c r="K139" s="51" t="str">
        <f t="shared" si="25"/>
        <v>09CA</v>
      </c>
      <c r="L139" s="51" t="str">
        <f t="shared" si="19"/>
        <v>03</v>
      </c>
      <c r="M139" s="51" t="str">
        <f t="shared" si="20"/>
        <v>01</v>
      </c>
      <c r="N139" s="51" t="str">
        <f t="shared" si="21"/>
        <v>029D</v>
      </c>
      <c r="O139" s="51" t="str">
        <f t="shared" si="22"/>
        <v>0E</v>
      </c>
      <c r="P139" s="51" t="str">
        <f t="shared" si="23"/>
        <v>02</v>
      </c>
      <c r="Q139" s="66" t="s">
        <v>2501</v>
      </c>
      <c r="R139" s="66" t="s">
        <v>2502</v>
      </c>
      <c r="S139" s="66" t="s">
        <v>2503</v>
      </c>
      <c r="T139" s="67" t="s">
        <v>2504</v>
      </c>
      <c r="U139" t="str">
        <f t="shared" si="24"/>
        <v>strAmiiboName[138] = new string[]{"09CA0301029D0E02","MSS","Mario Sports Superstars","","Bowser Jr. - Tennis","053","138"};</v>
      </c>
    </row>
    <row r="140" spans="1:21" ht="14.25" x14ac:dyDescent="0.2">
      <c r="A140" s="33">
        <v>139</v>
      </c>
      <c r="B140" s="33" t="s">
        <v>1817</v>
      </c>
      <c r="C140" s="34" t="s">
        <v>1820</v>
      </c>
      <c r="D140" s="35"/>
      <c r="E140" s="36" t="s">
        <v>1869</v>
      </c>
      <c r="F140" s="37" t="s">
        <v>378</v>
      </c>
      <c r="G140" s="38" t="s">
        <v>379</v>
      </c>
      <c r="H140" s="39" t="s">
        <v>380</v>
      </c>
      <c r="I140" s="40" t="str">
        <f t="shared" si="26"/>
        <v>?</v>
      </c>
      <c r="J140" s="51" t="str">
        <f t="shared" si="18"/>
        <v>09C</v>
      </c>
      <c r="K140" s="51" t="str">
        <f t="shared" si="25"/>
        <v>09CA</v>
      </c>
      <c r="L140" s="51" t="str">
        <f t="shared" si="19"/>
        <v>04</v>
      </c>
      <c r="M140" s="51" t="str">
        <f t="shared" si="20"/>
        <v>01</v>
      </c>
      <c r="N140" s="51" t="str">
        <f t="shared" si="21"/>
        <v>029E</v>
      </c>
      <c r="O140" s="51" t="str">
        <f t="shared" si="22"/>
        <v>0E</v>
      </c>
      <c r="P140" s="51" t="str">
        <f t="shared" si="23"/>
        <v>02</v>
      </c>
      <c r="Q140" s="66" t="s">
        <v>2501</v>
      </c>
      <c r="R140" s="66" t="s">
        <v>2502</v>
      </c>
      <c r="S140" s="66" t="s">
        <v>2503</v>
      </c>
      <c r="T140" s="67" t="s">
        <v>2504</v>
      </c>
      <c r="U140" t="str">
        <f t="shared" si="24"/>
        <v>strAmiiboName[139] = new string[]{"09CA0401029E0E02","MSS","Mario Sports Superstars","","Bowser Jr. - Golf","054","139"};</v>
      </c>
    </row>
    <row r="141" spans="1:21" ht="14.25" x14ac:dyDescent="0.2">
      <c r="A141" s="41">
        <v>140</v>
      </c>
      <c r="B141" s="41" t="s">
        <v>1817</v>
      </c>
      <c r="C141" s="42" t="s">
        <v>1815</v>
      </c>
      <c r="D141" s="43"/>
      <c r="E141" s="44" t="s">
        <v>1870</v>
      </c>
      <c r="F141" s="37" t="s">
        <v>381</v>
      </c>
      <c r="G141" s="45" t="s">
        <v>382</v>
      </c>
      <c r="H141" s="46" t="s">
        <v>383</v>
      </c>
      <c r="I141" s="47" t="str">
        <f t="shared" si="26"/>
        <v>?</v>
      </c>
      <c r="J141" s="51" t="str">
        <f t="shared" si="18"/>
        <v>09C</v>
      </c>
      <c r="K141" s="51" t="str">
        <f t="shared" si="25"/>
        <v>09CA</v>
      </c>
      <c r="L141" s="51" t="str">
        <f t="shared" si="19"/>
        <v>05</v>
      </c>
      <c r="M141" s="51" t="str">
        <f t="shared" si="20"/>
        <v>01</v>
      </c>
      <c r="N141" s="51" t="str">
        <f t="shared" si="21"/>
        <v>029F</v>
      </c>
      <c r="O141" s="51" t="str">
        <f t="shared" si="22"/>
        <v>0E</v>
      </c>
      <c r="P141" s="51" t="str">
        <f t="shared" si="23"/>
        <v>02</v>
      </c>
      <c r="Q141" s="66" t="s">
        <v>2501</v>
      </c>
      <c r="R141" s="66" t="s">
        <v>2502</v>
      </c>
      <c r="S141" s="66" t="s">
        <v>2503</v>
      </c>
      <c r="T141" s="67" t="s">
        <v>2504</v>
      </c>
      <c r="U141" t="str">
        <f t="shared" si="24"/>
        <v>strAmiiboName[140] = new string[]{"09CA0501029F0E02","MSS","Mario Sports Superstars","","Bowser Jr. - Horse Racing","055","140"};</v>
      </c>
    </row>
    <row r="142" spans="1:21" ht="14.25" x14ac:dyDescent="0.2">
      <c r="A142" s="33">
        <v>141</v>
      </c>
      <c r="B142" s="33" t="s">
        <v>1817</v>
      </c>
      <c r="C142" s="34" t="s">
        <v>1820</v>
      </c>
      <c r="D142" s="35"/>
      <c r="E142" s="36" t="s">
        <v>1871</v>
      </c>
      <c r="F142" s="37" t="s">
        <v>384</v>
      </c>
      <c r="G142" s="38" t="s">
        <v>385</v>
      </c>
      <c r="H142" s="39" t="s">
        <v>386</v>
      </c>
      <c r="I142" s="40" t="str">
        <f t="shared" si="26"/>
        <v>?</v>
      </c>
      <c r="J142" s="51" t="str">
        <f t="shared" si="18"/>
        <v>09C</v>
      </c>
      <c r="K142" s="51" t="str">
        <f t="shared" si="25"/>
        <v>09CB</v>
      </c>
      <c r="L142" s="51" t="str">
        <f t="shared" si="19"/>
        <v>01</v>
      </c>
      <c r="M142" s="51" t="str">
        <f t="shared" si="20"/>
        <v>01</v>
      </c>
      <c r="N142" s="51" t="str">
        <f t="shared" si="21"/>
        <v>02A0</v>
      </c>
      <c r="O142" s="51" t="str">
        <f t="shared" si="22"/>
        <v>0E</v>
      </c>
      <c r="P142" s="51" t="str">
        <f t="shared" si="23"/>
        <v>02</v>
      </c>
      <c r="Q142" s="66" t="s">
        <v>2501</v>
      </c>
      <c r="R142" s="66" t="s">
        <v>2502</v>
      </c>
      <c r="S142" s="66" t="s">
        <v>2503</v>
      </c>
      <c r="T142" s="67" t="s">
        <v>2504</v>
      </c>
      <c r="U142" t="str">
        <f t="shared" si="24"/>
        <v>strAmiiboName[141] = new string[]{"09CB010102A00E02","MSS","Mario Sports Superstars","","Boo - Soccer","056","141"};</v>
      </c>
    </row>
    <row r="143" spans="1:21" ht="14.25" x14ac:dyDescent="0.2">
      <c r="A143" s="41">
        <v>142</v>
      </c>
      <c r="B143" s="41" t="s">
        <v>1812</v>
      </c>
      <c r="C143" s="42" t="s">
        <v>1815</v>
      </c>
      <c r="D143" s="43"/>
      <c r="E143" s="44" t="s">
        <v>1872</v>
      </c>
      <c r="F143" s="37" t="s">
        <v>387</v>
      </c>
      <c r="G143" s="45" t="s">
        <v>388</v>
      </c>
      <c r="H143" s="46" t="s">
        <v>389</v>
      </c>
      <c r="I143" s="47" t="str">
        <f t="shared" si="26"/>
        <v>?</v>
      </c>
      <c r="J143" s="51" t="str">
        <f t="shared" si="18"/>
        <v>09C</v>
      </c>
      <c r="K143" s="51" t="str">
        <f t="shared" si="25"/>
        <v>09CB</v>
      </c>
      <c r="L143" s="51" t="str">
        <f t="shared" si="19"/>
        <v>02</v>
      </c>
      <c r="M143" s="51" t="str">
        <f t="shared" si="20"/>
        <v>01</v>
      </c>
      <c r="N143" s="51" t="str">
        <f t="shared" si="21"/>
        <v>02A1</v>
      </c>
      <c r="O143" s="51" t="str">
        <f t="shared" si="22"/>
        <v>0E</v>
      </c>
      <c r="P143" s="51" t="str">
        <f t="shared" si="23"/>
        <v>02</v>
      </c>
      <c r="Q143" s="66" t="s">
        <v>2501</v>
      </c>
      <c r="R143" s="66" t="s">
        <v>2502</v>
      </c>
      <c r="S143" s="66" t="s">
        <v>2503</v>
      </c>
      <c r="T143" s="67" t="s">
        <v>2504</v>
      </c>
      <c r="U143" t="str">
        <f t="shared" si="24"/>
        <v>strAmiiboName[142] = new string[]{"09CB020102A10E02","MSS","Mario Sports Superstars","","Boo - Baseball","057","142"};</v>
      </c>
    </row>
    <row r="144" spans="1:21" ht="14.25" x14ac:dyDescent="0.2">
      <c r="A144" s="33">
        <v>143</v>
      </c>
      <c r="B144" s="33" t="s">
        <v>1821</v>
      </c>
      <c r="C144" s="34" t="s">
        <v>1813</v>
      </c>
      <c r="D144" s="35"/>
      <c r="E144" s="36" t="s">
        <v>1873</v>
      </c>
      <c r="F144" s="37" t="s">
        <v>390</v>
      </c>
      <c r="G144" s="38" t="s">
        <v>391</v>
      </c>
      <c r="H144" s="39" t="s">
        <v>392</v>
      </c>
      <c r="I144" s="40" t="str">
        <f t="shared" si="26"/>
        <v>?</v>
      </c>
      <c r="J144" s="51" t="str">
        <f t="shared" si="18"/>
        <v>09C</v>
      </c>
      <c r="K144" s="51" t="str">
        <f t="shared" si="25"/>
        <v>09CB</v>
      </c>
      <c r="L144" s="51" t="str">
        <f t="shared" si="19"/>
        <v>03</v>
      </c>
      <c r="M144" s="51" t="str">
        <f t="shared" si="20"/>
        <v>01</v>
      </c>
      <c r="N144" s="51" t="str">
        <f t="shared" si="21"/>
        <v>02A2</v>
      </c>
      <c r="O144" s="51" t="str">
        <f t="shared" si="22"/>
        <v>0E</v>
      </c>
      <c r="P144" s="51" t="str">
        <f t="shared" si="23"/>
        <v>02</v>
      </c>
      <c r="Q144" s="66" t="s">
        <v>2501</v>
      </c>
      <c r="R144" s="66" t="s">
        <v>2502</v>
      </c>
      <c r="S144" s="66" t="s">
        <v>2503</v>
      </c>
      <c r="T144" s="67" t="s">
        <v>2504</v>
      </c>
      <c r="U144" t="str">
        <f t="shared" si="24"/>
        <v>strAmiiboName[143] = new string[]{"09CB030102A20E02","MSS","Mario Sports Superstars","","Boo - Tennis","058","143"};</v>
      </c>
    </row>
    <row r="145" spans="1:21" ht="14.25" x14ac:dyDescent="0.2">
      <c r="A145" s="41">
        <v>144</v>
      </c>
      <c r="B145" s="41" t="s">
        <v>1812</v>
      </c>
      <c r="C145" s="42" t="s">
        <v>1815</v>
      </c>
      <c r="D145" s="43"/>
      <c r="E145" s="44" t="s">
        <v>1874</v>
      </c>
      <c r="F145" s="37" t="s">
        <v>393</v>
      </c>
      <c r="G145" s="45" t="s">
        <v>394</v>
      </c>
      <c r="H145" s="46" t="s">
        <v>395</v>
      </c>
      <c r="I145" s="47" t="str">
        <f t="shared" si="26"/>
        <v>?</v>
      </c>
      <c r="J145" s="51" t="str">
        <f t="shared" si="18"/>
        <v>09C</v>
      </c>
      <c r="K145" s="51" t="str">
        <f t="shared" si="25"/>
        <v>09CB</v>
      </c>
      <c r="L145" s="51" t="str">
        <f t="shared" si="19"/>
        <v>04</v>
      </c>
      <c r="M145" s="51" t="str">
        <f t="shared" si="20"/>
        <v>01</v>
      </c>
      <c r="N145" s="51" t="str">
        <f t="shared" si="21"/>
        <v>02A3</v>
      </c>
      <c r="O145" s="51" t="str">
        <f t="shared" si="22"/>
        <v>0E</v>
      </c>
      <c r="P145" s="51" t="str">
        <f t="shared" si="23"/>
        <v>02</v>
      </c>
      <c r="Q145" s="66" t="s">
        <v>2501</v>
      </c>
      <c r="R145" s="66" t="s">
        <v>2502</v>
      </c>
      <c r="S145" s="66" t="s">
        <v>2503</v>
      </c>
      <c r="T145" s="67" t="s">
        <v>2504</v>
      </c>
      <c r="U145" t="str">
        <f t="shared" si="24"/>
        <v>strAmiiboName[144] = new string[]{"09CB040102A30E02","MSS","Mario Sports Superstars","","Boo - Golf","059","144"};</v>
      </c>
    </row>
    <row r="146" spans="1:21" ht="14.25" x14ac:dyDescent="0.2">
      <c r="A146" s="33">
        <v>145</v>
      </c>
      <c r="B146" s="33" t="s">
        <v>1817</v>
      </c>
      <c r="C146" s="34" t="s">
        <v>1815</v>
      </c>
      <c r="D146" s="35"/>
      <c r="E146" s="36" t="s">
        <v>1875</v>
      </c>
      <c r="F146" s="37" t="s">
        <v>397</v>
      </c>
      <c r="G146" s="38" t="s">
        <v>398</v>
      </c>
      <c r="H146" s="39" t="s">
        <v>399</v>
      </c>
      <c r="I146" s="40" t="str">
        <f t="shared" si="26"/>
        <v>?</v>
      </c>
      <c r="J146" s="51" t="str">
        <f t="shared" si="18"/>
        <v>09C</v>
      </c>
      <c r="K146" s="51" t="str">
        <f t="shared" si="25"/>
        <v>09CB</v>
      </c>
      <c r="L146" s="51" t="str">
        <f t="shared" si="19"/>
        <v>05</v>
      </c>
      <c r="M146" s="51" t="str">
        <f t="shared" si="20"/>
        <v>01</v>
      </c>
      <c r="N146" s="51" t="str">
        <f t="shared" si="21"/>
        <v>02A4</v>
      </c>
      <c r="O146" s="51" t="str">
        <f t="shared" si="22"/>
        <v>0E</v>
      </c>
      <c r="P146" s="51" t="str">
        <f t="shared" si="23"/>
        <v>02</v>
      </c>
      <c r="Q146" s="66" t="s">
        <v>2501</v>
      </c>
      <c r="R146" s="66" t="s">
        <v>2502</v>
      </c>
      <c r="S146" s="66" t="s">
        <v>2503</v>
      </c>
      <c r="T146" s="67" t="s">
        <v>2504</v>
      </c>
      <c r="U146" t="str">
        <f t="shared" si="24"/>
        <v>strAmiiboName[145] = new string[]{"09CB050102A40E02","MSS","Mario Sports Superstars","","Boo - Horse Racing","060","145"};</v>
      </c>
    </row>
    <row r="147" spans="1:21" ht="14.25" x14ac:dyDescent="0.2">
      <c r="A147" s="41">
        <v>146</v>
      </c>
      <c r="B147" s="41" t="s">
        <v>1817</v>
      </c>
      <c r="C147" s="42" t="s">
        <v>1813</v>
      </c>
      <c r="D147" s="43"/>
      <c r="E147" s="44" t="s">
        <v>1876</v>
      </c>
      <c r="F147" s="37" t="s">
        <v>400</v>
      </c>
      <c r="G147" s="45" t="s">
        <v>401</v>
      </c>
      <c r="H147" s="46" t="s">
        <v>402</v>
      </c>
      <c r="I147" s="47" t="str">
        <f t="shared" si="26"/>
        <v>?</v>
      </c>
      <c r="J147" s="51" t="str">
        <f t="shared" si="18"/>
        <v>09C</v>
      </c>
      <c r="K147" s="51" t="str">
        <f t="shared" si="25"/>
        <v>09CC</v>
      </c>
      <c r="L147" s="51" t="str">
        <f t="shared" si="19"/>
        <v>01</v>
      </c>
      <c r="M147" s="51" t="str">
        <f t="shared" si="20"/>
        <v>01</v>
      </c>
      <c r="N147" s="51" t="str">
        <f t="shared" si="21"/>
        <v>02A5</v>
      </c>
      <c r="O147" s="51" t="str">
        <f t="shared" si="22"/>
        <v>0E</v>
      </c>
      <c r="P147" s="51" t="str">
        <f t="shared" si="23"/>
        <v>02</v>
      </c>
      <c r="Q147" s="66" t="s">
        <v>2501</v>
      </c>
      <c r="R147" s="66" t="s">
        <v>2502</v>
      </c>
      <c r="S147" s="66" t="s">
        <v>2503</v>
      </c>
      <c r="T147" s="67" t="s">
        <v>2504</v>
      </c>
      <c r="U147" t="str">
        <f t="shared" si="24"/>
        <v>strAmiiboName[146] = new string[]{"09CC010102A50E02","MSS","Mario Sports Superstars","","Baby Mario - Soccer","061","146"};</v>
      </c>
    </row>
    <row r="148" spans="1:21" ht="14.25" x14ac:dyDescent="0.2">
      <c r="A148" s="33">
        <v>147</v>
      </c>
      <c r="B148" s="33" t="s">
        <v>1817</v>
      </c>
      <c r="C148" s="34" t="s">
        <v>1813</v>
      </c>
      <c r="D148" s="35"/>
      <c r="E148" s="36" t="s">
        <v>1877</v>
      </c>
      <c r="F148" s="37" t="s">
        <v>405</v>
      </c>
      <c r="G148" s="38" t="s">
        <v>406</v>
      </c>
      <c r="H148" s="39" t="s">
        <v>407</v>
      </c>
      <c r="I148" s="40" t="str">
        <f t="shared" si="26"/>
        <v>?</v>
      </c>
      <c r="J148" s="51" t="str">
        <f t="shared" si="18"/>
        <v>09C</v>
      </c>
      <c r="K148" s="51" t="str">
        <f t="shared" si="25"/>
        <v>09CC</v>
      </c>
      <c r="L148" s="51" t="str">
        <f t="shared" si="19"/>
        <v>02</v>
      </c>
      <c r="M148" s="51" t="str">
        <f t="shared" si="20"/>
        <v>01</v>
      </c>
      <c r="N148" s="51" t="str">
        <f t="shared" si="21"/>
        <v>02A6</v>
      </c>
      <c r="O148" s="51" t="str">
        <f t="shared" si="22"/>
        <v>0E</v>
      </c>
      <c r="P148" s="51" t="str">
        <f t="shared" si="23"/>
        <v>02</v>
      </c>
      <c r="Q148" s="66" t="s">
        <v>2501</v>
      </c>
      <c r="R148" s="66" t="s">
        <v>2502</v>
      </c>
      <c r="S148" s="66" t="s">
        <v>2503</v>
      </c>
      <c r="T148" s="67" t="s">
        <v>2504</v>
      </c>
      <c r="U148" t="str">
        <f t="shared" si="24"/>
        <v>strAmiiboName[147] = new string[]{"09CC020102A60E02","MSS","Mario Sports Superstars","","Baby Mario - Baseball","062","147"};</v>
      </c>
    </row>
    <row r="149" spans="1:21" ht="14.25" x14ac:dyDescent="0.2">
      <c r="A149" s="41">
        <v>148</v>
      </c>
      <c r="B149" s="41" t="s">
        <v>1812</v>
      </c>
      <c r="C149" s="42" t="s">
        <v>1813</v>
      </c>
      <c r="D149" s="43"/>
      <c r="E149" s="44" t="s">
        <v>1878</v>
      </c>
      <c r="F149" s="37" t="s">
        <v>409</v>
      </c>
      <c r="G149" s="45" t="s">
        <v>410</v>
      </c>
      <c r="H149" s="46" t="s">
        <v>411</v>
      </c>
      <c r="I149" s="47" t="str">
        <f t="shared" si="26"/>
        <v>?</v>
      </c>
      <c r="J149" s="51" t="str">
        <f t="shared" si="18"/>
        <v>09C</v>
      </c>
      <c r="K149" s="51" t="str">
        <f t="shared" si="25"/>
        <v>09CC</v>
      </c>
      <c r="L149" s="51" t="str">
        <f t="shared" si="19"/>
        <v>03</v>
      </c>
      <c r="M149" s="51" t="str">
        <f t="shared" si="20"/>
        <v>01</v>
      </c>
      <c r="N149" s="51" t="str">
        <f t="shared" si="21"/>
        <v>02A7</v>
      </c>
      <c r="O149" s="51" t="str">
        <f t="shared" si="22"/>
        <v>0E</v>
      </c>
      <c r="P149" s="51" t="str">
        <f t="shared" si="23"/>
        <v>02</v>
      </c>
      <c r="Q149" s="66" t="s">
        <v>2501</v>
      </c>
      <c r="R149" s="66" t="s">
        <v>2502</v>
      </c>
      <c r="S149" s="66" t="s">
        <v>2503</v>
      </c>
      <c r="T149" s="67" t="s">
        <v>2504</v>
      </c>
      <c r="U149" t="str">
        <f t="shared" si="24"/>
        <v>strAmiiboName[148] = new string[]{"09CC030102A70E02","MSS","Mario Sports Superstars","","Baby Mario - Tennis","063","148"};</v>
      </c>
    </row>
    <row r="150" spans="1:21" ht="14.25" x14ac:dyDescent="0.2">
      <c r="A150" s="33">
        <v>149</v>
      </c>
      <c r="B150" s="33" t="s">
        <v>1812</v>
      </c>
      <c r="C150" s="34" t="s">
        <v>1820</v>
      </c>
      <c r="D150" s="35"/>
      <c r="E150" s="36" t="s">
        <v>1879</v>
      </c>
      <c r="F150" s="37" t="s">
        <v>413</v>
      </c>
      <c r="G150" s="38" t="s">
        <v>414</v>
      </c>
      <c r="H150" s="39" t="s">
        <v>415</v>
      </c>
      <c r="I150" s="40" t="str">
        <f t="shared" si="26"/>
        <v>?</v>
      </c>
      <c r="J150" s="51" t="str">
        <f t="shared" si="18"/>
        <v>09C</v>
      </c>
      <c r="K150" s="51" t="str">
        <f t="shared" si="25"/>
        <v>09CC</v>
      </c>
      <c r="L150" s="51" t="str">
        <f t="shared" si="19"/>
        <v>04</v>
      </c>
      <c r="M150" s="51" t="str">
        <f t="shared" si="20"/>
        <v>01</v>
      </c>
      <c r="N150" s="51" t="str">
        <f t="shared" si="21"/>
        <v>02A8</v>
      </c>
      <c r="O150" s="51" t="str">
        <f t="shared" si="22"/>
        <v>0E</v>
      </c>
      <c r="P150" s="51" t="str">
        <f t="shared" si="23"/>
        <v>02</v>
      </c>
      <c r="Q150" s="66" t="s">
        <v>2501</v>
      </c>
      <c r="R150" s="66" t="s">
        <v>2502</v>
      </c>
      <c r="S150" s="66" t="s">
        <v>2503</v>
      </c>
      <c r="T150" s="67" t="s">
        <v>2504</v>
      </c>
      <c r="U150" t="str">
        <f t="shared" si="24"/>
        <v>strAmiiboName[149] = new string[]{"09CC040102A80E02","MSS","Mario Sports Superstars","","Baby Mario - Golf","064","149"};</v>
      </c>
    </row>
    <row r="151" spans="1:21" ht="14.25" x14ac:dyDescent="0.2">
      <c r="A151" s="41">
        <v>150</v>
      </c>
      <c r="B151" s="41" t="s">
        <v>1821</v>
      </c>
      <c r="C151" s="42" t="s">
        <v>1815</v>
      </c>
      <c r="D151" s="43"/>
      <c r="E151" s="44" t="s">
        <v>1880</v>
      </c>
      <c r="F151" s="37" t="s">
        <v>416</v>
      </c>
      <c r="G151" s="45" t="s">
        <v>417</v>
      </c>
      <c r="H151" s="46" t="s">
        <v>418</v>
      </c>
      <c r="I151" s="47" t="str">
        <f t="shared" si="26"/>
        <v>?</v>
      </c>
      <c r="J151" s="51" t="str">
        <f t="shared" si="18"/>
        <v>09C</v>
      </c>
      <c r="K151" s="51" t="str">
        <f t="shared" si="25"/>
        <v>09CC</v>
      </c>
      <c r="L151" s="51" t="str">
        <f t="shared" si="19"/>
        <v>05</v>
      </c>
      <c r="M151" s="51" t="str">
        <f t="shared" si="20"/>
        <v>01</v>
      </c>
      <c r="N151" s="51" t="str">
        <f t="shared" si="21"/>
        <v>02A9</v>
      </c>
      <c r="O151" s="51" t="str">
        <f t="shared" si="22"/>
        <v>0E</v>
      </c>
      <c r="P151" s="51" t="str">
        <f t="shared" si="23"/>
        <v>02</v>
      </c>
      <c r="Q151" s="66" t="s">
        <v>2501</v>
      </c>
      <c r="R151" s="66" t="s">
        <v>2502</v>
      </c>
      <c r="S151" s="66" t="s">
        <v>2503</v>
      </c>
      <c r="T151" s="67" t="s">
        <v>2504</v>
      </c>
      <c r="U151" t="str">
        <f t="shared" si="24"/>
        <v>strAmiiboName[150] = new string[]{"09CC050102A90E02","MSS","Mario Sports Superstars","","Baby Mario - Horse Racing","065","150"};</v>
      </c>
    </row>
    <row r="152" spans="1:21" ht="14.25" x14ac:dyDescent="0.2">
      <c r="A152" s="33">
        <v>151</v>
      </c>
      <c r="B152" s="33" t="s">
        <v>1821</v>
      </c>
      <c r="C152" s="34" t="s">
        <v>1813</v>
      </c>
      <c r="D152" s="35"/>
      <c r="E152" s="36" t="s">
        <v>1881</v>
      </c>
      <c r="F152" s="37" t="s">
        <v>420</v>
      </c>
      <c r="G152" s="38" t="s">
        <v>421</v>
      </c>
      <c r="H152" s="39" t="s">
        <v>422</v>
      </c>
      <c r="I152" s="40" t="str">
        <f t="shared" si="26"/>
        <v>?</v>
      </c>
      <c r="J152" s="51" t="str">
        <f t="shared" si="18"/>
        <v>09C</v>
      </c>
      <c r="K152" s="51" t="str">
        <f t="shared" si="25"/>
        <v>09CD</v>
      </c>
      <c r="L152" s="51" t="str">
        <f t="shared" si="19"/>
        <v>01</v>
      </c>
      <c r="M152" s="51" t="str">
        <f t="shared" si="20"/>
        <v>01</v>
      </c>
      <c r="N152" s="51" t="str">
        <f t="shared" si="21"/>
        <v>02AA</v>
      </c>
      <c r="O152" s="51" t="str">
        <f t="shared" si="22"/>
        <v>0E</v>
      </c>
      <c r="P152" s="51" t="str">
        <f t="shared" si="23"/>
        <v>02</v>
      </c>
      <c r="Q152" s="66" t="s">
        <v>2501</v>
      </c>
      <c r="R152" s="66" t="s">
        <v>2502</v>
      </c>
      <c r="S152" s="66" t="s">
        <v>2503</v>
      </c>
      <c r="T152" s="67" t="s">
        <v>2504</v>
      </c>
      <c r="U152" t="str">
        <f t="shared" si="24"/>
        <v>strAmiiboName[151] = new string[]{"09CD010102AA0E02","MSS","Mario Sports Superstars","","Baby Luigi - Soccer","066","151"};</v>
      </c>
    </row>
    <row r="153" spans="1:21" ht="14.25" x14ac:dyDescent="0.2">
      <c r="A153" s="41">
        <v>152</v>
      </c>
      <c r="B153" s="41" t="s">
        <v>1817</v>
      </c>
      <c r="C153" s="42" t="s">
        <v>1815</v>
      </c>
      <c r="D153" s="43"/>
      <c r="E153" s="44" t="s">
        <v>1882</v>
      </c>
      <c r="F153" s="37" t="s">
        <v>423</v>
      </c>
      <c r="G153" s="45" t="s">
        <v>424</v>
      </c>
      <c r="H153" s="46" t="s">
        <v>425</v>
      </c>
      <c r="I153" s="47" t="str">
        <f t="shared" si="26"/>
        <v>?</v>
      </c>
      <c r="J153" s="51" t="str">
        <f t="shared" si="18"/>
        <v>09C</v>
      </c>
      <c r="K153" s="51" t="str">
        <f t="shared" si="25"/>
        <v>09CD</v>
      </c>
      <c r="L153" s="51" t="str">
        <f t="shared" si="19"/>
        <v>02</v>
      </c>
      <c r="M153" s="51" t="str">
        <f t="shared" si="20"/>
        <v>01</v>
      </c>
      <c r="N153" s="51" t="str">
        <f t="shared" si="21"/>
        <v>02AB</v>
      </c>
      <c r="O153" s="51" t="str">
        <f t="shared" si="22"/>
        <v>0E</v>
      </c>
      <c r="P153" s="51" t="str">
        <f t="shared" si="23"/>
        <v>02</v>
      </c>
      <c r="Q153" s="66" t="s">
        <v>2501</v>
      </c>
      <c r="R153" s="66" t="s">
        <v>2502</v>
      </c>
      <c r="S153" s="66" t="s">
        <v>2503</v>
      </c>
      <c r="T153" s="67" t="s">
        <v>2504</v>
      </c>
      <c r="U153" t="str">
        <f t="shared" si="24"/>
        <v>strAmiiboName[152] = new string[]{"09CD020102AB0E02","MSS","Mario Sports Superstars","","Baby Luigi - Baseball","067","152"};</v>
      </c>
    </row>
    <row r="154" spans="1:21" ht="14.25" x14ac:dyDescent="0.2">
      <c r="A154" s="33">
        <v>153</v>
      </c>
      <c r="B154" s="33" t="s">
        <v>1817</v>
      </c>
      <c r="C154" s="34" t="s">
        <v>1815</v>
      </c>
      <c r="D154" s="35"/>
      <c r="E154" s="36" t="s">
        <v>1883</v>
      </c>
      <c r="F154" s="37" t="s">
        <v>426</v>
      </c>
      <c r="G154" s="38" t="s">
        <v>427</v>
      </c>
      <c r="H154" s="39" t="s">
        <v>428</v>
      </c>
      <c r="I154" s="40" t="str">
        <f t="shared" si="26"/>
        <v>?</v>
      </c>
      <c r="J154" s="51" t="str">
        <f t="shared" si="18"/>
        <v>09C</v>
      </c>
      <c r="K154" s="51" t="str">
        <f t="shared" si="25"/>
        <v>09CD</v>
      </c>
      <c r="L154" s="51" t="str">
        <f t="shared" si="19"/>
        <v>03</v>
      </c>
      <c r="M154" s="51" t="str">
        <f t="shared" si="20"/>
        <v>01</v>
      </c>
      <c r="N154" s="51" t="str">
        <f t="shared" si="21"/>
        <v>02AC</v>
      </c>
      <c r="O154" s="51" t="str">
        <f t="shared" si="22"/>
        <v>0E</v>
      </c>
      <c r="P154" s="51" t="str">
        <f t="shared" si="23"/>
        <v>02</v>
      </c>
      <c r="Q154" s="66" t="s">
        <v>2501</v>
      </c>
      <c r="R154" s="66" t="s">
        <v>2502</v>
      </c>
      <c r="S154" s="66" t="s">
        <v>2503</v>
      </c>
      <c r="T154" s="67" t="s">
        <v>2504</v>
      </c>
      <c r="U154" t="str">
        <f t="shared" si="24"/>
        <v>strAmiiboName[153] = new string[]{"09CD030102AC0E02","MSS","Mario Sports Superstars","","Baby Luigi - Tennis","068","153"};</v>
      </c>
    </row>
    <row r="155" spans="1:21" ht="14.25" x14ac:dyDescent="0.2">
      <c r="A155" s="41">
        <v>154</v>
      </c>
      <c r="B155" s="41" t="s">
        <v>1821</v>
      </c>
      <c r="C155" s="42" t="s">
        <v>1813</v>
      </c>
      <c r="D155" s="43"/>
      <c r="E155" s="44" t="s">
        <v>1884</v>
      </c>
      <c r="F155" s="37" t="s">
        <v>429</v>
      </c>
      <c r="G155" s="45" t="s">
        <v>430</v>
      </c>
      <c r="H155" s="46" t="s">
        <v>431</v>
      </c>
      <c r="I155" s="47" t="str">
        <f t="shared" si="26"/>
        <v>?</v>
      </c>
      <c r="J155" s="51" t="str">
        <f t="shared" si="18"/>
        <v>09C</v>
      </c>
      <c r="K155" s="51" t="str">
        <f t="shared" si="25"/>
        <v>09CD</v>
      </c>
      <c r="L155" s="51" t="str">
        <f t="shared" si="19"/>
        <v>04</v>
      </c>
      <c r="M155" s="51" t="str">
        <f t="shared" si="20"/>
        <v>01</v>
      </c>
      <c r="N155" s="51" t="str">
        <f t="shared" si="21"/>
        <v>02AD</v>
      </c>
      <c r="O155" s="51" t="str">
        <f t="shared" si="22"/>
        <v>0E</v>
      </c>
      <c r="P155" s="51" t="str">
        <f t="shared" si="23"/>
        <v>02</v>
      </c>
      <c r="Q155" s="66" t="s">
        <v>2501</v>
      </c>
      <c r="R155" s="66" t="s">
        <v>2502</v>
      </c>
      <c r="S155" s="66" t="s">
        <v>2503</v>
      </c>
      <c r="T155" s="67" t="s">
        <v>2504</v>
      </c>
      <c r="U155" t="str">
        <f t="shared" si="24"/>
        <v>strAmiiboName[154] = new string[]{"09CD040102AD0E02","MSS","Mario Sports Superstars","","Baby Luigi - Golf","069","154"};</v>
      </c>
    </row>
    <row r="156" spans="1:21" ht="14.25" x14ac:dyDescent="0.2">
      <c r="A156" s="33">
        <v>155</v>
      </c>
      <c r="B156" s="33" t="s">
        <v>1812</v>
      </c>
      <c r="C156" s="34" t="s">
        <v>1815</v>
      </c>
      <c r="D156" s="35"/>
      <c r="E156" s="36" t="s">
        <v>1885</v>
      </c>
      <c r="F156" s="37" t="s">
        <v>432</v>
      </c>
      <c r="G156" s="38" t="s">
        <v>433</v>
      </c>
      <c r="H156" s="39" t="s">
        <v>434</v>
      </c>
      <c r="I156" s="40" t="str">
        <f t="shared" si="26"/>
        <v>?</v>
      </c>
      <c r="J156" s="51" t="str">
        <f t="shared" si="18"/>
        <v>09C</v>
      </c>
      <c r="K156" s="51" t="str">
        <f t="shared" si="25"/>
        <v>09CD</v>
      </c>
      <c r="L156" s="51" t="str">
        <f t="shared" si="19"/>
        <v>05</v>
      </c>
      <c r="M156" s="51" t="str">
        <f t="shared" si="20"/>
        <v>01</v>
      </c>
      <c r="N156" s="51" t="str">
        <f t="shared" si="21"/>
        <v>02AE</v>
      </c>
      <c r="O156" s="51" t="str">
        <f t="shared" si="22"/>
        <v>0E</v>
      </c>
      <c r="P156" s="51" t="str">
        <f t="shared" si="23"/>
        <v>02</v>
      </c>
      <c r="Q156" s="66" t="s">
        <v>2501</v>
      </c>
      <c r="R156" s="66" t="s">
        <v>2502</v>
      </c>
      <c r="S156" s="66" t="s">
        <v>2503</v>
      </c>
      <c r="T156" s="67" t="s">
        <v>2504</v>
      </c>
      <c r="U156" t="str">
        <f t="shared" si="24"/>
        <v>strAmiiboName[155] = new string[]{"09CD050102AE0E02","MSS","Mario Sports Superstars","","Baby Luigi - Horse Racing","070","155"};</v>
      </c>
    </row>
    <row r="157" spans="1:21" ht="14.25" x14ac:dyDescent="0.2">
      <c r="A157" s="41">
        <v>156</v>
      </c>
      <c r="B157" s="41" t="s">
        <v>1821</v>
      </c>
      <c r="C157" s="42" t="s">
        <v>1815</v>
      </c>
      <c r="D157" s="43"/>
      <c r="E157" s="44" t="s">
        <v>1886</v>
      </c>
      <c r="F157" s="37" t="s">
        <v>435</v>
      </c>
      <c r="G157" s="45" t="s">
        <v>436</v>
      </c>
      <c r="H157" s="46" t="s">
        <v>437</v>
      </c>
      <c r="I157" s="47" t="str">
        <f t="shared" si="26"/>
        <v>?</v>
      </c>
      <c r="J157" s="51" t="str">
        <f t="shared" si="18"/>
        <v>09C</v>
      </c>
      <c r="K157" s="51" t="str">
        <f t="shared" si="25"/>
        <v>09CE</v>
      </c>
      <c r="L157" s="51" t="str">
        <f t="shared" si="19"/>
        <v>01</v>
      </c>
      <c r="M157" s="51" t="str">
        <f t="shared" si="20"/>
        <v>01</v>
      </c>
      <c r="N157" s="51" t="str">
        <f t="shared" si="21"/>
        <v>02AF</v>
      </c>
      <c r="O157" s="51" t="str">
        <f t="shared" si="22"/>
        <v>0E</v>
      </c>
      <c r="P157" s="51" t="str">
        <f t="shared" si="23"/>
        <v>02</v>
      </c>
      <c r="Q157" s="66" t="s">
        <v>2501</v>
      </c>
      <c r="R157" s="66" t="s">
        <v>2502</v>
      </c>
      <c r="S157" s="66" t="s">
        <v>2503</v>
      </c>
      <c r="T157" s="67" t="s">
        <v>2504</v>
      </c>
      <c r="U157" t="str">
        <f t="shared" si="24"/>
        <v>strAmiiboName[156] = new string[]{"09CE010102AF0E02","MSS","Mario Sports Superstars","","Birdo - Soccer","071","156"};</v>
      </c>
    </row>
    <row r="158" spans="1:21" ht="14.25" x14ac:dyDescent="0.2">
      <c r="A158" s="33">
        <v>157</v>
      </c>
      <c r="B158" s="33" t="s">
        <v>1821</v>
      </c>
      <c r="C158" s="34" t="s">
        <v>1813</v>
      </c>
      <c r="D158" s="35"/>
      <c r="E158" s="36" t="s">
        <v>1887</v>
      </c>
      <c r="F158" s="37" t="s">
        <v>438</v>
      </c>
      <c r="G158" s="38" t="s">
        <v>439</v>
      </c>
      <c r="H158" s="39" t="s">
        <v>440</v>
      </c>
      <c r="I158" s="40" t="str">
        <f t="shared" si="26"/>
        <v>?</v>
      </c>
      <c r="J158" s="51" t="str">
        <f t="shared" si="18"/>
        <v>09C</v>
      </c>
      <c r="K158" s="51" t="str">
        <f t="shared" si="25"/>
        <v>09CE</v>
      </c>
      <c r="L158" s="51" t="str">
        <f t="shared" si="19"/>
        <v>02</v>
      </c>
      <c r="M158" s="51" t="str">
        <f t="shared" si="20"/>
        <v>01</v>
      </c>
      <c r="N158" s="51" t="str">
        <f t="shared" si="21"/>
        <v>02B0</v>
      </c>
      <c r="O158" s="51" t="str">
        <f t="shared" si="22"/>
        <v>0E</v>
      </c>
      <c r="P158" s="51" t="str">
        <f t="shared" si="23"/>
        <v>02</v>
      </c>
      <c r="Q158" s="66" t="s">
        <v>2501</v>
      </c>
      <c r="R158" s="66" t="s">
        <v>2502</v>
      </c>
      <c r="S158" s="66" t="s">
        <v>2503</v>
      </c>
      <c r="T158" s="67" t="s">
        <v>2504</v>
      </c>
      <c r="U158" t="str">
        <f t="shared" si="24"/>
        <v>strAmiiboName[157] = new string[]{"09CE020102B00E02","MSS","Mario Sports Superstars","","Birdo - Baseball","072","157"};</v>
      </c>
    </row>
    <row r="159" spans="1:21" ht="14.25" x14ac:dyDescent="0.2">
      <c r="A159" s="41">
        <v>158</v>
      </c>
      <c r="B159" s="41" t="s">
        <v>1817</v>
      </c>
      <c r="C159" s="42" t="s">
        <v>1815</v>
      </c>
      <c r="D159" s="43"/>
      <c r="E159" s="44" t="s">
        <v>1888</v>
      </c>
      <c r="F159" s="37" t="s">
        <v>441</v>
      </c>
      <c r="G159" s="45" t="s">
        <v>442</v>
      </c>
      <c r="H159" s="46" t="s">
        <v>443</v>
      </c>
      <c r="I159" s="47" t="str">
        <f t="shared" si="26"/>
        <v>?</v>
      </c>
      <c r="J159" s="51" t="str">
        <f t="shared" si="18"/>
        <v>09C</v>
      </c>
      <c r="K159" s="51" t="str">
        <f t="shared" si="25"/>
        <v>09CE</v>
      </c>
      <c r="L159" s="51" t="str">
        <f t="shared" si="19"/>
        <v>03</v>
      </c>
      <c r="M159" s="51" t="str">
        <f t="shared" si="20"/>
        <v>01</v>
      </c>
      <c r="N159" s="51" t="str">
        <f t="shared" si="21"/>
        <v>02B1</v>
      </c>
      <c r="O159" s="51" t="str">
        <f t="shared" si="22"/>
        <v>0E</v>
      </c>
      <c r="P159" s="51" t="str">
        <f t="shared" si="23"/>
        <v>02</v>
      </c>
      <c r="Q159" s="66" t="s">
        <v>2501</v>
      </c>
      <c r="R159" s="66" t="s">
        <v>2502</v>
      </c>
      <c r="S159" s="66" t="s">
        <v>2503</v>
      </c>
      <c r="T159" s="67" t="s">
        <v>2504</v>
      </c>
      <c r="U159" t="str">
        <f t="shared" si="24"/>
        <v>strAmiiboName[158] = new string[]{"09CE030102B10E02","MSS","Mario Sports Superstars","","Birdo - Tennis","073","158"};</v>
      </c>
    </row>
    <row r="160" spans="1:21" ht="14.25" x14ac:dyDescent="0.2">
      <c r="A160" s="33">
        <v>159</v>
      </c>
      <c r="B160" s="33" t="s">
        <v>1817</v>
      </c>
      <c r="C160" s="34" t="s">
        <v>1813</v>
      </c>
      <c r="D160" s="35"/>
      <c r="E160" s="36" t="s">
        <v>1889</v>
      </c>
      <c r="F160" s="37" t="s">
        <v>444</v>
      </c>
      <c r="G160" s="38" t="s">
        <v>445</v>
      </c>
      <c r="H160" s="39" t="s">
        <v>446</v>
      </c>
      <c r="I160" s="40" t="str">
        <f t="shared" si="26"/>
        <v>?</v>
      </c>
      <c r="J160" s="51" t="str">
        <f t="shared" si="18"/>
        <v>09C</v>
      </c>
      <c r="K160" s="51" t="str">
        <f t="shared" si="25"/>
        <v>09CE</v>
      </c>
      <c r="L160" s="51" t="str">
        <f t="shared" si="19"/>
        <v>04</v>
      </c>
      <c r="M160" s="51" t="str">
        <f t="shared" si="20"/>
        <v>01</v>
      </c>
      <c r="N160" s="51" t="str">
        <f t="shared" si="21"/>
        <v>02B2</v>
      </c>
      <c r="O160" s="51" t="str">
        <f t="shared" si="22"/>
        <v>0E</v>
      </c>
      <c r="P160" s="51" t="str">
        <f t="shared" si="23"/>
        <v>02</v>
      </c>
      <c r="Q160" s="66" t="s">
        <v>2501</v>
      </c>
      <c r="R160" s="66" t="s">
        <v>2502</v>
      </c>
      <c r="S160" s="66" t="s">
        <v>2503</v>
      </c>
      <c r="T160" s="67" t="s">
        <v>2504</v>
      </c>
      <c r="U160" t="str">
        <f t="shared" si="24"/>
        <v>strAmiiboName[159] = new string[]{"09CE040102B20E02","MSS","Mario Sports Superstars","","Birdo - Golf","074","159"};</v>
      </c>
    </row>
    <row r="161" spans="1:21" ht="14.25" x14ac:dyDescent="0.2">
      <c r="A161" s="41">
        <v>160</v>
      </c>
      <c r="B161" s="41" t="s">
        <v>1812</v>
      </c>
      <c r="C161" s="42" t="s">
        <v>1815</v>
      </c>
      <c r="D161" s="43"/>
      <c r="E161" s="44" t="s">
        <v>1890</v>
      </c>
      <c r="F161" s="37" t="s">
        <v>447</v>
      </c>
      <c r="G161" s="45" t="s">
        <v>448</v>
      </c>
      <c r="H161" s="46" t="s">
        <v>449</v>
      </c>
      <c r="I161" s="47" t="str">
        <f t="shared" si="26"/>
        <v>?</v>
      </c>
      <c r="J161" s="51" t="str">
        <f t="shared" si="18"/>
        <v>09C</v>
      </c>
      <c r="K161" s="51" t="str">
        <f t="shared" si="25"/>
        <v>09CE</v>
      </c>
      <c r="L161" s="51" t="str">
        <f t="shared" si="19"/>
        <v>05</v>
      </c>
      <c r="M161" s="51" t="str">
        <f t="shared" si="20"/>
        <v>01</v>
      </c>
      <c r="N161" s="51" t="str">
        <f t="shared" si="21"/>
        <v>02B3</v>
      </c>
      <c r="O161" s="51" t="str">
        <f t="shared" si="22"/>
        <v>0E</v>
      </c>
      <c r="P161" s="51" t="str">
        <f t="shared" si="23"/>
        <v>02</v>
      </c>
      <c r="Q161" s="66" t="s">
        <v>2501</v>
      </c>
      <c r="R161" s="66" t="s">
        <v>2502</v>
      </c>
      <c r="S161" s="66" t="s">
        <v>2503</v>
      </c>
      <c r="T161" s="67" t="s">
        <v>2504</v>
      </c>
      <c r="U161" t="str">
        <f t="shared" si="24"/>
        <v>strAmiiboName[160] = new string[]{"09CE050102B30E02","MSS","Mario Sports Superstars","","Birdo - Horse Racing","075","160"};</v>
      </c>
    </row>
    <row r="162" spans="1:21" ht="14.25" x14ac:dyDescent="0.2">
      <c r="A162" s="33">
        <v>161</v>
      </c>
      <c r="B162" s="33" t="s">
        <v>1817</v>
      </c>
      <c r="C162" s="34" t="s">
        <v>1820</v>
      </c>
      <c r="D162" s="35"/>
      <c r="E162" s="36" t="s">
        <v>1891</v>
      </c>
      <c r="F162" s="37" t="s">
        <v>450</v>
      </c>
      <c r="G162" s="38" t="s">
        <v>451</v>
      </c>
      <c r="H162" s="39" t="s">
        <v>452</v>
      </c>
      <c r="I162" s="40" t="str">
        <f t="shared" si="26"/>
        <v>?</v>
      </c>
      <c r="J162" s="51" t="str">
        <f t="shared" si="18"/>
        <v>09C</v>
      </c>
      <c r="K162" s="51" t="str">
        <f t="shared" si="25"/>
        <v>09CF</v>
      </c>
      <c r="L162" s="51" t="str">
        <f t="shared" si="19"/>
        <v>01</v>
      </c>
      <c r="M162" s="51" t="str">
        <f t="shared" si="20"/>
        <v>01</v>
      </c>
      <c r="N162" s="51" t="str">
        <f t="shared" si="21"/>
        <v>02B4</v>
      </c>
      <c r="O162" s="51" t="str">
        <f t="shared" si="22"/>
        <v>0E</v>
      </c>
      <c r="P162" s="51" t="str">
        <f t="shared" si="23"/>
        <v>02</v>
      </c>
      <c r="Q162" s="66" t="s">
        <v>2501</v>
      </c>
      <c r="R162" s="66" t="s">
        <v>2502</v>
      </c>
      <c r="S162" s="66" t="s">
        <v>2503</v>
      </c>
      <c r="T162" s="67" t="s">
        <v>2504</v>
      </c>
      <c r="U162" t="str">
        <f t="shared" si="24"/>
        <v>strAmiiboName[161] = new string[]{"09CF010102B40E02","MSS","Mario Sports Superstars","","Rosalina - Soccer","076","161"};</v>
      </c>
    </row>
    <row r="163" spans="1:21" ht="14.25" x14ac:dyDescent="0.2">
      <c r="A163" s="41">
        <v>162</v>
      </c>
      <c r="B163" s="41" t="s">
        <v>1812</v>
      </c>
      <c r="C163" s="42" t="s">
        <v>1813</v>
      </c>
      <c r="D163" s="43"/>
      <c r="E163" s="44" t="s">
        <v>1892</v>
      </c>
      <c r="F163" s="37" t="s">
        <v>453</v>
      </c>
      <c r="G163" s="45" t="s">
        <v>454</v>
      </c>
      <c r="H163" s="46" t="s">
        <v>455</v>
      </c>
      <c r="I163" s="47" t="str">
        <f t="shared" si="26"/>
        <v>?</v>
      </c>
      <c r="J163" s="51" t="str">
        <f t="shared" si="18"/>
        <v>09C</v>
      </c>
      <c r="K163" s="51" t="str">
        <f t="shared" si="25"/>
        <v>09CF</v>
      </c>
      <c r="L163" s="51" t="str">
        <f t="shared" si="19"/>
        <v>02</v>
      </c>
      <c r="M163" s="51" t="str">
        <f t="shared" si="20"/>
        <v>01</v>
      </c>
      <c r="N163" s="51" t="str">
        <f t="shared" si="21"/>
        <v>02B5</v>
      </c>
      <c r="O163" s="51" t="str">
        <f t="shared" si="22"/>
        <v>0E</v>
      </c>
      <c r="P163" s="51" t="str">
        <f t="shared" si="23"/>
        <v>02</v>
      </c>
      <c r="Q163" s="66" t="s">
        <v>2501</v>
      </c>
      <c r="R163" s="66" t="s">
        <v>2502</v>
      </c>
      <c r="S163" s="66" t="s">
        <v>2503</v>
      </c>
      <c r="T163" s="67" t="s">
        <v>2504</v>
      </c>
      <c r="U163" t="str">
        <f t="shared" si="24"/>
        <v>strAmiiboName[162] = new string[]{"09CF020102B50E02","MSS","Mario Sports Superstars","","Rosalina - Baseball","077","162"};</v>
      </c>
    </row>
    <row r="164" spans="1:21" ht="14.25" x14ac:dyDescent="0.2">
      <c r="A164" s="33">
        <v>163</v>
      </c>
      <c r="B164" s="33" t="s">
        <v>1821</v>
      </c>
      <c r="C164" s="34" t="s">
        <v>1815</v>
      </c>
      <c r="D164" s="35"/>
      <c r="E164" s="36" t="s">
        <v>1893</v>
      </c>
      <c r="F164" s="37" t="s">
        <v>456</v>
      </c>
      <c r="G164" s="38" t="s">
        <v>457</v>
      </c>
      <c r="H164" s="39" t="s">
        <v>458</v>
      </c>
      <c r="I164" s="40" t="str">
        <f t="shared" si="26"/>
        <v>?</v>
      </c>
      <c r="J164" s="51" t="str">
        <f t="shared" si="18"/>
        <v>09C</v>
      </c>
      <c r="K164" s="51" t="str">
        <f t="shared" si="25"/>
        <v>09CF</v>
      </c>
      <c r="L164" s="51" t="str">
        <f t="shared" si="19"/>
        <v>03</v>
      </c>
      <c r="M164" s="51" t="str">
        <f t="shared" si="20"/>
        <v>01</v>
      </c>
      <c r="N164" s="51" t="str">
        <f t="shared" si="21"/>
        <v>02B6</v>
      </c>
      <c r="O164" s="51" t="str">
        <f t="shared" si="22"/>
        <v>0E</v>
      </c>
      <c r="P164" s="51" t="str">
        <f t="shared" si="23"/>
        <v>02</v>
      </c>
      <c r="Q164" s="66" t="s">
        <v>2501</v>
      </c>
      <c r="R164" s="66" t="s">
        <v>2502</v>
      </c>
      <c r="S164" s="66" t="s">
        <v>2503</v>
      </c>
      <c r="T164" s="67" t="s">
        <v>2504</v>
      </c>
      <c r="U164" t="str">
        <f t="shared" si="24"/>
        <v>strAmiiboName[163] = new string[]{"09CF030102B60E02","MSS","Mario Sports Superstars","","Rosalina - Tennis","078","163"};</v>
      </c>
    </row>
    <row r="165" spans="1:21" ht="14.25" x14ac:dyDescent="0.2">
      <c r="A165" s="41">
        <v>164</v>
      </c>
      <c r="B165" s="41" t="s">
        <v>1821</v>
      </c>
      <c r="C165" s="42" t="s">
        <v>1820</v>
      </c>
      <c r="D165" s="43"/>
      <c r="E165" s="44" t="s">
        <v>1894</v>
      </c>
      <c r="F165" s="37" t="s">
        <v>459</v>
      </c>
      <c r="G165" s="45" t="s">
        <v>460</v>
      </c>
      <c r="H165" s="46" t="s">
        <v>461</v>
      </c>
      <c r="I165" s="47" t="str">
        <f t="shared" si="26"/>
        <v>?</v>
      </c>
      <c r="J165" s="51" t="str">
        <f t="shared" si="18"/>
        <v>09C</v>
      </c>
      <c r="K165" s="51" t="str">
        <f t="shared" si="25"/>
        <v>09CF</v>
      </c>
      <c r="L165" s="51" t="str">
        <f t="shared" si="19"/>
        <v>04</v>
      </c>
      <c r="M165" s="51" t="str">
        <f t="shared" si="20"/>
        <v>01</v>
      </c>
      <c r="N165" s="51" t="str">
        <f t="shared" si="21"/>
        <v>02B7</v>
      </c>
      <c r="O165" s="51" t="str">
        <f t="shared" si="22"/>
        <v>0E</v>
      </c>
      <c r="P165" s="51" t="str">
        <f t="shared" si="23"/>
        <v>02</v>
      </c>
      <c r="Q165" s="66" t="s">
        <v>2501</v>
      </c>
      <c r="R165" s="66" t="s">
        <v>2502</v>
      </c>
      <c r="S165" s="66" t="s">
        <v>2503</v>
      </c>
      <c r="T165" s="67" t="s">
        <v>2504</v>
      </c>
      <c r="U165" t="str">
        <f t="shared" si="24"/>
        <v>strAmiiboName[164] = new string[]{"09CF040102B70E02","MSS","Mario Sports Superstars","","Rosalina - Golf","079","164"};</v>
      </c>
    </row>
    <row r="166" spans="1:21" ht="14.25" x14ac:dyDescent="0.2">
      <c r="A166" s="33">
        <v>165</v>
      </c>
      <c r="B166" s="33" t="s">
        <v>1817</v>
      </c>
      <c r="C166" s="34" t="s">
        <v>1820</v>
      </c>
      <c r="D166" s="35"/>
      <c r="E166" s="36" t="s">
        <v>1895</v>
      </c>
      <c r="F166" s="37" t="s">
        <v>462</v>
      </c>
      <c r="G166" s="38" t="s">
        <v>463</v>
      </c>
      <c r="H166" s="39" t="s">
        <v>464</v>
      </c>
      <c r="I166" s="40" t="str">
        <f t="shared" si="26"/>
        <v>?</v>
      </c>
      <c r="J166" s="51" t="str">
        <f t="shared" si="18"/>
        <v>09C</v>
      </c>
      <c r="K166" s="51" t="str">
        <f t="shared" si="25"/>
        <v>09CF</v>
      </c>
      <c r="L166" s="51" t="str">
        <f t="shared" si="19"/>
        <v>05</v>
      </c>
      <c r="M166" s="51" t="str">
        <f t="shared" si="20"/>
        <v>01</v>
      </c>
      <c r="N166" s="51" t="str">
        <f t="shared" si="21"/>
        <v>02B8</v>
      </c>
      <c r="O166" s="51" t="str">
        <f t="shared" si="22"/>
        <v>0E</v>
      </c>
      <c r="P166" s="51" t="str">
        <f t="shared" si="23"/>
        <v>02</v>
      </c>
      <c r="Q166" s="66" t="s">
        <v>2501</v>
      </c>
      <c r="R166" s="66" t="s">
        <v>2502</v>
      </c>
      <c r="S166" s="66" t="s">
        <v>2503</v>
      </c>
      <c r="T166" s="67" t="s">
        <v>2504</v>
      </c>
      <c r="U166" t="str">
        <f t="shared" si="24"/>
        <v>strAmiiboName[165] = new string[]{"09CF050102B80E02","MSS","Mario Sports Superstars","","Rosalina - Horse Racing","080","165"};</v>
      </c>
    </row>
    <row r="167" spans="1:21" ht="14.25" x14ac:dyDescent="0.2">
      <c r="A167" s="41">
        <v>166</v>
      </c>
      <c r="B167" s="41" t="s">
        <v>1812</v>
      </c>
      <c r="C167" s="42" t="s">
        <v>1815</v>
      </c>
      <c r="D167" s="43"/>
      <c r="E167" s="44" t="s">
        <v>1896</v>
      </c>
      <c r="F167" s="37" t="s">
        <v>465</v>
      </c>
      <c r="G167" s="45" t="s">
        <v>466</v>
      </c>
      <c r="H167" s="46" t="s">
        <v>467</v>
      </c>
      <c r="I167" s="47" t="str">
        <f t="shared" si="26"/>
        <v>?</v>
      </c>
      <c r="J167" s="51" t="str">
        <f t="shared" si="18"/>
        <v>09D</v>
      </c>
      <c r="K167" s="51" t="str">
        <f t="shared" si="25"/>
        <v>09D0</v>
      </c>
      <c r="L167" s="51" t="str">
        <f t="shared" si="19"/>
        <v>01</v>
      </c>
      <c r="M167" s="51" t="str">
        <f t="shared" si="20"/>
        <v>01</v>
      </c>
      <c r="N167" s="51" t="str">
        <f t="shared" si="21"/>
        <v>02B9</v>
      </c>
      <c r="O167" s="51" t="str">
        <f t="shared" si="22"/>
        <v>0E</v>
      </c>
      <c r="P167" s="51" t="str">
        <f t="shared" si="23"/>
        <v>02</v>
      </c>
      <c r="Q167" s="66" t="s">
        <v>2501</v>
      </c>
      <c r="R167" s="66" t="s">
        <v>2502</v>
      </c>
      <c r="S167" s="66" t="s">
        <v>2503</v>
      </c>
      <c r="T167" s="67" t="s">
        <v>2504</v>
      </c>
      <c r="U167" t="str">
        <f t="shared" si="24"/>
        <v>strAmiiboName[166] = new string[]{"09D0010102B90E02","MSS","Mario Sports Superstars","","Metal Mario - Soccer","081","166"};</v>
      </c>
    </row>
    <row r="168" spans="1:21" ht="14.25" x14ac:dyDescent="0.2">
      <c r="A168" s="33">
        <v>167</v>
      </c>
      <c r="B168" s="33" t="s">
        <v>1812</v>
      </c>
      <c r="C168" s="34" t="s">
        <v>1815</v>
      </c>
      <c r="D168" s="35"/>
      <c r="E168" s="36" t="s">
        <v>1897</v>
      </c>
      <c r="F168" s="37" t="s">
        <v>468</v>
      </c>
      <c r="G168" s="38" t="s">
        <v>469</v>
      </c>
      <c r="H168" s="39" t="s">
        <v>470</v>
      </c>
      <c r="I168" s="40" t="str">
        <f t="shared" si="26"/>
        <v>?</v>
      </c>
      <c r="J168" s="51" t="str">
        <f t="shared" si="18"/>
        <v>09D</v>
      </c>
      <c r="K168" s="51" t="str">
        <f t="shared" si="25"/>
        <v>09D0</v>
      </c>
      <c r="L168" s="51" t="str">
        <f t="shared" si="19"/>
        <v>02</v>
      </c>
      <c r="M168" s="51" t="str">
        <f t="shared" si="20"/>
        <v>01</v>
      </c>
      <c r="N168" s="51" t="str">
        <f t="shared" si="21"/>
        <v>02BA</v>
      </c>
      <c r="O168" s="51" t="str">
        <f t="shared" si="22"/>
        <v>0E</v>
      </c>
      <c r="P168" s="51" t="str">
        <f t="shared" si="23"/>
        <v>02</v>
      </c>
      <c r="Q168" s="66" t="s">
        <v>2501</v>
      </c>
      <c r="R168" s="66" t="s">
        <v>2502</v>
      </c>
      <c r="S168" s="66" t="s">
        <v>2503</v>
      </c>
      <c r="T168" s="67" t="s">
        <v>2504</v>
      </c>
      <c r="U168" t="str">
        <f t="shared" si="24"/>
        <v>strAmiiboName[167] = new string[]{"09D0020102BA0E02","MSS","Mario Sports Superstars","","Metal Mario - Baseball","082","167"};</v>
      </c>
    </row>
    <row r="169" spans="1:21" ht="14.25" x14ac:dyDescent="0.2">
      <c r="A169" s="41">
        <v>168</v>
      </c>
      <c r="B169" s="41" t="s">
        <v>1821</v>
      </c>
      <c r="C169" s="42" t="s">
        <v>1813</v>
      </c>
      <c r="D169" s="43"/>
      <c r="E169" s="44" t="s">
        <v>1898</v>
      </c>
      <c r="F169" s="37" t="s">
        <v>471</v>
      </c>
      <c r="G169" s="45" t="s">
        <v>472</v>
      </c>
      <c r="H169" s="46" t="s">
        <v>473</v>
      </c>
      <c r="I169" s="47" t="str">
        <f t="shared" si="26"/>
        <v>?</v>
      </c>
      <c r="J169" s="51" t="str">
        <f t="shared" si="18"/>
        <v>09D</v>
      </c>
      <c r="K169" s="51" t="str">
        <f t="shared" si="25"/>
        <v>09D0</v>
      </c>
      <c r="L169" s="51" t="str">
        <f t="shared" si="19"/>
        <v>03</v>
      </c>
      <c r="M169" s="51" t="str">
        <f t="shared" si="20"/>
        <v>01</v>
      </c>
      <c r="N169" s="51" t="str">
        <f t="shared" si="21"/>
        <v>02BB</v>
      </c>
      <c r="O169" s="51" t="str">
        <f t="shared" si="22"/>
        <v>0E</v>
      </c>
      <c r="P169" s="51" t="str">
        <f t="shared" si="23"/>
        <v>02</v>
      </c>
      <c r="Q169" s="66" t="s">
        <v>2501</v>
      </c>
      <c r="R169" s="66" t="s">
        <v>2502</v>
      </c>
      <c r="S169" s="66" t="s">
        <v>2503</v>
      </c>
      <c r="T169" s="67" t="s">
        <v>2504</v>
      </c>
      <c r="U169" t="str">
        <f t="shared" si="24"/>
        <v>strAmiiboName[168] = new string[]{"09D0030102BB0E02","MSS","Mario Sports Superstars","","Metal Mario - Tennis","083","168"};</v>
      </c>
    </row>
    <row r="170" spans="1:21" ht="14.25" x14ac:dyDescent="0.2">
      <c r="A170" s="33">
        <v>169</v>
      </c>
      <c r="B170" s="33" t="s">
        <v>1817</v>
      </c>
      <c r="C170" s="34" t="s">
        <v>1815</v>
      </c>
      <c r="D170" s="35"/>
      <c r="E170" s="36" t="s">
        <v>1899</v>
      </c>
      <c r="F170" s="37" t="s">
        <v>474</v>
      </c>
      <c r="G170" s="38" t="s">
        <v>475</v>
      </c>
      <c r="H170" s="39" t="s">
        <v>476</v>
      </c>
      <c r="I170" s="40" t="str">
        <f t="shared" si="26"/>
        <v>?</v>
      </c>
      <c r="J170" s="51" t="str">
        <f t="shared" si="18"/>
        <v>09D</v>
      </c>
      <c r="K170" s="51" t="str">
        <f t="shared" si="25"/>
        <v>09D0</v>
      </c>
      <c r="L170" s="51" t="str">
        <f t="shared" si="19"/>
        <v>04</v>
      </c>
      <c r="M170" s="51" t="str">
        <f t="shared" si="20"/>
        <v>01</v>
      </c>
      <c r="N170" s="51" t="str">
        <f t="shared" si="21"/>
        <v>02BC</v>
      </c>
      <c r="O170" s="51" t="str">
        <f t="shared" si="22"/>
        <v>0E</v>
      </c>
      <c r="P170" s="51" t="str">
        <f t="shared" si="23"/>
        <v>02</v>
      </c>
      <c r="Q170" s="66" t="s">
        <v>2501</v>
      </c>
      <c r="R170" s="66" t="s">
        <v>2502</v>
      </c>
      <c r="S170" s="66" t="s">
        <v>2503</v>
      </c>
      <c r="T170" s="67" t="s">
        <v>2504</v>
      </c>
      <c r="U170" t="str">
        <f t="shared" si="24"/>
        <v>strAmiiboName[169] = new string[]{"09D0040102BC0E02","MSS","Mario Sports Superstars","","Metal Mario - Golf","084","169"};</v>
      </c>
    </row>
    <row r="171" spans="1:21" ht="14.25" x14ac:dyDescent="0.2">
      <c r="A171" s="41">
        <v>170</v>
      </c>
      <c r="B171" s="41" t="s">
        <v>1812</v>
      </c>
      <c r="C171" s="42" t="s">
        <v>1813</v>
      </c>
      <c r="D171" s="43"/>
      <c r="E171" s="44" t="s">
        <v>1900</v>
      </c>
      <c r="F171" s="37" t="s">
        <v>477</v>
      </c>
      <c r="G171" s="45" t="s">
        <v>478</v>
      </c>
      <c r="H171" s="46" t="s">
        <v>479</v>
      </c>
      <c r="I171" s="47" t="str">
        <f t="shared" si="26"/>
        <v>?</v>
      </c>
      <c r="J171" s="51" t="str">
        <f t="shared" si="18"/>
        <v>09D</v>
      </c>
      <c r="K171" s="51" t="str">
        <f t="shared" si="25"/>
        <v>09D0</v>
      </c>
      <c r="L171" s="51" t="str">
        <f t="shared" si="19"/>
        <v>05</v>
      </c>
      <c r="M171" s="51" t="str">
        <f t="shared" si="20"/>
        <v>01</v>
      </c>
      <c r="N171" s="51" t="str">
        <f t="shared" si="21"/>
        <v>02BD</v>
      </c>
      <c r="O171" s="51" t="str">
        <f t="shared" si="22"/>
        <v>0E</v>
      </c>
      <c r="P171" s="51" t="str">
        <f t="shared" si="23"/>
        <v>02</v>
      </c>
      <c r="Q171" s="66" t="s">
        <v>2501</v>
      </c>
      <c r="R171" s="66" t="s">
        <v>2502</v>
      </c>
      <c r="S171" s="66" t="s">
        <v>2503</v>
      </c>
      <c r="T171" s="67" t="s">
        <v>2504</v>
      </c>
      <c r="U171" t="str">
        <f t="shared" si="24"/>
        <v>strAmiiboName[170] = new string[]{"09D0050102BD0E02","MSS","Mario Sports Superstars","","Metal Mario - Horse Racing","085","170"};</v>
      </c>
    </row>
    <row r="172" spans="1:21" ht="14.25" x14ac:dyDescent="0.2">
      <c r="A172" s="33">
        <v>171</v>
      </c>
      <c r="B172" s="33" t="s">
        <v>1812</v>
      </c>
      <c r="C172" s="34" t="s">
        <v>1813</v>
      </c>
      <c r="D172" s="35"/>
      <c r="E172" s="36" t="s">
        <v>1901</v>
      </c>
      <c r="F172" s="37" t="s">
        <v>480</v>
      </c>
      <c r="G172" s="38" t="s">
        <v>481</v>
      </c>
      <c r="H172" s="39" t="s">
        <v>482</v>
      </c>
      <c r="I172" s="40" t="str">
        <f t="shared" si="26"/>
        <v>?</v>
      </c>
      <c r="J172" s="51" t="str">
        <f t="shared" si="18"/>
        <v>09D</v>
      </c>
      <c r="K172" s="51" t="str">
        <f t="shared" si="25"/>
        <v>09D1</v>
      </c>
      <c r="L172" s="51" t="str">
        <f t="shared" si="19"/>
        <v>01</v>
      </c>
      <c r="M172" s="51" t="str">
        <f t="shared" si="20"/>
        <v>01</v>
      </c>
      <c r="N172" s="51" t="str">
        <f t="shared" si="21"/>
        <v>02BE</v>
      </c>
      <c r="O172" s="51" t="str">
        <f t="shared" si="22"/>
        <v>0E</v>
      </c>
      <c r="P172" s="51" t="str">
        <f t="shared" si="23"/>
        <v>02</v>
      </c>
      <c r="Q172" s="66" t="s">
        <v>2501</v>
      </c>
      <c r="R172" s="66" t="s">
        <v>2502</v>
      </c>
      <c r="S172" s="66" t="s">
        <v>2503</v>
      </c>
      <c r="T172" s="67" t="s">
        <v>2504</v>
      </c>
      <c r="U172" t="str">
        <f t="shared" si="24"/>
        <v>strAmiiboName[171] = new string[]{"09D1010102BE0E02","MSS","Mario Sports Superstars","","Pink Gold Peach - Soccer","086","171"};</v>
      </c>
    </row>
    <row r="173" spans="1:21" ht="14.25" x14ac:dyDescent="0.2">
      <c r="A173" s="41">
        <v>172</v>
      </c>
      <c r="B173" s="41" t="s">
        <v>1817</v>
      </c>
      <c r="C173" s="42" t="s">
        <v>1815</v>
      </c>
      <c r="D173" s="43"/>
      <c r="E173" s="44" t="s">
        <v>1902</v>
      </c>
      <c r="F173" s="37" t="s">
        <v>483</v>
      </c>
      <c r="G173" s="45" t="s">
        <v>484</v>
      </c>
      <c r="H173" s="46" t="s">
        <v>485</v>
      </c>
      <c r="I173" s="47" t="str">
        <f t="shared" si="26"/>
        <v>?</v>
      </c>
      <c r="J173" s="51" t="str">
        <f t="shared" si="18"/>
        <v>09D</v>
      </c>
      <c r="K173" s="51" t="str">
        <f t="shared" si="25"/>
        <v>09D1</v>
      </c>
      <c r="L173" s="51" t="str">
        <f t="shared" si="19"/>
        <v>02</v>
      </c>
      <c r="M173" s="51" t="str">
        <f t="shared" si="20"/>
        <v>01</v>
      </c>
      <c r="N173" s="51" t="str">
        <f t="shared" si="21"/>
        <v>02BF</v>
      </c>
      <c r="O173" s="51" t="str">
        <f t="shared" si="22"/>
        <v>0E</v>
      </c>
      <c r="P173" s="51" t="str">
        <f t="shared" si="23"/>
        <v>02</v>
      </c>
      <c r="Q173" s="66" t="s">
        <v>2501</v>
      </c>
      <c r="R173" s="66" t="s">
        <v>2502</v>
      </c>
      <c r="S173" s="66" t="s">
        <v>2503</v>
      </c>
      <c r="T173" s="67" t="s">
        <v>2504</v>
      </c>
      <c r="U173" t="str">
        <f t="shared" si="24"/>
        <v>strAmiiboName[172] = new string[]{"09D1020102BF0E02","MSS","Mario Sports Superstars","","Pink Gold Peach - Baseball","087","172"};</v>
      </c>
    </row>
    <row r="174" spans="1:21" ht="14.25" x14ac:dyDescent="0.2">
      <c r="A174" s="33">
        <v>173</v>
      </c>
      <c r="B174" s="33" t="s">
        <v>1821</v>
      </c>
      <c r="C174" s="34" t="s">
        <v>1813</v>
      </c>
      <c r="D174" s="35"/>
      <c r="E174" s="36" t="s">
        <v>1903</v>
      </c>
      <c r="F174" s="37" t="s">
        <v>486</v>
      </c>
      <c r="G174" s="38" t="s">
        <v>487</v>
      </c>
      <c r="H174" s="39" t="s">
        <v>488</v>
      </c>
      <c r="I174" s="40" t="str">
        <f t="shared" si="26"/>
        <v>?</v>
      </c>
      <c r="J174" s="51" t="str">
        <f t="shared" si="18"/>
        <v>09D</v>
      </c>
      <c r="K174" s="51" t="str">
        <f t="shared" si="25"/>
        <v>09D1</v>
      </c>
      <c r="L174" s="51" t="str">
        <f t="shared" si="19"/>
        <v>03</v>
      </c>
      <c r="M174" s="51" t="str">
        <f t="shared" si="20"/>
        <v>01</v>
      </c>
      <c r="N174" s="51" t="str">
        <f t="shared" si="21"/>
        <v>02C0</v>
      </c>
      <c r="O174" s="51" t="str">
        <f t="shared" si="22"/>
        <v>0E</v>
      </c>
      <c r="P174" s="51" t="str">
        <f t="shared" si="23"/>
        <v>02</v>
      </c>
      <c r="Q174" s="66" t="s">
        <v>2501</v>
      </c>
      <c r="R174" s="66" t="s">
        <v>2502</v>
      </c>
      <c r="S174" s="66" t="s">
        <v>2503</v>
      </c>
      <c r="T174" s="67" t="s">
        <v>2504</v>
      </c>
      <c r="U174" t="str">
        <f t="shared" si="24"/>
        <v>strAmiiboName[173] = new string[]{"09D1030102C00E02","MSS","Mario Sports Superstars","","Pink Gold Peach - Tennis","088","173"};</v>
      </c>
    </row>
    <row r="175" spans="1:21" ht="14.25" x14ac:dyDescent="0.2">
      <c r="A175" s="41">
        <v>174</v>
      </c>
      <c r="B175" s="41" t="s">
        <v>1817</v>
      </c>
      <c r="C175" s="42" t="s">
        <v>1813</v>
      </c>
      <c r="D175" s="43"/>
      <c r="E175" s="44" t="s">
        <v>1904</v>
      </c>
      <c r="F175" s="37" t="s">
        <v>489</v>
      </c>
      <c r="G175" s="45" t="s">
        <v>490</v>
      </c>
      <c r="H175" s="46" t="s">
        <v>491</v>
      </c>
      <c r="I175" s="47" t="str">
        <f t="shared" si="26"/>
        <v>?</v>
      </c>
      <c r="J175" s="51" t="str">
        <f t="shared" si="18"/>
        <v>09D</v>
      </c>
      <c r="K175" s="51" t="str">
        <f t="shared" si="25"/>
        <v>09D1</v>
      </c>
      <c r="L175" s="51" t="str">
        <f t="shared" si="19"/>
        <v>04</v>
      </c>
      <c r="M175" s="51" t="str">
        <f t="shared" si="20"/>
        <v>01</v>
      </c>
      <c r="N175" s="51" t="str">
        <f t="shared" si="21"/>
        <v>02C1</v>
      </c>
      <c r="O175" s="51" t="str">
        <f t="shared" si="22"/>
        <v>0E</v>
      </c>
      <c r="P175" s="51" t="str">
        <f t="shared" si="23"/>
        <v>02</v>
      </c>
      <c r="Q175" s="66" t="s">
        <v>2501</v>
      </c>
      <c r="R175" s="66" t="s">
        <v>2502</v>
      </c>
      <c r="S175" s="66" t="s">
        <v>2503</v>
      </c>
      <c r="T175" s="67" t="s">
        <v>2504</v>
      </c>
      <c r="U175" t="str">
        <f t="shared" si="24"/>
        <v>strAmiiboName[174] = new string[]{"09D1040102C10E02","MSS","Mario Sports Superstars","","Pink Gold Peach - Golf","089","174"};</v>
      </c>
    </row>
    <row r="176" spans="1:21" ht="14.25" x14ac:dyDescent="0.2">
      <c r="A176" s="33">
        <v>175</v>
      </c>
      <c r="B176" s="33" t="s">
        <v>1812</v>
      </c>
      <c r="C176" s="34" t="s">
        <v>1813</v>
      </c>
      <c r="D176" s="35"/>
      <c r="E176" s="36" t="s">
        <v>1905</v>
      </c>
      <c r="F176" s="37" t="s">
        <v>492</v>
      </c>
      <c r="G176" s="38" t="s">
        <v>493</v>
      </c>
      <c r="H176" s="39" t="s">
        <v>494</v>
      </c>
      <c r="I176" s="40" t="str">
        <f t="shared" si="26"/>
        <v>?</v>
      </c>
      <c r="J176" s="51" t="str">
        <f t="shared" si="18"/>
        <v>09D</v>
      </c>
      <c r="K176" s="51" t="str">
        <f t="shared" si="25"/>
        <v>09D1</v>
      </c>
      <c r="L176" s="51" t="str">
        <f t="shared" si="19"/>
        <v>05</v>
      </c>
      <c r="M176" s="51" t="str">
        <f t="shared" si="20"/>
        <v>01</v>
      </c>
      <c r="N176" s="51" t="str">
        <f t="shared" si="21"/>
        <v>02C2</v>
      </c>
      <c r="O176" s="51" t="str">
        <f t="shared" si="22"/>
        <v>0E</v>
      </c>
      <c r="P176" s="51" t="str">
        <f t="shared" si="23"/>
        <v>02</v>
      </c>
      <c r="Q176" s="66" t="s">
        <v>2501</v>
      </c>
      <c r="R176" s="66" t="s">
        <v>2502</v>
      </c>
      <c r="S176" s="66" t="s">
        <v>2503</v>
      </c>
      <c r="T176" s="67" t="s">
        <v>2504</v>
      </c>
      <c r="U176" t="str">
        <f t="shared" si="24"/>
        <v>strAmiiboName[175] = new string[]{"09D1050102C20E02","MSS","Mario Sports Superstars","","Pink Gold Peach - Horse Racing","090","175"};</v>
      </c>
    </row>
    <row r="177" spans="1:21" ht="14.25" x14ac:dyDescent="0.2">
      <c r="A177" s="41">
        <v>176</v>
      </c>
      <c r="B177" s="41" t="s">
        <v>1906</v>
      </c>
      <c r="C177" s="42" t="s">
        <v>1907</v>
      </c>
      <c r="D177" s="43" t="s">
        <v>1908</v>
      </c>
      <c r="E177" s="44" t="s">
        <v>1909</v>
      </c>
      <c r="F177" s="37">
        <v>1</v>
      </c>
      <c r="G177" s="45" t="s">
        <v>258</v>
      </c>
      <c r="H177" s="46" t="s">
        <v>265</v>
      </c>
      <c r="I177" s="47" t="str">
        <f t="shared" si="26"/>
        <v>?</v>
      </c>
      <c r="J177" s="51" t="str">
        <f t="shared" si="18"/>
        <v>010</v>
      </c>
      <c r="K177" s="51" t="str">
        <f t="shared" si="25"/>
        <v>0103</v>
      </c>
      <c r="L177" s="51" t="str">
        <f t="shared" si="19"/>
        <v>00</v>
      </c>
      <c r="M177" s="51" t="str">
        <f t="shared" si="20"/>
        <v>00</v>
      </c>
      <c r="N177" s="51" t="str">
        <f t="shared" si="21"/>
        <v>024F</v>
      </c>
      <c r="O177" s="51" t="str">
        <f t="shared" si="22"/>
        <v>09</v>
      </c>
      <c r="P177" s="51" t="str">
        <f t="shared" si="23"/>
        <v>02</v>
      </c>
      <c r="Q177" s="66" t="s">
        <v>2501</v>
      </c>
      <c r="R177" s="66" t="s">
        <v>2502</v>
      </c>
      <c r="S177" s="66" t="s">
        <v>2503</v>
      </c>
      <c r="T177" s="67" t="s">
        <v>2504</v>
      </c>
      <c r="U177" t="str">
        <f t="shared" si="24"/>
        <v>strAmiiboName[176] = new string[]{"01030000024F0902","LOZ","The Legend of Zelda","The Legend of Zelda","Midna &amp; Wolf Link","001","176"};</v>
      </c>
    </row>
    <row r="178" spans="1:21" ht="14.25" x14ac:dyDescent="0.2">
      <c r="A178" s="33">
        <v>177</v>
      </c>
      <c r="B178" s="33" t="s">
        <v>1906</v>
      </c>
      <c r="C178" s="34" t="s">
        <v>1908</v>
      </c>
      <c r="D178" s="35" t="s">
        <v>1910</v>
      </c>
      <c r="E178" s="36" t="s">
        <v>1911</v>
      </c>
      <c r="F178" s="37">
        <v>3</v>
      </c>
      <c r="G178" s="38" t="s">
        <v>26</v>
      </c>
      <c r="H178" s="39" t="s">
        <v>295</v>
      </c>
      <c r="I178" s="40" t="str">
        <f t="shared" si="26"/>
        <v>?</v>
      </c>
      <c r="J178" s="51" t="str">
        <f t="shared" si="18"/>
        <v>010</v>
      </c>
      <c r="K178" s="51" t="str">
        <f t="shared" si="25"/>
        <v>0100</v>
      </c>
      <c r="L178" s="51" t="str">
        <f t="shared" si="19"/>
        <v>00</v>
      </c>
      <c r="M178" s="51" t="str">
        <f t="shared" si="20"/>
        <v>00</v>
      </c>
      <c r="N178" s="51" t="str">
        <f t="shared" si="21"/>
        <v>034B</v>
      </c>
      <c r="O178" s="51" t="str">
        <f t="shared" si="22"/>
        <v>09</v>
      </c>
      <c r="P178" s="51" t="str">
        <f t="shared" si="23"/>
        <v>02</v>
      </c>
      <c r="Q178" s="66" t="s">
        <v>2501</v>
      </c>
      <c r="R178" s="66" t="s">
        <v>2502</v>
      </c>
      <c r="S178" s="66" t="s">
        <v>2503</v>
      </c>
      <c r="T178" s="67" t="s">
        <v>2504</v>
      </c>
      <c r="U178" t="str">
        <f t="shared" si="24"/>
        <v>strAmiiboName[177] = new string[]{"01000000034B0902","LOZ","The Legend of Zelda","The Legend of Zelda 30th Anniversary Series","Link - Ocarina of Time","003","177"};</v>
      </c>
    </row>
    <row r="179" spans="1:21" ht="14.25" x14ac:dyDescent="0.2">
      <c r="A179" s="41">
        <v>178</v>
      </c>
      <c r="B179" s="41" t="s">
        <v>1912</v>
      </c>
      <c r="C179" s="42" t="s">
        <v>1907</v>
      </c>
      <c r="D179" s="43" t="s">
        <v>1910</v>
      </c>
      <c r="E179" s="44" t="s">
        <v>1913</v>
      </c>
      <c r="F179" s="37">
        <v>2</v>
      </c>
      <c r="G179" s="45" t="s">
        <v>26</v>
      </c>
      <c r="H179" s="46" t="s">
        <v>302</v>
      </c>
      <c r="I179" s="47" t="str">
        <f t="shared" si="26"/>
        <v>?</v>
      </c>
      <c r="J179" s="51" t="str">
        <f t="shared" si="18"/>
        <v>010</v>
      </c>
      <c r="K179" s="51" t="str">
        <f t="shared" si="25"/>
        <v>0100</v>
      </c>
      <c r="L179" s="51" t="str">
        <f t="shared" si="19"/>
        <v>00</v>
      </c>
      <c r="M179" s="51" t="str">
        <f t="shared" si="20"/>
        <v>00</v>
      </c>
      <c r="N179" s="51" t="str">
        <f t="shared" si="21"/>
        <v>034F</v>
      </c>
      <c r="O179" s="51" t="str">
        <f t="shared" si="22"/>
        <v>09</v>
      </c>
      <c r="P179" s="51" t="str">
        <f t="shared" si="23"/>
        <v>02</v>
      </c>
      <c r="Q179" s="66" t="s">
        <v>2501</v>
      </c>
      <c r="R179" s="66" t="s">
        <v>2502</v>
      </c>
      <c r="S179" s="66" t="s">
        <v>2503</v>
      </c>
      <c r="T179" s="67" t="s">
        <v>2504</v>
      </c>
      <c r="U179" t="str">
        <f t="shared" si="24"/>
        <v>strAmiiboName[178] = new string[]{"01000000034F0902","LOZ","The Legend of Zelda","The Legend of Zelda 30th Anniversary Series","8- Bit Link","002","178"};</v>
      </c>
    </row>
    <row r="180" spans="1:21" ht="14.25" x14ac:dyDescent="0.2">
      <c r="A180" s="33">
        <v>179</v>
      </c>
      <c r="B180" s="33" t="s">
        <v>1914</v>
      </c>
      <c r="C180" s="34" t="s">
        <v>1907</v>
      </c>
      <c r="D180" s="35" t="s">
        <v>1915</v>
      </c>
      <c r="E180" s="36" t="s">
        <v>1916</v>
      </c>
      <c r="F180" s="37">
        <v>4</v>
      </c>
      <c r="G180" s="38" t="s">
        <v>94</v>
      </c>
      <c r="H180" s="39" t="s">
        <v>307</v>
      </c>
      <c r="I180" s="40" t="str">
        <f t="shared" si="26"/>
        <v>?</v>
      </c>
      <c r="J180" s="51" t="str">
        <f t="shared" si="18"/>
        <v>010</v>
      </c>
      <c r="K180" s="51" t="str">
        <f t="shared" si="25"/>
        <v>0100</v>
      </c>
      <c r="L180" s="51" t="str">
        <f t="shared" si="19"/>
        <v>01</v>
      </c>
      <c r="M180" s="51" t="str">
        <f t="shared" si="20"/>
        <v>00</v>
      </c>
      <c r="N180" s="51" t="str">
        <f t="shared" si="21"/>
        <v>0350</v>
      </c>
      <c r="O180" s="51" t="str">
        <f t="shared" si="22"/>
        <v>09</v>
      </c>
      <c r="P180" s="51" t="str">
        <f t="shared" si="23"/>
        <v>02</v>
      </c>
      <c r="Q180" s="66" t="s">
        <v>2501</v>
      </c>
      <c r="R180" s="66" t="s">
        <v>2502</v>
      </c>
      <c r="S180" s="66" t="s">
        <v>2503</v>
      </c>
      <c r="T180" s="67" t="s">
        <v>2504</v>
      </c>
      <c r="U180" t="str">
        <f t="shared" si="24"/>
        <v>strAmiiboName[179] = new string[]{"0100010003500902","LOZ","The Legend of Zelda","The Legend of Zelda 30th Anniversary Series","Toon Link - The Wind Waker","004","179"};</v>
      </c>
    </row>
    <row r="181" spans="1:21" ht="14.25" x14ac:dyDescent="0.2">
      <c r="A181" s="41">
        <v>180</v>
      </c>
      <c r="B181" s="41" t="s">
        <v>1906</v>
      </c>
      <c r="C181" s="42" t="s">
        <v>1908</v>
      </c>
      <c r="D181" s="43" t="s">
        <v>1917</v>
      </c>
      <c r="E181" s="44" t="s">
        <v>1918</v>
      </c>
      <c r="F181" s="37">
        <v>5</v>
      </c>
      <c r="G181" s="45" t="s">
        <v>60</v>
      </c>
      <c r="H181" s="46" t="s">
        <v>311</v>
      </c>
      <c r="I181" s="47" t="str">
        <f t="shared" si="26"/>
        <v>?</v>
      </c>
      <c r="J181" s="51" t="str">
        <f t="shared" si="18"/>
        <v>010</v>
      </c>
      <c r="K181" s="51" t="str">
        <f t="shared" si="25"/>
        <v>0101</v>
      </c>
      <c r="L181" s="51" t="str">
        <f t="shared" si="19"/>
        <v>00</v>
      </c>
      <c r="M181" s="51" t="str">
        <f t="shared" si="20"/>
        <v>00</v>
      </c>
      <c r="N181" s="51" t="str">
        <f t="shared" si="21"/>
        <v>0352</v>
      </c>
      <c r="O181" s="51" t="str">
        <f t="shared" si="22"/>
        <v>09</v>
      </c>
      <c r="P181" s="51" t="str">
        <f t="shared" si="23"/>
        <v>02</v>
      </c>
      <c r="Q181" s="66" t="s">
        <v>2501</v>
      </c>
      <c r="R181" s="66" t="s">
        <v>2502</v>
      </c>
      <c r="S181" s="66" t="s">
        <v>2503</v>
      </c>
      <c r="T181" s="67" t="s">
        <v>2504</v>
      </c>
      <c r="U181" t="str">
        <f t="shared" si="24"/>
        <v>strAmiiboName[180] = new string[]{"0101000003520902","LOZ","The Legend of Zelda","The Legend of Zelda 30th Anniversary Series","Toon Zelda - The Wind Waker","005","180"};</v>
      </c>
    </row>
    <row r="182" spans="1:21" ht="14.25" x14ac:dyDescent="0.2">
      <c r="A182" s="33">
        <v>181</v>
      </c>
      <c r="B182" s="33" t="s">
        <v>1906</v>
      </c>
      <c r="C182" s="34" t="s">
        <v>1907</v>
      </c>
      <c r="D182" s="35" t="s">
        <v>1915</v>
      </c>
      <c r="E182" s="36" t="s">
        <v>1919</v>
      </c>
      <c r="F182" s="37">
        <v>6</v>
      </c>
      <c r="G182" s="38" t="s">
        <v>26</v>
      </c>
      <c r="H182" s="39" t="s">
        <v>318</v>
      </c>
      <c r="I182" s="40" t="str">
        <f t="shared" si="26"/>
        <v>?</v>
      </c>
      <c r="J182" s="51" t="str">
        <f t="shared" si="18"/>
        <v>010</v>
      </c>
      <c r="K182" s="51" t="str">
        <f t="shared" si="25"/>
        <v>0100</v>
      </c>
      <c r="L182" s="51" t="str">
        <f t="shared" si="19"/>
        <v>00</v>
      </c>
      <c r="M182" s="51" t="str">
        <f t="shared" si="20"/>
        <v>00</v>
      </c>
      <c r="N182" s="51" t="str">
        <f t="shared" si="21"/>
        <v>034C</v>
      </c>
      <c r="O182" s="51" t="str">
        <f t="shared" si="22"/>
        <v>09</v>
      </c>
      <c r="P182" s="51" t="str">
        <f t="shared" si="23"/>
        <v>02</v>
      </c>
      <c r="Q182" s="66" t="s">
        <v>2501</v>
      </c>
      <c r="R182" s="66" t="s">
        <v>2502</v>
      </c>
      <c r="S182" s="66" t="s">
        <v>2503</v>
      </c>
      <c r="T182" s="67" t="s">
        <v>2504</v>
      </c>
      <c r="U182" t="str">
        <f t="shared" si="24"/>
        <v>strAmiiboName[181] = new string[]{"01000000034C0902","LOZ","The Legend of Zelda","The Legend of Zelda 30th Anniversary Series","Link - Majora's Mask","006","181"};</v>
      </c>
    </row>
    <row r="183" spans="1:21" ht="14.25" x14ac:dyDescent="0.2">
      <c r="A183" s="41">
        <v>182</v>
      </c>
      <c r="B183" s="41" t="s">
        <v>1912</v>
      </c>
      <c r="C183" s="42" t="s">
        <v>1908</v>
      </c>
      <c r="D183" s="43" t="s">
        <v>1915</v>
      </c>
      <c r="E183" s="44" t="s">
        <v>1920</v>
      </c>
      <c r="F183" s="37">
        <v>7</v>
      </c>
      <c r="G183" s="45" t="s">
        <v>26</v>
      </c>
      <c r="H183" s="46" t="s">
        <v>334</v>
      </c>
      <c r="I183" s="47" t="str">
        <f t="shared" si="26"/>
        <v>?</v>
      </c>
      <c r="J183" s="51" t="str">
        <f t="shared" si="18"/>
        <v>010</v>
      </c>
      <c r="K183" s="51" t="str">
        <f t="shared" si="25"/>
        <v>0100</v>
      </c>
      <c r="L183" s="51" t="str">
        <f t="shared" si="19"/>
        <v>00</v>
      </c>
      <c r="M183" s="51" t="str">
        <f t="shared" si="20"/>
        <v>00</v>
      </c>
      <c r="N183" s="51" t="str">
        <f t="shared" si="21"/>
        <v>034D</v>
      </c>
      <c r="O183" s="51" t="str">
        <f t="shared" si="22"/>
        <v>09</v>
      </c>
      <c r="P183" s="51" t="str">
        <f t="shared" si="23"/>
        <v>02</v>
      </c>
      <c r="Q183" s="66" t="s">
        <v>2501</v>
      </c>
      <c r="R183" s="66" t="s">
        <v>2502</v>
      </c>
      <c r="S183" s="66" t="s">
        <v>2503</v>
      </c>
      <c r="T183" s="67" t="s">
        <v>2504</v>
      </c>
      <c r="U183" t="str">
        <f t="shared" si="24"/>
        <v>strAmiiboName[182] = new string[]{"01000000034D0902","LOZ","The Legend of Zelda","The Legend of Zelda 30th Anniversary Series","Link - Twilight Princess","007","182"};</v>
      </c>
    </row>
    <row r="184" spans="1:21" ht="14.25" x14ac:dyDescent="0.2">
      <c r="A184" s="33">
        <v>183</v>
      </c>
      <c r="B184" s="33" t="s">
        <v>1906</v>
      </c>
      <c r="C184" s="34" t="s">
        <v>1908</v>
      </c>
      <c r="D184" s="35" t="s">
        <v>1910</v>
      </c>
      <c r="E184" s="36" t="s">
        <v>1921</v>
      </c>
      <c r="F184" s="37">
        <v>8</v>
      </c>
      <c r="G184" s="38" t="s">
        <v>26</v>
      </c>
      <c r="H184" s="39" t="s">
        <v>340</v>
      </c>
      <c r="I184" s="40" t="str">
        <f t="shared" si="26"/>
        <v>?</v>
      </c>
      <c r="J184" s="51" t="str">
        <f t="shared" si="18"/>
        <v>010</v>
      </c>
      <c r="K184" s="51" t="str">
        <f t="shared" si="25"/>
        <v>0100</v>
      </c>
      <c r="L184" s="51" t="str">
        <f t="shared" si="19"/>
        <v>00</v>
      </c>
      <c r="M184" s="51" t="str">
        <f t="shared" si="20"/>
        <v>00</v>
      </c>
      <c r="N184" s="51" t="str">
        <f t="shared" si="21"/>
        <v>034E</v>
      </c>
      <c r="O184" s="51" t="str">
        <f t="shared" si="22"/>
        <v>09</v>
      </c>
      <c r="P184" s="51" t="str">
        <f t="shared" si="23"/>
        <v>02</v>
      </c>
      <c r="Q184" s="66" t="s">
        <v>2501</v>
      </c>
      <c r="R184" s="66" t="s">
        <v>2502</v>
      </c>
      <c r="S184" s="66" t="s">
        <v>2503</v>
      </c>
      <c r="T184" s="67" t="s">
        <v>2504</v>
      </c>
      <c r="U184" t="str">
        <f t="shared" si="24"/>
        <v>strAmiiboName[183] = new string[]{"01000000034E0902","LOZ","The Legend of Zelda","The Legend of Zelda 30th Anniversary Series","Link - Skyward Sword","008","183"};</v>
      </c>
    </row>
    <row r="185" spans="1:21" ht="14.25" x14ac:dyDescent="0.2">
      <c r="A185" s="41">
        <v>184</v>
      </c>
      <c r="B185" s="41" t="s">
        <v>1906</v>
      </c>
      <c r="C185" s="42" t="s">
        <v>1908</v>
      </c>
      <c r="D185" s="43" t="s">
        <v>1922</v>
      </c>
      <c r="E185" s="44" t="s">
        <v>1923</v>
      </c>
      <c r="F185" s="37">
        <v>11</v>
      </c>
      <c r="G185" s="45" t="s">
        <v>26</v>
      </c>
      <c r="H185" s="46" t="s">
        <v>347</v>
      </c>
      <c r="I185" s="47" t="str">
        <f t="shared" si="26"/>
        <v>?</v>
      </c>
      <c r="J185" s="51" t="str">
        <f t="shared" si="18"/>
        <v>010</v>
      </c>
      <c r="K185" s="51" t="str">
        <f t="shared" si="25"/>
        <v>0100</v>
      </c>
      <c r="L185" s="51" t="str">
        <f t="shared" si="19"/>
        <v>00</v>
      </c>
      <c r="M185" s="51" t="str">
        <f t="shared" si="20"/>
        <v>00</v>
      </c>
      <c r="N185" s="51" t="str">
        <f t="shared" si="21"/>
        <v>0353</v>
      </c>
      <c r="O185" s="51" t="str">
        <f t="shared" si="22"/>
        <v>09</v>
      </c>
      <c r="P185" s="51" t="str">
        <f t="shared" si="23"/>
        <v>02</v>
      </c>
      <c r="Q185" s="66" t="s">
        <v>2501</v>
      </c>
      <c r="R185" s="66" t="s">
        <v>2502</v>
      </c>
      <c r="S185" s="66" t="s">
        <v>2503</v>
      </c>
      <c r="T185" s="67" t="s">
        <v>2504</v>
      </c>
      <c r="U185" t="str">
        <f t="shared" si="24"/>
        <v>strAmiiboName[184] = new string[]{"0100000003530902","LOZ","The Legend of Zelda","The Legend of Zelda Breath of the Wild Series","Link (Archer)","011","184"};</v>
      </c>
    </row>
    <row r="186" spans="1:21" ht="14.25" x14ac:dyDescent="0.2">
      <c r="A186" s="33">
        <v>185</v>
      </c>
      <c r="B186" s="33" t="s">
        <v>1912</v>
      </c>
      <c r="C186" s="34" t="s">
        <v>1924</v>
      </c>
      <c r="D186" s="35" t="s">
        <v>1925</v>
      </c>
      <c r="E186" s="36" t="s">
        <v>1926</v>
      </c>
      <c r="F186" s="37">
        <v>12</v>
      </c>
      <c r="G186" s="38" t="s">
        <v>26</v>
      </c>
      <c r="H186" s="39" t="s">
        <v>396</v>
      </c>
      <c r="I186" s="40" t="str">
        <f t="shared" si="26"/>
        <v>?</v>
      </c>
      <c r="J186" s="51" t="str">
        <f t="shared" si="18"/>
        <v>010</v>
      </c>
      <c r="K186" s="51" t="str">
        <f t="shared" si="25"/>
        <v>0100</v>
      </c>
      <c r="L186" s="51" t="str">
        <f t="shared" si="19"/>
        <v>00</v>
      </c>
      <c r="M186" s="51" t="str">
        <f t="shared" si="20"/>
        <v>00</v>
      </c>
      <c r="N186" s="51" t="str">
        <f t="shared" si="21"/>
        <v>0354</v>
      </c>
      <c r="O186" s="51" t="str">
        <f t="shared" si="22"/>
        <v>09</v>
      </c>
      <c r="P186" s="51" t="str">
        <f t="shared" si="23"/>
        <v>02</v>
      </c>
      <c r="Q186" s="66" t="s">
        <v>2501</v>
      </c>
      <c r="R186" s="66" t="s">
        <v>2502</v>
      </c>
      <c r="S186" s="66" t="s">
        <v>2503</v>
      </c>
      <c r="T186" s="67" t="s">
        <v>2504</v>
      </c>
      <c r="U186" t="str">
        <f t="shared" si="24"/>
        <v>strAmiiboName[185] = new string[]{"0100000003540902","LOZ","The Legend of Zelda","The Legend of Zelda Breath of the Wild Series","Link (Rider)","012","185"};</v>
      </c>
    </row>
    <row r="187" spans="1:21" ht="14.25" x14ac:dyDescent="0.2">
      <c r="A187" s="41">
        <v>186</v>
      </c>
      <c r="B187" s="41" t="s">
        <v>1914</v>
      </c>
      <c r="C187" s="42" t="s">
        <v>1907</v>
      </c>
      <c r="D187" s="43" t="s">
        <v>1925</v>
      </c>
      <c r="E187" s="44" t="s">
        <v>1927</v>
      </c>
      <c r="F187" s="37">
        <v>10</v>
      </c>
      <c r="G187" s="45" t="s">
        <v>403</v>
      </c>
      <c r="H187" s="46" t="s">
        <v>404</v>
      </c>
      <c r="I187" s="47" t="str">
        <f t="shared" si="26"/>
        <v>?</v>
      </c>
      <c r="J187" s="51" t="str">
        <f t="shared" si="18"/>
        <v>014</v>
      </c>
      <c r="K187" s="51" t="str">
        <f t="shared" si="25"/>
        <v>0140</v>
      </c>
      <c r="L187" s="51" t="str">
        <f t="shared" si="19"/>
        <v>00</v>
      </c>
      <c r="M187" s="51" t="str">
        <f t="shared" si="20"/>
        <v>00</v>
      </c>
      <c r="N187" s="51" t="str">
        <f t="shared" si="21"/>
        <v>0355</v>
      </c>
      <c r="O187" s="51" t="str">
        <f t="shared" si="22"/>
        <v>09</v>
      </c>
      <c r="P187" s="51" t="str">
        <f t="shared" si="23"/>
        <v>02</v>
      </c>
      <c r="Q187" s="66" t="s">
        <v>2501</v>
      </c>
      <c r="R187" s="66" t="s">
        <v>2502</v>
      </c>
      <c r="S187" s="66" t="s">
        <v>2503</v>
      </c>
      <c r="T187" s="67" t="s">
        <v>2504</v>
      </c>
      <c r="U187" t="str">
        <f t="shared" si="24"/>
        <v>strAmiiboName[186] = new string[]{"0140000003550902","LOZ","The Legend of Zelda","The Legend of Zelda Breath of the Wild Series","Guardian","010","186"};</v>
      </c>
    </row>
    <row r="188" spans="1:21" ht="14.25" x14ac:dyDescent="0.2">
      <c r="A188" s="33">
        <v>187</v>
      </c>
      <c r="B188" s="33" t="s">
        <v>1912</v>
      </c>
      <c r="C188" s="34" t="s">
        <v>1907</v>
      </c>
      <c r="D188" s="35" t="s">
        <v>1925</v>
      </c>
      <c r="E188" s="36" t="s">
        <v>1928</v>
      </c>
      <c r="F188" s="37">
        <v>13</v>
      </c>
      <c r="G188" s="38" t="s">
        <v>60</v>
      </c>
      <c r="H188" s="39" t="s">
        <v>408</v>
      </c>
      <c r="I188" s="40" t="str">
        <f t="shared" si="26"/>
        <v>?</v>
      </c>
      <c r="J188" s="51" t="str">
        <f t="shared" si="18"/>
        <v>010</v>
      </c>
      <c r="K188" s="51" t="str">
        <f t="shared" si="25"/>
        <v>0101</v>
      </c>
      <c r="L188" s="51" t="str">
        <f t="shared" si="19"/>
        <v>00</v>
      </c>
      <c r="M188" s="51" t="str">
        <f t="shared" si="20"/>
        <v>00</v>
      </c>
      <c r="N188" s="51" t="str">
        <f t="shared" si="21"/>
        <v>0356</v>
      </c>
      <c r="O188" s="51" t="str">
        <f t="shared" si="22"/>
        <v>09</v>
      </c>
      <c r="P188" s="51" t="str">
        <f t="shared" si="23"/>
        <v>02</v>
      </c>
      <c r="Q188" s="66" t="s">
        <v>2501</v>
      </c>
      <c r="R188" s="66" t="s">
        <v>2502</v>
      </c>
      <c r="S188" s="66" t="s">
        <v>2503</v>
      </c>
      <c r="T188" s="67" t="s">
        <v>2504</v>
      </c>
      <c r="U188" t="str">
        <f t="shared" si="24"/>
        <v>strAmiiboName[187] = new string[]{"0101000003560902","LOZ","The Legend of Zelda","The Legend of Zelda Breath of the Wild Series","Zelda","013","187"};</v>
      </c>
    </row>
    <row r="189" spans="1:21" ht="14.25" x14ac:dyDescent="0.2">
      <c r="A189" s="41">
        <v>188</v>
      </c>
      <c r="B189" s="41" t="s">
        <v>1912</v>
      </c>
      <c r="C189" s="42" t="s">
        <v>1924</v>
      </c>
      <c r="D189" s="43" t="s">
        <v>1929</v>
      </c>
      <c r="E189" s="44" t="s">
        <v>1930</v>
      </c>
      <c r="F189" s="37">
        <v>9</v>
      </c>
      <c r="G189" s="45" t="s">
        <v>412</v>
      </c>
      <c r="H189" s="46" t="s">
        <v>419</v>
      </c>
      <c r="I189" s="47" t="str">
        <f t="shared" si="26"/>
        <v>?</v>
      </c>
      <c r="J189" s="51" t="str">
        <f t="shared" si="18"/>
        <v>014</v>
      </c>
      <c r="K189" s="51" t="str">
        <f t="shared" si="25"/>
        <v>0141</v>
      </c>
      <c r="L189" s="51" t="str">
        <f t="shared" si="19"/>
        <v>00</v>
      </c>
      <c r="M189" s="51" t="str">
        <f t="shared" si="20"/>
        <v>00</v>
      </c>
      <c r="N189" s="51" t="str">
        <f t="shared" si="21"/>
        <v>035C</v>
      </c>
      <c r="O189" s="51" t="str">
        <f t="shared" si="22"/>
        <v>09</v>
      </c>
      <c r="P189" s="51" t="str">
        <f t="shared" si="23"/>
        <v>02</v>
      </c>
      <c r="Q189" s="66" t="s">
        <v>2501</v>
      </c>
      <c r="R189" s="66" t="s">
        <v>2502</v>
      </c>
      <c r="S189" s="66" t="s">
        <v>2503</v>
      </c>
      <c r="T189" s="67" t="s">
        <v>2504</v>
      </c>
      <c r="U189" t="str">
        <f t="shared" si="24"/>
        <v>strAmiiboName[188] = new string[]{"01410000035C0902","LOZ","The Legend of Zelda","The Legend of Zelda Breath of the Wild Series","Bokoblin","009","188"};</v>
      </c>
    </row>
    <row r="190" spans="1:21" ht="14.25" x14ac:dyDescent="0.2">
      <c r="A190" s="33">
        <v>189</v>
      </c>
      <c r="B190" s="33" t="s">
        <v>1914</v>
      </c>
      <c r="C190" s="34" t="s">
        <v>1924</v>
      </c>
      <c r="D190" s="35" t="s">
        <v>1922</v>
      </c>
      <c r="E190" s="36" t="s">
        <v>1931</v>
      </c>
      <c r="F190" s="37">
        <v>13</v>
      </c>
      <c r="G190" s="45" t="s">
        <v>57</v>
      </c>
      <c r="H190" s="46" t="s">
        <v>63</v>
      </c>
      <c r="I190" s="40" t="str">
        <f t="shared" si="26"/>
        <v>?</v>
      </c>
      <c r="J190" s="82" t="str">
        <f t="shared" si="18"/>
        <v>xxx</v>
      </c>
      <c r="K190" s="51" t="str">
        <f t="shared" si="25"/>
        <v>xxxx</v>
      </c>
      <c r="L190" s="51" t="str">
        <f t="shared" si="19"/>
        <v>xx</v>
      </c>
      <c r="M190" s="51" t="str">
        <f t="shared" si="20"/>
        <v>00</v>
      </c>
      <c r="N190" s="51" t="str">
        <f t="shared" si="21"/>
        <v>xxxx</v>
      </c>
      <c r="O190" s="51" t="str">
        <f t="shared" si="22"/>
        <v>xx</v>
      </c>
      <c r="P190" s="51" t="str">
        <f t="shared" si="23"/>
        <v>02</v>
      </c>
      <c r="Q190" s="66" t="s">
        <v>2501</v>
      </c>
      <c r="R190" s="66" t="s">
        <v>2502</v>
      </c>
      <c r="S190" s="66" t="s">
        <v>2503</v>
      </c>
      <c r="T190" s="67" t="s">
        <v>2504</v>
      </c>
      <c r="U190" t="str">
        <f t="shared" si="24"/>
        <v>strAmiiboName[189] = new string[]{"xxxxxx00xxxxxx02","LOZ","The Legend of Zelda","The Legend of Zelda Breath of the Wild Series","Daruk","013","189"};</v>
      </c>
    </row>
    <row r="191" spans="1:21" ht="14.25" x14ac:dyDescent="0.2">
      <c r="A191" s="41">
        <v>190</v>
      </c>
      <c r="B191" s="41" t="s">
        <v>1906</v>
      </c>
      <c r="C191" s="42" t="s">
        <v>1924</v>
      </c>
      <c r="D191" s="43" t="s">
        <v>1929</v>
      </c>
      <c r="E191" s="44" t="s">
        <v>1932</v>
      </c>
      <c r="F191" s="37">
        <v>14</v>
      </c>
      <c r="G191" s="45" t="s">
        <v>57</v>
      </c>
      <c r="H191" s="46" t="s">
        <v>63</v>
      </c>
      <c r="I191" s="47" t="str">
        <f t="shared" si="26"/>
        <v>?</v>
      </c>
      <c r="J191" s="82" t="str">
        <f t="shared" si="18"/>
        <v>xxx</v>
      </c>
      <c r="K191" s="51" t="str">
        <f t="shared" si="25"/>
        <v>xxxx</v>
      </c>
      <c r="L191" s="51" t="str">
        <f t="shared" si="19"/>
        <v>xx</v>
      </c>
      <c r="M191" s="51" t="str">
        <f t="shared" si="20"/>
        <v>00</v>
      </c>
      <c r="N191" s="51" t="str">
        <f t="shared" si="21"/>
        <v>xxxx</v>
      </c>
      <c r="O191" s="51" t="str">
        <f t="shared" si="22"/>
        <v>xx</v>
      </c>
      <c r="P191" s="51" t="str">
        <f t="shared" si="23"/>
        <v>02</v>
      </c>
      <c r="Q191" s="66" t="s">
        <v>2501</v>
      </c>
      <c r="R191" s="66" t="s">
        <v>2502</v>
      </c>
      <c r="S191" s="66" t="s">
        <v>2503</v>
      </c>
      <c r="T191" s="67" t="s">
        <v>2504</v>
      </c>
      <c r="U191" t="str">
        <f t="shared" si="24"/>
        <v>strAmiiboName[190] = new string[]{"xxxxxx00xxxxxx02","LOZ","The Legend of Zelda","The Legend of Zelda Breath of the Wild Series","Mipha","014","190"};</v>
      </c>
    </row>
    <row r="192" spans="1:21" ht="14.25" x14ac:dyDescent="0.2">
      <c r="A192" s="33">
        <v>191</v>
      </c>
      <c r="B192" s="33" t="s">
        <v>1914</v>
      </c>
      <c r="C192" s="34" t="s">
        <v>1908</v>
      </c>
      <c r="D192" s="35" t="s">
        <v>1925</v>
      </c>
      <c r="E192" s="36" t="s">
        <v>1933</v>
      </c>
      <c r="F192" s="37">
        <v>15</v>
      </c>
      <c r="G192" s="45" t="s">
        <v>57</v>
      </c>
      <c r="H192" s="46" t="s">
        <v>63</v>
      </c>
      <c r="I192" s="40" t="str">
        <f t="shared" si="26"/>
        <v>?</v>
      </c>
      <c r="J192" s="82" t="str">
        <f t="shared" si="18"/>
        <v>xxx</v>
      </c>
      <c r="K192" s="51" t="str">
        <f t="shared" si="25"/>
        <v>xxxx</v>
      </c>
      <c r="L192" s="51" t="str">
        <f t="shared" si="19"/>
        <v>xx</v>
      </c>
      <c r="M192" s="51" t="str">
        <f t="shared" si="20"/>
        <v>00</v>
      </c>
      <c r="N192" s="51" t="str">
        <f t="shared" si="21"/>
        <v>xxxx</v>
      </c>
      <c r="O192" s="51" t="str">
        <f t="shared" si="22"/>
        <v>xx</v>
      </c>
      <c r="P192" s="51" t="str">
        <f t="shared" si="23"/>
        <v>02</v>
      </c>
      <c r="Q192" s="66" t="s">
        <v>2501</v>
      </c>
      <c r="R192" s="66" t="s">
        <v>2502</v>
      </c>
      <c r="S192" s="66" t="s">
        <v>2503</v>
      </c>
      <c r="T192" s="67" t="s">
        <v>2504</v>
      </c>
      <c r="U192" t="str">
        <f t="shared" si="24"/>
        <v>strAmiiboName[191] = new string[]{"xxxxxx00xxxxxx02","LOZ","The Legend of Zelda","The Legend of Zelda Breath of the Wild Series","Revali","015","191"};</v>
      </c>
    </row>
    <row r="193" spans="1:21" ht="14.25" x14ac:dyDescent="0.2">
      <c r="A193" s="41">
        <v>192</v>
      </c>
      <c r="B193" s="41" t="s">
        <v>1906</v>
      </c>
      <c r="C193" s="42" t="s">
        <v>1908</v>
      </c>
      <c r="D193" s="43" t="s">
        <v>1925</v>
      </c>
      <c r="E193" s="44" t="s">
        <v>1934</v>
      </c>
      <c r="F193" s="37">
        <v>16</v>
      </c>
      <c r="G193" s="45" t="s">
        <v>57</v>
      </c>
      <c r="H193" s="46" t="s">
        <v>63</v>
      </c>
      <c r="I193" s="47" t="str">
        <f t="shared" si="26"/>
        <v>?</v>
      </c>
      <c r="J193" s="82" t="str">
        <f t="shared" si="18"/>
        <v>xxx</v>
      </c>
      <c r="K193" s="51" t="str">
        <f t="shared" si="25"/>
        <v>xxxx</v>
      </c>
      <c r="L193" s="51" t="str">
        <f t="shared" si="19"/>
        <v>xx</v>
      </c>
      <c r="M193" s="51" t="str">
        <f t="shared" si="20"/>
        <v>00</v>
      </c>
      <c r="N193" s="51" t="str">
        <f t="shared" si="21"/>
        <v>xxxx</v>
      </c>
      <c r="O193" s="51" t="str">
        <f t="shared" si="22"/>
        <v>xx</v>
      </c>
      <c r="P193" s="51" t="str">
        <f t="shared" si="23"/>
        <v>02</v>
      </c>
      <c r="Q193" s="66" t="s">
        <v>2501</v>
      </c>
      <c r="R193" s="66" t="s">
        <v>2502</v>
      </c>
      <c r="S193" s="66" t="s">
        <v>2503</v>
      </c>
      <c r="T193" s="67" t="s">
        <v>2504</v>
      </c>
      <c r="U193" t="str">
        <f t="shared" si="24"/>
        <v>strAmiiboName[192] = new string[]{"xxxxxx00xxxxxx02","LOZ","The Legend of Zelda","The Legend of Zelda Breath of the Wild Series","Urbosa","016","192"};</v>
      </c>
    </row>
    <row r="194" spans="1:21" ht="14.25" x14ac:dyDescent="0.2">
      <c r="A194" s="33">
        <v>193</v>
      </c>
      <c r="B194" s="33" t="s">
        <v>1935</v>
      </c>
      <c r="C194" s="34" t="s">
        <v>1936</v>
      </c>
      <c r="D194" s="35" t="s">
        <v>1689</v>
      </c>
      <c r="E194" s="36" t="s">
        <v>1937</v>
      </c>
      <c r="F194" s="37">
        <v>2</v>
      </c>
      <c r="G194" s="38" t="s">
        <v>495</v>
      </c>
      <c r="H194" s="39" t="s">
        <v>496</v>
      </c>
      <c r="I194" s="40" t="str">
        <f t="shared" si="26"/>
        <v>?</v>
      </c>
      <c r="J194" s="51" t="str">
        <f t="shared" ref="J194:J257" si="27">LEFT(G194,3)</f>
        <v>080</v>
      </c>
      <c r="K194" s="51" t="str">
        <f t="shared" si="25"/>
        <v>0800</v>
      </c>
      <c r="L194" s="51" t="str">
        <f t="shared" ref="L194:L257" si="28">MID(G194,5,2)</f>
        <v>01</v>
      </c>
      <c r="M194" s="51" t="str">
        <f t="shared" ref="M194:M257" si="29">RIGHT(G194,2)</f>
        <v>00</v>
      </c>
      <c r="N194" s="51" t="str">
        <f t="shared" ref="N194:N257" si="30">LEFT(H194,4)</f>
        <v>003E</v>
      </c>
      <c r="O194" s="51" t="str">
        <f t="shared" ref="O194:O257" si="31">MID(H194,5,2)</f>
        <v>04</v>
      </c>
      <c r="P194" s="51" t="str">
        <f t="shared" ref="P194:P257" si="32">RIGHT(H194,2)</f>
        <v>02</v>
      </c>
      <c r="Q194" s="66" t="s">
        <v>2501</v>
      </c>
      <c r="R194" s="66" t="s">
        <v>2502</v>
      </c>
      <c r="S194" s="66" t="s">
        <v>2503</v>
      </c>
      <c r="T194" s="67" t="s">
        <v>2504</v>
      </c>
      <c r="U194" t="str">
        <f t="shared" ref="U194:U257" si="33">Q194&amp;A194&amp;R194&amp;G194&amp;H194&amp;S194&amp;B194&amp;S194&amp;C194&amp;S194&amp;D194&amp;S194&amp;E194&amp;S194&amp;TEXT(F194,"000")&amp;S194&amp;TEXT(A194,"000")&amp;T194</f>
        <v>strAmiiboName[193] = new string[]{"08000100003E0402","SPL","Splatoon","Wave 1","Inkling Girl","002","193"};</v>
      </c>
    </row>
    <row r="195" spans="1:21" ht="14.25" x14ac:dyDescent="0.2">
      <c r="A195" s="41">
        <v>194</v>
      </c>
      <c r="B195" s="41" t="s">
        <v>1938</v>
      </c>
      <c r="C195" s="42" t="s">
        <v>1936</v>
      </c>
      <c r="D195" s="43" t="s">
        <v>1689</v>
      </c>
      <c r="E195" s="44" t="s">
        <v>1939</v>
      </c>
      <c r="F195" s="37">
        <v>1</v>
      </c>
      <c r="G195" s="45" t="s">
        <v>497</v>
      </c>
      <c r="H195" s="46" t="s">
        <v>498</v>
      </c>
      <c r="I195" s="47" t="str">
        <f t="shared" si="26"/>
        <v>?</v>
      </c>
      <c r="J195" s="51" t="str">
        <f t="shared" si="27"/>
        <v>080</v>
      </c>
      <c r="K195" s="51" t="str">
        <f t="shared" ref="K195:K258" si="34">LEFT(G195,4)</f>
        <v>0800</v>
      </c>
      <c r="L195" s="51" t="str">
        <f t="shared" si="28"/>
        <v>02</v>
      </c>
      <c r="M195" s="51" t="str">
        <f t="shared" si="29"/>
        <v>00</v>
      </c>
      <c r="N195" s="51" t="str">
        <f t="shared" si="30"/>
        <v>003F</v>
      </c>
      <c r="O195" s="51" t="str">
        <f t="shared" si="31"/>
        <v>04</v>
      </c>
      <c r="P195" s="51" t="str">
        <f t="shared" si="32"/>
        <v>02</v>
      </c>
      <c r="Q195" s="66" t="s">
        <v>2501</v>
      </c>
      <c r="R195" s="66" t="s">
        <v>2502</v>
      </c>
      <c r="S195" s="66" t="s">
        <v>2503</v>
      </c>
      <c r="T195" s="67" t="s">
        <v>2504</v>
      </c>
      <c r="U195" t="str">
        <f t="shared" si="33"/>
        <v>strAmiiboName[194] = new string[]{"08000200003F0402","SPL","Splatoon","Wave 1","Inkling Boy","001","194"};</v>
      </c>
    </row>
    <row r="196" spans="1:21" ht="14.25" x14ac:dyDescent="0.2">
      <c r="A196" s="33">
        <v>195</v>
      </c>
      <c r="B196" s="33" t="s">
        <v>1935</v>
      </c>
      <c r="C196" s="34" t="s">
        <v>1936</v>
      </c>
      <c r="D196" s="35" t="s">
        <v>1689</v>
      </c>
      <c r="E196" s="36" t="s">
        <v>1940</v>
      </c>
      <c r="F196" s="37">
        <v>3</v>
      </c>
      <c r="G196" s="38" t="s">
        <v>499</v>
      </c>
      <c r="H196" s="39" t="s">
        <v>500</v>
      </c>
      <c r="I196" s="40" t="str">
        <f t="shared" ref="I196:I259" si="35">HYPERLINK("http://amiibo.life/nfc/"&amp;G196&amp;"-"&amp;H196,"?")</f>
        <v>?</v>
      </c>
      <c r="J196" s="51" t="str">
        <f t="shared" si="27"/>
        <v>080</v>
      </c>
      <c r="K196" s="51" t="str">
        <f t="shared" si="34"/>
        <v>0800</v>
      </c>
      <c r="L196" s="51" t="str">
        <f t="shared" si="28"/>
        <v>03</v>
      </c>
      <c r="M196" s="51" t="str">
        <f t="shared" si="29"/>
        <v>00</v>
      </c>
      <c r="N196" s="51" t="str">
        <f t="shared" si="30"/>
        <v>0040</v>
      </c>
      <c r="O196" s="51" t="str">
        <f t="shared" si="31"/>
        <v>04</v>
      </c>
      <c r="P196" s="51" t="str">
        <f t="shared" si="32"/>
        <v>02</v>
      </c>
      <c r="Q196" s="66" t="s">
        <v>2501</v>
      </c>
      <c r="R196" s="66" t="s">
        <v>2502</v>
      </c>
      <c r="S196" s="66" t="s">
        <v>2503</v>
      </c>
      <c r="T196" s="67" t="s">
        <v>2504</v>
      </c>
      <c r="U196" t="str">
        <f t="shared" si="33"/>
        <v>strAmiiboName[195] = new string[]{"0800030000400402","SPL","Splatoon","Wave 1","Inkling Squid","003","195"};</v>
      </c>
    </row>
    <row r="197" spans="1:21" ht="14.25" x14ac:dyDescent="0.2">
      <c r="A197" s="41">
        <v>196</v>
      </c>
      <c r="B197" s="41" t="s">
        <v>1935</v>
      </c>
      <c r="C197" s="42" t="s">
        <v>1941</v>
      </c>
      <c r="D197" s="43" t="s">
        <v>1796</v>
      </c>
      <c r="E197" s="44" t="s">
        <v>1942</v>
      </c>
      <c r="F197" s="37">
        <v>4</v>
      </c>
      <c r="G197" s="45" t="s">
        <v>501</v>
      </c>
      <c r="H197" s="46" t="s">
        <v>502</v>
      </c>
      <c r="I197" s="47" t="str">
        <f t="shared" si="35"/>
        <v>?</v>
      </c>
      <c r="J197" s="51" t="str">
        <f t="shared" si="27"/>
        <v>080</v>
      </c>
      <c r="K197" s="51" t="str">
        <f t="shared" si="34"/>
        <v>0801</v>
      </c>
      <c r="L197" s="51" t="str">
        <f t="shared" si="28"/>
        <v>00</v>
      </c>
      <c r="M197" s="51" t="str">
        <f t="shared" si="29"/>
        <v>00</v>
      </c>
      <c r="N197" s="51" t="str">
        <f t="shared" si="30"/>
        <v>025D</v>
      </c>
      <c r="O197" s="51" t="str">
        <f t="shared" si="31"/>
        <v>04</v>
      </c>
      <c r="P197" s="51" t="str">
        <f t="shared" si="32"/>
        <v>02</v>
      </c>
      <c r="Q197" s="66" t="s">
        <v>2501</v>
      </c>
      <c r="R197" s="66" t="s">
        <v>2502</v>
      </c>
      <c r="S197" s="66" t="s">
        <v>2503</v>
      </c>
      <c r="T197" s="67" t="s">
        <v>2504</v>
      </c>
      <c r="U197" t="str">
        <f t="shared" si="33"/>
        <v>strAmiiboName[196] = new string[]{"08010000025D0402","SPL","Splatoon","Wave 2","Callie","004","196"};</v>
      </c>
    </row>
    <row r="198" spans="1:21" ht="14.25" x14ac:dyDescent="0.2">
      <c r="A198" s="33">
        <v>197</v>
      </c>
      <c r="B198" s="33" t="s">
        <v>1938</v>
      </c>
      <c r="C198" s="34" t="s">
        <v>1941</v>
      </c>
      <c r="D198" s="35" t="s">
        <v>1796</v>
      </c>
      <c r="E198" s="36" t="s">
        <v>1943</v>
      </c>
      <c r="F198" s="37">
        <v>5</v>
      </c>
      <c r="G198" s="38" t="s">
        <v>503</v>
      </c>
      <c r="H198" s="39" t="s">
        <v>504</v>
      </c>
      <c r="I198" s="40" t="str">
        <f t="shared" si="35"/>
        <v>?</v>
      </c>
      <c r="J198" s="51" t="str">
        <f t="shared" si="27"/>
        <v>080</v>
      </c>
      <c r="K198" s="51" t="str">
        <f t="shared" si="34"/>
        <v>0802</v>
      </c>
      <c r="L198" s="51" t="str">
        <f t="shared" si="28"/>
        <v>00</v>
      </c>
      <c r="M198" s="51" t="str">
        <f t="shared" si="29"/>
        <v>00</v>
      </c>
      <c r="N198" s="51" t="str">
        <f t="shared" si="30"/>
        <v>025E</v>
      </c>
      <c r="O198" s="51" t="str">
        <f t="shared" si="31"/>
        <v>04</v>
      </c>
      <c r="P198" s="51" t="str">
        <f t="shared" si="32"/>
        <v>02</v>
      </c>
      <c r="Q198" s="66" t="s">
        <v>2501</v>
      </c>
      <c r="R198" s="66" t="s">
        <v>2502</v>
      </c>
      <c r="S198" s="66" t="s">
        <v>2503</v>
      </c>
      <c r="T198" s="67" t="s">
        <v>2504</v>
      </c>
      <c r="U198" t="str">
        <f t="shared" si="33"/>
        <v>strAmiiboName[197] = new string[]{"08020000025E0402","SPL","Splatoon","Wave 2","Marie","005","197"};</v>
      </c>
    </row>
    <row r="199" spans="1:21" ht="14.25" x14ac:dyDescent="0.2">
      <c r="A199" s="41">
        <v>198</v>
      </c>
      <c r="B199" s="41" t="s">
        <v>1935</v>
      </c>
      <c r="C199" s="42" t="s">
        <v>1944</v>
      </c>
      <c r="D199" s="43" t="s">
        <v>1707</v>
      </c>
      <c r="E199" s="44" t="s">
        <v>1945</v>
      </c>
      <c r="F199" s="37">
        <v>7</v>
      </c>
      <c r="G199" s="45" t="s">
        <v>495</v>
      </c>
      <c r="H199" s="46" t="s">
        <v>505</v>
      </c>
      <c r="I199" s="47" t="str">
        <f t="shared" si="35"/>
        <v>?</v>
      </c>
      <c r="J199" s="51" t="str">
        <f t="shared" si="27"/>
        <v>080</v>
      </c>
      <c r="K199" s="51" t="str">
        <f t="shared" si="34"/>
        <v>0800</v>
      </c>
      <c r="L199" s="51" t="str">
        <f t="shared" si="28"/>
        <v>01</v>
      </c>
      <c r="M199" s="51" t="str">
        <f t="shared" si="29"/>
        <v>00</v>
      </c>
      <c r="N199" s="51" t="str">
        <f t="shared" si="30"/>
        <v>025F</v>
      </c>
      <c r="O199" s="51" t="str">
        <f t="shared" si="31"/>
        <v>04</v>
      </c>
      <c r="P199" s="51" t="str">
        <f t="shared" si="32"/>
        <v>02</v>
      </c>
      <c r="Q199" s="66" t="s">
        <v>2501</v>
      </c>
      <c r="R199" s="66" t="s">
        <v>2502</v>
      </c>
      <c r="S199" s="66" t="s">
        <v>2503</v>
      </c>
      <c r="T199" s="67" t="s">
        <v>2504</v>
      </c>
      <c r="U199" t="str">
        <f t="shared" si="33"/>
        <v>strAmiiboName[198] = new string[]{"08000100025F0402","SPL","Splatoon","Wave 2","Inkling Girl (Lime Green)","007","198"};</v>
      </c>
    </row>
    <row r="200" spans="1:21" ht="14.25" x14ac:dyDescent="0.2">
      <c r="A200" s="33">
        <v>199</v>
      </c>
      <c r="B200" s="33" t="s">
        <v>1946</v>
      </c>
      <c r="C200" s="34" t="s">
        <v>1941</v>
      </c>
      <c r="D200" s="35" t="s">
        <v>1796</v>
      </c>
      <c r="E200" s="36" t="s">
        <v>1947</v>
      </c>
      <c r="F200" s="37">
        <v>6</v>
      </c>
      <c r="G200" s="38" t="s">
        <v>497</v>
      </c>
      <c r="H200" s="39" t="s">
        <v>506</v>
      </c>
      <c r="I200" s="40" t="str">
        <f t="shared" si="35"/>
        <v>?</v>
      </c>
      <c r="J200" s="51" t="str">
        <f t="shared" si="27"/>
        <v>080</v>
      </c>
      <c r="K200" s="51" t="str">
        <f t="shared" si="34"/>
        <v>0800</v>
      </c>
      <c r="L200" s="51" t="str">
        <f t="shared" si="28"/>
        <v>02</v>
      </c>
      <c r="M200" s="51" t="str">
        <f t="shared" si="29"/>
        <v>00</v>
      </c>
      <c r="N200" s="51" t="str">
        <f t="shared" si="30"/>
        <v>0260</v>
      </c>
      <c r="O200" s="51" t="str">
        <f t="shared" si="31"/>
        <v>04</v>
      </c>
      <c r="P200" s="51" t="str">
        <f t="shared" si="32"/>
        <v>02</v>
      </c>
      <c r="Q200" s="66" t="s">
        <v>2501</v>
      </c>
      <c r="R200" s="66" t="s">
        <v>2502</v>
      </c>
      <c r="S200" s="66" t="s">
        <v>2503</v>
      </c>
      <c r="T200" s="67" t="s">
        <v>2504</v>
      </c>
      <c r="U200" t="str">
        <f t="shared" si="33"/>
        <v>strAmiiboName[199] = new string[]{"0800020002600402","SPL","Splatoon","Wave 2","Inkling Boy (Purple)","006","199"};</v>
      </c>
    </row>
    <row r="201" spans="1:21" ht="14.25" x14ac:dyDescent="0.2">
      <c r="A201" s="41">
        <v>200</v>
      </c>
      <c r="B201" s="41" t="s">
        <v>1935</v>
      </c>
      <c r="C201" s="42" t="s">
        <v>1936</v>
      </c>
      <c r="D201" s="43" t="s">
        <v>1707</v>
      </c>
      <c r="E201" s="44" t="s">
        <v>1948</v>
      </c>
      <c r="F201" s="37">
        <v>8</v>
      </c>
      <c r="G201" s="45" t="s">
        <v>499</v>
      </c>
      <c r="H201" s="46" t="s">
        <v>509</v>
      </c>
      <c r="I201" s="47" t="str">
        <f t="shared" si="35"/>
        <v>?</v>
      </c>
      <c r="J201" s="51" t="str">
        <f t="shared" si="27"/>
        <v>080</v>
      </c>
      <c r="K201" s="51" t="str">
        <f t="shared" si="34"/>
        <v>0800</v>
      </c>
      <c r="L201" s="51" t="str">
        <f t="shared" si="28"/>
        <v>03</v>
      </c>
      <c r="M201" s="51" t="str">
        <f t="shared" si="29"/>
        <v>00</v>
      </c>
      <c r="N201" s="51" t="str">
        <f t="shared" si="30"/>
        <v>0261</v>
      </c>
      <c r="O201" s="51" t="str">
        <f t="shared" si="31"/>
        <v>04</v>
      </c>
      <c r="P201" s="51" t="str">
        <f t="shared" si="32"/>
        <v>02</v>
      </c>
      <c r="Q201" s="66" t="s">
        <v>2501</v>
      </c>
      <c r="R201" s="66" t="s">
        <v>2502</v>
      </c>
      <c r="S201" s="66" t="s">
        <v>2503</v>
      </c>
      <c r="T201" s="67" t="s">
        <v>2504</v>
      </c>
      <c r="U201" t="str">
        <f t="shared" si="33"/>
        <v>strAmiiboName[200] = new string[]{"0800030002610402","SPL","Splatoon","Wave 2","Inkling Squid (Orange)","008","200"};</v>
      </c>
    </row>
    <row r="202" spans="1:21" ht="14.25" x14ac:dyDescent="0.2">
      <c r="A202" s="33">
        <v>201</v>
      </c>
      <c r="B202" s="33" t="s">
        <v>1946</v>
      </c>
      <c r="C202" s="34" t="s">
        <v>1936</v>
      </c>
      <c r="D202" s="35" t="s">
        <v>1715</v>
      </c>
      <c r="E202" s="36" t="s">
        <v>1949</v>
      </c>
      <c r="F202" s="37">
        <v>10</v>
      </c>
      <c r="G202" s="38" t="s">
        <v>495</v>
      </c>
      <c r="H202" s="39" t="s">
        <v>510</v>
      </c>
      <c r="I202" s="40" t="str">
        <f t="shared" si="35"/>
        <v>?</v>
      </c>
      <c r="J202" s="51" t="str">
        <f t="shared" si="27"/>
        <v>080</v>
      </c>
      <c r="K202" s="51" t="str">
        <f t="shared" si="34"/>
        <v>0800</v>
      </c>
      <c r="L202" s="51" t="str">
        <f t="shared" si="28"/>
        <v>01</v>
      </c>
      <c r="M202" s="51" t="str">
        <f t="shared" si="29"/>
        <v>00</v>
      </c>
      <c r="N202" s="51" t="str">
        <f t="shared" si="30"/>
        <v>0369</v>
      </c>
      <c r="O202" s="51" t="str">
        <f t="shared" si="31"/>
        <v>04</v>
      </c>
      <c r="P202" s="51" t="str">
        <f t="shared" si="32"/>
        <v>02</v>
      </c>
      <c r="Q202" s="66" t="s">
        <v>2501</v>
      </c>
      <c r="R202" s="66" t="s">
        <v>2502</v>
      </c>
      <c r="S202" s="66" t="s">
        <v>2503</v>
      </c>
      <c r="T202" s="67" t="s">
        <v>2504</v>
      </c>
      <c r="U202" t="str">
        <f t="shared" si="33"/>
        <v>strAmiiboName[201] = new string[]{"0800010003690402","SPL","Splatoon","Wave 3","Inkling Girl (Neon Pink)","010","201"};</v>
      </c>
    </row>
    <row r="203" spans="1:21" ht="14.25" x14ac:dyDescent="0.2">
      <c r="A203" s="41">
        <v>202</v>
      </c>
      <c r="B203" s="41" t="s">
        <v>1938</v>
      </c>
      <c r="C203" s="42" t="s">
        <v>1944</v>
      </c>
      <c r="D203" s="43" t="s">
        <v>1713</v>
      </c>
      <c r="E203" s="44" t="s">
        <v>1950</v>
      </c>
      <c r="F203" s="37">
        <v>9</v>
      </c>
      <c r="G203" s="45" t="s">
        <v>497</v>
      </c>
      <c r="H203" s="46" t="s">
        <v>513</v>
      </c>
      <c r="I203" s="47" t="str">
        <f t="shared" si="35"/>
        <v>?</v>
      </c>
      <c r="J203" s="51" t="str">
        <f t="shared" si="27"/>
        <v>080</v>
      </c>
      <c r="K203" s="51" t="str">
        <f t="shared" si="34"/>
        <v>0800</v>
      </c>
      <c r="L203" s="51" t="str">
        <f t="shared" si="28"/>
        <v>02</v>
      </c>
      <c r="M203" s="51" t="str">
        <f t="shared" si="29"/>
        <v>00</v>
      </c>
      <c r="N203" s="51" t="str">
        <f t="shared" si="30"/>
        <v>036A</v>
      </c>
      <c r="O203" s="51" t="str">
        <f t="shared" si="31"/>
        <v>04</v>
      </c>
      <c r="P203" s="51" t="str">
        <f t="shared" si="32"/>
        <v>02</v>
      </c>
      <c r="Q203" s="66" t="s">
        <v>2501</v>
      </c>
      <c r="R203" s="66" t="s">
        <v>2502</v>
      </c>
      <c r="S203" s="66" t="s">
        <v>2503</v>
      </c>
      <c r="T203" s="67" t="s">
        <v>2504</v>
      </c>
      <c r="U203" t="str">
        <f t="shared" si="33"/>
        <v>strAmiiboName[202] = new string[]{"08000200036A0402","SPL","Splatoon","Wave 3","Inkling Boy (Neon Green)","009","202"};</v>
      </c>
    </row>
    <row r="204" spans="1:21" ht="14.25" x14ac:dyDescent="0.2">
      <c r="A204" s="33">
        <v>203</v>
      </c>
      <c r="B204" s="33" t="s">
        <v>1938</v>
      </c>
      <c r="C204" s="34" t="s">
        <v>1936</v>
      </c>
      <c r="D204" s="35" t="s">
        <v>1713</v>
      </c>
      <c r="E204" s="36" t="s">
        <v>1951</v>
      </c>
      <c r="F204" s="37">
        <v>11</v>
      </c>
      <c r="G204" s="38" t="s">
        <v>499</v>
      </c>
      <c r="H204" s="39" t="s">
        <v>514</v>
      </c>
      <c r="I204" s="40" t="str">
        <f t="shared" si="35"/>
        <v>?</v>
      </c>
      <c r="J204" s="51" t="str">
        <f t="shared" si="27"/>
        <v>080</v>
      </c>
      <c r="K204" s="51" t="str">
        <f t="shared" si="34"/>
        <v>0800</v>
      </c>
      <c r="L204" s="51" t="str">
        <f t="shared" si="28"/>
        <v>03</v>
      </c>
      <c r="M204" s="51" t="str">
        <f t="shared" si="29"/>
        <v>00</v>
      </c>
      <c r="N204" s="51" t="str">
        <f t="shared" si="30"/>
        <v>036B</v>
      </c>
      <c r="O204" s="51" t="str">
        <f t="shared" si="31"/>
        <v>04</v>
      </c>
      <c r="P204" s="51" t="str">
        <f t="shared" si="32"/>
        <v>02</v>
      </c>
      <c r="Q204" s="66" t="s">
        <v>2501</v>
      </c>
      <c r="R204" s="66" t="s">
        <v>2502</v>
      </c>
      <c r="S204" s="66" t="s">
        <v>2503</v>
      </c>
      <c r="T204" s="67" t="s">
        <v>2504</v>
      </c>
      <c r="U204" t="str">
        <f t="shared" si="33"/>
        <v>strAmiiboName[203] = new string[]{"08000300036B0402","SPL","Splatoon","Wave 3","Inkling Squid (Neon Purple)","011","203"};</v>
      </c>
    </row>
    <row r="205" spans="1:21" ht="14.25" x14ac:dyDescent="0.2">
      <c r="A205" s="41">
        <v>204</v>
      </c>
      <c r="B205" s="41" t="s">
        <v>1952</v>
      </c>
      <c r="C205" s="42" t="s">
        <v>1953</v>
      </c>
      <c r="D205" s="43" t="s">
        <v>1954</v>
      </c>
      <c r="E205" s="44" t="s">
        <v>1955</v>
      </c>
      <c r="F205" s="37">
        <v>1</v>
      </c>
      <c r="G205" s="45" t="s">
        <v>507</v>
      </c>
      <c r="H205" s="46" t="s">
        <v>508</v>
      </c>
      <c r="I205" s="47" t="str">
        <f t="shared" si="35"/>
        <v>?</v>
      </c>
      <c r="J205" s="51" t="str">
        <f t="shared" si="27"/>
        <v>018</v>
      </c>
      <c r="K205" s="51" t="str">
        <f t="shared" si="34"/>
        <v>0181</v>
      </c>
      <c r="L205" s="51" t="str">
        <f t="shared" si="28"/>
        <v>00</v>
      </c>
      <c r="M205" s="51" t="str">
        <f t="shared" si="29"/>
        <v>01</v>
      </c>
      <c r="N205" s="51" t="str">
        <f t="shared" si="30"/>
        <v>0044</v>
      </c>
      <c r="O205" s="51" t="str">
        <f t="shared" si="31"/>
        <v>05</v>
      </c>
      <c r="P205" s="51" t="str">
        <f t="shared" si="32"/>
        <v>02</v>
      </c>
      <c r="Q205" s="66" t="s">
        <v>2501</v>
      </c>
      <c r="R205" s="66" t="s">
        <v>2502</v>
      </c>
      <c r="S205" s="66" t="s">
        <v>2503</v>
      </c>
      <c r="T205" s="67" t="s">
        <v>2504</v>
      </c>
      <c r="U205" t="str">
        <f t="shared" si="33"/>
        <v>strAmiiboName[204] = new string[]{"0181000100440502","ACC","Animal Crossing Cards","Series 1","Isabelle","001","204"};</v>
      </c>
    </row>
    <row r="206" spans="1:21" ht="14.25" x14ac:dyDescent="0.2">
      <c r="A206" s="33">
        <v>205</v>
      </c>
      <c r="B206" s="33" t="s">
        <v>1952</v>
      </c>
      <c r="C206" s="34" t="s">
        <v>1956</v>
      </c>
      <c r="D206" s="35" t="s">
        <v>1957</v>
      </c>
      <c r="E206" s="36" t="s">
        <v>1958</v>
      </c>
      <c r="F206" s="37">
        <v>2</v>
      </c>
      <c r="G206" s="38" t="s">
        <v>545</v>
      </c>
      <c r="H206" s="39" t="s">
        <v>548</v>
      </c>
      <c r="I206" s="40" t="str">
        <f t="shared" si="35"/>
        <v>?</v>
      </c>
      <c r="J206" s="51" t="str">
        <f t="shared" si="27"/>
        <v>018</v>
      </c>
      <c r="K206" s="51" t="str">
        <f t="shared" si="34"/>
        <v>0183</v>
      </c>
      <c r="L206" s="51" t="str">
        <f t="shared" si="28"/>
        <v>00</v>
      </c>
      <c r="M206" s="51" t="str">
        <f t="shared" si="29"/>
        <v>01</v>
      </c>
      <c r="N206" s="51" t="str">
        <f t="shared" si="30"/>
        <v>0045</v>
      </c>
      <c r="O206" s="51" t="str">
        <f t="shared" si="31"/>
        <v>05</v>
      </c>
      <c r="P206" s="51" t="str">
        <f t="shared" si="32"/>
        <v>02</v>
      </c>
      <c r="Q206" s="66" t="s">
        <v>2501</v>
      </c>
      <c r="R206" s="66" t="s">
        <v>2502</v>
      </c>
      <c r="S206" s="66" t="s">
        <v>2503</v>
      </c>
      <c r="T206" s="67" t="s">
        <v>2504</v>
      </c>
      <c r="U206" t="str">
        <f t="shared" si="33"/>
        <v>strAmiiboName[205] = new string[]{"0183000100450502","ACC","Animal Crossing Cards","Series 1","Tom Nook","002","205"};</v>
      </c>
    </row>
    <row r="207" spans="1:21" ht="14.25" x14ac:dyDescent="0.2">
      <c r="A207" s="41">
        <v>206</v>
      </c>
      <c r="B207" s="41" t="s">
        <v>1952</v>
      </c>
      <c r="C207" s="42" t="s">
        <v>1959</v>
      </c>
      <c r="D207" s="43" t="s">
        <v>1957</v>
      </c>
      <c r="E207" s="44" t="s">
        <v>1960</v>
      </c>
      <c r="F207" s="37">
        <v>3</v>
      </c>
      <c r="G207" s="45" t="s">
        <v>566</v>
      </c>
      <c r="H207" s="46" t="s">
        <v>567</v>
      </c>
      <c r="I207" s="47" t="str">
        <f t="shared" si="35"/>
        <v>?</v>
      </c>
      <c r="J207" s="51" t="str">
        <f t="shared" si="27"/>
        <v>018</v>
      </c>
      <c r="K207" s="51" t="str">
        <f t="shared" si="34"/>
        <v>0182</v>
      </c>
      <c r="L207" s="51" t="str">
        <f t="shared" si="28"/>
        <v>01</v>
      </c>
      <c r="M207" s="51" t="str">
        <f t="shared" si="29"/>
        <v>01</v>
      </c>
      <c r="N207" s="51" t="str">
        <f t="shared" si="30"/>
        <v>0046</v>
      </c>
      <c r="O207" s="51" t="str">
        <f t="shared" si="31"/>
        <v>05</v>
      </c>
      <c r="P207" s="51" t="str">
        <f t="shared" si="32"/>
        <v>02</v>
      </c>
      <c r="Q207" s="66" t="s">
        <v>2501</v>
      </c>
      <c r="R207" s="66" t="s">
        <v>2502</v>
      </c>
      <c r="S207" s="66" t="s">
        <v>2503</v>
      </c>
      <c r="T207" s="67" t="s">
        <v>2504</v>
      </c>
      <c r="U207" t="str">
        <f t="shared" si="33"/>
        <v>strAmiiboName[206] = new string[]{"0182010100460502","ACC","Animal Crossing Cards","Series 1","DJ KK","003","206"};</v>
      </c>
    </row>
    <row r="208" spans="1:21" ht="14.25" x14ac:dyDescent="0.2">
      <c r="A208" s="33">
        <v>207</v>
      </c>
      <c r="B208" s="33" t="s">
        <v>1961</v>
      </c>
      <c r="C208" s="34" t="s">
        <v>1956</v>
      </c>
      <c r="D208" s="35" t="s">
        <v>1954</v>
      </c>
      <c r="E208" s="36" t="s">
        <v>1962</v>
      </c>
      <c r="F208" s="37">
        <v>4</v>
      </c>
      <c r="G208" s="38" t="s">
        <v>578</v>
      </c>
      <c r="H208" s="39" t="s">
        <v>579</v>
      </c>
      <c r="I208" s="40" t="str">
        <f t="shared" si="35"/>
        <v>?</v>
      </c>
      <c r="J208" s="51" t="str">
        <f t="shared" si="27"/>
        <v>018</v>
      </c>
      <c r="K208" s="51" t="str">
        <f t="shared" si="34"/>
        <v>0187</v>
      </c>
      <c r="L208" s="51" t="str">
        <f t="shared" si="28"/>
        <v>00</v>
      </c>
      <c r="M208" s="51" t="str">
        <f t="shared" si="29"/>
        <v>01</v>
      </c>
      <c r="N208" s="51" t="str">
        <f t="shared" si="30"/>
        <v>0047</v>
      </c>
      <c r="O208" s="51" t="str">
        <f t="shared" si="31"/>
        <v>05</v>
      </c>
      <c r="P208" s="51" t="str">
        <f t="shared" si="32"/>
        <v>02</v>
      </c>
      <c r="Q208" s="66" t="s">
        <v>2501</v>
      </c>
      <c r="R208" s="66" t="s">
        <v>2502</v>
      </c>
      <c r="S208" s="66" t="s">
        <v>2503</v>
      </c>
      <c r="T208" s="67" t="s">
        <v>2504</v>
      </c>
      <c r="U208" t="str">
        <f t="shared" si="33"/>
        <v>strAmiiboName[207] = new string[]{"0187000100470502","ACC","Animal Crossing Cards","Series 1","Sable","004","207"};</v>
      </c>
    </row>
    <row r="209" spans="1:21" ht="14.25" x14ac:dyDescent="0.2">
      <c r="A209" s="41">
        <v>208</v>
      </c>
      <c r="B209" s="41" t="s">
        <v>1952</v>
      </c>
      <c r="C209" s="42" t="s">
        <v>1953</v>
      </c>
      <c r="D209" s="43" t="s">
        <v>1957</v>
      </c>
      <c r="E209" s="44" t="s">
        <v>1963</v>
      </c>
      <c r="F209" s="37">
        <v>5</v>
      </c>
      <c r="G209" s="45" t="s">
        <v>590</v>
      </c>
      <c r="H209" s="46" t="s">
        <v>591</v>
      </c>
      <c r="I209" s="47" t="str">
        <f t="shared" si="35"/>
        <v>?</v>
      </c>
      <c r="J209" s="51" t="str">
        <f t="shared" si="27"/>
        <v>019</v>
      </c>
      <c r="K209" s="51" t="str">
        <f t="shared" si="34"/>
        <v>0196</v>
      </c>
      <c r="L209" s="51" t="str">
        <f t="shared" si="28"/>
        <v>00</v>
      </c>
      <c r="M209" s="51" t="str">
        <f t="shared" si="29"/>
        <v>01</v>
      </c>
      <c r="N209" s="51" t="str">
        <f t="shared" si="30"/>
        <v>0048</v>
      </c>
      <c r="O209" s="51" t="str">
        <f t="shared" si="31"/>
        <v>05</v>
      </c>
      <c r="P209" s="51" t="str">
        <f t="shared" si="32"/>
        <v>02</v>
      </c>
      <c r="Q209" s="66" t="s">
        <v>2501</v>
      </c>
      <c r="R209" s="66" t="s">
        <v>2502</v>
      </c>
      <c r="S209" s="66" t="s">
        <v>2503</v>
      </c>
      <c r="T209" s="67" t="s">
        <v>2504</v>
      </c>
      <c r="U209" t="str">
        <f t="shared" si="33"/>
        <v>strAmiiboName[208] = new string[]{"0196000100480502","ACC","Animal Crossing Cards","Series 1","Kapp'n","005","208"};</v>
      </c>
    </row>
    <row r="210" spans="1:21" ht="14.25" x14ac:dyDescent="0.2">
      <c r="A210" s="33">
        <v>209</v>
      </c>
      <c r="B210" s="33" t="s">
        <v>1952</v>
      </c>
      <c r="C210" s="34" t="s">
        <v>1953</v>
      </c>
      <c r="D210" s="35" t="s">
        <v>1957</v>
      </c>
      <c r="E210" s="36" t="s">
        <v>1964</v>
      </c>
      <c r="F210" s="37">
        <v>6</v>
      </c>
      <c r="G210" s="38" t="s">
        <v>605</v>
      </c>
      <c r="H210" s="39" t="s">
        <v>606</v>
      </c>
      <c r="I210" s="40" t="str">
        <f t="shared" si="35"/>
        <v>?</v>
      </c>
      <c r="J210" s="51" t="str">
        <f t="shared" si="27"/>
        <v>018</v>
      </c>
      <c r="K210" s="51" t="str">
        <f t="shared" si="34"/>
        <v>018E</v>
      </c>
      <c r="L210" s="51" t="str">
        <f t="shared" si="28"/>
        <v>00</v>
      </c>
      <c r="M210" s="51" t="str">
        <f t="shared" si="29"/>
        <v>01</v>
      </c>
      <c r="N210" s="51" t="str">
        <f t="shared" si="30"/>
        <v>0049</v>
      </c>
      <c r="O210" s="51" t="str">
        <f t="shared" si="31"/>
        <v>05</v>
      </c>
      <c r="P210" s="51" t="str">
        <f t="shared" si="32"/>
        <v>02</v>
      </c>
      <c r="Q210" s="66" t="s">
        <v>2501</v>
      </c>
      <c r="R210" s="66" t="s">
        <v>2502</v>
      </c>
      <c r="S210" s="66" t="s">
        <v>2503</v>
      </c>
      <c r="T210" s="67" t="s">
        <v>2504</v>
      </c>
      <c r="U210" t="str">
        <f t="shared" si="33"/>
        <v>strAmiiboName[209] = new string[]{"018E000100490502","ACC","Animal Crossing Cards","Series 1","Resetti","006","209"};</v>
      </c>
    </row>
    <row r="211" spans="1:21" ht="14.25" x14ac:dyDescent="0.2">
      <c r="A211" s="41">
        <v>210</v>
      </c>
      <c r="B211" s="41" t="s">
        <v>1961</v>
      </c>
      <c r="C211" s="42" t="s">
        <v>1959</v>
      </c>
      <c r="D211" s="43" t="s">
        <v>1957</v>
      </c>
      <c r="E211" s="44" t="s">
        <v>1965</v>
      </c>
      <c r="F211" s="37">
        <v>7</v>
      </c>
      <c r="G211" s="45" t="s">
        <v>619</v>
      </c>
      <c r="H211" s="46" t="s">
        <v>620</v>
      </c>
      <c r="I211" s="47" t="str">
        <f t="shared" si="35"/>
        <v>?</v>
      </c>
      <c r="J211" s="51" t="str">
        <f t="shared" si="27"/>
        <v>01A</v>
      </c>
      <c r="K211" s="51" t="str">
        <f t="shared" si="34"/>
        <v>01A3</v>
      </c>
      <c r="L211" s="51" t="str">
        <f t="shared" si="28"/>
        <v>00</v>
      </c>
      <c r="M211" s="51" t="str">
        <f t="shared" si="29"/>
        <v>01</v>
      </c>
      <c r="N211" s="51" t="str">
        <f t="shared" si="30"/>
        <v>004A</v>
      </c>
      <c r="O211" s="51" t="str">
        <f t="shared" si="31"/>
        <v>05</v>
      </c>
      <c r="P211" s="51" t="str">
        <f t="shared" si="32"/>
        <v>02</v>
      </c>
      <c r="Q211" s="66" t="s">
        <v>2501</v>
      </c>
      <c r="R211" s="66" t="s">
        <v>2502</v>
      </c>
      <c r="S211" s="66" t="s">
        <v>2503</v>
      </c>
      <c r="T211" s="67" t="s">
        <v>2504</v>
      </c>
      <c r="U211" t="str">
        <f t="shared" si="33"/>
        <v>strAmiiboName[210] = new string[]{"01A30001004A0502","ACC","Animal Crossing Cards","Series 1","Joan","007","210"};</v>
      </c>
    </row>
    <row r="212" spans="1:21" ht="14.25" x14ac:dyDescent="0.2">
      <c r="A212" s="33">
        <v>211</v>
      </c>
      <c r="B212" s="33" t="s">
        <v>1961</v>
      </c>
      <c r="C212" s="34" t="s">
        <v>1959</v>
      </c>
      <c r="D212" s="35" t="s">
        <v>1954</v>
      </c>
      <c r="E212" s="36" t="s">
        <v>1966</v>
      </c>
      <c r="F212" s="37">
        <v>8</v>
      </c>
      <c r="G212" s="38" t="s">
        <v>633</v>
      </c>
      <c r="H212" s="39" t="s">
        <v>634</v>
      </c>
      <c r="I212" s="40" t="str">
        <f t="shared" si="35"/>
        <v>?</v>
      </c>
      <c r="J212" s="51" t="str">
        <f t="shared" si="27"/>
        <v>018</v>
      </c>
      <c r="K212" s="51" t="str">
        <f t="shared" si="34"/>
        <v>0185</v>
      </c>
      <c r="L212" s="51" t="str">
        <f t="shared" si="28"/>
        <v>00</v>
      </c>
      <c r="M212" s="51" t="str">
        <f t="shared" si="29"/>
        <v>01</v>
      </c>
      <c r="N212" s="51" t="str">
        <f t="shared" si="30"/>
        <v>004B</v>
      </c>
      <c r="O212" s="51" t="str">
        <f t="shared" si="31"/>
        <v>05</v>
      </c>
      <c r="P212" s="51" t="str">
        <f t="shared" si="32"/>
        <v>02</v>
      </c>
      <c r="Q212" s="66" t="s">
        <v>2501</v>
      </c>
      <c r="R212" s="66" t="s">
        <v>2502</v>
      </c>
      <c r="S212" s="66" t="s">
        <v>2503</v>
      </c>
      <c r="T212" s="67" t="s">
        <v>2504</v>
      </c>
      <c r="U212" t="str">
        <f t="shared" si="33"/>
        <v>strAmiiboName[211] = new string[]{"01850001004B0502","ACC","Animal Crossing Cards","Series 1","Timmy","008","211"};</v>
      </c>
    </row>
    <row r="213" spans="1:21" ht="14.25" x14ac:dyDescent="0.2">
      <c r="A213" s="41">
        <v>212</v>
      </c>
      <c r="B213" s="41" t="s">
        <v>1967</v>
      </c>
      <c r="C213" s="42" t="s">
        <v>1953</v>
      </c>
      <c r="D213" s="43" t="s">
        <v>1954</v>
      </c>
      <c r="E213" s="44" t="s">
        <v>1968</v>
      </c>
      <c r="F213" s="37">
        <v>9</v>
      </c>
      <c r="G213" s="45" t="s">
        <v>644</v>
      </c>
      <c r="H213" s="46" t="s">
        <v>645</v>
      </c>
      <c r="I213" s="47" t="str">
        <f t="shared" si="35"/>
        <v>?</v>
      </c>
      <c r="J213" s="51" t="str">
        <f t="shared" si="27"/>
        <v>018</v>
      </c>
      <c r="K213" s="51" t="str">
        <f t="shared" si="34"/>
        <v>018C</v>
      </c>
      <c r="L213" s="51" t="str">
        <f t="shared" si="28"/>
        <v>00</v>
      </c>
      <c r="M213" s="51" t="str">
        <f t="shared" si="29"/>
        <v>01</v>
      </c>
      <c r="N213" s="51" t="str">
        <f t="shared" si="30"/>
        <v>004C</v>
      </c>
      <c r="O213" s="51" t="str">
        <f t="shared" si="31"/>
        <v>05</v>
      </c>
      <c r="P213" s="51" t="str">
        <f t="shared" si="32"/>
        <v>02</v>
      </c>
      <c r="Q213" s="66" t="s">
        <v>2501</v>
      </c>
      <c r="R213" s="66" t="s">
        <v>2502</v>
      </c>
      <c r="S213" s="66" t="s">
        <v>2503</v>
      </c>
      <c r="T213" s="67" t="s">
        <v>2504</v>
      </c>
      <c r="U213" t="str">
        <f t="shared" si="33"/>
        <v>strAmiiboName[212] = new string[]{"018C0001004C0502","ACC","Animal Crossing Cards","Series 1","Digby","009","212"};</v>
      </c>
    </row>
    <row r="214" spans="1:21" ht="14.25" x14ac:dyDescent="0.2">
      <c r="A214" s="33">
        <v>213</v>
      </c>
      <c r="B214" s="33" t="s">
        <v>1961</v>
      </c>
      <c r="C214" s="34" t="s">
        <v>1956</v>
      </c>
      <c r="D214" s="35" t="s">
        <v>1957</v>
      </c>
      <c r="E214" s="36" t="s">
        <v>1969</v>
      </c>
      <c r="F214" s="37">
        <v>10</v>
      </c>
      <c r="G214" s="38" t="s">
        <v>656</v>
      </c>
      <c r="H214" s="39" t="s">
        <v>657</v>
      </c>
      <c r="I214" s="40" t="str">
        <f t="shared" si="35"/>
        <v>?</v>
      </c>
      <c r="J214" s="51" t="str">
        <f t="shared" si="27"/>
        <v>01A</v>
      </c>
      <c r="K214" s="51" t="str">
        <f t="shared" si="34"/>
        <v>01A4</v>
      </c>
      <c r="L214" s="51" t="str">
        <f t="shared" si="28"/>
        <v>00</v>
      </c>
      <c r="M214" s="51" t="str">
        <f t="shared" si="29"/>
        <v>01</v>
      </c>
      <c r="N214" s="51" t="str">
        <f t="shared" si="30"/>
        <v>004D</v>
      </c>
      <c r="O214" s="51" t="str">
        <f t="shared" si="31"/>
        <v>05</v>
      </c>
      <c r="P214" s="51" t="str">
        <f t="shared" si="32"/>
        <v>02</v>
      </c>
      <c r="Q214" s="66" t="s">
        <v>2501</v>
      </c>
      <c r="R214" s="66" t="s">
        <v>2502</v>
      </c>
      <c r="S214" s="66" t="s">
        <v>2503</v>
      </c>
      <c r="T214" s="67" t="s">
        <v>2504</v>
      </c>
      <c r="U214" t="str">
        <f t="shared" si="33"/>
        <v>strAmiiboName[213] = new string[]{"01A40001004D0502","ACC","Animal Crossing Cards","Series 1","Pascal","010","213"};</v>
      </c>
    </row>
    <row r="215" spans="1:21" ht="14.25" x14ac:dyDescent="0.2">
      <c r="A215" s="41">
        <v>214</v>
      </c>
      <c r="B215" s="41" t="s">
        <v>1952</v>
      </c>
      <c r="C215" s="42" t="s">
        <v>1953</v>
      </c>
      <c r="D215" s="43" t="s">
        <v>1957</v>
      </c>
      <c r="E215" s="44" t="s">
        <v>1970</v>
      </c>
      <c r="F215" s="37">
        <v>11</v>
      </c>
      <c r="G215" s="45" t="s">
        <v>677</v>
      </c>
      <c r="H215" s="46" t="s">
        <v>682</v>
      </c>
      <c r="I215" s="47" t="str">
        <f t="shared" si="35"/>
        <v>?</v>
      </c>
      <c r="J215" s="51" t="str">
        <f t="shared" si="27"/>
        <v>019</v>
      </c>
      <c r="K215" s="51" t="str">
        <f t="shared" si="34"/>
        <v>0191</v>
      </c>
      <c r="L215" s="51" t="str">
        <f t="shared" si="28"/>
        <v>00</v>
      </c>
      <c r="M215" s="51" t="str">
        <f t="shared" si="29"/>
        <v>01</v>
      </c>
      <c r="N215" s="51" t="str">
        <f t="shared" si="30"/>
        <v>004E</v>
      </c>
      <c r="O215" s="51" t="str">
        <f t="shared" si="31"/>
        <v>05</v>
      </c>
      <c r="P215" s="51" t="str">
        <f t="shared" si="32"/>
        <v>02</v>
      </c>
      <c r="Q215" s="66" t="s">
        <v>2501</v>
      </c>
      <c r="R215" s="66" t="s">
        <v>2502</v>
      </c>
      <c r="S215" s="66" t="s">
        <v>2503</v>
      </c>
      <c r="T215" s="67" t="s">
        <v>2504</v>
      </c>
      <c r="U215" t="str">
        <f t="shared" si="33"/>
        <v>strAmiiboName[214] = new string[]{"01910001004E0502","ACC","Animal Crossing Cards","Series 1","Harriet","011","214"};</v>
      </c>
    </row>
    <row r="216" spans="1:21" ht="14.25" x14ac:dyDescent="0.2">
      <c r="A216" s="33">
        <v>215</v>
      </c>
      <c r="B216" s="33" t="s">
        <v>1952</v>
      </c>
      <c r="C216" s="34" t="s">
        <v>1953</v>
      </c>
      <c r="D216" s="35" t="s">
        <v>1971</v>
      </c>
      <c r="E216" s="36" t="s">
        <v>1619</v>
      </c>
      <c r="F216" s="37">
        <v>12</v>
      </c>
      <c r="G216" s="38" t="s">
        <v>706</v>
      </c>
      <c r="H216" s="39" t="s">
        <v>707</v>
      </c>
      <c r="I216" s="40" t="str">
        <f t="shared" si="35"/>
        <v>?</v>
      </c>
      <c r="J216" s="51" t="str">
        <f t="shared" si="27"/>
        <v>01A</v>
      </c>
      <c r="K216" s="51" t="str">
        <f t="shared" si="34"/>
        <v>01A8</v>
      </c>
      <c r="L216" s="51" t="str">
        <f t="shared" si="28"/>
        <v>00</v>
      </c>
      <c r="M216" s="51" t="str">
        <f t="shared" si="29"/>
        <v>01</v>
      </c>
      <c r="N216" s="51" t="str">
        <f t="shared" si="30"/>
        <v>004F</v>
      </c>
      <c r="O216" s="51" t="str">
        <f t="shared" si="31"/>
        <v>05</v>
      </c>
      <c r="P216" s="51" t="str">
        <f t="shared" si="32"/>
        <v>02</v>
      </c>
      <c r="Q216" s="66" t="s">
        <v>2501</v>
      </c>
      <c r="R216" s="66" t="s">
        <v>2502</v>
      </c>
      <c r="S216" s="66" t="s">
        <v>2503</v>
      </c>
      <c r="T216" s="67" t="s">
        <v>2504</v>
      </c>
      <c r="U216" t="str">
        <f t="shared" si="33"/>
        <v>strAmiiboName[215] = new string[]{"01A80001004F0502","ACC","Animal Crossing Cards","Series 1","Redd","012","215"};</v>
      </c>
    </row>
    <row r="217" spans="1:21" ht="14.25" x14ac:dyDescent="0.2">
      <c r="A217" s="41">
        <v>216</v>
      </c>
      <c r="B217" s="41" t="s">
        <v>1967</v>
      </c>
      <c r="C217" s="42" t="s">
        <v>1953</v>
      </c>
      <c r="D217" s="43" t="s">
        <v>1954</v>
      </c>
      <c r="E217" s="44" t="s">
        <v>1972</v>
      </c>
      <c r="F217" s="37">
        <v>13</v>
      </c>
      <c r="G217" s="45" t="s">
        <v>718</v>
      </c>
      <c r="H217" s="46" t="s">
        <v>719</v>
      </c>
      <c r="I217" s="47" t="str">
        <f t="shared" si="35"/>
        <v>?</v>
      </c>
      <c r="J217" s="51" t="str">
        <f t="shared" si="27"/>
        <v>01A</v>
      </c>
      <c r="K217" s="51" t="str">
        <f t="shared" si="34"/>
        <v>01A6</v>
      </c>
      <c r="L217" s="51" t="str">
        <f t="shared" si="28"/>
        <v>00</v>
      </c>
      <c r="M217" s="51" t="str">
        <f t="shared" si="29"/>
        <v>01</v>
      </c>
      <c r="N217" s="51" t="str">
        <f t="shared" si="30"/>
        <v>0050</v>
      </c>
      <c r="O217" s="51" t="str">
        <f t="shared" si="31"/>
        <v>05</v>
      </c>
      <c r="P217" s="51" t="str">
        <f t="shared" si="32"/>
        <v>02</v>
      </c>
      <c r="Q217" s="66" t="s">
        <v>2501</v>
      </c>
      <c r="R217" s="66" t="s">
        <v>2502</v>
      </c>
      <c r="S217" s="66" t="s">
        <v>2503</v>
      </c>
      <c r="T217" s="67" t="s">
        <v>2504</v>
      </c>
      <c r="U217" t="str">
        <f t="shared" si="33"/>
        <v>strAmiiboName[216] = new string[]{"01A6000100500502","ACC","Animal Crossing Cards","Series 1","Sahara","013","216"};</v>
      </c>
    </row>
    <row r="218" spans="1:21" ht="14.25" x14ac:dyDescent="0.2">
      <c r="A218" s="33">
        <v>217</v>
      </c>
      <c r="B218" s="33" t="s">
        <v>1961</v>
      </c>
      <c r="C218" s="34" t="s">
        <v>1956</v>
      </c>
      <c r="D218" s="35" t="s">
        <v>1954</v>
      </c>
      <c r="E218" s="36" t="s">
        <v>1973</v>
      </c>
      <c r="F218" s="37">
        <v>14</v>
      </c>
      <c r="G218" s="38" t="s">
        <v>731</v>
      </c>
      <c r="H218" s="39" t="s">
        <v>732</v>
      </c>
      <c r="I218" s="40" t="str">
        <f t="shared" si="35"/>
        <v>?</v>
      </c>
      <c r="J218" s="51" t="str">
        <f t="shared" si="27"/>
        <v>01B</v>
      </c>
      <c r="K218" s="51" t="str">
        <f t="shared" si="34"/>
        <v>01B5</v>
      </c>
      <c r="L218" s="51" t="str">
        <f t="shared" si="28"/>
        <v>00</v>
      </c>
      <c r="M218" s="51" t="str">
        <f t="shared" si="29"/>
        <v>01</v>
      </c>
      <c r="N218" s="51" t="str">
        <f t="shared" si="30"/>
        <v>0051</v>
      </c>
      <c r="O218" s="51" t="str">
        <f t="shared" si="31"/>
        <v>05</v>
      </c>
      <c r="P218" s="51" t="str">
        <f t="shared" si="32"/>
        <v>02</v>
      </c>
      <c r="Q218" s="66" t="s">
        <v>2501</v>
      </c>
      <c r="R218" s="66" t="s">
        <v>2502</v>
      </c>
      <c r="S218" s="66" t="s">
        <v>2503</v>
      </c>
      <c r="T218" s="67" t="s">
        <v>2504</v>
      </c>
      <c r="U218" t="str">
        <f t="shared" si="33"/>
        <v>strAmiiboName[217] = new string[]{"01B5000100510502","ACC","Animal Crossing Cards","Series 1","Luna","014","217"};</v>
      </c>
    </row>
    <row r="219" spans="1:21" ht="14.25" x14ac:dyDescent="0.2">
      <c r="A219" s="41">
        <v>218</v>
      </c>
      <c r="B219" s="41" t="s">
        <v>1961</v>
      </c>
      <c r="C219" s="42" t="s">
        <v>1953</v>
      </c>
      <c r="D219" s="43" t="s">
        <v>1954</v>
      </c>
      <c r="E219" s="44" t="s">
        <v>1974</v>
      </c>
      <c r="F219" s="37">
        <v>15</v>
      </c>
      <c r="G219" s="45" t="s">
        <v>744</v>
      </c>
      <c r="H219" s="46" t="s">
        <v>745</v>
      </c>
      <c r="I219" s="47" t="str">
        <f t="shared" si="35"/>
        <v>?</v>
      </c>
      <c r="J219" s="51" t="str">
        <f t="shared" si="27"/>
        <v>01B</v>
      </c>
      <c r="K219" s="51" t="str">
        <f t="shared" si="34"/>
        <v>01B0</v>
      </c>
      <c r="L219" s="51" t="str">
        <f t="shared" si="28"/>
        <v>00</v>
      </c>
      <c r="M219" s="51" t="str">
        <f t="shared" si="29"/>
        <v>01</v>
      </c>
      <c r="N219" s="51" t="str">
        <f t="shared" si="30"/>
        <v>0052</v>
      </c>
      <c r="O219" s="51" t="str">
        <f t="shared" si="31"/>
        <v>05</v>
      </c>
      <c r="P219" s="51" t="str">
        <f t="shared" si="32"/>
        <v>02</v>
      </c>
      <c r="Q219" s="66" t="s">
        <v>2501</v>
      </c>
      <c r="R219" s="66" t="s">
        <v>2502</v>
      </c>
      <c r="S219" s="66" t="s">
        <v>2503</v>
      </c>
      <c r="T219" s="67" t="s">
        <v>2504</v>
      </c>
      <c r="U219" t="str">
        <f t="shared" si="33"/>
        <v>strAmiiboName[218] = new string[]{"01B0000100520502","ACC","Animal Crossing Cards","Series 1","Tortimer","015","218"};</v>
      </c>
    </row>
    <row r="220" spans="1:21" ht="14.25" x14ac:dyDescent="0.2">
      <c r="A220" s="33">
        <v>219</v>
      </c>
      <c r="B220" s="33" t="s">
        <v>1952</v>
      </c>
      <c r="C220" s="34" t="s">
        <v>1956</v>
      </c>
      <c r="D220" s="35" t="s">
        <v>1957</v>
      </c>
      <c r="E220" s="36" t="s">
        <v>1975</v>
      </c>
      <c r="F220" s="37">
        <v>16</v>
      </c>
      <c r="G220" s="38" t="s">
        <v>760</v>
      </c>
      <c r="H220" s="39" t="s">
        <v>761</v>
      </c>
      <c r="I220" s="40" t="str">
        <f t="shared" si="35"/>
        <v>?</v>
      </c>
      <c r="J220" s="51" t="str">
        <f t="shared" si="27"/>
        <v>01A</v>
      </c>
      <c r="K220" s="51" t="str">
        <f t="shared" si="34"/>
        <v>01AA</v>
      </c>
      <c r="L220" s="51" t="str">
        <f t="shared" si="28"/>
        <v>00</v>
      </c>
      <c r="M220" s="51" t="str">
        <f t="shared" si="29"/>
        <v>01</v>
      </c>
      <c r="N220" s="51" t="str">
        <f t="shared" si="30"/>
        <v>0053</v>
      </c>
      <c r="O220" s="51" t="str">
        <f t="shared" si="31"/>
        <v>05</v>
      </c>
      <c r="P220" s="51" t="str">
        <f t="shared" si="32"/>
        <v>02</v>
      </c>
      <c r="Q220" s="66" t="s">
        <v>2501</v>
      </c>
      <c r="R220" s="66" t="s">
        <v>2502</v>
      </c>
      <c r="S220" s="66" t="s">
        <v>2503</v>
      </c>
      <c r="T220" s="67" t="s">
        <v>2504</v>
      </c>
      <c r="U220" t="str">
        <f t="shared" si="33"/>
        <v>strAmiiboName[219] = new string[]{"01AA000100530502","ACC","Animal Crossing Cards","Series 1","Lyle","016","219"};</v>
      </c>
    </row>
    <row r="221" spans="1:21" ht="14.25" x14ac:dyDescent="0.2">
      <c r="A221" s="41">
        <v>220</v>
      </c>
      <c r="B221" s="41" t="s">
        <v>1961</v>
      </c>
      <c r="C221" s="42" t="s">
        <v>1956</v>
      </c>
      <c r="D221" s="43" t="s">
        <v>1971</v>
      </c>
      <c r="E221" s="44" t="s">
        <v>1976</v>
      </c>
      <c r="F221" s="37">
        <v>17</v>
      </c>
      <c r="G221" s="45" t="s">
        <v>777</v>
      </c>
      <c r="H221" s="46" t="s">
        <v>778</v>
      </c>
      <c r="I221" s="47" t="str">
        <f t="shared" si="35"/>
        <v>?</v>
      </c>
      <c r="J221" s="51" t="str">
        <f t="shared" si="27"/>
        <v>01C</v>
      </c>
      <c r="K221" s="51" t="str">
        <f t="shared" si="34"/>
        <v>01C1</v>
      </c>
      <c r="L221" s="51" t="str">
        <f t="shared" si="28"/>
        <v>00</v>
      </c>
      <c r="M221" s="51" t="str">
        <f t="shared" si="29"/>
        <v>01</v>
      </c>
      <c r="N221" s="51" t="str">
        <f t="shared" si="30"/>
        <v>0054</v>
      </c>
      <c r="O221" s="51" t="str">
        <f t="shared" si="31"/>
        <v>05</v>
      </c>
      <c r="P221" s="51" t="str">
        <f t="shared" si="32"/>
        <v>02</v>
      </c>
      <c r="Q221" s="66" t="s">
        <v>2501</v>
      </c>
      <c r="R221" s="66" t="s">
        <v>2502</v>
      </c>
      <c r="S221" s="66" t="s">
        <v>2503</v>
      </c>
      <c r="T221" s="67" t="s">
        <v>2504</v>
      </c>
      <c r="U221" t="str">
        <f t="shared" si="33"/>
        <v>strAmiiboName[220] = new string[]{"01C1000100540502","ACC","Animal Crossing Cards","Series 1","Lottie","017","220"};</v>
      </c>
    </row>
    <row r="222" spans="1:21" ht="14.25" x14ac:dyDescent="0.2">
      <c r="A222" s="33">
        <v>221</v>
      </c>
      <c r="B222" s="33" t="s">
        <v>1961</v>
      </c>
      <c r="C222" s="34" t="s">
        <v>1953</v>
      </c>
      <c r="D222" s="35" t="s">
        <v>1954</v>
      </c>
      <c r="E222" s="36" t="s">
        <v>1977</v>
      </c>
      <c r="F222" s="37">
        <v>18</v>
      </c>
      <c r="G222" s="38" t="s">
        <v>790</v>
      </c>
      <c r="H222" s="39" t="s">
        <v>791</v>
      </c>
      <c r="I222" s="40" t="str">
        <f t="shared" si="35"/>
        <v>?</v>
      </c>
      <c r="J222" s="51" t="str">
        <f t="shared" si="27"/>
        <v>025</v>
      </c>
      <c r="K222" s="51" t="str">
        <f t="shared" si="34"/>
        <v>025D</v>
      </c>
      <c r="L222" s="51" t="str">
        <f t="shared" si="28"/>
        <v>00</v>
      </c>
      <c r="M222" s="51" t="str">
        <f t="shared" si="29"/>
        <v>01</v>
      </c>
      <c r="N222" s="51" t="str">
        <f t="shared" si="30"/>
        <v>0055</v>
      </c>
      <c r="O222" s="51" t="str">
        <f t="shared" si="31"/>
        <v>05</v>
      </c>
      <c r="P222" s="51" t="str">
        <f t="shared" si="32"/>
        <v>02</v>
      </c>
      <c r="Q222" s="66" t="s">
        <v>2501</v>
      </c>
      <c r="R222" s="66" t="s">
        <v>2502</v>
      </c>
      <c r="S222" s="66" t="s">
        <v>2503</v>
      </c>
      <c r="T222" s="67" t="s">
        <v>2504</v>
      </c>
      <c r="U222" t="str">
        <f t="shared" si="33"/>
        <v>strAmiiboName[221] = new string[]{"025D000100550502","ACC","Animal Crossing Cards","Series 1","Bob","018","221"};</v>
      </c>
    </row>
    <row r="223" spans="1:21" ht="14.25" x14ac:dyDescent="0.2">
      <c r="A223" s="41">
        <v>222</v>
      </c>
      <c r="B223" s="41" t="s">
        <v>1952</v>
      </c>
      <c r="C223" s="42" t="s">
        <v>1953</v>
      </c>
      <c r="D223" s="43" t="s">
        <v>1957</v>
      </c>
      <c r="E223" s="44" t="s">
        <v>1978</v>
      </c>
      <c r="F223" s="37">
        <v>19</v>
      </c>
      <c r="G223" s="45" t="s">
        <v>812</v>
      </c>
      <c r="H223" s="46" t="s">
        <v>813</v>
      </c>
      <c r="I223" s="47" t="str">
        <f t="shared" si="35"/>
        <v>?</v>
      </c>
      <c r="J223" s="51" t="str">
        <f t="shared" si="27"/>
        <v>02D</v>
      </c>
      <c r="K223" s="51" t="str">
        <f t="shared" si="34"/>
        <v>02D6</v>
      </c>
      <c r="L223" s="51" t="str">
        <f t="shared" si="28"/>
        <v>00</v>
      </c>
      <c r="M223" s="51" t="str">
        <f t="shared" si="29"/>
        <v>01</v>
      </c>
      <c r="N223" s="51" t="str">
        <f t="shared" si="30"/>
        <v>0056</v>
      </c>
      <c r="O223" s="51" t="str">
        <f t="shared" si="31"/>
        <v>05</v>
      </c>
      <c r="P223" s="51" t="str">
        <f t="shared" si="32"/>
        <v>02</v>
      </c>
      <c r="Q223" s="66" t="s">
        <v>2501</v>
      </c>
      <c r="R223" s="66" t="s">
        <v>2502</v>
      </c>
      <c r="S223" s="66" t="s">
        <v>2503</v>
      </c>
      <c r="T223" s="67" t="s">
        <v>2504</v>
      </c>
      <c r="U223" t="str">
        <f t="shared" si="33"/>
        <v>strAmiiboName[222] = new string[]{"02D6000100560502","ACC","Animal Crossing Cards","Series 1","Fauna","019","222"};</v>
      </c>
    </row>
    <row r="224" spans="1:21" ht="14.25" x14ac:dyDescent="0.2">
      <c r="A224" s="33">
        <v>223</v>
      </c>
      <c r="B224" s="33" t="s">
        <v>1961</v>
      </c>
      <c r="C224" s="34" t="s">
        <v>1959</v>
      </c>
      <c r="D224" s="35" t="s">
        <v>1957</v>
      </c>
      <c r="E224" s="36" t="s">
        <v>1979</v>
      </c>
      <c r="F224" s="37">
        <v>20</v>
      </c>
      <c r="G224" s="38" t="s">
        <v>827</v>
      </c>
      <c r="H224" s="39" t="s">
        <v>828</v>
      </c>
      <c r="I224" s="40" t="str">
        <f t="shared" si="35"/>
        <v>?</v>
      </c>
      <c r="J224" s="51" t="str">
        <f t="shared" si="27"/>
        <v>021</v>
      </c>
      <c r="K224" s="51" t="str">
        <f t="shared" si="34"/>
        <v>0216</v>
      </c>
      <c r="L224" s="51" t="str">
        <f t="shared" si="28"/>
        <v>00</v>
      </c>
      <c r="M224" s="51" t="str">
        <f t="shared" si="29"/>
        <v>01</v>
      </c>
      <c r="N224" s="51" t="str">
        <f t="shared" si="30"/>
        <v>0057</v>
      </c>
      <c r="O224" s="51" t="str">
        <f t="shared" si="31"/>
        <v>05</v>
      </c>
      <c r="P224" s="51" t="str">
        <f t="shared" si="32"/>
        <v>02</v>
      </c>
      <c r="Q224" s="66" t="s">
        <v>2501</v>
      </c>
      <c r="R224" s="66" t="s">
        <v>2502</v>
      </c>
      <c r="S224" s="66" t="s">
        <v>2503</v>
      </c>
      <c r="T224" s="67" t="s">
        <v>2504</v>
      </c>
      <c r="U224" t="str">
        <f t="shared" si="33"/>
        <v>strAmiiboName[223] = new string[]{"0216000100570502","ACC","Animal Crossing Cards","Series 1","Curt","020","223"};</v>
      </c>
    </row>
    <row r="225" spans="1:21" ht="14.25" x14ac:dyDescent="0.2">
      <c r="A225" s="41">
        <v>224</v>
      </c>
      <c r="B225" s="41" t="s">
        <v>1952</v>
      </c>
      <c r="C225" s="42" t="s">
        <v>1953</v>
      </c>
      <c r="D225" s="43" t="s">
        <v>1957</v>
      </c>
      <c r="E225" s="44" t="s">
        <v>1980</v>
      </c>
      <c r="F225" s="37">
        <v>21</v>
      </c>
      <c r="G225" s="45" t="s">
        <v>847</v>
      </c>
      <c r="H225" s="46" t="s">
        <v>848</v>
      </c>
      <c r="I225" s="47" t="str">
        <f t="shared" si="35"/>
        <v>?</v>
      </c>
      <c r="J225" s="51" t="str">
        <f t="shared" si="27"/>
        <v>02E</v>
      </c>
      <c r="K225" s="51" t="str">
        <f t="shared" si="34"/>
        <v>02EF</v>
      </c>
      <c r="L225" s="51" t="str">
        <f t="shared" si="28"/>
        <v>00</v>
      </c>
      <c r="M225" s="51" t="str">
        <f t="shared" si="29"/>
        <v>01</v>
      </c>
      <c r="N225" s="51" t="str">
        <f t="shared" si="30"/>
        <v>0058</v>
      </c>
      <c r="O225" s="51" t="str">
        <f t="shared" si="31"/>
        <v>05</v>
      </c>
      <c r="P225" s="51" t="str">
        <f t="shared" si="32"/>
        <v>02</v>
      </c>
      <c r="Q225" s="66" t="s">
        <v>2501</v>
      </c>
      <c r="R225" s="66" t="s">
        <v>2502</v>
      </c>
      <c r="S225" s="66" t="s">
        <v>2503</v>
      </c>
      <c r="T225" s="67" t="s">
        <v>2504</v>
      </c>
      <c r="U225" t="str">
        <f t="shared" si="33"/>
        <v>strAmiiboName[224] = new string[]{"02EF000100580502","ACC","Animal Crossing Cards","Series 1","Portia","021","224"};</v>
      </c>
    </row>
    <row r="226" spans="1:21" ht="14.25" x14ac:dyDescent="0.2">
      <c r="A226" s="33">
        <v>225</v>
      </c>
      <c r="B226" s="33" t="s">
        <v>1952</v>
      </c>
      <c r="C226" s="34" t="s">
        <v>1959</v>
      </c>
      <c r="D226" s="35" t="s">
        <v>1957</v>
      </c>
      <c r="E226" s="36" t="s">
        <v>1981</v>
      </c>
      <c r="F226" s="37">
        <v>22</v>
      </c>
      <c r="G226" s="38" t="s">
        <v>876</v>
      </c>
      <c r="H226" s="39" t="s">
        <v>878</v>
      </c>
      <c r="I226" s="40" t="str">
        <f t="shared" si="35"/>
        <v>?</v>
      </c>
      <c r="J226" s="51" t="str">
        <f t="shared" si="27"/>
        <v>04F</v>
      </c>
      <c r="K226" s="51" t="str">
        <f t="shared" si="34"/>
        <v>04FE</v>
      </c>
      <c r="L226" s="51" t="str">
        <f t="shared" si="28"/>
        <v>00</v>
      </c>
      <c r="M226" s="51" t="str">
        <f t="shared" si="29"/>
        <v>01</v>
      </c>
      <c r="N226" s="51" t="str">
        <f t="shared" si="30"/>
        <v>0059</v>
      </c>
      <c r="O226" s="51" t="str">
        <f t="shared" si="31"/>
        <v>05</v>
      </c>
      <c r="P226" s="51" t="str">
        <f t="shared" si="32"/>
        <v>02</v>
      </c>
      <c r="Q226" s="66" t="s">
        <v>2501</v>
      </c>
      <c r="R226" s="66" t="s">
        <v>2502</v>
      </c>
      <c r="S226" s="66" t="s">
        <v>2503</v>
      </c>
      <c r="T226" s="67" t="s">
        <v>2504</v>
      </c>
      <c r="U226" t="str">
        <f t="shared" si="33"/>
        <v>strAmiiboName[225] = new string[]{"04FE000100590502","ACC","Animal Crossing Cards","Series 1","Leonardo","022","225"};</v>
      </c>
    </row>
    <row r="227" spans="1:21" ht="14.25" x14ac:dyDescent="0.2">
      <c r="A227" s="41">
        <v>226</v>
      </c>
      <c r="B227" s="41" t="s">
        <v>1967</v>
      </c>
      <c r="C227" s="42" t="s">
        <v>1959</v>
      </c>
      <c r="D227" s="43" t="s">
        <v>1971</v>
      </c>
      <c r="E227" s="44" t="s">
        <v>1982</v>
      </c>
      <c r="F227" s="37">
        <v>23</v>
      </c>
      <c r="G227" s="45" t="s">
        <v>891</v>
      </c>
      <c r="H227" s="46" t="s">
        <v>892</v>
      </c>
      <c r="I227" s="47" t="str">
        <f t="shared" si="35"/>
        <v>?</v>
      </c>
      <c r="J227" s="51" t="str">
        <f t="shared" si="27"/>
        <v>028</v>
      </c>
      <c r="K227" s="51" t="str">
        <f t="shared" si="34"/>
        <v>0287</v>
      </c>
      <c r="L227" s="51" t="str">
        <f t="shared" si="28"/>
        <v>00</v>
      </c>
      <c r="M227" s="51" t="str">
        <f t="shared" si="29"/>
        <v>01</v>
      </c>
      <c r="N227" s="51" t="str">
        <f t="shared" si="30"/>
        <v>005A</v>
      </c>
      <c r="O227" s="51" t="str">
        <f t="shared" si="31"/>
        <v>05</v>
      </c>
      <c r="P227" s="51" t="str">
        <f t="shared" si="32"/>
        <v>02</v>
      </c>
      <c r="Q227" s="66" t="s">
        <v>2501</v>
      </c>
      <c r="R227" s="66" t="s">
        <v>2502</v>
      </c>
      <c r="S227" s="66" t="s">
        <v>2503</v>
      </c>
      <c r="T227" s="67" t="s">
        <v>2504</v>
      </c>
      <c r="U227" t="str">
        <f t="shared" si="33"/>
        <v>strAmiiboName[226] = new string[]{"02870001005A0502","ACC","Animal Crossing Cards","Series 1","Cheri","023","226"};</v>
      </c>
    </row>
    <row r="228" spans="1:21" ht="14.25" x14ac:dyDescent="0.2">
      <c r="A228" s="33">
        <v>227</v>
      </c>
      <c r="B228" s="33" t="s">
        <v>1952</v>
      </c>
      <c r="C228" s="34" t="s">
        <v>1959</v>
      </c>
      <c r="D228" s="35" t="s">
        <v>1954</v>
      </c>
      <c r="E228" s="36" t="s">
        <v>1983</v>
      </c>
      <c r="F228" s="37">
        <v>24</v>
      </c>
      <c r="G228" s="38" t="s">
        <v>904</v>
      </c>
      <c r="H228" s="39" t="s">
        <v>905</v>
      </c>
      <c r="I228" s="40" t="str">
        <f t="shared" si="35"/>
        <v>?</v>
      </c>
      <c r="J228" s="51" t="str">
        <f t="shared" si="27"/>
        <v>051</v>
      </c>
      <c r="K228" s="51" t="str">
        <f t="shared" si="34"/>
        <v>0515</v>
      </c>
      <c r="L228" s="51" t="str">
        <f t="shared" si="28"/>
        <v>00</v>
      </c>
      <c r="M228" s="51" t="str">
        <f t="shared" si="29"/>
        <v>01</v>
      </c>
      <c r="N228" s="51" t="str">
        <f t="shared" si="30"/>
        <v>005B</v>
      </c>
      <c r="O228" s="51" t="str">
        <f t="shared" si="31"/>
        <v>05</v>
      </c>
      <c r="P228" s="51" t="str">
        <f t="shared" si="32"/>
        <v>02</v>
      </c>
      <c r="Q228" s="66" t="s">
        <v>2501</v>
      </c>
      <c r="R228" s="66" t="s">
        <v>2502</v>
      </c>
      <c r="S228" s="66" t="s">
        <v>2503</v>
      </c>
      <c r="T228" s="67" t="s">
        <v>2504</v>
      </c>
      <c r="U228" t="str">
        <f t="shared" si="33"/>
        <v>strAmiiboName[227] = new string[]{"05150001005B0502","ACC","Animal Crossing Cards","Series 1","Kyle","024","227"};</v>
      </c>
    </row>
    <row r="229" spans="1:21" ht="14.25" x14ac:dyDescent="0.2">
      <c r="A229" s="41">
        <v>228</v>
      </c>
      <c r="B229" s="41" t="s">
        <v>1952</v>
      </c>
      <c r="C229" s="42" t="s">
        <v>1959</v>
      </c>
      <c r="D229" s="43" t="s">
        <v>1954</v>
      </c>
      <c r="E229" s="44" t="s">
        <v>1984</v>
      </c>
      <c r="F229" s="37">
        <v>25</v>
      </c>
      <c r="G229" s="45" t="s">
        <v>914</v>
      </c>
      <c r="H229" s="46" t="s">
        <v>915</v>
      </c>
      <c r="I229" s="47" t="str">
        <f t="shared" si="35"/>
        <v>?</v>
      </c>
      <c r="J229" s="51" t="str">
        <f t="shared" si="27"/>
        <v>037</v>
      </c>
      <c r="K229" s="51" t="str">
        <f t="shared" si="34"/>
        <v>0371</v>
      </c>
      <c r="L229" s="51" t="str">
        <f t="shared" si="28"/>
        <v>00</v>
      </c>
      <c r="M229" s="51" t="str">
        <f t="shared" si="29"/>
        <v>01</v>
      </c>
      <c r="N229" s="51" t="str">
        <f t="shared" si="30"/>
        <v>005C</v>
      </c>
      <c r="O229" s="51" t="str">
        <f t="shared" si="31"/>
        <v>05</v>
      </c>
      <c r="P229" s="51" t="str">
        <f t="shared" si="32"/>
        <v>02</v>
      </c>
      <c r="Q229" s="66" t="s">
        <v>2501</v>
      </c>
      <c r="R229" s="66" t="s">
        <v>2502</v>
      </c>
      <c r="S229" s="66" t="s">
        <v>2503</v>
      </c>
      <c r="T229" s="67" t="s">
        <v>2504</v>
      </c>
      <c r="U229" t="str">
        <f t="shared" si="33"/>
        <v>strAmiiboName[228] = new string[]{"03710001005C0502","ACC","Animal Crossing Cards","Series 1","Al","025","228"};</v>
      </c>
    </row>
    <row r="230" spans="1:21" ht="14.25" x14ac:dyDescent="0.2">
      <c r="A230" s="33">
        <v>229</v>
      </c>
      <c r="B230" s="33" t="s">
        <v>1952</v>
      </c>
      <c r="C230" s="34" t="s">
        <v>1953</v>
      </c>
      <c r="D230" s="35" t="s">
        <v>1954</v>
      </c>
      <c r="E230" s="36" t="s">
        <v>1985</v>
      </c>
      <c r="F230" s="37">
        <v>26</v>
      </c>
      <c r="G230" s="38" t="s">
        <v>924</v>
      </c>
      <c r="H230" s="39" t="s">
        <v>925</v>
      </c>
      <c r="I230" s="40" t="str">
        <f t="shared" si="35"/>
        <v>?</v>
      </c>
      <c r="J230" s="51" t="str">
        <f t="shared" si="27"/>
        <v>04B</v>
      </c>
      <c r="K230" s="51" t="str">
        <f t="shared" si="34"/>
        <v>04BA</v>
      </c>
      <c r="L230" s="51" t="str">
        <f t="shared" si="28"/>
        <v>00</v>
      </c>
      <c r="M230" s="51" t="str">
        <f t="shared" si="29"/>
        <v>01</v>
      </c>
      <c r="N230" s="51" t="str">
        <f t="shared" si="30"/>
        <v>005D</v>
      </c>
      <c r="O230" s="51" t="str">
        <f t="shared" si="31"/>
        <v>05</v>
      </c>
      <c r="P230" s="51" t="str">
        <f t="shared" si="32"/>
        <v>02</v>
      </c>
      <c r="Q230" s="66" t="s">
        <v>2501</v>
      </c>
      <c r="R230" s="66" t="s">
        <v>2502</v>
      </c>
      <c r="S230" s="66" t="s">
        <v>2503</v>
      </c>
      <c r="T230" s="67" t="s">
        <v>2504</v>
      </c>
      <c r="U230" t="str">
        <f t="shared" si="33"/>
        <v>strAmiiboName[229] = new string[]{"04BA0001005D0502","ACC","Animal Crossing Cards","Series 1","Renée","026","229"};</v>
      </c>
    </row>
    <row r="231" spans="1:21" ht="14.25" x14ac:dyDescent="0.2">
      <c r="A231" s="41">
        <v>230</v>
      </c>
      <c r="B231" s="41" t="s">
        <v>1961</v>
      </c>
      <c r="C231" s="42" t="s">
        <v>1956</v>
      </c>
      <c r="D231" s="43" t="s">
        <v>1957</v>
      </c>
      <c r="E231" s="44" t="s">
        <v>1986</v>
      </c>
      <c r="F231" s="37">
        <v>27</v>
      </c>
      <c r="G231" s="45" t="s">
        <v>934</v>
      </c>
      <c r="H231" s="46" t="s">
        <v>935</v>
      </c>
      <c r="I231" s="47" t="str">
        <f t="shared" si="35"/>
        <v>?</v>
      </c>
      <c r="J231" s="51" t="str">
        <f t="shared" si="27"/>
        <v>02D</v>
      </c>
      <c r="K231" s="51" t="str">
        <f t="shared" si="34"/>
        <v>02DB</v>
      </c>
      <c r="L231" s="51" t="str">
        <f t="shared" si="28"/>
        <v>00</v>
      </c>
      <c r="M231" s="51" t="str">
        <f t="shared" si="29"/>
        <v>01</v>
      </c>
      <c r="N231" s="51" t="str">
        <f t="shared" si="30"/>
        <v>005E</v>
      </c>
      <c r="O231" s="51" t="str">
        <f t="shared" si="31"/>
        <v>05</v>
      </c>
      <c r="P231" s="51" t="str">
        <f t="shared" si="32"/>
        <v>02</v>
      </c>
      <c r="Q231" s="66" t="s">
        <v>2501</v>
      </c>
      <c r="R231" s="66" t="s">
        <v>2502</v>
      </c>
      <c r="S231" s="66" t="s">
        <v>2503</v>
      </c>
      <c r="T231" s="67" t="s">
        <v>2504</v>
      </c>
      <c r="U231" t="str">
        <f t="shared" si="33"/>
        <v>strAmiiboName[230] = new string[]{"02DB0001005E0502","ACC","Animal Crossing Cards","Series 1","Lopez","027","230"};</v>
      </c>
    </row>
    <row r="232" spans="1:21" ht="14.25" x14ac:dyDescent="0.2">
      <c r="A232" s="33">
        <v>231</v>
      </c>
      <c r="B232" s="33" t="s">
        <v>1952</v>
      </c>
      <c r="C232" s="34" t="s">
        <v>1953</v>
      </c>
      <c r="D232" s="35" t="s">
        <v>1971</v>
      </c>
      <c r="E232" s="36" t="s">
        <v>1987</v>
      </c>
      <c r="F232" s="37">
        <v>28</v>
      </c>
      <c r="G232" s="38" t="s">
        <v>944</v>
      </c>
      <c r="H232" s="39" t="s">
        <v>945</v>
      </c>
      <c r="I232" s="40" t="str">
        <f t="shared" si="35"/>
        <v>?</v>
      </c>
      <c r="J232" s="51" t="str">
        <f t="shared" si="27"/>
        <v>034</v>
      </c>
      <c r="K232" s="51" t="str">
        <f t="shared" si="34"/>
        <v>0345</v>
      </c>
      <c r="L232" s="51" t="str">
        <f t="shared" si="28"/>
        <v>00</v>
      </c>
      <c r="M232" s="51" t="str">
        <f t="shared" si="29"/>
        <v>01</v>
      </c>
      <c r="N232" s="51" t="str">
        <f t="shared" si="30"/>
        <v>005F</v>
      </c>
      <c r="O232" s="51" t="str">
        <f t="shared" si="31"/>
        <v>05</v>
      </c>
      <c r="P232" s="51" t="str">
        <f t="shared" si="32"/>
        <v>02</v>
      </c>
      <c r="Q232" s="66" t="s">
        <v>2501</v>
      </c>
      <c r="R232" s="66" t="s">
        <v>2502</v>
      </c>
      <c r="S232" s="66" t="s">
        <v>2503</v>
      </c>
      <c r="T232" s="67" t="s">
        <v>2504</v>
      </c>
      <c r="U232" t="str">
        <f t="shared" si="33"/>
        <v>strAmiiboName[231] = new string[]{"03450001005F0502","ACC","Animal Crossing Cards","Series 1","Jambette","028","231"};</v>
      </c>
    </row>
    <row r="233" spans="1:21" ht="14.25" x14ac:dyDescent="0.2">
      <c r="A233" s="41">
        <v>232</v>
      </c>
      <c r="B233" s="41" t="s">
        <v>1961</v>
      </c>
      <c r="C233" s="42" t="s">
        <v>1959</v>
      </c>
      <c r="D233" s="43" t="s">
        <v>1957</v>
      </c>
      <c r="E233" s="44" t="s">
        <v>1988</v>
      </c>
      <c r="F233" s="37">
        <v>29</v>
      </c>
      <c r="G233" s="45" t="s">
        <v>954</v>
      </c>
      <c r="H233" s="46" t="s">
        <v>955</v>
      </c>
      <c r="I233" s="47" t="str">
        <f t="shared" si="35"/>
        <v>?</v>
      </c>
      <c r="J233" s="51" t="str">
        <f t="shared" si="27"/>
        <v>047</v>
      </c>
      <c r="K233" s="51" t="str">
        <f t="shared" si="34"/>
        <v>047A</v>
      </c>
      <c r="L233" s="51" t="str">
        <f t="shared" si="28"/>
        <v>00</v>
      </c>
      <c r="M233" s="51" t="str">
        <f t="shared" si="29"/>
        <v>01</v>
      </c>
      <c r="N233" s="51" t="str">
        <f t="shared" si="30"/>
        <v>0060</v>
      </c>
      <c r="O233" s="51" t="str">
        <f t="shared" si="31"/>
        <v>05</v>
      </c>
      <c r="P233" s="51" t="str">
        <f t="shared" si="32"/>
        <v>02</v>
      </c>
      <c r="Q233" s="66" t="s">
        <v>2501</v>
      </c>
      <c r="R233" s="66" t="s">
        <v>2502</v>
      </c>
      <c r="S233" s="66" t="s">
        <v>2503</v>
      </c>
      <c r="T233" s="67" t="s">
        <v>2504</v>
      </c>
      <c r="U233" t="str">
        <f t="shared" si="33"/>
        <v>strAmiiboName[232] = new string[]{"047A000100600502","ACC","Animal Crossing Cards","Series 1","Rasher","029","232"};</v>
      </c>
    </row>
    <row r="234" spans="1:21" ht="14.25" x14ac:dyDescent="0.2">
      <c r="A234" s="33">
        <v>233</v>
      </c>
      <c r="B234" s="33" t="s">
        <v>1967</v>
      </c>
      <c r="C234" s="34" t="s">
        <v>1956</v>
      </c>
      <c r="D234" s="35" t="s">
        <v>1954</v>
      </c>
      <c r="E234" s="36" t="s">
        <v>1989</v>
      </c>
      <c r="F234" s="37">
        <v>30</v>
      </c>
      <c r="G234" s="38" t="s">
        <v>964</v>
      </c>
      <c r="H234" s="39" t="s">
        <v>965</v>
      </c>
      <c r="I234" s="40" t="str">
        <f t="shared" si="35"/>
        <v>?</v>
      </c>
      <c r="J234" s="51" t="str">
        <f t="shared" si="27"/>
        <v>049</v>
      </c>
      <c r="K234" s="51" t="str">
        <f t="shared" si="34"/>
        <v>049B</v>
      </c>
      <c r="L234" s="51" t="str">
        <f t="shared" si="28"/>
        <v>00</v>
      </c>
      <c r="M234" s="51" t="str">
        <f t="shared" si="29"/>
        <v>01</v>
      </c>
      <c r="N234" s="51" t="str">
        <f t="shared" si="30"/>
        <v>0061</v>
      </c>
      <c r="O234" s="51" t="str">
        <f t="shared" si="31"/>
        <v>05</v>
      </c>
      <c r="P234" s="51" t="str">
        <f t="shared" si="32"/>
        <v>02</v>
      </c>
      <c r="Q234" s="66" t="s">
        <v>2501</v>
      </c>
      <c r="R234" s="66" t="s">
        <v>2502</v>
      </c>
      <c r="S234" s="66" t="s">
        <v>2503</v>
      </c>
      <c r="T234" s="67" t="s">
        <v>2504</v>
      </c>
      <c r="U234" t="str">
        <f t="shared" si="33"/>
        <v>strAmiiboName[233] = new string[]{"049B000100610502","ACC","Animal Crossing Cards","Series 1","Tiffany","030","233"};</v>
      </c>
    </row>
    <row r="235" spans="1:21" ht="14.25" x14ac:dyDescent="0.2">
      <c r="A235" s="41">
        <v>234</v>
      </c>
      <c r="B235" s="41" t="s">
        <v>1967</v>
      </c>
      <c r="C235" s="42" t="s">
        <v>1953</v>
      </c>
      <c r="D235" s="43" t="s">
        <v>1957</v>
      </c>
      <c r="E235" s="44" t="s">
        <v>1990</v>
      </c>
      <c r="F235" s="37">
        <v>31</v>
      </c>
      <c r="G235" s="45" t="s">
        <v>974</v>
      </c>
      <c r="H235" s="46" t="s">
        <v>975</v>
      </c>
      <c r="I235" s="47" t="str">
        <f t="shared" si="35"/>
        <v>?</v>
      </c>
      <c r="J235" s="51" t="str">
        <f t="shared" si="27"/>
        <v>04E</v>
      </c>
      <c r="K235" s="51" t="str">
        <f t="shared" si="34"/>
        <v>04ED</v>
      </c>
      <c r="L235" s="51" t="str">
        <f t="shared" si="28"/>
        <v>00</v>
      </c>
      <c r="M235" s="51" t="str">
        <f t="shared" si="29"/>
        <v>01</v>
      </c>
      <c r="N235" s="51" t="str">
        <f t="shared" si="30"/>
        <v>0062</v>
      </c>
      <c r="O235" s="51" t="str">
        <f t="shared" si="31"/>
        <v>05</v>
      </c>
      <c r="P235" s="51" t="str">
        <f t="shared" si="32"/>
        <v>02</v>
      </c>
      <c r="Q235" s="66" t="s">
        <v>2501</v>
      </c>
      <c r="R235" s="66" t="s">
        <v>2502</v>
      </c>
      <c r="S235" s="66" t="s">
        <v>2503</v>
      </c>
      <c r="T235" s="67" t="s">
        <v>2504</v>
      </c>
      <c r="U235" t="str">
        <f t="shared" si="33"/>
        <v>strAmiiboName[234] = new string[]{"04ED000100620502","ACC","Animal Crossing Cards","Series 1","Sheldon","031","234"};</v>
      </c>
    </row>
    <row r="236" spans="1:21" ht="14.25" x14ac:dyDescent="0.2">
      <c r="A236" s="33">
        <v>235</v>
      </c>
      <c r="B236" s="33" t="s">
        <v>1952</v>
      </c>
      <c r="C236" s="34" t="s">
        <v>1959</v>
      </c>
      <c r="D236" s="35" t="s">
        <v>1954</v>
      </c>
      <c r="E236" s="36" t="s">
        <v>1991</v>
      </c>
      <c r="F236" s="37">
        <v>32</v>
      </c>
      <c r="G236" s="38" t="s">
        <v>984</v>
      </c>
      <c r="H236" s="39" t="s">
        <v>985</v>
      </c>
      <c r="I236" s="40" t="str">
        <f t="shared" si="35"/>
        <v>?</v>
      </c>
      <c r="J236" s="51" t="str">
        <f t="shared" si="27"/>
        <v>027</v>
      </c>
      <c r="K236" s="51" t="str">
        <f t="shared" si="34"/>
        <v>027D</v>
      </c>
      <c r="L236" s="51" t="str">
        <f t="shared" si="28"/>
        <v>00</v>
      </c>
      <c r="M236" s="51" t="str">
        <f t="shared" si="29"/>
        <v>01</v>
      </c>
      <c r="N236" s="51" t="str">
        <f t="shared" si="30"/>
        <v>0063</v>
      </c>
      <c r="O236" s="51" t="str">
        <f t="shared" si="31"/>
        <v>05</v>
      </c>
      <c r="P236" s="51" t="str">
        <f t="shared" si="32"/>
        <v>02</v>
      </c>
      <c r="Q236" s="66" t="s">
        <v>2501</v>
      </c>
      <c r="R236" s="66" t="s">
        <v>2502</v>
      </c>
      <c r="S236" s="66" t="s">
        <v>2503</v>
      </c>
      <c r="T236" s="67" t="s">
        <v>2504</v>
      </c>
      <c r="U236" t="str">
        <f t="shared" si="33"/>
        <v>strAmiiboName[235] = new string[]{"027D000100630502","ACC","Animal Crossing Cards","Series 1","Bluebear","032","235"};</v>
      </c>
    </row>
    <row r="237" spans="1:21" ht="14.25" x14ac:dyDescent="0.2">
      <c r="A237" s="41">
        <v>236</v>
      </c>
      <c r="B237" s="41" t="s">
        <v>1967</v>
      </c>
      <c r="C237" s="42" t="s">
        <v>1959</v>
      </c>
      <c r="D237" s="43" t="s">
        <v>1957</v>
      </c>
      <c r="E237" s="44" t="s">
        <v>1992</v>
      </c>
      <c r="F237" s="37">
        <v>33</v>
      </c>
      <c r="G237" s="45" t="s">
        <v>994</v>
      </c>
      <c r="H237" s="46" t="s">
        <v>995</v>
      </c>
      <c r="I237" s="47" t="str">
        <f t="shared" si="35"/>
        <v>?</v>
      </c>
      <c r="J237" s="51" t="str">
        <f t="shared" si="27"/>
        <v>030</v>
      </c>
      <c r="K237" s="51" t="str">
        <f t="shared" si="34"/>
        <v>0307</v>
      </c>
      <c r="L237" s="51" t="str">
        <f t="shared" si="28"/>
        <v>00</v>
      </c>
      <c r="M237" s="51" t="str">
        <f t="shared" si="29"/>
        <v>01</v>
      </c>
      <c r="N237" s="51" t="str">
        <f t="shared" si="30"/>
        <v>0064</v>
      </c>
      <c r="O237" s="51" t="str">
        <f t="shared" si="31"/>
        <v>05</v>
      </c>
      <c r="P237" s="51" t="str">
        <f t="shared" si="32"/>
        <v>02</v>
      </c>
      <c r="Q237" s="66" t="s">
        <v>2501</v>
      </c>
      <c r="R237" s="66" t="s">
        <v>2502</v>
      </c>
      <c r="S237" s="66" t="s">
        <v>2503</v>
      </c>
      <c r="T237" s="67" t="s">
        <v>2504</v>
      </c>
      <c r="U237" t="str">
        <f t="shared" si="33"/>
        <v>strAmiiboName[236] = new string[]{"0307000100640502","ACC","Animal Crossing Cards","Series 1","Bill","033","236"};</v>
      </c>
    </row>
    <row r="238" spans="1:21" ht="14.25" x14ac:dyDescent="0.2">
      <c r="A238" s="33">
        <v>237</v>
      </c>
      <c r="B238" s="33" t="s">
        <v>1961</v>
      </c>
      <c r="C238" s="34" t="s">
        <v>1953</v>
      </c>
      <c r="D238" s="35" t="s">
        <v>1971</v>
      </c>
      <c r="E238" s="36" t="s">
        <v>1993</v>
      </c>
      <c r="F238" s="37">
        <v>34</v>
      </c>
      <c r="G238" s="38" t="s">
        <v>1005</v>
      </c>
      <c r="H238" s="39" t="s">
        <v>1006</v>
      </c>
      <c r="I238" s="40" t="str">
        <f t="shared" si="35"/>
        <v>?</v>
      </c>
      <c r="J238" s="51" t="str">
        <f t="shared" si="27"/>
        <v>026</v>
      </c>
      <c r="K238" s="51" t="str">
        <f t="shared" si="34"/>
        <v>0261</v>
      </c>
      <c r="L238" s="51" t="str">
        <f t="shared" si="28"/>
        <v>00</v>
      </c>
      <c r="M238" s="51" t="str">
        <f t="shared" si="29"/>
        <v>01</v>
      </c>
      <c r="N238" s="51" t="str">
        <f t="shared" si="30"/>
        <v>0065</v>
      </c>
      <c r="O238" s="51" t="str">
        <f t="shared" si="31"/>
        <v>05</v>
      </c>
      <c r="P238" s="51" t="str">
        <f t="shared" si="32"/>
        <v>02</v>
      </c>
      <c r="Q238" s="66" t="s">
        <v>2501</v>
      </c>
      <c r="R238" s="66" t="s">
        <v>2502</v>
      </c>
      <c r="S238" s="66" t="s">
        <v>2503</v>
      </c>
      <c r="T238" s="67" t="s">
        <v>2504</v>
      </c>
      <c r="U238" t="str">
        <f t="shared" si="33"/>
        <v>strAmiiboName[237] = new string[]{"0261000100650502","ACC","Animal Crossing Cards","Series 1","Kiki","034","237"};</v>
      </c>
    </row>
    <row r="239" spans="1:21" ht="14.25" x14ac:dyDescent="0.2">
      <c r="A239" s="41">
        <v>238</v>
      </c>
      <c r="B239" s="41" t="s">
        <v>1961</v>
      </c>
      <c r="C239" s="42" t="s">
        <v>1959</v>
      </c>
      <c r="D239" s="43" t="s">
        <v>1957</v>
      </c>
      <c r="E239" s="44" t="s">
        <v>1994</v>
      </c>
      <c r="F239" s="37">
        <v>35</v>
      </c>
      <c r="G239" s="45" t="s">
        <v>1015</v>
      </c>
      <c r="H239" s="46" t="s">
        <v>1016</v>
      </c>
      <c r="I239" s="47" t="str">
        <f t="shared" si="35"/>
        <v>?</v>
      </c>
      <c r="J239" s="51" t="str">
        <f t="shared" si="27"/>
        <v>040</v>
      </c>
      <c r="K239" s="51" t="str">
        <f t="shared" si="34"/>
        <v>0401</v>
      </c>
      <c r="L239" s="51" t="str">
        <f t="shared" si="28"/>
        <v>00</v>
      </c>
      <c r="M239" s="51" t="str">
        <f t="shared" si="29"/>
        <v>01</v>
      </c>
      <c r="N239" s="51" t="str">
        <f t="shared" si="30"/>
        <v>0066</v>
      </c>
      <c r="O239" s="51" t="str">
        <f t="shared" si="31"/>
        <v>05</v>
      </c>
      <c r="P239" s="51" t="str">
        <f t="shared" si="32"/>
        <v>02</v>
      </c>
      <c r="Q239" s="66" t="s">
        <v>2501</v>
      </c>
      <c r="R239" s="66" t="s">
        <v>2502</v>
      </c>
      <c r="S239" s="66" t="s">
        <v>2503</v>
      </c>
      <c r="T239" s="67" t="s">
        <v>2504</v>
      </c>
      <c r="U239" t="str">
        <f t="shared" si="33"/>
        <v>strAmiiboName[238] = new string[]{"0401000100660502","ACC","Animal Crossing Cards","Series 1","Deli","035","238"};</v>
      </c>
    </row>
    <row r="240" spans="1:21" ht="14.25" x14ac:dyDescent="0.2">
      <c r="A240" s="33">
        <v>239</v>
      </c>
      <c r="B240" s="33" t="s">
        <v>1952</v>
      </c>
      <c r="C240" s="34" t="s">
        <v>1956</v>
      </c>
      <c r="D240" s="35" t="s">
        <v>1957</v>
      </c>
      <c r="E240" s="36" t="s">
        <v>1995</v>
      </c>
      <c r="F240" s="37">
        <v>36</v>
      </c>
      <c r="G240" s="38" t="s">
        <v>1025</v>
      </c>
      <c r="H240" s="39" t="s">
        <v>1026</v>
      </c>
      <c r="I240" s="40" t="str">
        <f t="shared" si="35"/>
        <v>?</v>
      </c>
      <c r="J240" s="51" t="str">
        <f t="shared" si="27"/>
        <v>02C</v>
      </c>
      <c r="K240" s="51" t="str">
        <f t="shared" si="34"/>
        <v>02C4</v>
      </c>
      <c r="L240" s="51" t="str">
        <f t="shared" si="28"/>
        <v>00</v>
      </c>
      <c r="M240" s="51" t="str">
        <f t="shared" si="29"/>
        <v>01</v>
      </c>
      <c r="N240" s="51" t="str">
        <f t="shared" si="30"/>
        <v>0067</v>
      </c>
      <c r="O240" s="51" t="str">
        <f t="shared" si="31"/>
        <v>05</v>
      </c>
      <c r="P240" s="51" t="str">
        <f t="shared" si="32"/>
        <v>02</v>
      </c>
      <c r="Q240" s="66" t="s">
        <v>2501</v>
      </c>
      <c r="R240" s="66" t="s">
        <v>2502</v>
      </c>
      <c r="S240" s="66" t="s">
        <v>2503</v>
      </c>
      <c r="T240" s="67" t="s">
        <v>2504</v>
      </c>
      <c r="U240" t="str">
        <f t="shared" si="33"/>
        <v>strAmiiboName[239] = new string[]{"02C4000100670502","ACC","Animal Crossing Cards","Series 1","Alli","036","239"};</v>
      </c>
    </row>
    <row r="241" spans="1:21" ht="14.25" x14ac:dyDescent="0.2">
      <c r="A241" s="41">
        <v>240</v>
      </c>
      <c r="B241" s="41" t="s">
        <v>1952</v>
      </c>
      <c r="C241" s="42" t="s">
        <v>1959</v>
      </c>
      <c r="D241" s="43" t="s">
        <v>1957</v>
      </c>
      <c r="E241" s="44" t="s">
        <v>1996</v>
      </c>
      <c r="F241" s="37">
        <v>37</v>
      </c>
      <c r="G241" s="45" t="s">
        <v>1035</v>
      </c>
      <c r="H241" s="46" t="s">
        <v>1036</v>
      </c>
      <c r="I241" s="47" t="str">
        <f t="shared" si="35"/>
        <v>?</v>
      </c>
      <c r="J241" s="51" t="str">
        <f t="shared" si="27"/>
        <v>026</v>
      </c>
      <c r="K241" s="51" t="str">
        <f t="shared" si="34"/>
        <v>0266</v>
      </c>
      <c r="L241" s="51" t="str">
        <f t="shared" si="28"/>
        <v>00</v>
      </c>
      <c r="M241" s="51" t="str">
        <f t="shared" si="29"/>
        <v>01</v>
      </c>
      <c r="N241" s="51" t="str">
        <f t="shared" si="30"/>
        <v>0068</v>
      </c>
      <c r="O241" s="51" t="str">
        <f t="shared" si="31"/>
        <v>05</v>
      </c>
      <c r="P241" s="51" t="str">
        <f t="shared" si="32"/>
        <v>02</v>
      </c>
      <c r="Q241" s="66" t="s">
        <v>2501</v>
      </c>
      <c r="R241" s="66" t="s">
        <v>2502</v>
      </c>
      <c r="S241" s="66" t="s">
        <v>2503</v>
      </c>
      <c r="T241" s="67" t="s">
        <v>2504</v>
      </c>
      <c r="U241" t="str">
        <f t="shared" si="33"/>
        <v>strAmiiboName[240] = new string[]{"0266000100680502","ACC","Animal Crossing Cards","Series 1","Kabuki","037","240"};</v>
      </c>
    </row>
    <row r="242" spans="1:21" ht="14.25" x14ac:dyDescent="0.2">
      <c r="A242" s="33">
        <v>241</v>
      </c>
      <c r="B242" s="33" t="s">
        <v>1967</v>
      </c>
      <c r="C242" s="34" t="s">
        <v>1953</v>
      </c>
      <c r="D242" s="35" t="s">
        <v>1957</v>
      </c>
      <c r="E242" s="36" t="s">
        <v>1997</v>
      </c>
      <c r="F242" s="37">
        <v>38</v>
      </c>
      <c r="G242" s="38" t="s">
        <v>1045</v>
      </c>
      <c r="H242" s="39" t="s">
        <v>1046</v>
      </c>
      <c r="I242" s="40" t="str">
        <f t="shared" si="35"/>
        <v>?</v>
      </c>
      <c r="J242" s="51" t="str">
        <f t="shared" si="27"/>
        <v>02B</v>
      </c>
      <c r="K242" s="51" t="str">
        <f t="shared" si="34"/>
        <v>02B1</v>
      </c>
      <c r="L242" s="51" t="str">
        <f t="shared" si="28"/>
        <v>00</v>
      </c>
      <c r="M242" s="51" t="str">
        <f t="shared" si="29"/>
        <v>01</v>
      </c>
      <c r="N242" s="51" t="str">
        <f t="shared" si="30"/>
        <v>0069</v>
      </c>
      <c r="O242" s="51" t="str">
        <f t="shared" si="31"/>
        <v>05</v>
      </c>
      <c r="P242" s="51" t="str">
        <f t="shared" si="32"/>
        <v>02</v>
      </c>
      <c r="Q242" s="66" t="s">
        <v>2501</v>
      </c>
      <c r="R242" s="66" t="s">
        <v>2502</v>
      </c>
      <c r="S242" s="66" t="s">
        <v>2503</v>
      </c>
      <c r="T242" s="67" t="s">
        <v>2504</v>
      </c>
      <c r="U242" t="str">
        <f t="shared" si="33"/>
        <v>strAmiiboName[241] = new string[]{"02B1000100690502","ACC","Animal Crossing Cards","Series 1","Patty","038","241"};</v>
      </c>
    </row>
    <row r="243" spans="1:21" ht="14.25" x14ac:dyDescent="0.2">
      <c r="A243" s="41">
        <v>242</v>
      </c>
      <c r="B243" s="41" t="s">
        <v>1952</v>
      </c>
      <c r="C243" s="42" t="s">
        <v>1959</v>
      </c>
      <c r="D243" s="43" t="s">
        <v>1954</v>
      </c>
      <c r="E243" s="44" t="s">
        <v>1998</v>
      </c>
      <c r="F243" s="37">
        <v>39</v>
      </c>
      <c r="G243" s="45" t="s">
        <v>1055</v>
      </c>
      <c r="H243" s="46" t="s">
        <v>1056</v>
      </c>
      <c r="I243" s="47" t="str">
        <f t="shared" si="35"/>
        <v>?</v>
      </c>
      <c r="J243" s="51" t="str">
        <f t="shared" si="27"/>
        <v>023</v>
      </c>
      <c r="K243" s="51" t="str">
        <f t="shared" si="34"/>
        <v>0231</v>
      </c>
      <c r="L243" s="51" t="str">
        <f t="shared" si="28"/>
        <v>00</v>
      </c>
      <c r="M243" s="51" t="str">
        <f t="shared" si="29"/>
        <v>01</v>
      </c>
      <c r="N243" s="51" t="str">
        <f t="shared" si="30"/>
        <v>006A</v>
      </c>
      <c r="O243" s="51" t="str">
        <f t="shared" si="31"/>
        <v>05</v>
      </c>
      <c r="P243" s="51" t="str">
        <f t="shared" si="32"/>
        <v>02</v>
      </c>
      <c r="Q243" s="66" t="s">
        <v>2501</v>
      </c>
      <c r="R243" s="66" t="s">
        <v>2502</v>
      </c>
      <c r="S243" s="66" t="s">
        <v>2503</v>
      </c>
      <c r="T243" s="67" t="s">
        <v>2504</v>
      </c>
      <c r="U243" t="str">
        <f t="shared" si="33"/>
        <v>strAmiiboName[242] = new string[]{"02310001006A0502","ACC","Animal Crossing Cards","Series 1","Jitters","039","242"};</v>
      </c>
    </row>
    <row r="244" spans="1:21" ht="14.25" x14ac:dyDescent="0.2">
      <c r="A244" s="33">
        <v>243</v>
      </c>
      <c r="B244" s="33" t="s">
        <v>1961</v>
      </c>
      <c r="C244" s="34" t="s">
        <v>1953</v>
      </c>
      <c r="D244" s="35" t="s">
        <v>1957</v>
      </c>
      <c r="E244" s="36" t="s">
        <v>1999</v>
      </c>
      <c r="F244" s="37">
        <v>40</v>
      </c>
      <c r="G244" s="38" t="s">
        <v>1065</v>
      </c>
      <c r="H244" s="39" t="s">
        <v>1066</v>
      </c>
      <c r="I244" s="40" t="str">
        <f t="shared" si="35"/>
        <v>?</v>
      </c>
      <c r="J244" s="51" t="str">
        <f t="shared" si="27"/>
        <v>034</v>
      </c>
      <c r="K244" s="51" t="str">
        <f t="shared" si="34"/>
        <v>0348</v>
      </c>
      <c r="L244" s="51" t="str">
        <f t="shared" si="28"/>
        <v>00</v>
      </c>
      <c r="M244" s="51" t="str">
        <f t="shared" si="29"/>
        <v>01</v>
      </c>
      <c r="N244" s="51" t="str">
        <f t="shared" si="30"/>
        <v>006B</v>
      </c>
      <c r="O244" s="51" t="str">
        <f t="shared" si="31"/>
        <v>05</v>
      </c>
      <c r="P244" s="51" t="str">
        <f t="shared" si="32"/>
        <v>02</v>
      </c>
      <c r="Q244" s="66" t="s">
        <v>2501</v>
      </c>
      <c r="R244" s="66" t="s">
        <v>2502</v>
      </c>
      <c r="S244" s="66" t="s">
        <v>2503</v>
      </c>
      <c r="T244" s="67" t="s">
        <v>2504</v>
      </c>
      <c r="U244" t="str">
        <f t="shared" si="33"/>
        <v>strAmiiboName[243] = new string[]{"03480001006B0502","ACC","Animal Crossing Cards","Series 1","Gigi","040","243"};</v>
      </c>
    </row>
    <row r="245" spans="1:21" ht="14.25" x14ac:dyDescent="0.2">
      <c r="A245" s="41">
        <v>244</v>
      </c>
      <c r="B245" s="41" t="s">
        <v>1967</v>
      </c>
      <c r="C245" s="42" t="s">
        <v>1959</v>
      </c>
      <c r="D245" s="43" t="s">
        <v>1954</v>
      </c>
      <c r="E245" s="44" t="s">
        <v>2000</v>
      </c>
      <c r="F245" s="37">
        <v>41</v>
      </c>
      <c r="G245" s="45" t="s">
        <v>1075</v>
      </c>
      <c r="H245" s="46" t="s">
        <v>1076</v>
      </c>
      <c r="I245" s="47" t="str">
        <f t="shared" si="35"/>
        <v>?</v>
      </c>
      <c r="J245" s="51" t="str">
        <f t="shared" si="27"/>
        <v>031</v>
      </c>
      <c r="K245" s="51" t="str">
        <f t="shared" si="34"/>
        <v>0318</v>
      </c>
      <c r="L245" s="51" t="str">
        <f t="shared" si="28"/>
        <v>00</v>
      </c>
      <c r="M245" s="51" t="str">
        <f t="shared" si="29"/>
        <v>01</v>
      </c>
      <c r="N245" s="51" t="str">
        <f t="shared" si="30"/>
        <v>006C</v>
      </c>
      <c r="O245" s="51" t="str">
        <f t="shared" si="31"/>
        <v>05</v>
      </c>
      <c r="P245" s="51" t="str">
        <f t="shared" si="32"/>
        <v>02</v>
      </c>
      <c r="Q245" s="66" t="s">
        <v>2501</v>
      </c>
      <c r="R245" s="66" t="s">
        <v>2502</v>
      </c>
      <c r="S245" s="66" t="s">
        <v>2503</v>
      </c>
      <c r="T245" s="67" t="s">
        <v>2504</v>
      </c>
      <c r="U245" t="str">
        <f t="shared" si="33"/>
        <v>strAmiiboName[244] = new string[]{"03180001006C0502","ACC","Animal Crossing Cards","Series 1","Quillson","041","244"};</v>
      </c>
    </row>
    <row r="246" spans="1:21" ht="14.25" x14ac:dyDescent="0.2">
      <c r="A246" s="33">
        <v>245</v>
      </c>
      <c r="B246" s="33" t="s">
        <v>1961</v>
      </c>
      <c r="C246" s="34" t="s">
        <v>1956</v>
      </c>
      <c r="D246" s="35" t="s">
        <v>1954</v>
      </c>
      <c r="E246" s="36" t="s">
        <v>2001</v>
      </c>
      <c r="F246" s="37">
        <v>42</v>
      </c>
      <c r="G246" s="38" t="s">
        <v>1085</v>
      </c>
      <c r="H246" s="39" t="s">
        <v>1086</v>
      </c>
      <c r="I246" s="40" t="str">
        <f t="shared" si="35"/>
        <v>?</v>
      </c>
      <c r="J246" s="51" t="str">
        <f t="shared" si="27"/>
        <v>03D</v>
      </c>
      <c r="K246" s="51" t="str">
        <f t="shared" si="34"/>
        <v>03DB</v>
      </c>
      <c r="L246" s="51" t="str">
        <f t="shared" si="28"/>
        <v>00</v>
      </c>
      <c r="M246" s="51" t="str">
        <f t="shared" si="29"/>
        <v>01</v>
      </c>
      <c r="N246" s="51" t="str">
        <f t="shared" si="30"/>
        <v>006D</v>
      </c>
      <c r="O246" s="51" t="str">
        <f t="shared" si="31"/>
        <v>05</v>
      </c>
      <c r="P246" s="51" t="str">
        <f t="shared" si="32"/>
        <v>02</v>
      </c>
      <c r="Q246" s="66" t="s">
        <v>2501</v>
      </c>
      <c r="R246" s="66" t="s">
        <v>2502</v>
      </c>
      <c r="S246" s="66" t="s">
        <v>2503</v>
      </c>
      <c r="T246" s="67" t="s">
        <v>2504</v>
      </c>
      <c r="U246" t="str">
        <f t="shared" si="33"/>
        <v>strAmiiboName[245] = new string[]{"03DB0001006D0502","ACC","Animal Crossing Cards","Series 1","Marcie","042","245"};</v>
      </c>
    </row>
    <row r="247" spans="1:21" ht="14.25" x14ac:dyDescent="0.2">
      <c r="A247" s="41">
        <v>246</v>
      </c>
      <c r="B247" s="41" t="s">
        <v>1952</v>
      </c>
      <c r="C247" s="42" t="s">
        <v>1959</v>
      </c>
      <c r="D247" s="43" t="s">
        <v>1954</v>
      </c>
      <c r="E247" s="44" t="s">
        <v>2002</v>
      </c>
      <c r="F247" s="37">
        <v>43</v>
      </c>
      <c r="G247" s="45" t="s">
        <v>1095</v>
      </c>
      <c r="H247" s="46" t="s">
        <v>1096</v>
      </c>
      <c r="I247" s="47" t="str">
        <f t="shared" si="35"/>
        <v>?</v>
      </c>
      <c r="J247" s="51" t="str">
        <f t="shared" si="27"/>
        <v>046</v>
      </c>
      <c r="K247" s="51" t="str">
        <f t="shared" si="34"/>
        <v>0465</v>
      </c>
      <c r="L247" s="51" t="str">
        <f t="shared" si="28"/>
        <v>00</v>
      </c>
      <c r="M247" s="51" t="str">
        <f t="shared" si="29"/>
        <v>01</v>
      </c>
      <c r="N247" s="51" t="str">
        <f t="shared" si="30"/>
        <v>006E</v>
      </c>
      <c r="O247" s="51" t="str">
        <f t="shared" si="31"/>
        <v>05</v>
      </c>
      <c r="P247" s="51" t="str">
        <f t="shared" si="32"/>
        <v>02</v>
      </c>
      <c r="Q247" s="66" t="s">
        <v>2501</v>
      </c>
      <c r="R247" s="66" t="s">
        <v>2502</v>
      </c>
      <c r="S247" s="66" t="s">
        <v>2503</v>
      </c>
      <c r="T247" s="67" t="s">
        <v>2504</v>
      </c>
      <c r="U247" t="str">
        <f t="shared" si="33"/>
        <v>strAmiiboName[246] = new string[]{"04650001006E0502","ACC","Animal Crossing Cards","Series 1","Puck","043","246"};</v>
      </c>
    </row>
    <row r="248" spans="1:21" ht="14.25" x14ac:dyDescent="0.2">
      <c r="A248" s="33">
        <v>247</v>
      </c>
      <c r="B248" s="33" t="s">
        <v>1952</v>
      </c>
      <c r="C248" s="34" t="s">
        <v>1959</v>
      </c>
      <c r="D248" s="35" t="s">
        <v>1954</v>
      </c>
      <c r="E248" s="36" t="s">
        <v>2003</v>
      </c>
      <c r="F248" s="37">
        <v>44</v>
      </c>
      <c r="G248" s="38" t="s">
        <v>1105</v>
      </c>
      <c r="H248" s="39" t="s">
        <v>1106</v>
      </c>
      <c r="I248" s="40" t="str">
        <f t="shared" si="35"/>
        <v>?</v>
      </c>
      <c r="J248" s="51" t="str">
        <f t="shared" si="27"/>
        <v>040</v>
      </c>
      <c r="K248" s="51" t="str">
        <f t="shared" si="34"/>
        <v>0400</v>
      </c>
      <c r="L248" s="51" t="str">
        <f t="shared" si="28"/>
        <v>00</v>
      </c>
      <c r="M248" s="51" t="str">
        <f t="shared" si="29"/>
        <v>01</v>
      </c>
      <c r="N248" s="51" t="str">
        <f t="shared" si="30"/>
        <v>006F</v>
      </c>
      <c r="O248" s="51" t="str">
        <f t="shared" si="31"/>
        <v>05</v>
      </c>
      <c r="P248" s="51" t="str">
        <f t="shared" si="32"/>
        <v>02</v>
      </c>
      <c r="Q248" s="66" t="s">
        <v>2501</v>
      </c>
      <c r="R248" s="66" t="s">
        <v>2502</v>
      </c>
      <c r="S248" s="66" t="s">
        <v>2503</v>
      </c>
      <c r="T248" s="67" t="s">
        <v>2504</v>
      </c>
      <c r="U248" t="str">
        <f t="shared" si="33"/>
        <v>strAmiiboName[247] = new string[]{"04000001006F0502","ACC","Animal Crossing Cards","Series 1","Shari","044","247"};</v>
      </c>
    </row>
    <row r="249" spans="1:21" ht="14.25" x14ac:dyDescent="0.2">
      <c r="A249" s="41">
        <v>248</v>
      </c>
      <c r="B249" s="41" t="s">
        <v>1952</v>
      </c>
      <c r="C249" s="42" t="s">
        <v>1953</v>
      </c>
      <c r="D249" s="43" t="s">
        <v>1954</v>
      </c>
      <c r="E249" s="44" t="s">
        <v>2004</v>
      </c>
      <c r="F249" s="37">
        <v>45</v>
      </c>
      <c r="G249" s="45" t="s">
        <v>1115</v>
      </c>
      <c r="H249" s="46" t="s">
        <v>1116</v>
      </c>
      <c r="I249" s="47" t="str">
        <f t="shared" si="35"/>
        <v>?</v>
      </c>
      <c r="J249" s="51" t="str">
        <f t="shared" si="27"/>
        <v>042</v>
      </c>
      <c r="K249" s="51" t="str">
        <f t="shared" si="34"/>
        <v>0429</v>
      </c>
      <c r="L249" s="51" t="str">
        <f t="shared" si="28"/>
        <v>00</v>
      </c>
      <c r="M249" s="51" t="str">
        <f t="shared" si="29"/>
        <v>01</v>
      </c>
      <c r="N249" s="51" t="str">
        <f t="shared" si="30"/>
        <v>0070</v>
      </c>
      <c r="O249" s="51" t="str">
        <f t="shared" si="31"/>
        <v>05</v>
      </c>
      <c r="P249" s="51" t="str">
        <f t="shared" si="32"/>
        <v>02</v>
      </c>
      <c r="Q249" s="66" t="s">
        <v>2501</v>
      </c>
      <c r="R249" s="66" t="s">
        <v>2502</v>
      </c>
      <c r="S249" s="66" t="s">
        <v>2503</v>
      </c>
      <c r="T249" s="67" t="s">
        <v>2504</v>
      </c>
      <c r="U249" t="str">
        <f t="shared" si="33"/>
        <v>strAmiiboName[248] = new string[]{"0429000100700502","ACC","Animal Crossing Cards","Series 1","Octavian","045","248"};</v>
      </c>
    </row>
    <row r="250" spans="1:21" ht="14.25" x14ac:dyDescent="0.2">
      <c r="A250" s="33">
        <v>249</v>
      </c>
      <c r="B250" s="33" t="s">
        <v>1961</v>
      </c>
      <c r="C250" s="34" t="s">
        <v>1959</v>
      </c>
      <c r="D250" s="35" t="s">
        <v>1971</v>
      </c>
      <c r="E250" s="36" t="s">
        <v>2005</v>
      </c>
      <c r="F250" s="37">
        <v>46</v>
      </c>
      <c r="G250" s="38" t="s">
        <v>1125</v>
      </c>
      <c r="H250" s="39" t="s">
        <v>1126</v>
      </c>
      <c r="I250" s="40" t="str">
        <f t="shared" si="35"/>
        <v>?</v>
      </c>
      <c r="J250" s="51" t="str">
        <f t="shared" si="27"/>
        <v>03A</v>
      </c>
      <c r="K250" s="51" t="str">
        <f t="shared" si="34"/>
        <v>03A9</v>
      </c>
      <c r="L250" s="51" t="str">
        <f t="shared" si="28"/>
        <v>00</v>
      </c>
      <c r="M250" s="51" t="str">
        <f t="shared" si="29"/>
        <v>01</v>
      </c>
      <c r="N250" s="51" t="str">
        <f t="shared" si="30"/>
        <v>0071</v>
      </c>
      <c r="O250" s="51" t="str">
        <f t="shared" si="31"/>
        <v>05</v>
      </c>
      <c r="P250" s="51" t="str">
        <f t="shared" si="32"/>
        <v>02</v>
      </c>
      <c r="Q250" s="66" t="s">
        <v>2501</v>
      </c>
      <c r="R250" s="66" t="s">
        <v>2502</v>
      </c>
      <c r="S250" s="66" t="s">
        <v>2503</v>
      </c>
      <c r="T250" s="67" t="s">
        <v>2504</v>
      </c>
      <c r="U250" t="str">
        <f t="shared" si="33"/>
        <v>strAmiiboName[249] = new string[]{"03A9000100710502","ACC","Animal Crossing Cards","Series 1","Winnie","046","249"};</v>
      </c>
    </row>
    <row r="251" spans="1:21" ht="14.25" x14ac:dyDescent="0.2">
      <c r="A251" s="41">
        <v>250</v>
      </c>
      <c r="B251" s="41" t="s">
        <v>1967</v>
      </c>
      <c r="C251" s="42" t="s">
        <v>1959</v>
      </c>
      <c r="D251" s="43" t="s">
        <v>1957</v>
      </c>
      <c r="E251" s="44" t="s">
        <v>2006</v>
      </c>
      <c r="F251" s="37">
        <v>47</v>
      </c>
      <c r="G251" s="45" t="s">
        <v>1135</v>
      </c>
      <c r="H251" s="46" t="s">
        <v>1136</v>
      </c>
      <c r="I251" s="47" t="str">
        <f t="shared" si="35"/>
        <v>?</v>
      </c>
      <c r="J251" s="51" t="str">
        <f t="shared" si="27"/>
        <v>02A</v>
      </c>
      <c r="K251" s="51" t="str">
        <f t="shared" si="34"/>
        <v>02A4</v>
      </c>
      <c r="L251" s="51" t="str">
        <f t="shared" si="28"/>
        <v>00</v>
      </c>
      <c r="M251" s="51" t="str">
        <f t="shared" si="29"/>
        <v>01</v>
      </c>
      <c r="N251" s="51" t="str">
        <f t="shared" si="30"/>
        <v>0072</v>
      </c>
      <c r="O251" s="51" t="str">
        <f t="shared" si="31"/>
        <v>05</v>
      </c>
      <c r="P251" s="51" t="str">
        <f t="shared" si="32"/>
        <v>02</v>
      </c>
      <c r="Q251" s="66" t="s">
        <v>2501</v>
      </c>
      <c r="R251" s="66" t="s">
        <v>2502</v>
      </c>
      <c r="S251" s="66" t="s">
        <v>2503</v>
      </c>
      <c r="T251" s="67" t="s">
        <v>2504</v>
      </c>
      <c r="U251" t="str">
        <f t="shared" si="33"/>
        <v>strAmiiboName[250] = new string[]{"02A4000100720502","ACC","Animal Crossing Cards","Series 1","Knox","047","250"};</v>
      </c>
    </row>
    <row r="252" spans="1:21" ht="14.25" x14ac:dyDescent="0.2">
      <c r="A252" s="33">
        <v>251</v>
      </c>
      <c r="B252" s="33" t="s">
        <v>1967</v>
      </c>
      <c r="C252" s="34" t="s">
        <v>1953</v>
      </c>
      <c r="D252" s="35" t="s">
        <v>1954</v>
      </c>
      <c r="E252" s="36" t="s">
        <v>2007</v>
      </c>
      <c r="F252" s="37">
        <v>48</v>
      </c>
      <c r="G252" s="38" t="s">
        <v>1145</v>
      </c>
      <c r="H252" s="39" t="s">
        <v>1146</v>
      </c>
      <c r="I252" s="40" t="str">
        <f t="shared" si="35"/>
        <v>?</v>
      </c>
      <c r="J252" s="51" t="str">
        <f t="shared" si="27"/>
        <v>045</v>
      </c>
      <c r="K252" s="51" t="str">
        <f t="shared" si="34"/>
        <v>0452</v>
      </c>
      <c r="L252" s="51" t="str">
        <f t="shared" si="28"/>
        <v>00</v>
      </c>
      <c r="M252" s="51" t="str">
        <f t="shared" si="29"/>
        <v>01</v>
      </c>
      <c r="N252" s="51" t="str">
        <f t="shared" si="30"/>
        <v>0073</v>
      </c>
      <c r="O252" s="51" t="str">
        <f t="shared" si="31"/>
        <v>05</v>
      </c>
      <c r="P252" s="51" t="str">
        <f t="shared" si="32"/>
        <v>02</v>
      </c>
      <c r="Q252" s="66" t="s">
        <v>2501</v>
      </c>
      <c r="R252" s="66" t="s">
        <v>2502</v>
      </c>
      <c r="S252" s="66" t="s">
        <v>2503</v>
      </c>
      <c r="T252" s="67" t="s">
        <v>2504</v>
      </c>
      <c r="U252" t="str">
        <f t="shared" si="33"/>
        <v>strAmiiboName[251] = new string[]{"0452000100730502","ACC","Animal Crossing Cards","Series 1","Sterling","048","251"};</v>
      </c>
    </row>
    <row r="253" spans="1:21" ht="14.25" x14ac:dyDescent="0.2">
      <c r="A253" s="41">
        <v>252</v>
      </c>
      <c r="B253" s="41" t="s">
        <v>1961</v>
      </c>
      <c r="C253" s="42" t="s">
        <v>1953</v>
      </c>
      <c r="D253" s="43" t="s">
        <v>1954</v>
      </c>
      <c r="E253" s="44" t="s">
        <v>2008</v>
      </c>
      <c r="F253" s="37">
        <v>49</v>
      </c>
      <c r="G253" s="45" t="s">
        <v>1155</v>
      </c>
      <c r="H253" s="46" t="s">
        <v>1156</v>
      </c>
      <c r="I253" s="47" t="str">
        <f t="shared" si="35"/>
        <v>?</v>
      </c>
      <c r="J253" s="51" t="str">
        <f t="shared" si="27"/>
        <v>04A</v>
      </c>
      <c r="K253" s="51" t="str">
        <f t="shared" si="34"/>
        <v>04A5</v>
      </c>
      <c r="L253" s="51" t="str">
        <f t="shared" si="28"/>
        <v>00</v>
      </c>
      <c r="M253" s="51" t="str">
        <f t="shared" si="29"/>
        <v>01</v>
      </c>
      <c r="N253" s="51" t="str">
        <f t="shared" si="30"/>
        <v>0074</v>
      </c>
      <c r="O253" s="51" t="str">
        <f t="shared" si="31"/>
        <v>05</v>
      </c>
      <c r="P253" s="51" t="str">
        <f t="shared" si="32"/>
        <v>02</v>
      </c>
      <c r="Q253" s="66" t="s">
        <v>2501</v>
      </c>
      <c r="R253" s="66" t="s">
        <v>2502</v>
      </c>
      <c r="S253" s="66" t="s">
        <v>2503</v>
      </c>
      <c r="T253" s="67" t="s">
        <v>2504</v>
      </c>
      <c r="U253" t="str">
        <f t="shared" si="33"/>
        <v>strAmiiboName[252] = new string[]{"04A5000100740502","ACC","Animal Crossing Cards","Series 1","Bonbon","049","252"};</v>
      </c>
    </row>
    <row r="254" spans="1:21" ht="14.25" x14ac:dyDescent="0.2">
      <c r="A254" s="33">
        <v>253</v>
      </c>
      <c r="B254" s="33" t="s">
        <v>1967</v>
      </c>
      <c r="C254" s="34" t="s">
        <v>1953</v>
      </c>
      <c r="D254" s="35" t="s">
        <v>1957</v>
      </c>
      <c r="E254" s="36" t="s">
        <v>2009</v>
      </c>
      <c r="F254" s="37">
        <v>50</v>
      </c>
      <c r="G254" s="38" t="s">
        <v>1165</v>
      </c>
      <c r="H254" s="39" t="s">
        <v>1166</v>
      </c>
      <c r="I254" s="40" t="str">
        <f t="shared" si="35"/>
        <v>?</v>
      </c>
      <c r="J254" s="51" t="str">
        <f t="shared" si="27"/>
        <v>026</v>
      </c>
      <c r="K254" s="51" t="str">
        <f t="shared" si="34"/>
        <v>0263</v>
      </c>
      <c r="L254" s="51" t="str">
        <f t="shared" si="28"/>
        <v>00</v>
      </c>
      <c r="M254" s="51" t="str">
        <f t="shared" si="29"/>
        <v>01</v>
      </c>
      <c r="N254" s="51" t="str">
        <f t="shared" si="30"/>
        <v>0075</v>
      </c>
      <c r="O254" s="51" t="str">
        <f t="shared" si="31"/>
        <v>05</v>
      </c>
      <c r="P254" s="51" t="str">
        <f t="shared" si="32"/>
        <v>02</v>
      </c>
      <c r="Q254" s="66" t="s">
        <v>2501</v>
      </c>
      <c r="R254" s="66" t="s">
        <v>2502</v>
      </c>
      <c r="S254" s="66" t="s">
        <v>2503</v>
      </c>
      <c r="T254" s="67" t="s">
        <v>2504</v>
      </c>
      <c r="U254" t="str">
        <f t="shared" si="33"/>
        <v>strAmiiboName[253] = new string[]{"0263000100750502","ACC","Animal Crossing Cards","Series 1","Punchy","050","253"};</v>
      </c>
    </row>
    <row r="255" spans="1:21" ht="14.25" x14ac:dyDescent="0.2">
      <c r="A255" s="41">
        <v>254</v>
      </c>
      <c r="B255" s="41" t="s">
        <v>1952</v>
      </c>
      <c r="C255" s="42" t="s">
        <v>1959</v>
      </c>
      <c r="D255" s="43" t="s">
        <v>1954</v>
      </c>
      <c r="E255" s="44" t="s">
        <v>2010</v>
      </c>
      <c r="F255" s="37">
        <v>51</v>
      </c>
      <c r="G255" s="45" t="s">
        <v>1175</v>
      </c>
      <c r="H255" s="46" t="s">
        <v>1176</v>
      </c>
      <c r="I255" s="47" t="str">
        <f t="shared" si="35"/>
        <v>?</v>
      </c>
      <c r="J255" s="51" t="str">
        <f t="shared" si="27"/>
        <v>032</v>
      </c>
      <c r="K255" s="51" t="str">
        <f t="shared" si="34"/>
        <v>0323</v>
      </c>
      <c r="L255" s="51" t="str">
        <f t="shared" si="28"/>
        <v>00</v>
      </c>
      <c r="M255" s="51" t="str">
        <f t="shared" si="29"/>
        <v>01</v>
      </c>
      <c r="N255" s="51" t="str">
        <f t="shared" si="30"/>
        <v>0076</v>
      </c>
      <c r="O255" s="51" t="str">
        <f t="shared" si="31"/>
        <v>05</v>
      </c>
      <c r="P255" s="51" t="str">
        <f t="shared" si="32"/>
        <v>02</v>
      </c>
      <c r="Q255" s="66" t="s">
        <v>2501</v>
      </c>
      <c r="R255" s="66" t="s">
        <v>2502</v>
      </c>
      <c r="S255" s="66" t="s">
        <v>2503</v>
      </c>
      <c r="T255" s="67" t="s">
        <v>2504</v>
      </c>
      <c r="U255" t="str">
        <f t="shared" si="33"/>
        <v>strAmiiboName[254] = new string[]{"0323000100760502","ACC","Animal Crossing Cards","Series 1","Opal","051","254"};</v>
      </c>
    </row>
    <row r="256" spans="1:21" ht="14.25" x14ac:dyDescent="0.2">
      <c r="A256" s="33">
        <v>255</v>
      </c>
      <c r="B256" s="33" t="s">
        <v>1952</v>
      </c>
      <c r="C256" s="34" t="s">
        <v>1959</v>
      </c>
      <c r="D256" s="35" t="s">
        <v>1954</v>
      </c>
      <c r="E256" s="36" t="s">
        <v>2011</v>
      </c>
      <c r="F256" s="37">
        <v>52</v>
      </c>
      <c r="G256" s="38" t="s">
        <v>1185</v>
      </c>
      <c r="H256" s="39" t="s">
        <v>1186</v>
      </c>
      <c r="I256" s="40" t="str">
        <f t="shared" si="35"/>
        <v>?</v>
      </c>
      <c r="J256" s="51" t="str">
        <f t="shared" si="27"/>
        <v>04E</v>
      </c>
      <c r="K256" s="51" t="str">
        <f t="shared" si="34"/>
        <v>04EC</v>
      </c>
      <c r="L256" s="51" t="str">
        <f t="shared" si="28"/>
        <v>00</v>
      </c>
      <c r="M256" s="51" t="str">
        <f t="shared" si="29"/>
        <v>01</v>
      </c>
      <c r="N256" s="51" t="str">
        <f t="shared" si="30"/>
        <v>0077</v>
      </c>
      <c r="O256" s="51" t="str">
        <f t="shared" si="31"/>
        <v>05</v>
      </c>
      <c r="P256" s="51" t="str">
        <f t="shared" si="32"/>
        <v>02</v>
      </c>
      <c r="Q256" s="66" t="s">
        <v>2501</v>
      </c>
      <c r="R256" s="66" t="s">
        <v>2502</v>
      </c>
      <c r="S256" s="66" t="s">
        <v>2503</v>
      </c>
      <c r="T256" s="67" t="s">
        <v>2504</v>
      </c>
      <c r="U256" t="str">
        <f t="shared" si="33"/>
        <v>strAmiiboName[255] = new string[]{"04EC000100770502","ACC","Animal Crossing Cards","Series 1","Poppy","052","255"};</v>
      </c>
    </row>
    <row r="257" spans="1:21" ht="14.25" x14ac:dyDescent="0.2">
      <c r="A257" s="41">
        <v>256</v>
      </c>
      <c r="B257" s="41" t="s">
        <v>1952</v>
      </c>
      <c r="C257" s="42" t="s">
        <v>1959</v>
      </c>
      <c r="D257" s="43" t="s">
        <v>1957</v>
      </c>
      <c r="E257" s="44" t="s">
        <v>2012</v>
      </c>
      <c r="F257" s="37">
        <v>53</v>
      </c>
      <c r="G257" s="45" t="s">
        <v>1195</v>
      </c>
      <c r="H257" s="46" t="s">
        <v>1196</v>
      </c>
      <c r="I257" s="47" t="str">
        <f t="shared" si="35"/>
        <v>?</v>
      </c>
      <c r="J257" s="51" t="str">
        <f t="shared" si="27"/>
        <v>040</v>
      </c>
      <c r="K257" s="51" t="str">
        <f t="shared" si="34"/>
        <v>040D</v>
      </c>
      <c r="L257" s="51" t="str">
        <f t="shared" si="28"/>
        <v>00</v>
      </c>
      <c r="M257" s="51" t="str">
        <f t="shared" si="29"/>
        <v>01</v>
      </c>
      <c r="N257" s="51" t="str">
        <f t="shared" si="30"/>
        <v>0078</v>
      </c>
      <c r="O257" s="51" t="str">
        <f t="shared" si="31"/>
        <v>05</v>
      </c>
      <c r="P257" s="51" t="str">
        <f t="shared" si="32"/>
        <v>02</v>
      </c>
      <c r="Q257" s="66" t="s">
        <v>2501</v>
      </c>
      <c r="R257" s="66" t="s">
        <v>2502</v>
      </c>
      <c r="S257" s="66" t="s">
        <v>2503</v>
      </c>
      <c r="T257" s="67" t="s">
        <v>2504</v>
      </c>
      <c r="U257" t="str">
        <f t="shared" si="33"/>
        <v>strAmiiboName[256] = new string[]{"040D000100780502","ACC","Animal Crossing Cards","Series 1","Limberg","053","256"};</v>
      </c>
    </row>
    <row r="258" spans="1:21" ht="14.25" x14ac:dyDescent="0.2">
      <c r="A258" s="33">
        <v>257</v>
      </c>
      <c r="B258" s="33" t="s">
        <v>1961</v>
      </c>
      <c r="C258" s="34" t="s">
        <v>1959</v>
      </c>
      <c r="D258" s="35" t="s">
        <v>1957</v>
      </c>
      <c r="E258" s="36" t="s">
        <v>2013</v>
      </c>
      <c r="F258" s="37">
        <v>54</v>
      </c>
      <c r="G258" s="38" t="s">
        <v>1205</v>
      </c>
      <c r="H258" s="39" t="s">
        <v>1206</v>
      </c>
      <c r="I258" s="40" t="str">
        <f t="shared" si="35"/>
        <v>?</v>
      </c>
      <c r="J258" s="51" t="str">
        <f t="shared" ref="J258:J321" si="36">LEFT(G258,3)</f>
        <v>030</v>
      </c>
      <c r="K258" s="51" t="str">
        <f t="shared" si="34"/>
        <v>030B</v>
      </c>
      <c r="L258" s="51" t="str">
        <f t="shared" ref="L258:L321" si="37">MID(G258,5,2)</f>
        <v>00</v>
      </c>
      <c r="M258" s="51" t="str">
        <f t="shared" ref="M258:M321" si="38">RIGHT(G258,2)</f>
        <v>01</v>
      </c>
      <c r="N258" s="51" t="str">
        <f t="shared" ref="N258:N321" si="39">LEFT(H258,4)</f>
        <v>0079</v>
      </c>
      <c r="O258" s="51" t="str">
        <f t="shared" ref="O258:O321" si="40">MID(H258,5,2)</f>
        <v>05</v>
      </c>
      <c r="P258" s="51" t="str">
        <f t="shared" ref="P258:P321" si="41">RIGHT(H258,2)</f>
        <v>02</v>
      </c>
      <c r="Q258" s="66" t="s">
        <v>2501</v>
      </c>
      <c r="R258" s="66" t="s">
        <v>2502</v>
      </c>
      <c r="S258" s="66" t="s">
        <v>2503</v>
      </c>
      <c r="T258" s="67" t="s">
        <v>2504</v>
      </c>
      <c r="U258" t="str">
        <f t="shared" ref="U258:U321" si="42">Q258&amp;A258&amp;R258&amp;G258&amp;H258&amp;S258&amp;B258&amp;S258&amp;C258&amp;S258&amp;D258&amp;S258&amp;E258&amp;S258&amp;TEXT(F258,"000")&amp;S258&amp;TEXT(A258,"000")&amp;T258</f>
        <v>strAmiiboName[257] = new string[]{"030B000100790502","ACC","Animal Crossing Cards","Series 1","Deena","054","257"};</v>
      </c>
    </row>
    <row r="259" spans="1:21" ht="14.25" x14ac:dyDescent="0.2">
      <c r="A259" s="41">
        <v>258</v>
      </c>
      <c r="B259" s="41" t="s">
        <v>1961</v>
      </c>
      <c r="C259" s="42" t="s">
        <v>1953</v>
      </c>
      <c r="D259" s="43" t="s">
        <v>1954</v>
      </c>
      <c r="E259" s="44" t="s">
        <v>2014</v>
      </c>
      <c r="F259" s="37">
        <v>55</v>
      </c>
      <c r="G259" s="45" t="s">
        <v>1215</v>
      </c>
      <c r="H259" s="46" t="s">
        <v>1216</v>
      </c>
      <c r="I259" s="47" t="str">
        <f t="shared" si="35"/>
        <v>?</v>
      </c>
      <c r="J259" s="51" t="str">
        <f t="shared" si="36"/>
        <v>049</v>
      </c>
      <c r="K259" s="51" t="str">
        <f t="shared" ref="K259:K322" si="43">LEFT(G259,4)</f>
        <v>0497</v>
      </c>
      <c r="L259" s="51" t="str">
        <f t="shared" si="37"/>
        <v>00</v>
      </c>
      <c r="M259" s="51" t="str">
        <f t="shared" si="38"/>
        <v>01</v>
      </c>
      <c r="N259" s="51" t="str">
        <f t="shared" si="39"/>
        <v>007A</v>
      </c>
      <c r="O259" s="51" t="str">
        <f t="shared" si="40"/>
        <v>05</v>
      </c>
      <c r="P259" s="51" t="str">
        <f t="shared" si="41"/>
        <v>02</v>
      </c>
      <c r="Q259" s="66" t="s">
        <v>2501</v>
      </c>
      <c r="R259" s="66" t="s">
        <v>2502</v>
      </c>
      <c r="S259" s="66" t="s">
        <v>2503</v>
      </c>
      <c r="T259" s="67" t="s">
        <v>2504</v>
      </c>
      <c r="U259" t="str">
        <f t="shared" si="42"/>
        <v>strAmiiboName[258] = new string[]{"04970001007A0502","ACC","Animal Crossing Cards","Series 1","Snake","055","258"};</v>
      </c>
    </row>
    <row r="260" spans="1:21" ht="14.25" x14ac:dyDescent="0.2">
      <c r="A260" s="33">
        <v>259</v>
      </c>
      <c r="B260" s="33" t="s">
        <v>1967</v>
      </c>
      <c r="C260" s="34" t="s">
        <v>1953</v>
      </c>
      <c r="D260" s="35" t="s">
        <v>1954</v>
      </c>
      <c r="E260" s="36" t="s">
        <v>2015</v>
      </c>
      <c r="F260" s="37">
        <v>56</v>
      </c>
      <c r="G260" s="38" t="s">
        <v>1225</v>
      </c>
      <c r="H260" s="39" t="s">
        <v>1226</v>
      </c>
      <c r="I260" s="40" t="str">
        <f t="shared" ref="I260:I323" si="44">HYPERLINK("http://amiibo.life/nfc/"&amp;G260&amp;"-"&amp;H260,"?")</f>
        <v>?</v>
      </c>
      <c r="J260" s="51" t="str">
        <f t="shared" si="36"/>
        <v>04F</v>
      </c>
      <c r="K260" s="51" t="str">
        <f t="shared" si="43"/>
        <v>04FD</v>
      </c>
      <c r="L260" s="51" t="str">
        <f t="shared" si="37"/>
        <v>00</v>
      </c>
      <c r="M260" s="51" t="str">
        <f t="shared" si="38"/>
        <v>01</v>
      </c>
      <c r="N260" s="51" t="str">
        <f t="shared" si="39"/>
        <v>007B</v>
      </c>
      <c r="O260" s="51" t="str">
        <f t="shared" si="40"/>
        <v>05</v>
      </c>
      <c r="P260" s="51" t="str">
        <f t="shared" si="41"/>
        <v>02</v>
      </c>
      <c r="Q260" s="66" t="s">
        <v>2501</v>
      </c>
      <c r="R260" s="66" t="s">
        <v>2502</v>
      </c>
      <c r="S260" s="66" t="s">
        <v>2503</v>
      </c>
      <c r="T260" s="67" t="s">
        <v>2504</v>
      </c>
      <c r="U260" t="str">
        <f t="shared" si="42"/>
        <v>strAmiiboName[259] = new string[]{"04FD0001007B0502","ACC","Animal Crossing Cards","Series 1","Bangle","056","259"};</v>
      </c>
    </row>
    <row r="261" spans="1:21" ht="14.25" x14ac:dyDescent="0.2">
      <c r="A261" s="41">
        <v>260</v>
      </c>
      <c r="B261" s="41" t="s">
        <v>1967</v>
      </c>
      <c r="C261" s="42" t="s">
        <v>1953</v>
      </c>
      <c r="D261" s="43" t="s">
        <v>1957</v>
      </c>
      <c r="E261" s="44" t="s">
        <v>2016</v>
      </c>
      <c r="F261" s="37">
        <v>57</v>
      </c>
      <c r="G261" s="45" t="s">
        <v>1235</v>
      </c>
      <c r="H261" s="46" t="s">
        <v>1236</v>
      </c>
      <c r="I261" s="47" t="str">
        <f t="shared" si="44"/>
        <v>?</v>
      </c>
      <c r="J261" s="51" t="str">
        <f t="shared" si="36"/>
        <v>043</v>
      </c>
      <c r="K261" s="51" t="str">
        <f t="shared" si="43"/>
        <v>043D</v>
      </c>
      <c r="L261" s="51" t="str">
        <f t="shared" si="37"/>
        <v>00</v>
      </c>
      <c r="M261" s="51" t="str">
        <f t="shared" si="38"/>
        <v>01</v>
      </c>
      <c r="N261" s="51" t="str">
        <f t="shared" si="39"/>
        <v>007C</v>
      </c>
      <c r="O261" s="51" t="str">
        <f t="shared" si="40"/>
        <v>05</v>
      </c>
      <c r="P261" s="51" t="str">
        <f t="shared" si="41"/>
        <v>02</v>
      </c>
      <c r="Q261" s="66" t="s">
        <v>2501</v>
      </c>
      <c r="R261" s="66" t="s">
        <v>2502</v>
      </c>
      <c r="S261" s="66" t="s">
        <v>2503</v>
      </c>
      <c r="T261" s="67" t="s">
        <v>2504</v>
      </c>
      <c r="U261" t="str">
        <f t="shared" si="42"/>
        <v>strAmiiboName[260] = new string[]{"043D0001007C0502","ACC","Animal Crossing Cards","Series 1","Phil","057","260"};</v>
      </c>
    </row>
    <row r="262" spans="1:21" ht="14.25" x14ac:dyDescent="0.2">
      <c r="A262" s="33">
        <v>261</v>
      </c>
      <c r="B262" s="33" t="s">
        <v>1952</v>
      </c>
      <c r="C262" s="34" t="s">
        <v>1959</v>
      </c>
      <c r="D262" s="35" t="s">
        <v>1954</v>
      </c>
      <c r="E262" s="36" t="s">
        <v>2017</v>
      </c>
      <c r="F262" s="37">
        <v>58</v>
      </c>
      <c r="G262" s="38" t="s">
        <v>1245</v>
      </c>
      <c r="H262" s="39" t="s">
        <v>1246</v>
      </c>
      <c r="I262" s="40" t="str">
        <f t="shared" si="44"/>
        <v>?</v>
      </c>
      <c r="J262" s="51" t="str">
        <f t="shared" si="36"/>
        <v>026</v>
      </c>
      <c r="K262" s="51" t="str">
        <f t="shared" si="43"/>
        <v>0268</v>
      </c>
      <c r="L262" s="51" t="str">
        <f t="shared" si="37"/>
        <v>00</v>
      </c>
      <c r="M262" s="51" t="str">
        <f t="shared" si="38"/>
        <v>01</v>
      </c>
      <c r="N262" s="51" t="str">
        <f t="shared" si="39"/>
        <v>007D</v>
      </c>
      <c r="O262" s="51" t="str">
        <f t="shared" si="40"/>
        <v>05</v>
      </c>
      <c r="P262" s="51" t="str">
        <f t="shared" si="41"/>
        <v>02</v>
      </c>
      <c r="Q262" s="66" t="s">
        <v>2501</v>
      </c>
      <c r="R262" s="66" t="s">
        <v>2502</v>
      </c>
      <c r="S262" s="66" t="s">
        <v>2503</v>
      </c>
      <c r="T262" s="67" t="s">
        <v>2504</v>
      </c>
      <c r="U262" t="str">
        <f t="shared" si="42"/>
        <v>strAmiiboName[261] = new string[]{"02680001007D0502","ACC","Animal Crossing Cards","Series 1","Monique","058","261"};</v>
      </c>
    </row>
    <row r="263" spans="1:21" ht="14.25" x14ac:dyDescent="0.2">
      <c r="A263" s="41">
        <v>262</v>
      </c>
      <c r="B263" s="41" t="s">
        <v>1961</v>
      </c>
      <c r="C263" s="42" t="s">
        <v>1953</v>
      </c>
      <c r="D263" s="43" t="s">
        <v>1957</v>
      </c>
      <c r="E263" s="44" t="s">
        <v>2018</v>
      </c>
      <c r="F263" s="37">
        <v>59</v>
      </c>
      <c r="G263" s="45" t="s">
        <v>1255</v>
      </c>
      <c r="H263" s="46" t="s">
        <v>1256</v>
      </c>
      <c r="I263" s="47" t="str">
        <f t="shared" si="44"/>
        <v>?</v>
      </c>
      <c r="J263" s="51" t="str">
        <f t="shared" si="36"/>
        <v>021</v>
      </c>
      <c r="K263" s="51" t="str">
        <f t="shared" si="43"/>
        <v>0219</v>
      </c>
      <c r="L263" s="51" t="str">
        <f t="shared" si="37"/>
        <v>00</v>
      </c>
      <c r="M263" s="51" t="str">
        <f t="shared" si="38"/>
        <v>01</v>
      </c>
      <c r="N263" s="51" t="str">
        <f t="shared" si="39"/>
        <v>007E</v>
      </c>
      <c r="O263" s="51" t="str">
        <f t="shared" si="40"/>
        <v>05</v>
      </c>
      <c r="P263" s="51" t="str">
        <f t="shared" si="41"/>
        <v>02</v>
      </c>
      <c r="Q263" s="66" t="s">
        <v>2501</v>
      </c>
      <c r="R263" s="66" t="s">
        <v>2502</v>
      </c>
      <c r="S263" s="66" t="s">
        <v>2503</v>
      </c>
      <c r="T263" s="67" t="s">
        <v>2504</v>
      </c>
      <c r="U263" t="str">
        <f t="shared" si="42"/>
        <v>strAmiiboName[262] = new string[]{"02190001007E0502","ACC","Animal Crossing Cards","Series 1","Nate","059","262"};</v>
      </c>
    </row>
    <row r="264" spans="1:21" ht="14.25" x14ac:dyDescent="0.2">
      <c r="A264" s="33">
        <v>263</v>
      </c>
      <c r="B264" s="33" t="s">
        <v>1952</v>
      </c>
      <c r="C264" s="34" t="s">
        <v>1953</v>
      </c>
      <c r="D264" s="35" t="s">
        <v>1957</v>
      </c>
      <c r="E264" s="36" t="s">
        <v>2019</v>
      </c>
      <c r="F264" s="37">
        <v>60</v>
      </c>
      <c r="G264" s="38" t="s">
        <v>1265</v>
      </c>
      <c r="H264" s="39" t="s">
        <v>1266</v>
      </c>
      <c r="I264" s="40" t="str">
        <f t="shared" si="44"/>
        <v>?</v>
      </c>
      <c r="J264" s="51" t="str">
        <f t="shared" si="36"/>
        <v>041</v>
      </c>
      <c r="K264" s="51" t="str">
        <f t="shared" si="43"/>
        <v>0410</v>
      </c>
      <c r="L264" s="51" t="str">
        <f t="shared" si="37"/>
        <v>00</v>
      </c>
      <c r="M264" s="51" t="str">
        <f t="shared" si="38"/>
        <v>01</v>
      </c>
      <c r="N264" s="51" t="str">
        <f t="shared" si="39"/>
        <v>007F</v>
      </c>
      <c r="O264" s="51" t="str">
        <f t="shared" si="40"/>
        <v>05</v>
      </c>
      <c r="P264" s="51" t="str">
        <f t="shared" si="41"/>
        <v>02</v>
      </c>
      <c r="Q264" s="66" t="s">
        <v>2501</v>
      </c>
      <c r="R264" s="66" t="s">
        <v>2502</v>
      </c>
      <c r="S264" s="66" t="s">
        <v>2503</v>
      </c>
      <c r="T264" s="67" t="s">
        <v>2504</v>
      </c>
      <c r="U264" t="str">
        <f t="shared" si="42"/>
        <v>strAmiiboName[263] = new string[]{"04100001007F0502","ACC","Animal Crossing Cards","Series 1","Samson","060","263"};</v>
      </c>
    </row>
    <row r="265" spans="1:21" ht="14.25" x14ac:dyDescent="0.2">
      <c r="A265" s="41">
        <v>264</v>
      </c>
      <c r="B265" s="41" t="s">
        <v>1952</v>
      </c>
      <c r="C265" s="42" t="s">
        <v>1956</v>
      </c>
      <c r="D265" s="43" t="s">
        <v>1957</v>
      </c>
      <c r="E265" s="44" t="s">
        <v>2020</v>
      </c>
      <c r="F265" s="37">
        <v>61</v>
      </c>
      <c r="G265" s="45" t="s">
        <v>1275</v>
      </c>
      <c r="H265" s="46" t="s">
        <v>1276</v>
      </c>
      <c r="I265" s="47" t="str">
        <f t="shared" si="44"/>
        <v>?</v>
      </c>
      <c r="J265" s="51" t="str">
        <f t="shared" si="36"/>
        <v>021</v>
      </c>
      <c r="K265" s="51" t="str">
        <f t="shared" si="43"/>
        <v>021B</v>
      </c>
      <c r="L265" s="51" t="str">
        <f t="shared" si="37"/>
        <v>00</v>
      </c>
      <c r="M265" s="51" t="str">
        <f t="shared" si="38"/>
        <v>01</v>
      </c>
      <c r="N265" s="51" t="str">
        <f t="shared" si="39"/>
        <v>0080</v>
      </c>
      <c r="O265" s="51" t="str">
        <f t="shared" si="40"/>
        <v>05</v>
      </c>
      <c r="P265" s="51" t="str">
        <f t="shared" si="41"/>
        <v>02</v>
      </c>
      <c r="Q265" s="66" t="s">
        <v>2501</v>
      </c>
      <c r="R265" s="66" t="s">
        <v>2502</v>
      </c>
      <c r="S265" s="66" t="s">
        <v>2503</v>
      </c>
      <c r="T265" s="67" t="s">
        <v>2504</v>
      </c>
      <c r="U265" t="str">
        <f t="shared" si="42"/>
        <v>strAmiiboName[264] = new string[]{"021B000100800502","ACC","Animal Crossing Cards","Series 1","Tutu","061","264"};</v>
      </c>
    </row>
    <row r="266" spans="1:21" ht="14.25" x14ac:dyDescent="0.2">
      <c r="A266" s="33">
        <v>265</v>
      </c>
      <c r="B266" s="33" t="s">
        <v>1961</v>
      </c>
      <c r="C266" s="34" t="s">
        <v>1959</v>
      </c>
      <c r="D266" s="35" t="s">
        <v>1954</v>
      </c>
      <c r="E266" s="36" t="s">
        <v>2021</v>
      </c>
      <c r="F266" s="37">
        <v>62</v>
      </c>
      <c r="G266" s="38" t="s">
        <v>1285</v>
      </c>
      <c r="H266" s="39" t="s">
        <v>1286</v>
      </c>
      <c r="I266" s="40" t="str">
        <f t="shared" si="44"/>
        <v>?</v>
      </c>
      <c r="J266" s="51" t="str">
        <f t="shared" si="36"/>
        <v>024</v>
      </c>
      <c r="K266" s="51" t="str">
        <f t="shared" si="43"/>
        <v>024F</v>
      </c>
      <c r="L266" s="51" t="str">
        <f t="shared" si="37"/>
        <v>00</v>
      </c>
      <c r="M266" s="51" t="str">
        <f t="shared" si="38"/>
        <v>01</v>
      </c>
      <c r="N266" s="51" t="str">
        <f t="shared" si="39"/>
        <v>0081</v>
      </c>
      <c r="O266" s="51" t="str">
        <f t="shared" si="40"/>
        <v>05</v>
      </c>
      <c r="P266" s="51" t="str">
        <f t="shared" si="41"/>
        <v>02</v>
      </c>
      <c r="Q266" s="66" t="s">
        <v>2501</v>
      </c>
      <c r="R266" s="66" t="s">
        <v>2502</v>
      </c>
      <c r="S266" s="66" t="s">
        <v>2503</v>
      </c>
      <c r="T266" s="67" t="s">
        <v>2504</v>
      </c>
      <c r="U266" t="str">
        <f t="shared" si="42"/>
        <v>strAmiiboName[265] = new string[]{"024F000100810502","ACC","Animal Crossing Cards","Series 1","T-Bone","062","265"};</v>
      </c>
    </row>
    <row r="267" spans="1:21" ht="14.25" x14ac:dyDescent="0.2">
      <c r="A267" s="41">
        <v>266</v>
      </c>
      <c r="B267" s="41" t="s">
        <v>1961</v>
      </c>
      <c r="C267" s="42" t="s">
        <v>1953</v>
      </c>
      <c r="D267" s="43" t="s">
        <v>1954</v>
      </c>
      <c r="E267" s="44" t="s">
        <v>2022</v>
      </c>
      <c r="F267" s="37">
        <v>63</v>
      </c>
      <c r="G267" s="45" t="s">
        <v>1295</v>
      </c>
      <c r="H267" s="46" t="s">
        <v>1296</v>
      </c>
      <c r="I267" s="47" t="str">
        <f t="shared" si="44"/>
        <v>?</v>
      </c>
      <c r="J267" s="51" t="str">
        <f t="shared" si="36"/>
        <v>04E</v>
      </c>
      <c r="K267" s="51" t="str">
        <f t="shared" si="43"/>
        <v>04E6</v>
      </c>
      <c r="L267" s="51" t="str">
        <f t="shared" si="37"/>
        <v>00</v>
      </c>
      <c r="M267" s="51" t="str">
        <f t="shared" si="38"/>
        <v>01</v>
      </c>
      <c r="N267" s="51" t="str">
        <f t="shared" si="39"/>
        <v>0082</v>
      </c>
      <c r="O267" s="51" t="str">
        <f t="shared" si="40"/>
        <v>05</v>
      </c>
      <c r="P267" s="51" t="str">
        <f t="shared" si="41"/>
        <v>02</v>
      </c>
      <c r="Q267" s="66" t="s">
        <v>2501</v>
      </c>
      <c r="R267" s="66" t="s">
        <v>2502</v>
      </c>
      <c r="S267" s="66" t="s">
        <v>2503</v>
      </c>
      <c r="T267" s="67" t="s">
        <v>2504</v>
      </c>
      <c r="U267" t="str">
        <f t="shared" si="42"/>
        <v>strAmiiboName[266] = new string[]{"04E6000100820502","ACC","Animal Crossing Cards","Series 1","Mint","063","266"};</v>
      </c>
    </row>
    <row r="268" spans="1:21" ht="14.25" x14ac:dyDescent="0.2">
      <c r="A268" s="33">
        <v>267</v>
      </c>
      <c r="B268" s="33" t="s">
        <v>1961</v>
      </c>
      <c r="C268" s="34" t="s">
        <v>1953</v>
      </c>
      <c r="D268" s="35" t="s">
        <v>1971</v>
      </c>
      <c r="E268" s="36" t="s">
        <v>2023</v>
      </c>
      <c r="F268" s="37">
        <v>64</v>
      </c>
      <c r="G268" s="38" t="s">
        <v>1305</v>
      </c>
      <c r="H268" s="39" t="s">
        <v>1306</v>
      </c>
      <c r="I268" s="40" t="str">
        <f t="shared" si="44"/>
        <v>?</v>
      </c>
      <c r="J268" s="51" t="str">
        <f t="shared" si="36"/>
        <v>028</v>
      </c>
      <c r="K268" s="51" t="str">
        <f t="shared" si="43"/>
        <v>0280</v>
      </c>
      <c r="L268" s="51" t="str">
        <f t="shared" si="37"/>
        <v>00</v>
      </c>
      <c r="M268" s="51" t="str">
        <f t="shared" si="38"/>
        <v>01</v>
      </c>
      <c r="N268" s="51" t="str">
        <f t="shared" si="39"/>
        <v>0083</v>
      </c>
      <c r="O268" s="51" t="str">
        <f t="shared" si="40"/>
        <v>05</v>
      </c>
      <c r="P268" s="51" t="str">
        <f t="shared" si="41"/>
        <v>02</v>
      </c>
      <c r="Q268" s="66" t="s">
        <v>2501</v>
      </c>
      <c r="R268" s="66" t="s">
        <v>2502</v>
      </c>
      <c r="S268" s="66" t="s">
        <v>2503</v>
      </c>
      <c r="T268" s="67" t="s">
        <v>2504</v>
      </c>
      <c r="U268" t="str">
        <f t="shared" si="42"/>
        <v>strAmiiboName[267] = new string[]{"0280000100830502","ACC","Animal Crossing Cards","Series 1","Pudge","064","267"};</v>
      </c>
    </row>
    <row r="269" spans="1:21" ht="14.25" x14ac:dyDescent="0.2">
      <c r="A269" s="41">
        <v>268</v>
      </c>
      <c r="B269" s="41" t="s">
        <v>1967</v>
      </c>
      <c r="C269" s="42" t="s">
        <v>1953</v>
      </c>
      <c r="D269" s="43" t="s">
        <v>1954</v>
      </c>
      <c r="E269" s="44" t="s">
        <v>2024</v>
      </c>
      <c r="F269" s="37">
        <v>65</v>
      </c>
      <c r="G269" s="45" t="s">
        <v>1315</v>
      </c>
      <c r="H269" s="46" t="s">
        <v>1316</v>
      </c>
      <c r="I269" s="47" t="str">
        <f t="shared" si="44"/>
        <v>?</v>
      </c>
      <c r="J269" s="51" t="str">
        <f t="shared" si="36"/>
        <v>023</v>
      </c>
      <c r="K269" s="51" t="str">
        <f t="shared" si="43"/>
        <v>0235</v>
      </c>
      <c r="L269" s="51" t="str">
        <f t="shared" si="37"/>
        <v>00</v>
      </c>
      <c r="M269" s="51" t="str">
        <f t="shared" si="38"/>
        <v>01</v>
      </c>
      <c r="N269" s="51" t="str">
        <f t="shared" si="39"/>
        <v>0084</v>
      </c>
      <c r="O269" s="51" t="str">
        <f t="shared" si="40"/>
        <v>05</v>
      </c>
      <c r="P269" s="51" t="str">
        <f t="shared" si="41"/>
        <v>02</v>
      </c>
      <c r="Q269" s="66" t="s">
        <v>2501</v>
      </c>
      <c r="R269" s="66" t="s">
        <v>2502</v>
      </c>
      <c r="S269" s="66" t="s">
        <v>2503</v>
      </c>
      <c r="T269" s="67" t="s">
        <v>2504</v>
      </c>
      <c r="U269" t="str">
        <f t="shared" si="42"/>
        <v>strAmiiboName[268] = new string[]{"0235000100840502","ACC","Animal Crossing Cards","Series 1","Midge","065","268"};</v>
      </c>
    </row>
    <row r="270" spans="1:21" ht="14.25" x14ac:dyDescent="0.2">
      <c r="A270" s="33">
        <v>269</v>
      </c>
      <c r="B270" s="33" t="s">
        <v>1961</v>
      </c>
      <c r="C270" s="34" t="s">
        <v>1956</v>
      </c>
      <c r="D270" s="35" t="s">
        <v>1957</v>
      </c>
      <c r="E270" s="36" t="s">
        <v>2025</v>
      </c>
      <c r="F270" s="37">
        <v>66</v>
      </c>
      <c r="G270" s="38" t="s">
        <v>1325</v>
      </c>
      <c r="H270" s="39" t="s">
        <v>1326</v>
      </c>
      <c r="I270" s="40" t="str">
        <f t="shared" si="44"/>
        <v>?</v>
      </c>
      <c r="J270" s="51" t="str">
        <f t="shared" si="36"/>
        <v>035</v>
      </c>
      <c r="K270" s="51" t="str">
        <f t="shared" si="43"/>
        <v>035A</v>
      </c>
      <c r="L270" s="51" t="str">
        <f t="shared" si="37"/>
        <v>00</v>
      </c>
      <c r="M270" s="51" t="str">
        <f t="shared" si="38"/>
        <v>01</v>
      </c>
      <c r="N270" s="51" t="str">
        <f t="shared" si="39"/>
        <v>0085</v>
      </c>
      <c r="O270" s="51" t="str">
        <f t="shared" si="40"/>
        <v>05</v>
      </c>
      <c r="P270" s="51" t="str">
        <f t="shared" si="41"/>
        <v>02</v>
      </c>
      <c r="Q270" s="66" t="s">
        <v>2501</v>
      </c>
      <c r="R270" s="66" t="s">
        <v>2502</v>
      </c>
      <c r="S270" s="66" t="s">
        <v>2503</v>
      </c>
      <c r="T270" s="67" t="s">
        <v>2504</v>
      </c>
      <c r="U270" t="str">
        <f t="shared" si="42"/>
        <v>strAmiiboName[269] = new string[]{"035A000100850502","ACC","Animal Crossing Cards","Series 1","Gruff","066","269"};</v>
      </c>
    </row>
    <row r="271" spans="1:21" ht="14.25" x14ac:dyDescent="0.2">
      <c r="A271" s="41">
        <v>270</v>
      </c>
      <c r="B271" s="41" t="s">
        <v>1952</v>
      </c>
      <c r="C271" s="42" t="s">
        <v>1953</v>
      </c>
      <c r="D271" s="43" t="s">
        <v>1957</v>
      </c>
      <c r="E271" s="44" t="s">
        <v>2026</v>
      </c>
      <c r="F271" s="37">
        <v>67</v>
      </c>
      <c r="G271" s="45" t="s">
        <v>1335</v>
      </c>
      <c r="H271" s="46" t="s">
        <v>1336</v>
      </c>
      <c r="I271" s="47" t="str">
        <f t="shared" si="44"/>
        <v>?</v>
      </c>
      <c r="J271" s="51" t="str">
        <f t="shared" si="36"/>
        <v>038</v>
      </c>
      <c r="K271" s="51" t="str">
        <f t="shared" si="43"/>
        <v>0384</v>
      </c>
      <c r="L271" s="51" t="str">
        <f t="shared" si="37"/>
        <v>00</v>
      </c>
      <c r="M271" s="51" t="str">
        <f t="shared" si="38"/>
        <v>01</v>
      </c>
      <c r="N271" s="51" t="str">
        <f t="shared" si="39"/>
        <v>0086</v>
      </c>
      <c r="O271" s="51" t="str">
        <f t="shared" si="40"/>
        <v>05</v>
      </c>
      <c r="P271" s="51" t="str">
        <f t="shared" si="41"/>
        <v>02</v>
      </c>
      <c r="Q271" s="66" t="s">
        <v>2501</v>
      </c>
      <c r="R271" s="66" t="s">
        <v>2502</v>
      </c>
      <c r="S271" s="66" t="s">
        <v>2503</v>
      </c>
      <c r="T271" s="67" t="s">
        <v>2504</v>
      </c>
      <c r="U271" t="str">
        <f t="shared" si="42"/>
        <v>strAmiiboName[270] = new string[]{"0384000100860502","ACC","Animal Crossing Cards","Series 1","Flurry","067","270"};</v>
      </c>
    </row>
    <row r="272" spans="1:21" ht="14.25" x14ac:dyDescent="0.2">
      <c r="A272" s="33">
        <v>271</v>
      </c>
      <c r="B272" s="33" t="s">
        <v>1961</v>
      </c>
      <c r="C272" s="34" t="s">
        <v>1953</v>
      </c>
      <c r="D272" s="35" t="s">
        <v>1954</v>
      </c>
      <c r="E272" s="36" t="s">
        <v>2027</v>
      </c>
      <c r="F272" s="37">
        <v>68</v>
      </c>
      <c r="G272" s="38" t="s">
        <v>1345</v>
      </c>
      <c r="H272" s="39" t="s">
        <v>1346</v>
      </c>
      <c r="I272" s="40" t="str">
        <f t="shared" si="44"/>
        <v>?</v>
      </c>
      <c r="J272" s="51" t="str">
        <f t="shared" si="36"/>
        <v>03A</v>
      </c>
      <c r="K272" s="51" t="str">
        <f t="shared" si="43"/>
        <v>03AE</v>
      </c>
      <c r="L272" s="51" t="str">
        <f t="shared" si="37"/>
        <v>00</v>
      </c>
      <c r="M272" s="51" t="str">
        <f t="shared" si="38"/>
        <v>01</v>
      </c>
      <c r="N272" s="51" t="str">
        <f t="shared" si="39"/>
        <v>0087</v>
      </c>
      <c r="O272" s="51" t="str">
        <f t="shared" si="40"/>
        <v>05</v>
      </c>
      <c r="P272" s="51" t="str">
        <f t="shared" si="41"/>
        <v>02</v>
      </c>
      <c r="Q272" s="66" t="s">
        <v>2501</v>
      </c>
      <c r="R272" s="66" t="s">
        <v>2502</v>
      </c>
      <c r="S272" s="66" t="s">
        <v>2503</v>
      </c>
      <c r="T272" s="67" t="s">
        <v>2504</v>
      </c>
      <c r="U272" t="str">
        <f t="shared" si="42"/>
        <v>strAmiiboName[271] = new string[]{"03AE000100870502","ACC","Animal Crossing Cards","Series 1","Clyde","068","271"};</v>
      </c>
    </row>
    <row r="273" spans="1:21" ht="14.25" x14ac:dyDescent="0.2">
      <c r="A273" s="41">
        <v>272</v>
      </c>
      <c r="B273" s="41" t="s">
        <v>1967</v>
      </c>
      <c r="C273" s="42" t="s">
        <v>1953</v>
      </c>
      <c r="D273" s="43" t="s">
        <v>1957</v>
      </c>
      <c r="E273" s="44" t="s">
        <v>2028</v>
      </c>
      <c r="F273" s="37">
        <v>69</v>
      </c>
      <c r="G273" s="45" t="s">
        <v>1353</v>
      </c>
      <c r="H273" s="46" t="s">
        <v>1354</v>
      </c>
      <c r="I273" s="47" t="str">
        <f t="shared" si="44"/>
        <v>?</v>
      </c>
      <c r="J273" s="51" t="str">
        <f t="shared" si="36"/>
        <v>040</v>
      </c>
      <c r="K273" s="51" t="str">
        <f t="shared" si="43"/>
        <v>040E</v>
      </c>
      <c r="L273" s="51" t="str">
        <f t="shared" si="37"/>
        <v>00</v>
      </c>
      <c r="M273" s="51" t="str">
        <f t="shared" si="38"/>
        <v>01</v>
      </c>
      <c r="N273" s="51" t="str">
        <f t="shared" si="39"/>
        <v>0088</v>
      </c>
      <c r="O273" s="51" t="str">
        <f t="shared" si="40"/>
        <v>05</v>
      </c>
      <c r="P273" s="51" t="str">
        <f t="shared" si="41"/>
        <v>02</v>
      </c>
      <c r="Q273" s="66" t="s">
        <v>2501</v>
      </c>
      <c r="R273" s="66" t="s">
        <v>2502</v>
      </c>
      <c r="S273" s="66" t="s">
        <v>2503</v>
      </c>
      <c r="T273" s="67" t="s">
        <v>2504</v>
      </c>
      <c r="U273" t="str">
        <f t="shared" si="42"/>
        <v>strAmiiboName[272] = new string[]{"040E000100880502","ACC","Animal Crossing Cards","Series 1","Bella","069","272"};</v>
      </c>
    </row>
    <row r="274" spans="1:21" ht="14.25" x14ac:dyDescent="0.2">
      <c r="A274" s="33">
        <v>273</v>
      </c>
      <c r="B274" s="33" t="s">
        <v>1967</v>
      </c>
      <c r="C274" s="34" t="s">
        <v>1953</v>
      </c>
      <c r="D274" s="35" t="s">
        <v>1954</v>
      </c>
      <c r="E274" s="36" t="s">
        <v>2029</v>
      </c>
      <c r="F274" s="37">
        <v>70</v>
      </c>
      <c r="G274" s="38" t="s">
        <v>1361</v>
      </c>
      <c r="H274" s="39" t="s">
        <v>1362</v>
      </c>
      <c r="I274" s="40" t="str">
        <f t="shared" si="44"/>
        <v>?</v>
      </c>
      <c r="J274" s="51" t="str">
        <f t="shared" si="36"/>
        <v>039</v>
      </c>
      <c r="K274" s="51" t="str">
        <f t="shared" si="43"/>
        <v>0394</v>
      </c>
      <c r="L274" s="51" t="str">
        <f t="shared" si="37"/>
        <v>00</v>
      </c>
      <c r="M274" s="51" t="str">
        <f t="shared" si="38"/>
        <v>01</v>
      </c>
      <c r="N274" s="51" t="str">
        <f t="shared" si="39"/>
        <v>0089</v>
      </c>
      <c r="O274" s="51" t="str">
        <f t="shared" si="40"/>
        <v>05</v>
      </c>
      <c r="P274" s="51" t="str">
        <f t="shared" si="41"/>
        <v>02</v>
      </c>
      <c r="Q274" s="66" t="s">
        <v>2501</v>
      </c>
      <c r="R274" s="66" t="s">
        <v>2502</v>
      </c>
      <c r="S274" s="66" t="s">
        <v>2503</v>
      </c>
      <c r="T274" s="67" t="s">
        <v>2504</v>
      </c>
      <c r="U274" t="str">
        <f t="shared" si="42"/>
        <v>strAmiiboName[273] = new string[]{"0394000100890502","ACC","Animal Crossing Cards","Series 1","Biff","070","273"};</v>
      </c>
    </row>
    <row r="275" spans="1:21" ht="14.25" x14ac:dyDescent="0.2">
      <c r="A275" s="41">
        <v>274</v>
      </c>
      <c r="B275" s="41" t="s">
        <v>1967</v>
      </c>
      <c r="C275" s="42" t="s">
        <v>1953</v>
      </c>
      <c r="D275" s="43" t="s">
        <v>1957</v>
      </c>
      <c r="E275" s="44" t="s">
        <v>2030</v>
      </c>
      <c r="F275" s="37">
        <v>71</v>
      </c>
      <c r="G275" s="45" t="s">
        <v>1369</v>
      </c>
      <c r="H275" s="46" t="s">
        <v>1370</v>
      </c>
      <c r="I275" s="47" t="str">
        <f t="shared" si="44"/>
        <v>?</v>
      </c>
      <c r="J275" s="51" t="str">
        <f t="shared" si="36"/>
        <v>03B</v>
      </c>
      <c r="K275" s="51" t="str">
        <f t="shared" si="43"/>
        <v>03BC</v>
      </c>
      <c r="L275" s="51" t="str">
        <f t="shared" si="37"/>
        <v>00</v>
      </c>
      <c r="M275" s="51" t="str">
        <f t="shared" si="38"/>
        <v>01</v>
      </c>
      <c r="N275" s="51" t="str">
        <f t="shared" si="39"/>
        <v>008A</v>
      </c>
      <c r="O275" s="51" t="str">
        <f t="shared" si="40"/>
        <v>05</v>
      </c>
      <c r="P275" s="51" t="str">
        <f t="shared" si="41"/>
        <v>02</v>
      </c>
      <c r="Q275" s="66" t="s">
        <v>2501</v>
      </c>
      <c r="R275" s="66" t="s">
        <v>2502</v>
      </c>
      <c r="S275" s="66" t="s">
        <v>2503</v>
      </c>
      <c r="T275" s="67" t="s">
        <v>2504</v>
      </c>
      <c r="U275" t="str">
        <f t="shared" si="42"/>
        <v>strAmiiboName[274] = new string[]{"03BC0001008A0502","ACC","Animal Crossing Cards","Series 1","Yuka","071","274"};</v>
      </c>
    </row>
    <row r="276" spans="1:21" ht="14.25" x14ac:dyDescent="0.2">
      <c r="A276" s="33">
        <v>275</v>
      </c>
      <c r="B276" s="33" t="s">
        <v>1961</v>
      </c>
      <c r="C276" s="34" t="s">
        <v>1953</v>
      </c>
      <c r="D276" s="35" t="s">
        <v>1971</v>
      </c>
      <c r="E276" s="36" t="s">
        <v>2031</v>
      </c>
      <c r="F276" s="37">
        <v>72</v>
      </c>
      <c r="G276" s="38" t="s">
        <v>1377</v>
      </c>
      <c r="H276" s="39" t="s">
        <v>1378</v>
      </c>
      <c r="I276" s="40" t="str">
        <f t="shared" si="44"/>
        <v>?</v>
      </c>
      <c r="J276" s="51" t="str">
        <f t="shared" si="36"/>
        <v>03E</v>
      </c>
      <c r="K276" s="51" t="str">
        <f t="shared" si="43"/>
        <v>03EE</v>
      </c>
      <c r="L276" s="51" t="str">
        <f t="shared" si="37"/>
        <v>00</v>
      </c>
      <c r="M276" s="51" t="str">
        <f t="shared" si="38"/>
        <v>01</v>
      </c>
      <c r="N276" s="51" t="str">
        <f t="shared" si="39"/>
        <v>008B</v>
      </c>
      <c r="O276" s="51" t="str">
        <f t="shared" si="40"/>
        <v>05</v>
      </c>
      <c r="P276" s="51" t="str">
        <f t="shared" si="41"/>
        <v>02</v>
      </c>
      <c r="Q276" s="66" t="s">
        <v>2501</v>
      </c>
      <c r="R276" s="66" t="s">
        <v>2502</v>
      </c>
      <c r="S276" s="66" t="s">
        <v>2503</v>
      </c>
      <c r="T276" s="67" t="s">
        <v>2504</v>
      </c>
      <c r="U276" t="str">
        <f t="shared" si="42"/>
        <v>strAmiiboName[275] = new string[]{"03EE0001008B0502","ACC","Animal Crossing Cards","Series 1","Lionel","072","275"};</v>
      </c>
    </row>
    <row r="277" spans="1:21" ht="14.25" x14ac:dyDescent="0.2">
      <c r="A277" s="41">
        <v>276</v>
      </c>
      <c r="B277" s="41" t="s">
        <v>1961</v>
      </c>
      <c r="C277" s="42" t="s">
        <v>1959</v>
      </c>
      <c r="D277" s="43" t="s">
        <v>1971</v>
      </c>
      <c r="E277" s="44" t="s">
        <v>2032</v>
      </c>
      <c r="F277" s="37">
        <v>73</v>
      </c>
      <c r="G277" s="45" t="s">
        <v>1385</v>
      </c>
      <c r="H277" s="46" t="s">
        <v>1386</v>
      </c>
      <c r="I277" s="47" t="str">
        <f t="shared" si="44"/>
        <v>?</v>
      </c>
      <c r="J277" s="51" t="str">
        <f t="shared" si="36"/>
        <v>046</v>
      </c>
      <c r="K277" s="51" t="str">
        <f t="shared" si="43"/>
        <v>046C</v>
      </c>
      <c r="L277" s="51" t="str">
        <f t="shared" si="37"/>
        <v>00</v>
      </c>
      <c r="M277" s="51" t="str">
        <f t="shared" si="38"/>
        <v>01</v>
      </c>
      <c r="N277" s="51" t="str">
        <f t="shared" si="39"/>
        <v>008C</v>
      </c>
      <c r="O277" s="51" t="str">
        <f t="shared" si="40"/>
        <v>05</v>
      </c>
      <c r="P277" s="51" t="str">
        <f t="shared" si="41"/>
        <v>02</v>
      </c>
      <c r="Q277" s="66" t="s">
        <v>2501</v>
      </c>
      <c r="R277" s="66" t="s">
        <v>2502</v>
      </c>
      <c r="S277" s="66" t="s">
        <v>2503</v>
      </c>
      <c r="T277" s="67" t="s">
        <v>2504</v>
      </c>
      <c r="U277" t="str">
        <f t="shared" si="42"/>
        <v>strAmiiboName[276] = new string[]{"046C0001008C0502","ACC","Animal Crossing Cards","Series 1","Flo","073","276"};</v>
      </c>
    </row>
    <row r="278" spans="1:21" ht="14.25" x14ac:dyDescent="0.2">
      <c r="A278" s="33">
        <v>277</v>
      </c>
      <c r="B278" s="33" t="s">
        <v>1952</v>
      </c>
      <c r="C278" s="34" t="s">
        <v>1956</v>
      </c>
      <c r="D278" s="35" t="s">
        <v>1957</v>
      </c>
      <c r="E278" s="36" t="s">
        <v>2033</v>
      </c>
      <c r="F278" s="37">
        <v>74</v>
      </c>
      <c r="G278" s="38" t="s">
        <v>1393</v>
      </c>
      <c r="H278" s="39" t="s">
        <v>1394</v>
      </c>
      <c r="I278" s="40" t="str">
        <f t="shared" si="44"/>
        <v>?</v>
      </c>
      <c r="J278" s="51" t="str">
        <f t="shared" si="36"/>
        <v>048</v>
      </c>
      <c r="K278" s="51" t="str">
        <f t="shared" si="43"/>
        <v>0480</v>
      </c>
      <c r="L278" s="51" t="str">
        <f t="shared" si="37"/>
        <v>00</v>
      </c>
      <c r="M278" s="51" t="str">
        <f t="shared" si="38"/>
        <v>01</v>
      </c>
      <c r="N278" s="51" t="str">
        <f t="shared" si="39"/>
        <v>008D</v>
      </c>
      <c r="O278" s="51" t="str">
        <f t="shared" si="40"/>
        <v>05</v>
      </c>
      <c r="P278" s="51" t="str">
        <f t="shared" si="41"/>
        <v>02</v>
      </c>
      <c r="Q278" s="66" t="s">
        <v>2501</v>
      </c>
      <c r="R278" s="66" t="s">
        <v>2502</v>
      </c>
      <c r="S278" s="66" t="s">
        <v>2503</v>
      </c>
      <c r="T278" s="67" t="s">
        <v>2504</v>
      </c>
      <c r="U278" t="str">
        <f t="shared" si="42"/>
        <v>strAmiiboName[277] = new string[]{"04800001008D0502","ACC","Animal Crossing Cards","Series 1","Cobb","074","277"};</v>
      </c>
    </row>
    <row r="279" spans="1:21" ht="14.25" x14ac:dyDescent="0.2">
      <c r="A279" s="41">
        <v>278</v>
      </c>
      <c r="B279" s="41" t="s">
        <v>1961</v>
      </c>
      <c r="C279" s="42" t="s">
        <v>1959</v>
      </c>
      <c r="D279" s="43" t="s">
        <v>1957</v>
      </c>
      <c r="E279" s="44" t="s">
        <v>2034</v>
      </c>
      <c r="F279" s="37">
        <v>75</v>
      </c>
      <c r="G279" s="45" t="s">
        <v>1401</v>
      </c>
      <c r="H279" s="46" t="s">
        <v>1402</v>
      </c>
      <c r="I279" s="47" t="str">
        <f t="shared" si="44"/>
        <v>?</v>
      </c>
      <c r="J279" s="51" t="str">
        <f t="shared" si="36"/>
        <v>044</v>
      </c>
      <c r="K279" s="51" t="str">
        <f t="shared" si="43"/>
        <v>044C</v>
      </c>
      <c r="L279" s="51" t="str">
        <f t="shared" si="37"/>
        <v>00</v>
      </c>
      <c r="M279" s="51" t="str">
        <f t="shared" si="38"/>
        <v>01</v>
      </c>
      <c r="N279" s="51" t="str">
        <f t="shared" si="39"/>
        <v>008E</v>
      </c>
      <c r="O279" s="51" t="str">
        <f t="shared" si="40"/>
        <v>05</v>
      </c>
      <c r="P279" s="51" t="str">
        <f t="shared" si="41"/>
        <v>02</v>
      </c>
      <c r="Q279" s="66" t="s">
        <v>2501</v>
      </c>
      <c r="R279" s="66" t="s">
        <v>2502</v>
      </c>
      <c r="S279" s="66" t="s">
        <v>2503</v>
      </c>
      <c r="T279" s="67" t="s">
        <v>2504</v>
      </c>
      <c r="U279" t="str">
        <f t="shared" si="42"/>
        <v>strAmiiboName[278] = new string[]{"044C0001008E0502","ACC","Animal Crossing Cards","Series 1","Amelia","075","278"};</v>
      </c>
    </row>
    <row r="280" spans="1:21" ht="14.25" x14ac:dyDescent="0.2">
      <c r="A280" s="33">
        <v>279</v>
      </c>
      <c r="B280" s="33" t="s">
        <v>1967</v>
      </c>
      <c r="C280" s="34" t="s">
        <v>1953</v>
      </c>
      <c r="D280" s="35" t="s">
        <v>1957</v>
      </c>
      <c r="E280" s="36" t="s">
        <v>2035</v>
      </c>
      <c r="F280" s="37">
        <v>76</v>
      </c>
      <c r="G280" s="38" t="s">
        <v>1409</v>
      </c>
      <c r="H280" s="39" t="s">
        <v>1410</v>
      </c>
      <c r="I280" s="40" t="str">
        <f t="shared" si="44"/>
        <v>?</v>
      </c>
      <c r="J280" s="51" t="str">
        <f t="shared" si="36"/>
        <v>033</v>
      </c>
      <c r="K280" s="51" t="str">
        <f t="shared" si="43"/>
        <v>033F</v>
      </c>
      <c r="L280" s="51" t="str">
        <f t="shared" si="37"/>
        <v>00</v>
      </c>
      <c r="M280" s="51" t="str">
        <f t="shared" si="38"/>
        <v>01</v>
      </c>
      <c r="N280" s="51" t="str">
        <f t="shared" si="39"/>
        <v>008F</v>
      </c>
      <c r="O280" s="51" t="str">
        <f t="shared" si="40"/>
        <v>05</v>
      </c>
      <c r="P280" s="51" t="str">
        <f t="shared" si="41"/>
        <v>02</v>
      </c>
      <c r="Q280" s="66" t="s">
        <v>2501</v>
      </c>
      <c r="R280" s="66" t="s">
        <v>2502</v>
      </c>
      <c r="S280" s="66" t="s">
        <v>2503</v>
      </c>
      <c r="T280" s="67" t="s">
        <v>2504</v>
      </c>
      <c r="U280" t="str">
        <f t="shared" si="42"/>
        <v>strAmiiboName[279] = new string[]{"033F0001008F0502","ACC","Animal Crossing Cards","Series 1","Jeremiah","076","279"};</v>
      </c>
    </row>
    <row r="281" spans="1:21" ht="14.25" x14ac:dyDescent="0.2">
      <c r="A281" s="41">
        <v>280</v>
      </c>
      <c r="B281" s="41" t="s">
        <v>1961</v>
      </c>
      <c r="C281" s="42" t="s">
        <v>1959</v>
      </c>
      <c r="D281" s="43" t="s">
        <v>1957</v>
      </c>
      <c r="E281" s="44" t="s">
        <v>2036</v>
      </c>
      <c r="F281" s="37">
        <v>77</v>
      </c>
      <c r="G281" s="45" t="s">
        <v>1417</v>
      </c>
      <c r="H281" s="46" t="s">
        <v>1418</v>
      </c>
      <c r="I281" s="47" t="str">
        <f t="shared" si="44"/>
        <v>?</v>
      </c>
      <c r="J281" s="51" t="str">
        <f t="shared" si="36"/>
        <v>02F</v>
      </c>
      <c r="K281" s="51" t="str">
        <f t="shared" si="43"/>
        <v>02FB</v>
      </c>
      <c r="L281" s="51" t="str">
        <f t="shared" si="37"/>
        <v>00</v>
      </c>
      <c r="M281" s="51" t="str">
        <f t="shared" si="38"/>
        <v>01</v>
      </c>
      <c r="N281" s="51" t="str">
        <f t="shared" si="39"/>
        <v>0090</v>
      </c>
      <c r="O281" s="51" t="str">
        <f t="shared" si="40"/>
        <v>05</v>
      </c>
      <c r="P281" s="51" t="str">
        <f t="shared" si="41"/>
        <v>02</v>
      </c>
      <c r="Q281" s="66" t="s">
        <v>2501</v>
      </c>
      <c r="R281" s="66" t="s">
        <v>2502</v>
      </c>
      <c r="S281" s="66" t="s">
        <v>2503</v>
      </c>
      <c r="T281" s="67" t="s">
        <v>2504</v>
      </c>
      <c r="U281" t="str">
        <f t="shared" si="42"/>
        <v>strAmiiboName[280] = new string[]{"02FB000100900502","ACC","Animal Crossing Cards","Series 1","Cherry","077","280"};</v>
      </c>
    </row>
    <row r="282" spans="1:21" ht="14.25" x14ac:dyDescent="0.2">
      <c r="A282" s="33">
        <v>281</v>
      </c>
      <c r="B282" s="33" t="s">
        <v>1967</v>
      </c>
      <c r="C282" s="34" t="s">
        <v>1953</v>
      </c>
      <c r="D282" s="35" t="s">
        <v>1957</v>
      </c>
      <c r="E282" s="36" t="s">
        <v>2037</v>
      </c>
      <c r="F282" s="37">
        <v>78</v>
      </c>
      <c r="G282" s="38" t="s">
        <v>1425</v>
      </c>
      <c r="H282" s="39" t="s">
        <v>1426</v>
      </c>
      <c r="I282" s="40" t="str">
        <f t="shared" si="44"/>
        <v>?</v>
      </c>
      <c r="J282" s="51" t="str">
        <f t="shared" si="36"/>
        <v>03A</v>
      </c>
      <c r="K282" s="51" t="str">
        <f t="shared" si="43"/>
        <v>03A8</v>
      </c>
      <c r="L282" s="51" t="str">
        <f t="shared" si="37"/>
        <v>00</v>
      </c>
      <c r="M282" s="51" t="str">
        <f t="shared" si="38"/>
        <v>01</v>
      </c>
      <c r="N282" s="51" t="str">
        <f t="shared" si="39"/>
        <v>0091</v>
      </c>
      <c r="O282" s="51" t="str">
        <f t="shared" si="40"/>
        <v>05</v>
      </c>
      <c r="P282" s="51" t="str">
        <f t="shared" si="41"/>
        <v>02</v>
      </c>
      <c r="Q282" s="66" t="s">
        <v>2501</v>
      </c>
      <c r="R282" s="66" t="s">
        <v>2502</v>
      </c>
      <c r="S282" s="66" t="s">
        <v>2503</v>
      </c>
      <c r="T282" s="67" t="s">
        <v>2504</v>
      </c>
      <c r="U282" t="str">
        <f t="shared" si="42"/>
        <v>strAmiiboName[281] = new string[]{"03A8000100910502","ACC","Animal Crossing Cards","Series 1","Rosco","078","281"};</v>
      </c>
    </row>
    <row r="283" spans="1:21" ht="14.25" x14ac:dyDescent="0.2">
      <c r="A283" s="41">
        <v>282</v>
      </c>
      <c r="B283" s="41" t="s">
        <v>1952</v>
      </c>
      <c r="C283" s="42" t="s">
        <v>1953</v>
      </c>
      <c r="D283" s="43" t="s">
        <v>1971</v>
      </c>
      <c r="E283" s="44" t="s">
        <v>2038</v>
      </c>
      <c r="F283" s="37">
        <v>79</v>
      </c>
      <c r="G283" s="45" t="s">
        <v>1433</v>
      </c>
      <c r="H283" s="46" t="s">
        <v>1434</v>
      </c>
      <c r="I283" s="47" t="str">
        <f t="shared" si="44"/>
        <v>?</v>
      </c>
      <c r="J283" s="51" t="str">
        <f t="shared" si="36"/>
        <v>047</v>
      </c>
      <c r="K283" s="51" t="str">
        <f t="shared" si="43"/>
        <v>0479</v>
      </c>
      <c r="L283" s="51" t="str">
        <f t="shared" si="37"/>
        <v>00</v>
      </c>
      <c r="M283" s="51" t="str">
        <f t="shared" si="38"/>
        <v>01</v>
      </c>
      <c r="N283" s="51" t="str">
        <f t="shared" si="39"/>
        <v>0092</v>
      </c>
      <c r="O283" s="51" t="str">
        <f t="shared" si="40"/>
        <v>05</v>
      </c>
      <c r="P283" s="51" t="str">
        <f t="shared" si="41"/>
        <v>02</v>
      </c>
      <c r="Q283" s="66" t="s">
        <v>2501</v>
      </c>
      <c r="R283" s="66" t="s">
        <v>2502</v>
      </c>
      <c r="S283" s="66" t="s">
        <v>2503</v>
      </c>
      <c r="T283" s="67" t="s">
        <v>2504</v>
      </c>
      <c r="U283" t="str">
        <f t="shared" si="42"/>
        <v>strAmiiboName[282] = new string[]{"0479000100920502","ACC","Animal Crossing Cards","Series 1","Truffles","079","282"};</v>
      </c>
    </row>
    <row r="284" spans="1:21" ht="14.25" x14ac:dyDescent="0.2">
      <c r="A284" s="33">
        <v>283</v>
      </c>
      <c r="B284" s="33" t="s">
        <v>1961</v>
      </c>
      <c r="C284" s="34" t="s">
        <v>1956</v>
      </c>
      <c r="D284" s="35" t="s">
        <v>1954</v>
      </c>
      <c r="E284" s="36" t="s">
        <v>2039</v>
      </c>
      <c r="F284" s="37">
        <v>80</v>
      </c>
      <c r="G284" s="38" t="s">
        <v>1441</v>
      </c>
      <c r="H284" s="39" t="s">
        <v>1442</v>
      </c>
      <c r="I284" s="40" t="str">
        <f t="shared" si="44"/>
        <v>?</v>
      </c>
      <c r="J284" s="51" t="str">
        <f t="shared" si="36"/>
        <v>03C</v>
      </c>
      <c r="K284" s="51" t="str">
        <f t="shared" si="43"/>
        <v>03C6</v>
      </c>
      <c r="L284" s="51" t="str">
        <f t="shared" si="37"/>
        <v>00</v>
      </c>
      <c r="M284" s="51" t="str">
        <f t="shared" si="38"/>
        <v>01</v>
      </c>
      <c r="N284" s="51" t="str">
        <f t="shared" si="39"/>
        <v>0093</v>
      </c>
      <c r="O284" s="51" t="str">
        <f t="shared" si="40"/>
        <v>05</v>
      </c>
      <c r="P284" s="51" t="str">
        <f t="shared" si="41"/>
        <v>02</v>
      </c>
      <c r="Q284" s="66" t="s">
        <v>2501</v>
      </c>
      <c r="R284" s="66" t="s">
        <v>2502</v>
      </c>
      <c r="S284" s="66" t="s">
        <v>2503</v>
      </c>
      <c r="T284" s="67" t="s">
        <v>2504</v>
      </c>
      <c r="U284" t="str">
        <f t="shared" si="42"/>
        <v>strAmiiboName[283] = new string[]{"03C6000100930502","ACC","Animal Crossing Cards","Series 1","Eugene","080","283"};</v>
      </c>
    </row>
    <row r="285" spans="1:21" ht="14.25" x14ac:dyDescent="0.2">
      <c r="A285" s="41">
        <v>284</v>
      </c>
      <c r="B285" s="41" t="s">
        <v>1961</v>
      </c>
      <c r="C285" s="42" t="s">
        <v>1953</v>
      </c>
      <c r="D285" s="43" t="s">
        <v>1957</v>
      </c>
      <c r="E285" s="44" t="s">
        <v>2040</v>
      </c>
      <c r="F285" s="37">
        <v>81</v>
      </c>
      <c r="G285" s="45" t="s">
        <v>1449</v>
      </c>
      <c r="H285" s="46" t="s">
        <v>1450</v>
      </c>
      <c r="I285" s="47" t="str">
        <f t="shared" si="44"/>
        <v>?</v>
      </c>
      <c r="J285" s="51" t="str">
        <f t="shared" si="36"/>
        <v>04C</v>
      </c>
      <c r="K285" s="51" t="str">
        <f t="shared" si="43"/>
        <v>04C7</v>
      </c>
      <c r="L285" s="51" t="str">
        <f t="shared" si="37"/>
        <v>00</v>
      </c>
      <c r="M285" s="51" t="str">
        <f t="shared" si="38"/>
        <v>01</v>
      </c>
      <c r="N285" s="51" t="str">
        <f t="shared" si="39"/>
        <v>0094</v>
      </c>
      <c r="O285" s="51" t="str">
        <f t="shared" si="40"/>
        <v>05</v>
      </c>
      <c r="P285" s="51" t="str">
        <f t="shared" si="41"/>
        <v>02</v>
      </c>
      <c r="Q285" s="66" t="s">
        <v>2501</v>
      </c>
      <c r="R285" s="66" t="s">
        <v>2502</v>
      </c>
      <c r="S285" s="66" t="s">
        <v>2503</v>
      </c>
      <c r="T285" s="67" t="s">
        <v>2504</v>
      </c>
      <c r="U285" t="str">
        <f t="shared" si="42"/>
        <v>strAmiiboName[284] = new string[]{"04C7000100940502","ACC","Animal Crossing Cards","Series 1","Eunice","081","284"};</v>
      </c>
    </row>
    <row r="286" spans="1:21" ht="14.25" x14ac:dyDescent="0.2">
      <c r="A286" s="33">
        <v>285</v>
      </c>
      <c r="B286" s="33" t="s">
        <v>1961</v>
      </c>
      <c r="C286" s="34" t="s">
        <v>1953</v>
      </c>
      <c r="D286" s="35" t="s">
        <v>1954</v>
      </c>
      <c r="E286" s="36" t="s">
        <v>2041</v>
      </c>
      <c r="F286" s="37">
        <v>82</v>
      </c>
      <c r="G286" s="38" t="s">
        <v>1457</v>
      </c>
      <c r="H286" s="39" t="s">
        <v>1458</v>
      </c>
      <c r="I286" s="40" t="str">
        <f t="shared" si="44"/>
        <v>?</v>
      </c>
      <c r="J286" s="51" t="str">
        <f t="shared" si="36"/>
        <v>029</v>
      </c>
      <c r="K286" s="51" t="str">
        <f t="shared" si="43"/>
        <v>0299</v>
      </c>
      <c r="L286" s="51" t="str">
        <f t="shared" si="37"/>
        <v>00</v>
      </c>
      <c r="M286" s="51" t="str">
        <f t="shared" si="38"/>
        <v>01</v>
      </c>
      <c r="N286" s="51" t="str">
        <f t="shared" si="39"/>
        <v>0095</v>
      </c>
      <c r="O286" s="51" t="str">
        <f t="shared" si="40"/>
        <v>05</v>
      </c>
      <c r="P286" s="51" t="str">
        <f t="shared" si="41"/>
        <v>02</v>
      </c>
      <c r="Q286" s="66" t="s">
        <v>2501</v>
      </c>
      <c r="R286" s="66" t="s">
        <v>2502</v>
      </c>
      <c r="S286" s="66" t="s">
        <v>2503</v>
      </c>
      <c r="T286" s="67" t="s">
        <v>2504</v>
      </c>
      <c r="U286" t="str">
        <f t="shared" si="42"/>
        <v>strAmiiboName[285] = new string[]{"0299000100950502","ACC","Animal Crossing Cards","Series 1","Goose","082","285"};</v>
      </c>
    </row>
    <row r="287" spans="1:21" ht="14.25" x14ac:dyDescent="0.2">
      <c r="A287" s="41">
        <v>286</v>
      </c>
      <c r="B287" s="41" t="s">
        <v>1961</v>
      </c>
      <c r="C287" s="42" t="s">
        <v>1959</v>
      </c>
      <c r="D287" s="43" t="s">
        <v>1957</v>
      </c>
      <c r="E287" s="44" t="s">
        <v>2042</v>
      </c>
      <c r="F287" s="37">
        <v>83</v>
      </c>
      <c r="G287" s="45" t="s">
        <v>1465</v>
      </c>
      <c r="H287" s="46" t="s">
        <v>1466</v>
      </c>
      <c r="I287" s="47" t="str">
        <f t="shared" si="44"/>
        <v>?</v>
      </c>
      <c r="J287" s="51" t="str">
        <f t="shared" si="36"/>
        <v>020</v>
      </c>
      <c r="K287" s="51" t="str">
        <f t="shared" si="43"/>
        <v>0208</v>
      </c>
      <c r="L287" s="51" t="str">
        <f t="shared" si="37"/>
        <v>00</v>
      </c>
      <c r="M287" s="51" t="str">
        <f t="shared" si="38"/>
        <v>01</v>
      </c>
      <c r="N287" s="51" t="str">
        <f t="shared" si="39"/>
        <v>0096</v>
      </c>
      <c r="O287" s="51" t="str">
        <f t="shared" si="40"/>
        <v>05</v>
      </c>
      <c r="P287" s="51" t="str">
        <f t="shared" si="41"/>
        <v>02</v>
      </c>
      <c r="Q287" s="66" t="s">
        <v>2501</v>
      </c>
      <c r="R287" s="66" t="s">
        <v>2502</v>
      </c>
      <c r="S287" s="66" t="s">
        <v>2503</v>
      </c>
      <c r="T287" s="67" t="s">
        <v>2504</v>
      </c>
      <c r="U287" t="str">
        <f t="shared" si="42"/>
        <v>strAmiiboName[286] = new string[]{"0208000100960502","ACC","Animal Crossing Cards","Series 1","Annalisa","083","286"};</v>
      </c>
    </row>
    <row r="288" spans="1:21" ht="14.25" x14ac:dyDescent="0.2">
      <c r="A288" s="33">
        <v>287</v>
      </c>
      <c r="B288" s="33" t="s">
        <v>1961</v>
      </c>
      <c r="C288" s="34" t="s">
        <v>1959</v>
      </c>
      <c r="D288" s="35" t="s">
        <v>1971</v>
      </c>
      <c r="E288" s="36" t="s">
        <v>2043</v>
      </c>
      <c r="F288" s="37">
        <v>84</v>
      </c>
      <c r="G288" s="38" t="s">
        <v>1473</v>
      </c>
      <c r="H288" s="39" t="s">
        <v>1474</v>
      </c>
      <c r="I288" s="40" t="str">
        <f t="shared" si="44"/>
        <v>?</v>
      </c>
      <c r="J288" s="51" t="str">
        <f t="shared" si="36"/>
        <v>02F</v>
      </c>
      <c r="K288" s="51" t="str">
        <f t="shared" si="43"/>
        <v>02FA</v>
      </c>
      <c r="L288" s="51" t="str">
        <f t="shared" si="37"/>
        <v>00</v>
      </c>
      <c r="M288" s="51" t="str">
        <f t="shared" si="38"/>
        <v>01</v>
      </c>
      <c r="N288" s="51" t="str">
        <f t="shared" si="39"/>
        <v>0097</v>
      </c>
      <c r="O288" s="51" t="str">
        <f t="shared" si="40"/>
        <v>05</v>
      </c>
      <c r="P288" s="51" t="str">
        <f t="shared" si="41"/>
        <v>02</v>
      </c>
      <c r="Q288" s="66" t="s">
        <v>2501</v>
      </c>
      <c r="R288" s="66" t="s">
        <v>2502</v>
      </c>
      <c r="S288" s="66" t="s">
        <v>2503</v>
      </c>
      <c r="T288" s="67" t="s">
        <v>2504</v>
      </c>
      <c r="U288" t="str">
        <f t="shared" si="42"/>
        <v>strAmiiboName[287] = new string[]{"02FA000100970502","ACC","Animal Crossing Cards","Series 1","Benjamin","084","287"};</v>
      </c>
    </row>
    <row r="289" spans="1:21" ht="14.25" x14ac:dyDescent="0.2">
      <c r="A289" s="41">
        <v>288</v>
      </c>
      <c r="B289" s="41" t="s">
        <v>1961</v>
      </c>
      <c r="C289" s="42" t="s">
        <v>1956</v>
      </c>
      <c r="D289" s="43" t="s">
        <v>1957</v>
      </c>
      <c r="E289" s="44" t="s">
        <v>2044</v>
      </c>
      <c r="F289" s="37">
        <v>85</v>
      </c>
      <c r="G289" s="45" t="s">
        <v>1481</v>
      </c>
      <c r="H289" s="46" t="s">
        <v>1482</v>
      </c>
      <c r="I289" s="47" t="str">
        <f t="shared" si="44"/>
        <v>?</v>
      </c>
      <c r="J289" s="51" t="str">
        <f t="shared" si="36"/>
        <v>048</v>
      </c>
      <c r="K289" s="51" t="str">
        <f t="shared" si="43"/>
        <v>0488</v>
      </c>
      <c r="L289" s="51" t="str">
        <f t="shared" si="37"/>
        <v>00</v>
      </c>
      <c r="M289" s="51" t="str">
        <f t="shared" si="38"/>
        <v>01</v>
      </c>
      <c r="N289" s="51" t="str">
        <f t="shared" si="39"/>
        <v>0098</v>
      </c>
      <c r="O289" s="51" t="str">
        <f t="shared" si="40"/>
        <v>05</v>
      </c>
      <c r="P289" s="51" t="str">
        <f t="shared" si="41"/>
        <v>02</v>
      </c>
      <c r="Q289" s="66" t="s">
        <v>2501</v>
      </c>
      <c r="R289" s="66" t="s">
        <v>2502</v>
      </c>
      <c r="S289" s="66" t="s">
        <v>2503</v>
      </c>
      <c r="T289" s="67" t="s">
        <v>2504</v>
      </c>
      <c r="U289" t="str">
        <f t="shared" si="42"/>
        <v>strAmiiboName[288] = new string[]{"0488000100980502","ACC","Animal Crossing Cards","Series 1","Pancetti","085","288"};</v>
      </c>
    </row>
    <row r="290" spans="1:21" ht="14.25" x14ac:dyDescent="0.2">
      <c r="A290" s="33">
        <v>289</v>
      </c>
      <c r="B290" s="33" t="s">
        <v>1967</v>
      </c>
      <c r="C290" s="34" t="s">
        <v>1953</v>
      </c>
      <c r="D290" s="35" t="s">
        <v>1957</v>
      </c>
      <c r="E290" s="36" t="s">
        <v>2045</v>
      </c>
      <c r="F290" s="37">
        <v>86</v>
      </c>
      <c r="G290" s="38" t="s">
        <v>1489</v>
      </c>
      <c r="H290" s="39" t="s">
        <v>1490</v>
      </c>
      <c r="I290" s="40" t="str">
        <f t="shared" si="44"/>
        <v>?</v>
      </c>
      <c r="J290" s="51" t="str">
        <f t="shared" si="36"/>
        <v>050</v>
      </c>
      <c r="K290" s="51" t="str">
        <f t="shared" si="43"/>
        <v>050B</v>
      </c>
      <c r="L290" s="51" t="str">
        <f t="shared" si="37"/>
        <v>00</v>
      </c>
      <c r="M290" s="51" t="str">
        <f t="shared" si="38"/>
        <v>01</v>
      </c>
      <c r="N290" s="51" t="str">
        <f t="shared" si="39"/>
        <v>0099</v>
      </c>
      <c r="O290" s="51" t="str">
        <f t="shared" si="40"/>
        <v>05</v>
      </c>
      <c r="P290" s="51" t="str">
        <f t="shared" si="41"/>
        <v>02</v>
      </c>
      <c r="Q290" s="66" t="s">
        <v>2501</v>
      </c>
      <c r="R290" s="66" t="s">
        <v>2502</v>
      </c>
      <c r="S290" s="66" t="s">
        <v>2503</v>
      </c>
      <c r="T290" s="67" t="s">
        <v>2504</v>
      </c>
      <c r="U290" t="str">
        <f t="shared" si="42"/>
        <v>strAmiiboName[289] = new string[]{"050B000100990502","ACC","Animal Crossing Cards","Series 1","Chief","086","289"};</v>
      </c>
    </row>
    <row r="291" spans="1:21" ht="14.25" x14ac:dyDescent="0.2">
      <c r="A291" s="41">
        <v>290</v>
      </c>
      <c r="B291" s="41" t="s">
        <v>1961</v>
      </c>
      <c r="C291" s="42" t="s">
        <v>1953</v>
      </c>
      <c r="D291" s="43" t="s">
        <v>1954</v>
      </c>
      <c r="E291" s="44" t="s">
        <v>2046</v>
      </c>
      <c r="F291" s="37">
        <v>87</v>
      </c>
      <c r="G291" s="45" t="s">
        <v>1496</v>
      </c>
      <c r="H291" s="46" t="s">
        <v>1497</v>
      </c>
      <c r="I291" s="47" t="str">
        <f t="shared" si="44"/>
        <v>?</v>
      </c>
      <c r="J291" s="51" t="str">
        <f t="shared" si="36"/>
        <v>049</v>
      </c>
      <c r="K291" s="51" t="str">
        <f t="shared" si="43"/>
        <v>0494</v>
      </c>
      <c r="L291" s="51" t="str">
        <f t="shared" si="37"/>
        <v>00</v>
      </c>
      <c r="M291" s="51" t="str">
        <f t="shared" si="38"/>
        <v>01</v>
      </c>
      <c r="N291" s="51" t="str">
        <f t="shared" si="39"/>
        <v>009A</v>
      </c>
      <c r="O291" s="51" t="str">
        <f t="shared" si="40"/>
        <v>05</v>
      </c>
      <c r="P291" s="51" t="str">
        <f t="shared" si="41"/>
        <v>02</v>
      </c>
      <c r="Q291" s="66" t="s">
        <v>2501</v>
      </c>
      <c r="R291" s="66" t="s">
        <v>2502</v>
      </c>
      <c r="S291" s="66" t="s">
        <v>2503</v>
      </c>
      <c r="T291" s="67" t="s">
        <v>2504</v>
      </c>
      <c r="U291" t="str">
        <f t="shared" si="42"/>
        <v>strAmiiboName[290] = new string[]{"04940001009A0502","ACC","Animal Crossing Cards","Series 1","Bunnie","087","290"};</v>
      </c>
    </row>
    <row r="292" spans="1:21" ht="14.25" x14ac:dyDescent="0.2">
      <c r="A292" s="33">
        <v>291</v>
      </c>
      <c r="B292" s="33" t="s">
        <v>1952</v>
      </c>
      <c r="C292" s="34" t="s">
        <v>1959</v>
      </c>
      <c r="D292" s="35" t="s">
        <v>1957</v>
      </c>
      <c r="E292" s="36" t="s">
        <v>2047</v>
      </c>
      <c r="F292" s="37">
        <v>88</v>
      </c>
      <c r="G292" s="38" t="s">
        <v>1504</v>
      </c>
      <c r="H292" s="39" t="s">
        <v>1505</v>
      </c>
      <c r="I292" s="40" t="str">
        <f t="shared" si="44"/>
        <v>?</v>
      </c>
      <c r="J292" s="51" t="str">
        <f t="shared" si="36"/>
        <v>038</v>
      </c>
      <c r="K292" s="51" t="str">
        <f t="shared" si="43"/>
        <v>0383</v>
      </c>
      <c r="L292" s="51" t="str">
        <f t="shared" si="37"/>
        <v>00</v>
      </c>
      <c r="M292" s="51" t="str">
        <f t="shared" si="38"/>
        <v>01</v>
      </c>
      <c r="N292" s="51" t="str">
        <f t="shared" si="39"/>
        <v>009B</v>
      </c>
      <c r="O292" s="51" t="str">
        <f t="shared" si="40"/>
        <v>05</v>
      </c>
      <c r="P292" s="51" t="str">
        <f t="shared" si="41"/>
        <v>02</v>
      </c>
      <c r="Q292" s="66" t="s">
        <v>2501</v>
      </c>
      <c r="R292" s="66" t="s">
        <v>2502</v>
      </c>
      <c r="S292" s="66" t="s">
        <v>2503</v>
      </c>
      <c r="T292" s="67" t="s">
        <v>2504</v>
      </c>
      <c r="U292" t="str">
        <f t="shared" si="42"/>
        <v>strAmiiboName[291] = new string[]{"03830001009B0502","ACC","Animal Crossing Cards","Series 1","Clay","088","291"};</v>
      </c>
    </row>
    <row r="293" spans="1:21" ht="14.25" x14ac:dyDescent="0.2">
      <c r="A293" s="41">
        <v>292</v>
      </c>
      <c r="B293" s="41" t="s">
        <v>1961</v>
      </c>
      <c r="C293" s="42" t="s">
        <v>1959</v>
      </c>
      <c r="D293" s="43" t="s">
        <v>1957</v>
      </c>
      <c r="E293" s="44" t="s">
        <v>2048</v>
      </c>
      <c r="F293" s="37">
        <v>89</v>
      </c>
      <c r="G293" s="45" t="s">
        <v>1512</v>
      </c>
      <c r="H293" s="46" t="s">
        <v>1513</v>
      </c>
      <c r="I293" s="47" t="str">
        <f t="shared" si="44"/>
        <v>?</v>
      </c>
      <c r="J293" s="51" t="str">
        <f t="shared" si="36"/>
        <v>02D</v>
      </c>
      <c r="K293" s="51" t="str">
        <f t="shared" si="43"/>
        <v>02DE</v>
      </c>
      <c r="L293" s="51" t="str">
        <f t="shared" si="37"/>
        <v>00</v>
      </c>
      <c r="M293" s="51" t="str">
        <f t="shared" si="38"/>
        <v>01</v>
      </c>
      <c r="N293" s="51" t="str">
        <f t="shared" si="39"/>
        <v>009C</v>
      </c>
      <c r="O293" s="51" t="str">
        <f t="shared" si="40"/>
        <v>05</v>
      </c>
      <c r="P293" s="51" t="str">
        <f t="shared" si="41"/>
        <v>02</v>
      </c>
      <c r="Q293" s="66" t="s">
        <v>2501</v>
      </c>
      <c r="R293" s="66" t="s">
        <v>2502</v>
      </c>
      <c r="S293" s="66" t="s">
        <v>2503</v>
      </c>
      <c r="T293" s="67" t="s">
        <v>2504</v>
      </c>
      <c r="U293" t="str">
        <f t="shared" si="42"/>
        <v>strAmiiboName[292] = new string[]{"02DE0001009C0502","ACC","Animal Crossing Cards","Series 1","Diana","089","292"};</v>
      </c>
    </row>
    <row r="294" spans="1:21" ht="14.25" x14ac:dyDescent="0.2">
      <c r="A294" s="33">
        <v>293</v>
      </c>
      <c r="B294" s="33" t="s">
        <v>1961</v>
      </c>
      <c r="C294" s="34" t="s">
        <v>1953</v>
      </c>
      <c r="D294" s="35" t="s">
        <v>1957</v>
      </c>
      <c r="E294" s="36" t="s">
        <v>2049</v>
      </c>
      <c r="F294" s="37">
        <v>90</v>
      </c>
      <c r="G294" s="38" t="s">
        <v>1520</v>
      </c>
      <c r="H294" s="39" t="s">
        <v>1521</v>
      </c>
      <c r="I294" s="40" t="str">
        <f t="shared" si="44"/>
        <v>?</v>
      </c>
      <c r="J294" s="51" t="str">
        <f t="shared" si="36"/>
        <v>032</v>
      </c>
      <c r="K294" s="51" t="str">
        <f t="shared" si="43"/>
        <v>0329</v>
      </c>
      <c r="L294" s="51" t="str">
        <f t="shared" si="37"/>
        <v>00</v>
      </c>
      <c r="M294" s="51" t="str">
        <f t="shared" si="38"/>
        <v>01</v>
      </c>
      <c r="N294" s="51" t="str">
        <f t="shared" si="39"/>
        <v>009D</v>
      </c>
      <c r="O294" s="51" t="str">
        <f t="shared" si="40"/>
        <v>05</v>
      </c>
      <c r="P294" s="51" t="str">
        <f t="shared" si="41"/>
        <v>02</v>
      </c>
      <c r="Q294" s="66" t="s">
        <v>2501</v>
      </c>
      <c r="R294" s="66" t="s">
        <v>2502</v>
      </c>
      <c r="S294" s="66" t="s">
        <v>2503</v>
      </c>
      <c r="T294" s="67" t="s">
        <v>2504</v>
      </c>
      <c r="U294" t="str">
        <f t="shared" si="42"/>
        <v>strAmiiboName[293] = new string[]{"03290001009D0502","ACC","Animal Crossing Cards","Series 1","Axel","090","293"};</v>
      </c>
    </row>
    <row r="295" spans="1:21" ht="14.25" x14ac:dyDescent="0.2">
      <c r="A295" s="41">
        <v>294</v>
      </c>
      <c r="B295" s="41" t="s">
        <v>1961</v>
      </c>
      <c r="C295" s="42" t="s">
        <v>1959</v>
      </c>
      <c r="D295" s="43" t="s">
        <v>1954</v>
      </c>
      <c r="E295" s="44" t="s">
        <v>2050</v>
      </c>
      <c r="F295" s="37">
        <v>91</v>
      </c>
      <c r="G295" s="45" t="s">
        <v>1528</v>
      </c>
      <c r="H295" s="46" t="s">
        <v>1529</v>
      </c>
      <c r="I295" s="47" t="str">
        <f t="shared" si="44"/>
        <v>?</v>
      </c>
      <c r="J295" s="51" t="str">
        <f t="shared" si="36"/>
        <v>04D</v>
      </c>
      <c r="K295" s="51" t="str">
        <f t="shared" si="43"/>
        <v>04D1</v>
      </c>
      <c r="L295" s="51" t="str">
        <f t="shared" si="37"/>
        <v>00</v>
      </c>
      <c r="M295" s="51" t="str">
        <f t="shared" si="38"/>
        <v>01</v>
      </c>
      <c r="N295" s="51" t="str">
        <f t="shared" si="39"/>
        <v>009E</v>
      </c>
      <c r="O295" s="51" t="str">
        <f t="shared" si="40"/>
        <v>05</v>
      </c>
      <c r="P295" s="51" t="str">
        <f t="shared" si="41"/>
        <v>02</v>
      </c>
      <c r="Q295" s="66" t="s">
        <v>2501</v>
      </c>
      <c r="R295" s="66" t="s">
        <v>2502</v>
      </c>
      <c r="S295" s="66" t="s">
        <v>2503</v>
      </c>
      <c r="T295" s="67" t="s">
        <v>2504</v>
      </c>
      <c r="U295" t="str">
        <f t="shared" si="42"/>
        <v>strAmiiboName[294] = new string[]{"04D10001009E0502","ACC","Animal Crossing Cards","Series 1","Muffy","091","294"};</v>
      </c>
    </row>
    <row r="296" spans="1:21" ht="14.25" x14ac:dyDescent="0.2">
      <c r="A296" s="33">
        <v>295</v>
      </c>
      <c r="B296" s="33" t="s">
        <v>1967</v>
      </c>
      <c r="C296" s="34" t="s">
        <v>1953</v>
      </c>
      <c r="D296" s="35" t="s">
        <v>1957</v>
      </c>
      <c r="E296" s="36" t="s">
        <v>2051</v>
      </c>
      <c r="F296" s="37">
        <v>92</v>
      </c>
      <c r="G296" s="38" t="s">
        <v>1536</v>
      </c>
      <c r="H296" s="39" t="s">
        <v>1537</v>
      </c>
      <c r="I296" s="40" t="str">
        <f t="shared" si="44"/>
        <v>?</v>
      </c>
      <c r="J296" s="51" t="str">
        <f t="shared" si="36"/>
        <v>034</v>
      </c>
      <c r="K296" s="51" t="str">
        <f t="shared" si="43"/>
        <v>034B</v>
      </c>
      <c r="L296" s="51" t="str">
        <f t="shared" si="37"/>
        <v>00</v>
      </c>
      <c r="M296" s="51" t="str">
        <f t="shared" si="38"/>
        <v>01</v>
      </c>
      <c r="N296" s="51" t="str">
        <f t="shared" si="39"/>
        <v>009F</v>
      </c>
      <c r="O296" s="51" t="str">
        <f t="shared" si="40"/>
        <v>05</v>
      </c>
      <c r="P296" s="51" t="str">
        <f t="shared" si="41"/>
        <v>02</v>
      </c>
      <c r="Q296" s="66" t="s">
        <v>2501</v>
      </c>
      <c r="R296" s="66" t="s">
        <v>2502</v>
      </c>
      <c r="S296" s="66" t="s">
        <v>2503</v>
      </c>
      <c r="T296" s="67" t="s">
        <v>2504</v>
      </c>
      <c r="U296" t="str">
        <f t="shared" si="42"/>
        <v>strAmiiboName[295] = new string[]{"034B0001009F0502","ACC","Animal Crossing Cards","Series 1","Henry","092","295"};</v>
      </c>
    </row>
    <row r="297" spans="1:21" ht="14.25" x14ac:dyDescent="0.2">
      <c r="A297" s="41">
        <v>296</v>
      </c>
      <c r="B297" s="41" t="s">
        <v>1961</v>
      </c>
      <c r="C297" s="42" t="s">
        <v>1959</v>
      </c>
      <c r="D297" s="43" t="s">
        <v>1957</v>
      </c>
      <c r="E297" s="44" t="s">
        <v>2052</v>
      </c>
      <c r="F297" s="37">
        <v>93</v>
      </c>
      <c r="G297" s="45" t="s">
        <v>1544</v>
      </c>
      <c r="H297" s="46" t="s">
        <v>1545</v>
      </c>
      <c r="I297" s="47" t="str">
        <f t="shared" si="44"/>
        <v>?</v>
      </c>
      <c r="J297" s="51" t="str">
        <f t="shared" si="36"/>
        <v>039</v>
      </c>
      <c r="K297" s="51" t="str">
        <f t="shared" si="43"/>
        <v>0393</v>
      </c>
      <c r="L297" s="51" t="str">
        <f t="shared" si="37"/>
        <v>00</v>
      </c>
      <c r="M297" s="51" t="str">
        <f t="shared" si="38"/>
        <v>01</v>
      </c>
      <c r="N297" s="51" t="str">
        <f t="shared" si="39"/>
        <v>00A0</v>
      </c>
      <c r="O297" s="51" t="str">
        <f t="shared" si="40"/>
        <v>05</v>
      </c>
      <c r="P297" s="51" t="str">
        <f t="shared" si="41"/>
        <v>02</v>
      </c>
      <c r="Q297" s="66" t="s">
        <v>2501</v>
      </c>
      <c r="R297" s="66" t="s">
        <v>2502</v>
      </c>
      <c r="S297" s="66" t="s">
        <v>2503</v>
      </c>
      <c r="T297" s="67" t="s">
        <v>2504</v>
      </c>
      <c r="U297" t="str">
        <f t="shared" si="42"/>
        <v>strAmiiboName[296] = new string[]{"0393000100A00502","ACC","Animal Crossing Cards","Series 1","Bertha","093","296"};</v>
      </c>
    </row>
    <row r="298" spans="1:21" ht="14.25" x14ac:dyDescent="0.2">
      <c r="A298" s="33">
        <v>297</v>
      </c>
      <c r="B298" s="33" t="s">
        <v>1952</v>
      </c>
      <c r="C298" s="34" t="s">
        <v>1953</v>
      </c>
      <c r="D298" s="35" t="s">
        <v>1954</v>
      </c>
      <c r="E298" s="36" t="s">
        <v>2053</v>
      </c>
      <c r="F298" s="37">
        <v>94</v>
      </c>
      <c r="G298" s="38" t="s">
        <v>1552</v>
      </c>
      <c r="H298" s="39" t="s">
        <v>1553</v>
      </c>
      <c r="I298" s="40" t="str">
        <f t="shared" si="44"/>
        <v>?</v>
      </c>
      <c r="J298" s="51" t="str">
        <f t="shared" si="36"/>
        <v>020</v>
      </c>
      <c r="K298" s="51" t="str">
        <f t="shared" si="43"/>
        <v>0200</v>
      </c>
      <c r="L298" s="51" t="str">
        <f t="shared" si="37"/>
        <v>00</v>
      </c>
      <c r="M298" s="51" t="str">
        <f t="shared" si="38"/>
        <v>01</v>
      </c>
      <c r="N298" s="51" t="str">
        <f t="shared" si="39"/>
        <v>00A1</v>
      </c>
      <c r="O298" s="51" t="str">
        <f t="shared" si="40"/>
        <v>05</v>
      </c>
      <c r="P298" s="51" t="str">
        <f t="shared" si="41"/>
        <v>02</v>
      </c>
      <c r="Q298" s="66" t="s">
        <v>2501</v>
      </c>
      <c r="R298" s="66" t="s">
        <v>2502</v>
      </c>
      <c r="S298" s="66" t="s">
        <v>2503</v>
      </c>
      <c r="T298" s="67" t="s">
        <v>2504</v>
      </c>
      <c r="U298" t="str">
        <f t="shared" si="42"/>
        <v>strAmiiboName[297] = new string[]{"0200000100A10502","ACC","Animal Crossing Cards","Series 1","Cyrano","094","297"};</v>
      </c>
    </row>
    <row r="299" spans="1:21" ht="14.25" x14ac:dyDescent="0.2">
      <c r="A299" s="41">
        <v>298</v>
      </c>
      <c r="B299" s="41" t="s">
        <v>1967</v>
      </c>
      <c r="C299" s="42" t="s">
        <v>1959</v>
      </c>
      <c r="D299" s="43" t="s">
        <v>1957</v>
      </c>
      <c r="E299" s="44" t="s">
        <v>2054</v>
      </c>
      <c r="F299" s="37">
        <v>95</v>
      </c>
      <c r="G299" s="45" t="s">
        <v>1560</v>
      </c>
      <c r="H299" s="46" t="s">
        <v>1561</v>
      </c>
      <c r="I299" s="47" t="str">
        <f t="shared" si="44"/>
        <v>?</v>
      </c>
      <c r="J299" s="51" t="str">
        <f t="shared" si="36"/>
        <v>04D</v>
      </c>
      <c r="K299" s="51" t="str">
        <f t="shared" si="43"/>
        <v>04DD</v>
      </c>
      <c r="L299" s="51" t="str">
        <f t="shared" si="37"/>
        <v>00</v>
      </c>
      <c r="M299" s="51" t="str">
        <f t="shared" si="38"/>
        <v>01</v>
      </c>
      <c r="N299" s="51" t="str">
        <f t="shared" si="39"/>
        <v>00A2</v>
      </c>
      <c r="O299" s="51" t="str">
        <f t="shared" si="40"/>
        <v>05</v>
      </c>
      <c r="P299" s="51" t="str">
        <f t="shared" si="41"/>
        <v>02</v>
      </c>
      <c r="Q299" s="66" t="s">
        <v>2501</v>
      </c>
      <c r="R299" s="66" t="s">
        <v>2502</v>
      </c>
      <c r="S299" s="66" t="s">
        <v>2503</v>
      </c>
      <c r="T299" s="67" t="s">
        <v>2504</v>
      </c>
      <c r="U299" t="str">
        <f t="shared" si="42"/>
        <v>strAmiiboName[298] = new string[]{"04DD000100A20502","ACC","Animal Crossing Cards","Series 1","Peanut","095","298"};</v>
      </c>
    </row>
    <row r="300" spans="1:21" ht="14.25" x14ac:dyDescent="0.2">
      <c r="A300" s="33">
        <v>299</v>
      </c>
      <c r="B300" s="33" t="s">
        <v>1961</v>
      </c>
      <c r="C300" s="34" t="s">
        <v>1959</v>
      </c>
      <c r="D300" s="35" t="s">
        <v>1954</v>
      </c>
      <c r="E300" s="36" t="s">
        <v>2055</v>
      </c>
      <c r="F300" s="37">
        <v>96</v>
      </c>
      <c r="G300" s="38" t="s">
        <v>1568</v>
      </c>
      <c r="H300" s="39" t="s">
        <v>1569</v>
      </c>
      <c r="I300" s="40" t="str">
        <f t="shared" si="44"/>
        <v>?</v>
      </c>
      <c r="J300" s="51" t="str">
        <f t="shared" si="36"/>
        <v>04A</v>
      </c>
      <c r="K300" s="51" t="str">
        <f t="shared" si="43"/>
        <v>04A6</v>
      </c>
      <c r="L300" s="51" t="str">
        <f t="shared" si="37"/>
        <v>00</v>
      </c>
      <c r="M300" s="51" t="str">
        <f t="shared" si="38"/>
        <v>01</v>
      </c>
      <c r="N300" s="51" t="str">
        <f t="shared" si="39"/>
        <v>00A3</v>
      </c>
      <c r="O300" s="51" t="str">
        <f t="shared" si="40"/>
        <v>05</v>
      </c>
      <c r="P300" s="51" t="str">
        <f t="shared" si="41"/>
        <v>02</v>
      </c>
      <c r="Q300" s="66" t="s">
        <v>2501</v>
      </c>
      <c r="R300" s="66" t="s">
        <v>2502</v>
      </c>
      <c r="S300" s="66" t="s">
        <v>2503</v>
      </c>
      <c r="T300" s="67" t="s">
        <v>2504</v>
      </c>
      <c r="U300" t="str">
        <f t="shared" si="42"/>
        <v>strAmiiboName[299] = new string[]{"04A6000100A30502","ACC","Animal Crossing Cards","Series 1","Cole","096","299"};</v>
      </c>
    </row>
    <row r="301" spans="1:21" ht="14.25" x14ac:dyDescent="0.2">
      <c r="A301" s="41">
        <v>300</v>
      </c>
      <c r="B301" s="41" t="s">
        <v>1961</v>
      </c>
      <c r="C301" s="42" t="s">
        <v>1956</v>
      </c>
      <c r="D301" s="43" t="s">
        <v>1954</v>
      </c>
      <c r="E301" s="44" t="s">
        <v>2056</v>
      </c>
      <c r="F301" s="37">
        <v>97</v>
      </c>
      <c r="G301" s="45" t="s">
        <v>1576</v>
      </c>
      <c r="H301" s="46" t="s">
        <v>1577</v>
      </c>
      <c r="I301" s="47" t="str">
        <f t="shared" si="44"/>
        <v>?</v>
      </c>
      <c r="J301" s="51" t="str">
        <f t="shared" si="36"/>
        <v>04C</v>
      </c>
      <c r="K301" s="51" t="str">
        <f t="shared" si="43"/>
        <v>04CC</v>
      </c>
      <c r="L301" s="51" t="str">
        <f t="shared" si="37"/>
        <v>00</v>
      </c>
      <c r="M301" s="51" t="str">
        <f t="shared" si="38"/>
        <v>01</v>
      </c>
      <c r="N301" s="51" t="str">
        <f t="shared" si="39"/>
        <v>00A4</v>
      </c>
      <c r="O301" s="51" t="str">
        <f t="shared" si="40"/>
        <v>05</v>
      </c>
      <c r="P301" s="51" t="str">
        <f t="shared" si="41"/>
        <v>02</v>
      </c>
      <c r="Q301" s="66" t="s">
        <v>2501</v>
      </c>
      <c r="R301" s="66" t="s">
        <v>2502</v>
      </c>
      <c r="S301" s="66" t="s">
        <v>2503</v>
      </c>
      <c r="T301" s="67" t="s">
        <v>2504</v>
      </c>
      <c r="U301" t="str">
        <f t="shared" si="42"/>
        <v>strAmiiboName[300] = new string[]{"04CC000100A40502","ACC","Animal Crossing Cards","Series 1","Willow","097","300"};</v>
      </c>
    </row>
    <row r="302" spans="1:21" ht="14.25" x14ac:dyDescent="0.2">
      <c r="A302" s="33">
        <v>301</v>
      </c>
      <c r="B302" s="33" t="s">
        <v>1961</v>
      </c>
      <c r="C302" s="34" t="s">
        <v>1953</v>
      </c>
      <c r="D302" s="35" t="s">
        <v>1954</v>
      </c>
      <c r="E302" s="36" t="s">
        <v>2057</v>
      </c>
      <c r="F302" s="37">
        <v>98</v>
      </c>
      <c r="G302" s="38" t="s">
        <v>1584</v>
      </c>
      <c r="H302" s="39" t="s">
        <v>1585</v>
      </c>
      <c r="I302" s="40" t="str">
        <f t="shared" si="44"/>
        <v>?</v>
      </c>
      <c r="J302" s="51" t="str">
        <f t="shared" si="36"/>
        <v>046</v>
      </c>
      <c r="K302" s="51" t="str">
        <f t="shared" si="43"/>
        <v>0460</v>
      </c>
      <c r="L302" s="51" t="str">
        <f t="shared" si="37"/>
        <v>00</v>
      </c>
      <c r="M302" s="51" t="str">
        <f t="shared" si="38"/>
        <v>01</v>
      </c>
      <c r="N302" s="51" t="str">
        <f t="shared" si="39"/>
        <v>00A5</v>
      </c>
      <c r="O302" s="51" t="str">
        <f t="shared" si="40"/>
        <v>05</v>
      </c>
      <c r="P302" s="51" t="str">
        <f t="shared" si="41"/>
        <v>02</v>
      </c>
      <c r="Q302" s="66" t="s">
        <v>2501</v>
      </c>
      <c r="R302" s="66" t="s">
        <v>2502</v>
      </c>
      <c r="S302" s="66" t="s">
        <v>2503</v>
      </c>
      <c r="T302" s="67" t="s">
        <v>2504</v>
      </c>
      <c r="U302" t="str">
        <f t="shared" si="42"/>
        <v>strAmiiboName[301] = new string[]{"0460000100A50502","ACC","Animal Crossing Cards","Series 1","Roald","098","301"};</v>
      </c>
    </row>
    <row r="303" spans="1:21" ht="14.25" x14ac:dyDescent="0.2">
      <c r="A303" s="41">
        <v>302</v>
      </c>
      <c r="B303" s="41" t="s">
        <v>1967</v>
      </c>
      <c r="C303" s="42" t="s">
        <v>1953</v>
      </c>
      <c r="D303" s="43" t="s">
        <v>1971</v>
      </c>
      <c r="E303" s="44" t="s">
        <v>2058</v>
      </c>
      <c r="F303" s="37">
        <v>99</v>
      </c>
      <c r="G303" s="45" t="s">
        <v>1592</v>
      </c>
      <c r="H303" s="46" t="s">
        <v>1593</v>
      </c>
      <c r="I303" s="47" t="str">
        <f t="shared" si="44"/>
        <v>?</v>
      </c>
      <c r="J303" s="51" t="str">
        <f t="shared" si="36"/>
        <v>031</v>
      </c>
      <c r="K303" s="51" t="str">
        <f t="shared" si="43"/>
        <v>0317</v>
      </c>
      <c r="L303" s="51" t="str">
        <f t="shared" si="37"/>
        <v>00</v>
      </c>
      <c r="M303" s="51" t="str">
        <f t="shared" si="38"/>
        <v>01</v>
      </c>
      <c r="N303" s="51" t="str">
        <f t="shared" si="39"/>
        <v>00A6</v>
      </c>
      <c r="O303" s="51" t="str">
        <f t="shared" si="40"/>
        <v>05</v>
      </c>
      <c r="P303" s="51" t="str">
        <f t="shared" si="41"/>
        <v>02</v>
      </c>
      <c r="Q303" s="66" t="s">
        <v>2501</v>
      </c>
      <c r="R303" s="66" t="s">
        <v>2502</v>
      </c>
      <c r="S303" s="66" t="s">
        <v>2503</v>
      </c>
      <c r="T303" s="67" t="s">
        <v>2504</v>
      </c>
      <c r="U303" t="str">
        <f t="shared" si="42"/>
        <v>strAmiiboName[302] = new string[]{"0317000100A60502","ACC","Animal Crossing Cards","Series 1","Molly","099","302"};</v>
      </c>
    </row>
    <row r="304" spans="1:21" ht="14.25" x14ac:dyDescent="0.2">
      <c r="A304" s="33">
        <v>303</v>
      </c>
      <c r="B304" s="33" t="s">
        <v>1952</v>
      </c>
      <c r="C304" s="34" t="s">
        <v>1959</v>
      </c>
      <c r="D304" s="35" t="s">
        <v>1957</v>
      </c>
      <c r="E304" s="36" t="s">
        <v>2059</v>
      </c>
      <c r="F304" s="37">
        <v>100</v>
      </c>
      <c r="G304" s="38" t="s">
        <v>1600</v>
      </c>
      <c r="H304" s="39" t="s">
        <v>1601</v>
      </c>
      <c r="I304" s="40" t="str">
        <f t="shared" si="44"/>
        <v>?</v>
      </c>
      <c r="J304" s="51" t="str">
        <f t="shared" si="36"/>
        <v>02F</v>
      </c>
      <c r="K304" s="51" t="str">
        <f t="shared" si="43"/>
        <v>02F0</v>
      </c>
      <c r="L304" s="51" t="str">
        <f t="shared" si="37"/>
        <v>00</v>
      </c>
      <c r="M304" s="51" t="str">
        <f t="shared" si="38"/>
        <v>01</v>
      </c>
      <c r="N304" s="51" t="str">
        <f t="shared" si="39"/>
        <v>00A7</v>
      </c>
      <c r="O304" s="51" t="str">
        <f t="shared" si="40"/>
        <v>05</v>
      </c>
      <c r="P304" s="51" t="str">
        <f t="shared" si="41"/>
        <v>02</v>
      </c>
      <c r="Q304" s="66" t="s">
        <v>2501</v>
      </c>
      <c r="R304" s="66" t="s">
        <v>2502</v>
      </c>
      <c r="S304" s="66" t="s">
        <v>2503</v>
      </c>
      <c r="T304" s="67" t="s">
        <v>2504</v>
      </c>
      <c r="U304" t="str">
        <f t="shared" si="42"/>
        <v>strAmiiboName[303] = new string[]{"02F0000100A70502","ACC","Animal Crossing Cards","Series 1","Walker","100","303"};</v>
      </c>
    </row>
    <row r="305" spans="1:21" ht="14.25" x14ac:dyDescent="0.2">
      <c r="A305" s="41">
        <v>304</v>
      </c>
      <c r="B305" s="41" t="s">
        <v>1961</v>
      </c>
      <c r="C305" s="42" t="s">
        <v>1959</v>
      </c>
      <c r="D305" s="43" t="s">
        <v>2060</v>
      </c>
      <c r="E305" s="44" t="s">
        <v>2061</v>
      </c>
      <c r="F305" s="37">
        <v>101</v>
      </c>
      <c r="G305" s="45" t="s">
        <v>515</v>
      </c>
      <c r="H305" s="46" t="s">
        <v>516</v>
      </c>
      <c r="I305" s="47" t="str">
        <f t="shared" si="44"/>
        <v>?</v>
      </c>
      <c r="J305" s="51" t="str">
        <f t="shared" si="36"/>
        <v>018</v>
      </c>
      <c r="K305" s="51" t="str">
        <f t="shared" si="43"/>
        <v>0182</v>
      </c>
      <c r="L305" s="51" t="str">
        <f t="shared" si="37"/>
        <v>00</v>
      </c>
      <c r="M305" s="51" t="str">
        <f t="shared" si="38"/>
        <v>01</v>
      </c>
      <c r="N305" s="51" t="str">
        <f t="shared" si="39"/>
        <v>00A8</v>
      </c>
      <c r="O305" s="51" t="str">
        <f t="shared" si="40"/>
        <v>05</v>
      </c>
      <c r="P305" s="51" t="str">
        <f t="shared" si="41"/>
        <v>02</v>
      </c>
      <c r="Q305" s="66" t="s">
        <v>2501</v>
      </c>
      <c r="R305" s="66" t="s">
        <v>2502</v>
      </c>
      <c r="S305" s="66" t="s">
        <v>2503</v>
      </c>
      <c r="T305" s="67" t="s">
        <v>2504</v>
      </c>
      <c r="U305" t="str">
        <f t="shared" si="42"/>
        <v>strAmiiboName[304] = new string[]{"0182000100A80502","ACC","Animal Crossing Cards","Series 2","K.K. Slider","101","304"};</v>
      </c>
    </row>
    <row r="306" spans="1:21" ht="14.25" x14ac:dyDescent="0.2">
      <c r="A306" s="33">
        <v>305</v>
      </c>
      <c r="B306" s="33" t="s">
        <v>1961</v>
      </c>
      <c r="C306" s="34" t="s">
        <v>1956</v>
      </c>
      <c r="D306" s="35" t="s">
        <v>2062</v>
      </c>
      <c r="E306" s="36" t="s">
        <v>2063</v>
      </c>
      <c r="F306" s="37">
        <v>102</v>
      </c>
      <c r="G306" s="38" t="s">
        <v>551</v>
      </c>
      <c r="H306" s="39" t="s">
        <v>552</v>
      </c>
      <c r="I306" s="40" t="str">
        <f t="shared" si="44"/>
        <v>?</v>
      </c>
      <c r="J306" s="51" t="str">
        <f t="shared" si="36"/>
        <v>018</v>
      </c>
      <c r="K306" s="51" t="str">
        <f t="shared" si="43"/>
        <v>018A</v>
      </c>
      <c r="L306" s="51" t="str">
        <f t="shared" si="37"/>
        <v>00</v>
      </c>
      <c r="M306" s="51" t="str">
        <f t="shared" si="38"/>
        <v>01</v>
      </c>
      <c r="N306" s="51" t="str">
        <f t="shared" si="39"/>
        <v>00A9</v>
      </c>
      <c r="O306" s="51" t="str">
        <f t="shared" si="40"/>
        <v>05</v>
      </c>
      <c r="P306" s="51" t="str">
        <f t="shared" si="41"/>
        <v>02</v>
      </c>
      <c r="Q306" s="66" t="s">
        <v>2501</v>
      </c>
      <c r="R306" s="66" t="s">
        <v>2502</v>
      </c>
      <c r="S306" s="66" t="s">
        <v>2503</v>
      </c>
      <c r="T306" s="67" t="s">
        <v>2504</v>
      </c>
      <c r="U306" t="str">
        <f t="shared" si="42"/>
        <v>strAmiiboName[305] = new string[]{"018A000100A90502","ACC","Animal Crossing Cards","Series 2","Reese","102","305"};</v>
      </c>
    </row>
    <row r="307" spans="1:21" ht="14.25" x14ac:dyDescent="0.2">
      <c r="A307" s="41">
        <v>306</v>
      </c>
      <c r="B307" s="41" t="s">
        <v>1961</v>
      </c>
      <c r="C307" s="42" t="s">
        <v>1956</v>
      </c>
      <c r="D307" s="43" t="s">
        <v>2060</v>
      </c>
      <c r="E307" s="44" t="s">
        <v>2064</v>
      </c>
      <c r="F307" s="37">
        <v>103</v>
      </c>
      <c r="G307" s="45" t="s">
        <v>568</v>
      </c>
      <c r="H307" s="46" t="s">
        <v>569</v>
      </c>
      <c r="I307" s="47" t="str">
        <f t="shared" si="44"/>
        <v>?</v>
      </c>
      <c r="J307" s="51" t="str">
        <f t="shared" si="36"/>
        <v>019</v>
      </c>
      <c r="K307" s="51" t="str">
        <f t="shared" si="43"/>
        <v>0194</v>
      </c>
      <c r="L307" s="51" t="str">
        <f t="shared" si="37"/>
        <v>00</v>
      </c>
      <c r="M307" s="51" t="str">
        <f t="shared" si="38"/>
        <v>01</v>
      </c>
      <c r="N307" s="51" t="str">
        <f t="shared" si="39"/>
        <v>00AA</v>
      </c>
      <c r="O307" s="51" t="str">
        <f t="shared" si="40"/>
        <v>05</v>
      </c>
      <c r="P307" s="51" t="str">
        <f t="shared" si="41"/>
        <v>02</v>
      </c>
      <c r="Q307" s="66" t="s">
        <v>2501</v>
      </c>
      <c r="R307" s="66" t="s">
        <v>2502</v>
      </c>
      <c r="S307" s="66" t="s">
        <v>2503</v>
      </c>
      <c r="T307" s="67" t="s">
        <v>2504</v>
      </c>
      <c r="U307" t="str">
        <f t="shared" si="42"/>
        <v>strAmiiboName[306] = new string[]{"0194000100AA0502","ACC","Animal Crossing Cards","Series 2","Kicks","103","306"};</v>
      </c>
    </row>
    <row r="308" spans="1:21" ht="14.25" x14ac:dyDescent="0.2">
      <c r="A308" s="33">
        <v>307</v>
      </c>
      <c r="B308" s="33" t="s">
        <v>1952</v>
      </c>
      <c r="C308" s="34" t="s">
        <v>1953</v>
      </c>
      <c r="D308" s="35" t="s">
        <v>2065</v>
      </c>
      <c r="E308" s="36" t="s">
        <v>2066</v>
      </c>
      <c r="F308" s="37">
        <v>104</v>
      </c>
      <c r="G308" s="38" t="s">
        <v>582</v>
      </c>
      <c r="H308" s="39" t="s">
        <v>583</v>
      </c>
      <c r="I308" s="40" t="str">
        <f t="shared" si="44"/>
        <v>?</v>
      </c>
      <c r="J308" s="51" t="str">
        <f t="shared" si="36"/>
        <v>018</v>
      </c>
      <c r="K308" s="51" t="str">
        <f t="shared" si="43"/>
        <v>0189</v>
      </c>
      <c r="L308" s="51" t="str">
        <f t="shared" si="37"/>
        <v>00</v>
      </c>
      <c r="M308" s="51" t="str">
        <f t="shared" si="38"/>
        <v>01</v>
      </c>
      <c r="N308" s="51" t="str">
        <f t="shared" si="39"/>
        <v>00AB</v>
      </c>
      <c r="O308" s="51" t="str">
        <f t="shared" si="40"/>
        <v>05</v>
      </c>
      <c r="P308" s="51" t="str">
        <f t="shared" si="41"/>
        <v>02</v>
      </c>
      <c r="Q308" s="66" t="s">
        <v>2501</v>
      </c>
      <c r="R308" s="66" t="s">
        <v>2502</v>
      </c>
      <c r="S308" s="66" t="s">
        <v>2503</v>
      </c>
      <c r="T308" s="67" t="s">
        <v>2504</v>
      </c>
      <c r="U308" t="str">
        <f t="shared" si="42"/>
        <v>strAmiiboName[307] = new string[]{"0189000100AB0502","ACC","Animal Crossing Cards","Series 2","Labelle","104","307"};</v>
      </c>
    </row>
    <row r="309" spans="1:21" ht="14.25" x14ac:dyDescent="0.2">
      <c r="A309" s="41">
        <v>308</v>
      </c>
      <c r="B309" s="41" t="s">
        <v>1952</v>
      </c>
      <c r="C309" s="42" t="s">
        <v>1953</v>
      </c>
      <c r="D309" s="43" t="s">
        <v>2065</v>
      </c>
      <c r="E309" s="44" t="s">
        <v>2067</v>
      </c>
      <c r="F309" s="37">
        <v>105</v>
      </c>
      <c r="G309" s="45" t="s">
        <v>592</v>
      </c>
      <c r="H309" s="46" t="s">
        <v>593</v>
      </c>
      <c r="I309" s="47" t="str">
        <f t="shared" si="44"/>
        <v>?</v>
      </c>
      <c r="J309" s="51" t="str">
        <f t="shared" si="36"/>
        <v>019</v>
      </c>
      <c r="K309" s="51" t="str">
        <f t="shared" si="43"/>
        <v>019D</v>
      </c>
      <c r="L309" s="51" t="str">
        <f t="shared" si="37"/>
        <v>00</v>
      </c>
      <c r="M309" s="51" t="str">
        <f t="shared" si="38"/>
        <v>01</v>
      </c>
      <c r="N309" s="51" t="str">
        <f t="shared" si="39"/>
        <v>00AC</v>
      </c>
      <c r="O309" s="51" t="str">
        <f t="shared" si="40"/>
        <v>05</v>
      </c>
      <c r="P309" s="51" t="str">
        <f t="shared" si="41"/>
        <v>02</v>
      </c>
      <c r="Q309" s="66" t="s">
        <v>2501</v>
      </c>
      <c r="R309" s="66" t="s">
        <v>2502</v>
      </c>
      <c r="S309" s="66" t="s">
        <v>2503</v>
      </c>
      <c r="T309" s="67" t="s">
        <v>2504</v>
      </c>
      <c r="U309" t="str">
        <f t="shared" si="42"/>
        <v>strAmiiboName[308] = new string[]{"019D000100AC0502","ACC","Animal Crossing Cards","Series 2","Copper","105","308"};</v>
      </c>
    </row>
    <row r="310" spans="1:21" ht="14.25" x14ac:dyDescent="0.2">
      <c r="A310" s="33">
        <v>309</v>
      </c>
      <c r="B310" s="33" t="s">
        <v>1952</v>
      </c>
      <c r="C310" s="34" t="s">
        <v>1959</v>
      </c>
      <c r="D310" s="35" t="s">
        <v>2065</v>
      </c>
      <c r="E310" s="36" t="s">
        <v>2068</v>
      </c>
      <c r="F310" s="37">
        <v>106</v>
      </c>
      <c r="G310" s="38" t="s">
        <v>609</v>
      </c>
      <c r="H310" s="39" t="s">
        <v>610</v>
      </c>
      <c r="I310" s="40" t="str">
        <f t="shared" si="44"/>
        <v>?</v>
      </c>
      <c r="J310" s="51" t="str">
        <f t="shared" si="36"/>
        <v>019</v>
      </c>
      <c r="K310" s="51" t="str">
        <f t="shared" si="43"/>
        <v>019E</v>
      </c>
      <c r="L310" s="51" t="str">
        <f t="shared" si="37"/>
        <v>00</v>
      </c>
      <c r="M310" s="51" t="str">
        <f t="shared" si="38"/>
        <v>01</v>
      </c>
      <c r="N310" s="51" t="str">
        <f t="shared" si="39"/>
        <v>00AD</v>
      </c>
      <c r="O310" s="51" t="str">
        <f t="shared" si="40"/>
        <v>05</v>
      </c>
      <c r="P310" s="51" t="str">
        <f t="shared" si="41"/>
        <v>02</v>
      </c>
      <c r="Q310" s="66" t="s">
        <v>2501</v>
      </c>
      <c r="R310" s="66" t="s">
        <v>2502</v>
      </c>
      <c r="S310" s="66" t="s">
        <v>2503</v>
      </c>
      <c r="T310" s="67" t="s">
        <v>2504</v>
      </c>
      <c r="U310" t="str">
        <f t="shared" si="42"/>
        <v>strAmiiboName[309] = new string[]{"019E000100AD0502","ACC","Animal Crossing Cards","Series 2","Booker","106","309"};</v>
      </c>
    </row>
    <row r="311" spans="1:21" ht="14.25" x14ac:dyDescent="0.2">
      <c r="A311" s="41">
        <v>310</v>
      </c>
      <c r="B311" s="41" t="s">
        <v>1961</v>
      </c>
      <c r="C311" s="42" t="s">
        <v>1959</v>
      </c>
      <c r="D311" s="43" t="s">
        <v>2065</v>
      </c>
      <c r="E311" s="44" t="s">
        <v>2069</v>
      </c>
      <c r="F311" s="37">
        <v>107</v>
      </c>
      <c r="G311" s="45" t="s">
        <v>621</v>
      </c>
      <c r="H311" s="46" t="s">
        <v>622</v>
      </c>
      <c r="I311" s="47" t="str">
        <f t="shared" si="44"/>
        <v>?</v>
      </c>
      <c r="J311" s="51" t="str">
        <f t="shared" si="36"/>
        <v>01B</v>
      </c>
      <c r="K311" s="51" t="str">
        <f t="shared" si="43"/>
        <v>01B6</v>
      </c>
      <c r="L311" s="51" t="str">
        <f t="shared" si="37"/>
        <v>00</v>
      </c>
      <c r="M311" s="51" t="str">
        <f t="shared" si="38"/>
        <v>01</v>
      </c>
      <c r="N311" s="51" t="str">
        <f t="shared" si="39"/>
        <v>00AE</v>
      </c>
      <c r="O311" s="51" t="str">
        <f t="shared" si="40"/>
        <v>05</v>
      </c>
      <c r="P311" s="51" t="str">
        <f t="shared" si="41"/>
        <v>02</v>
      </c>
      <c r="Q311" s="66" t="s">
        <v>2501</v>
      </c>
      <c r="R311" s="66" t="s">
        <v>2502</v>
      </c>
      <c r="S311" s="66" t="s">
        <v>2503</v>
      </c>
      <c r="T311" s="67" t="s">
        <v>2504</v>
      </c>
      <c r="U311" t="str">
        <f t="shared" si="42"/>
        <v>strAmiiboName[310] = new string[]{"01B6000100AE0502","ACC","Animal Crossing Cards","Series 2","Katie","107","310"};</v>
      </c>
    </row>
    <row r="312" spans="1:21" ht="14.25" x14ac:dyDescent="0.2">
      <c r="A312" s="33">
        <v>311</v>
      </c>
      <c r="B312" s="33" t="s">
        <v>1961</v>
      </c>
      <c r="C312" s="34" t="s">
        <v>1953</v>
      </c>
      <c r="D312" s="35" t="s">
        <v>2060</v>
      </c>
      <c r="E312" s="36" t="s">
        <v>2070</v>
      </c>
      <c r="F312" s="37">
        <v>108</v>
      </c>
      <c r="G312" s="38" t="s">
        <v>636</v>
      </c>
      <c r="H312" s="39" t="s">
        <v>637</v>
      </c>
      <c r="I312" s="40" t="str">
        <f t="shared" si="44"/>
        <v>?</v>
      </c>
      <c r="J312" s="51" t="str">
        <f t="shared" si="36"/>
        <v>018</v>
      </c>
      <c r="K312" s="51" t="str">
        <f t="shared" si="43"/>
        <v>0186</v>
      </c>
      <c r="L312" s="51" t="str">
        <f t="shared" si="37"/>
        <v>01</v>
      </c>
      <c r="M312" s="51" t="str">
        <f t="shared" si="38"/>
        <v>01</v>
      </c>
      <c r="N312" s="51" t="str">
        <f t="shared" si="39"/>
        <v>00AF</v>
      </c>
      <c r="O312" s="51" t="str">
        <f t="shared" si="40"/>
        <v>05</v>
      </c>
      <c r="P312" s="51" t="str">
        <f t="shared" si="41"/>
        <v>02</v>
      </c>
      <c r="Q312" s="66" t="s">
        <v>2501</v>
      </c>
      <c r="R312" s="66" t="s">
        <v>2502</v>
      </c>
      <c r="S312" s="66" t="s">
        <v>2503</v>
      </c>
      <c r="T312" s="67" t="s">
        <v>2504</v>
      </c>
      <c r="U312" t="str">
        <f t="shared" si="42"/>
        <v>strAmiiboName[311] = new string[]{"0186010100AF0502","ACC","Animal Crossing Cards","Series 2","Tommy","108","311"};</v>
      </c>
    </row>
    <row r="313" spans="1:21" ht="14.25" x14ac:dyDescent="0.2">
      <c r="A313" s="41">
        <v>312</v>
      </c>
      <c r="B313" s="41" t="s">
        <v>1961</v>
      </c>
      <c r="C313" s="42" t="s">
        <v>1959</v>
      </c>
      <c r="D313" s="43" t="s">
        <v>2060</v>
      </c>
      <c r="E313" s="44" t="s">
        <v>2071</v>
      </c>
      <c r="F313" s="37">
        <v>109</v>
      </c>
      <c r="G313" s="45" t="s">
        <v>646</v>
      </c>
      <c r="H313" s="46" t="s">
        <v>647</v>
      </c>
      <c r="I313" s="47" t="str">
        <f t="shared" si="44"/>
        <v>?</v>
      </c>
      <c r="J313" s="51" t="str">
        <f t="shared" si="36"/>
        <v>019</v>
      </c>
      <c r="K313" s="51" t="str">
        <f t="shared" si="43"/>
        <v>0195</v>
      </c>
      <c r="L313" s="51" t="str">
        <f t="shared" si="37"/>
        <v>00</v>
      </c>
      <c r="M313" s="51" t="str">
        <f t="shared" si="38"/>
        <v>01</v>
      </c>
      <c r="N313" s="51" t="str">
        <f t="shared" si="39"/>
        <v>00B0</v>
      </c>
      <c r="O313" s="51" t="str">
        <f t="shared" si="40"/>
        <v>05</v>
      </c>
      <c r="P313" s="51" t="str">
        <f t="shared" si="41"/>
        <v>02</v>
      </c>
      <c r="Q313" s="66" t="s">
        <v>2501</v>
      </c>
      <c r="R313" s="66" t="s">
        <v>2502</v>
      </c>
      <c r="S313" s="66" t="s">
        <v>2503</v>
      </c>
      <c r="T313" s="67" t="s">
        <v>2504</v>
      </c>
      <c r="U313" t="str">
        <f t="shared" si="42"/>
        <v>strAmiiboName[312] = new string[]{"0195000100B00502","ACC","Animal Crossing Cards","Series 2","Porter","109","312"};</v>
      </c>
    </row>
    <row r="314" spans="1:21" ht="14.25" x14ac:dyDescent="0.2">
      <c r="A314" s="33">
        <v>313</v>
      </c>
      <c r="B314" s="33" t="s">
        <v>1952</v>
      </c>
      <c r="C314" s="34" t="s">
        <v>1953</v>
      </c>
      <c r="D314" s="35" t="s">
        <v>2062</v>
      </c>
      <c r="E314" s="36" t="s">
        <v>2072</v>
      </c>
      <c r="F314" s="37">
        <v>110</v>
      </c>
      <c r="G314" s="38" t="s">
        <v>660</v>
      </c>
      <c r="H314" s="39" t="s">
        <v>661</v>
      </c>
      <c r="I314" s="40" t="str">
        <f t="shared" si="44"/>
        <v>?</v>
      </c>
      <c r="J314" s="51" t="str">
        <f t="shared" si="36"/>
        <v>019</v>
      </c>
      <c r="K314" s="51" t="str">
        <f t="shared" si="43"/>
        <v>0198</v>
      </c>
      <c r="L314" s="51" t="str">
        <f t="shared" si="37"/>
        <v>00</v>
      </c>
      <c r="M314" s="51" t="str">
        <f t="shared" si="38"/>
        <v>01</v>
      </c>
      <c r="N314" s="51" t="str">
        <f t="shared" si="39"/>
        <v>00B1</v>
      </c>
      <c r="O314" s="51" t="str">
        <f t="shared" si="40"/>
        <v>05</v>
      </c>
      <c r="P314" s="51" t="str">
        <f t="shared" si="41"/>
        <v>02</v>
      </c>
      <c r="Q314" s="66" t="s">
        <v>2501</v>
      </c>
      <c r="R314" s="66" t="s">
        <v>2502</v>
      </c>
      <c r="S314" s="66" t="s">
        <v>2503</v>
      </c>
      <c r="T314" s="67" t="s">
        <v>2504</v>
      </c>
      <c r="U314" t="str">
        <f t="shared" si="42"/>
        <v>strAmiiboName[313] = new string[]{"0198000100B10502","ACC","Animal Crossing Cards","Series 2","Lelia","110","313"};</v>
      </c>
    </row>
    <row r="315" spans="1:21" ht="14.25" x14ac:dyDescent="0.2">
      <c r="A315" s="41">
        <v>314</v>
      </c>
      <c r="B315" s="41" t="s">
        <v>1967</v>
      </c>
      <c r="C315" s="42" t="s">
        <v>1956</v>
      </c>
      <c r="D315" s="43" t="s">
        <v>2062</v>
      </c>
      <c r="E315" s="44" t="s">
        <v>2073</v>
      </c>
      <c r="F315" s="37">
        <v>111</v>
      </c>
      <c r="G315" s="45" t="s">
        <v>694</v>
      </c>
      <c r="H315" s="46" t="s">
        <v>695</v>
      </c>
      <c r="I315" s="47" t="str">
        <f t="shared" si="44"/>
        <v>?</v>
      </c>
      <c r="J315" s="51" t="str">
        <f t="shared" si="36"/>
        <v>01B</v>
      </c>
      <c r="K315" s="51" t="str">
        <f t="shared" si="43"/>
        <v>01B1</v>
      </c>
      <c r="L315" s="51" t="str">
        <f t="shared" si="37"/>
        <v>00</v>
      </c>
      <c r="M315" s="51" t="str">
        <f t="shared" si="38"/>
        <v>01</v>
      </c>
      <c r="N315" s="51" t="str">
        <f t="shared" si="39"/>
        <v>00B2</v>
      </c>
      <c r="O315" s="51" t="str">
        <f t="shared" si="40"/>
        <v>05</v>
      </c>
      <c r="P315" s="51" t="str">
        <f t="shared" si="41"/>
        <v>02</v>
      </c>
      <c r="Q315" s="66" t="s">
        <v>2501</v>
      </c>
      <c r="R315" s="66" t="s">
        <v>2502</v>
      </c>
      <c r="S315" s="66" t="s">
        <v>2503</v>
      </c>
      <c r="T315" s="67" t="s">
        <v>2504</v>
      </c>
      <c r="U315" t="str">
        <f t="shared" si="42"/>
        <v>strAmiiboName[314] = new string[]{"01B1000100B20502","ACC","Animal Crossing Cards","Series 2","Dr. Shrunk","111","314"};</v>
      </c>
    </row>
    <row r="316" spans="1:21" ht="14.25" x14ac:dyDescent="0.2">
      <c r="A316" s="33">
        <v>315</v>
      </c>
      <c r="B316" s="33" t="s">
        <v>1967</v>
      </c>
      <c r="C316" s="34" t="s">
        <v>1956</v>
      </c>
      <c r="D316" s="35" t="s">
        <v>2060</v>
      </c>
      <c r="E316" s="36" t="s">
        <v>2074</v>
      </c>
      <c r="F316" s="37">
        <v>112</v>
      </c>
      <c r="G316" s="38" t="s">
        <v>708</v>
      </c>
      <c r="H316" s="39" t="s">
        <v>709</v>
      </c>
      <c r="I316" s="40" t="str">
        <f t="shared" si="44"/>
        <v>?</v>
      </c>
      <c r="J316" s="51" t="str">
        <f t="shared" si="36"/>
        <v>018</v>
      </c>
      <c r="K316" s="51" t="str">
        <f t="shared" si="43"/>
        <v>018F</v>
      </c>
      <c r="L316" s="51" t="str">
        <f t="shared" si="37"/>
        <v>00</v>
      </c>
      <c r="M316" s="51" t="str">
        <f t="shared" si="38"/>
        <v>01</v>
      </c>
      <c r="N316" s="51" t="str">
        <f t="shared" si="39"/>
        <v>00B3</v>
      </c>
      <c r="O316" s="51" t="str">
        <f t="shared" si="40"/>
        <v>05</v>
      </c>
      <c r="P316" s="51" t="str">
        <f t="shared" si="41"/>
        <v>02</v>
      </c>
      <c r="Q316" s="66" t="s">
        <v>2501</v>
      </c>
      <c r="R316" s="66" t="s">
        <v>2502</v>
      </c>
      <c r="S316" s="66" t="s">
        <v>2503</v>
      </c>
      <c r="T316" s="67" t="s">
        <v>2504</v>
      </c>
      <c r="U316" t="str">
        <f t="shared" si="42"/>
        <v>strAmiiboName[315] = new string[]{"018F000100B30502","ACC","Animal Crossing Cards","Series 2","Don Resetti","112","315"};</v>
      </c>
    </row>
    <row r="317" spans="1:21" ht="14.25" x14ac:dyDescent="0.2">
      <c r="A317" s="41">
        <v>316</v>
      </c>
      <c r="B317" s="41" t="s">
        <v>1967</v>
      </c>
      <c r="C317" s="42" t="s">
        <v>1953</v>
      </c>
      <c r="D317" s="43" t="s">
        <v>2065</v>
      </c>
      <c r="E317" s="44" t="s">
        <v>2075</v>
      </c>
      <c r="F317" s="37">
        <v>113</v>
      </c>
      <c r="G317" s="45" t="s">
        <v>721</v>
      </c>
      <c r="H317" s="46" t="s">
        <v>722</v>
      </c>
      <c r="I317" s="47" t="str">
        <f t="shared" si="44"/>
        <v>?</v>
      </c>
      <c r="J317" s="51" t="str">
        <f t="shared" si="36"/>
        <v>018</v>
      </c>
      <c r="K317" s="51" t="str">
        <f t="shared" si="43"/>
        <v>0181</v>
      </c>
      <c r="L317" s="51" t="str">
        <f t="shared" si="37"/>
        <v>01</v>
      </c>
      <c r="M317" s="51" t="str">
        <f t="shared" si="38"/>
        <v>01</v>
      </c>
      <c r="N317" s="51" t="str">
        <f t="shared" si="39"/>
        <v>00B4</v>
      </c>
      <c r="O317" s="51" t="str">
        <f t="shared" si="40"/>
        <v>05</v>
      </c>
      <c r="P317" s="51" t="str">
        <f t="shared" si="41"/>
        <v>02</v>
      </c>
      <c r="Q317" s="66" t="s">
        <v>2501</v>
      </c>
      <c r="R317" s="66" t="s">
        <v>2502</v>
      </c>
      <c r="S317" s="66" t="s">
        <v>2503</v>
      </c>
      <c r="T317" s="67" t="s">
        <v>2504</v>
      </c>
      <c r="U317" t="str">
        <f t="shared" si="42"/>
        <v>strAmiiboName[316] = new string[]{"0181010100B40502","ACC","Animal Crossing Cards","Series 2","Isabelle (Aut)","113","316"};</v>
      </c>
    </row>
    <row r="318" spans="1:21" ht="14.25" x14ac:dyDescent="0.2">
      <c r="A318" s="33">
        <v>317</v>
      </c>
      <c r="B318" s="33" t="s">
        <v>1952</v>
      </c>
      <c r="C318" s="34" t="s">
        <v>1953</v>
      </c>
      <c r="D318" s="35" t="s">
        <v>2060</v>
      </c>
      <c r="E318" s="36" t="s">
        <v>2076</v>
      </c>
      <c r="F318" s="37">
        <v>114</v>
      </c>
      <c r="G318" s="38" t="s">
        <v>733</v>
      </c>
      <c r="H318" s="39" t="s">
        <v>734</v>
      </c>
      <c r="I318" s="40" t="str">
        <f t="shared" si="44"/>
        <v>?</v>
      </c>
      <c r="J318" s="51" t="str">
        <f t="shared" si="36"/>
        <v>01B</v>
      </c>
      <c r="K318" s="51" t="str">
        <f t="shared" si="43"/>
        <v>01B3</v>
      </c>
      <c r="L318" s="51" t="str">
        <f t="shared" si="37"/>
        <v>00</v>
      </c>
      <c r="M318" s="51" t="str">
        <f t="shared" si="38"/>
        <v>01</v>
      </c>
      <c r="N318" s="51" t="str">
        <f t="shared" si="39"/>
        <v>00B5</v>
      </c>
      <c r="O318" s="51" t="str">
        <f t="shared" si="40"/>
        <v>05</v>
      </c>
      <c r="P318" s="51" t="str">
        <f t="shared" si="41"/>
        <v>02</v>
      </c>
      <c r="Q318" s="66" t="s">
        <v>2501</v>
      </c>
      <c r="R318" s="66" t="s">
        <v>2502</v>
      </c>
      <c r="S318" s="66" t="s">
        <v>2503</v>
      </c>
      <c r="T318" s="67" t="s">
        <v>2504</v>
      </c>
      <c r="U318" t="str">
        <f t="shared" si="42"/>
        <v>strAmiiboName[317] = new string[]{"01B3000100B50502","ACC","Animal Crossing Cards","Series 2","Blanca","114","317"};</v>
      </c>
    </row>
    <row r="319" spans="1:21" ht="14.25" x14ac:dyDescent="0.2">
      <c r="A319" s="41">
        <v>318</v>
      </c>
      <c r="B319" s="41" t="s">
        <v>1961</v>
      </c>
      <c r="C319" s="42" t="s">
        <v>1959</v>
      </c>
      <c r="D319" s="43" t="s">
        <v>2062</v>
      </c>
      <c r="E319" s="44" t="s">
        <v>2077</v>
      </c>
      <c r="F319" s="37">
        <v>115</v>
      </c>
      <c r="G319" s="45" t="s">
        <v>746</v>
      </c>
      <c r="H319" s="46" t="s">
        <v>747</v>
      </c>
      <c r="I319" s="47" t="str">
        <f t="shared" si="44"/>
        <v>?</v>
      </c>
      <c r="J319" s="51" t="str">
        <f t="shared" si="36"/>
        <v>019</v>
      </c>
      <c r="K319" s="51" t="str">
        <f t="shared" si="43"/>
        <v>019B</v>
      </c>
      <c r="L319" s="51" t="str">
        <f t="shared" si="37"/>
        <v>00</v>
      </c>
      <c r="M319" s="51" t="str">
        <f t="shared" si="38"/>
        <v>01</v>
      </c>
      <c r="N319" s="51" t="str">
        <f t="shared" si="39"/>
        <v>00B6</v>
      </c>
      <c r="O319" s="51" t="str">
        <f t="shared" si="40"/>
        <v>05</v>
      </c>
      <c r="P319" s="51" t="str">
        <f t="shared" si="41"/>
        <v>02</v>
      </c>
      <c r="Q319" s="66" t="s">
        <v>2501</v>
      </c>
      <c r="R319" s="66" t="s">
        <v>2502</v>
      </c>
      <c r="S319" s="66" t="s">
        <v>2503</v>
      </c>
      <c r="T319" s="67" t="s">
        <v>2504</v>
      </c>
      <c r="U319" t="str">
        <f t="shared" si="42"/>
        <v>strAmiiboName[318] = new string[]{"019B000100B60502","ACC","Animal Crossing Cards","Series 2","Nat","115","318"};</v>
      </c>
    </row>
    <row r="320" spans="1:21" ht="14.25" x14ac:dyDescent="0.2">
      <c r="A320" s="33">
        <v>319</v>
      </c>
      <c r="B320" s="33" t="s">
        <v>1961</v>
      </c>
      <c r="C320" s="34" t="s">
        <v>1959</v>
      </c>
      <c r="D320" s="35" t="s">
        <v>2060</v>
      </c>
      <c r="E320" s="36" t="s">
        <v>2078</v>
      </c>
      <c r="F320" s="37">
        <v>116</v>
      </c>
      <c r="G320" s="38" t="s">
        <v>766</v>
      </c>
      <c r="H320" s="39" t="s">
        <v>767</v>
      </c>
      <c r="I320" s="40" t="str">
        <f t="shared" si="44"/>
        <v>?</v>
      </c>
      <c r="J320" s="51" t="str">
        <f t="shared" si="36"/>
        <v>019</v>
      </c>
      <c r="K320" s="51" t="str">
        <f t="shared" si="43"/>
        <v>019A</v>
      </c>
      <c r="L320" s="51" t="str">
        <f t="shared" si="37"/>
        <v>00</v>
      </c>
      <c r="M320" s="51" t="str">
        <f t="shared" si="38"/>
        <v>01</v>
      </c>
      <c r="N320" s="51" t="str">
        <f t="shared" si="39"/>
        <v>00B7</v>
      </c>
      <c r="O320" s="51" t="str">
        <f t="shared" si="40"/>
        <v>05</v>
      </c>
      <c r="P320" s="51" t="str">
        <f t="shared" si="41"/>
        <v>02</v>
      </c>
      <c r="Q320" s="66" t="s">
        <v>2501</v>
      </c>
      <c r="R320" s="66" t="s">
        <v>2502</v>
      </c>
      <c r="S320" s="66" t="s">
        <v>2503</v>
      </c>
      <c r="T320" s="67" t="s">
        <v>2504</v>
      </c>
      <c r="U320" t="str">
        <f t="shared" si="42"/>
        <v>strAmiiboName[319] = new string[]{"019A000100B70502","ACC","Animal Crossing Cards","Series 2","Chip","116","319"};</v>
      </c>
    </row>
    <row r="321" spans="1:21" ht="14.25" x14ac:dyDescent="0.2">
      <c r="A321" s="41">
        <v>320</v>
      </c>
      <c r="B321" s="41" t="s">
        <v>1961</v>
      </c>
      <c r="C321" s="42" t="s">
        <v>1956</v>
      </c>
      <c r="D321" s="43" t="s">
        <v>2060</v>
      </c>
      <c r="E321" s="44" t="s">
        <v>2079</v>
      </c>
      <c r="F321" s="37">
        <v>117</v>
      </c>
      <c r="G321" s="45" t="s">
        <v>780</v>
      </c>
      <c r="H321" s="46" t="s">
        <v>781</v>
      </c>
      <c r="I321" s="47" t="str">
        <f t="shared" si="44"/>
        <v>?</v>
      </c>
      <c r="J321" s="51" t="str">
        <f t="shared" si="36"/>
        <v>01A</v>
      </c>
      <c r="K321" s="51" t="str">
        <f t="shared" si="43"/>
        <v>01AD</v>
      </c>
      <c r="L321" s="51" t="str">
        <f t="shared" si="37"/>
        <v>00</v>
      </c>
      <c r="M321" s="51" t="str">
        <f t="shared" si="38"/>
        <v>01</v>
      </c>
      <c r="N321" s="51" t="str">
        <f t="shared" si="39"/>
        <v>00B8</v>
      </c>
      <c r="O321" s="51" t="str">
        <f t="shared" si="40"/>
        <v>05</v>
      </c>
      <c r="P321" s="51" t="str">
        <f t="shared" si="41"/>
        <v>02</v>
      </c>
      <c r="Q321" s="66" t="s">
        <v>2501</v>
      </c>
      <c r="R321" s="66" t="s">
        <v>2502</v>
      </c>
      <c r="S321" s="66" t="s">
        <v>2503</v>
      </c>
      <c r="T321" s="67" t="s">
        <v>2504</v>
      </c>
      <c r="U321" t="str">
        <f t="shared" si="42"/>
        <v>strAmiiboName[320] = new string[]{"01AD000100B80502","ACC","Animal Crossing Cards","Series 2","Jack","117","320"};</v>
      </c>
    </row>
    <row r="322" spans="1:21" ht="14.25" x14ac:dyDescent="0.2">
      <c r="A322" s="33">
        <v>321</v>
      </c>
      <c r="B322" s="33" t="s">
        <v>1967</v>
      </c>
      <c r="C322" s="34" t="s">
        <v>1953</v>
      </c>
      <c r="D322" s="35" t="s">
        <v>2062</v>
      </c>
      <c r="E322" s="36" t="s">
        <v>2080</v>
      </c>
      <c r="F322" s="37">
        <v>118</v>
      </c>
      <c r="G322" s="38" t="s">
        <v>792</v>
      </c>
      <c r="H322" s="39" t="s">
        <v>793</v>
      </c>
      <c r="I322" s="40" t="str">
        <f t="shared" si="44"/>
        <v>?</v>
      </c>
      <c r="J322" s="51" t="str">
        <f t="shared" ref="J322:J385" si="45">LEFT(G322,3)</f>
        <v>027</v>
      </c>
      <c r="K322" s="51" t="str">
        <f t="shared" si="43"/>
        <v>027F</v>
      </c>
      <c r="L322" s="51" t="str">
        <f t="shared" ref="L322:L385" si="46">MID(G322,5,2)</f>
        <v>00</v>
      </c>
      <c r="M322" s="51" t="str">
        <f t="shared" ref="M322:M385" si="47">RIGHT(G322,2)</f>
        <v>01</v>
      </c>
      <c r="N322" s="51" t="str">
        <f t="shared" ref="N322:N385" si="48">LEFT(H322,4)</f>
        <v>00B9</v>
      </c>
      <c r="O322" s="51" t="str">
        <f t="shared" ref="O322:O385" si="49">MID(H322,5,2)</f>
        <v>05</v>
      </c>
      <c r="P322" s="51" t="str">
        <f t="shared" ref="P322:P385" si="50">RIGHT(H322,2)</f>
        <v>02</v>
      </c>
      <c r="Q322" s="66" t="s">
        <v>2501</v>
      </c>
      <c r="R322" s="66" t="s">
        <v>2502</v>
      </c>
      <c r="S322" s="66" t="s">
        <v>2503</v>
      </c>
      <c r="T322" s="67" t="s">
        <v>2504</v>
      </c>
      <c r="U322" t="str">
        <f t="shared" ref="U322:U385" si="51">Q322&amp;A322&amp;R322&amp;G322&amp;H322&amp;S322&amp;B322&amp;S322&amp;C322&amp;S322&amp;D322&amp;S322&amp;E322&amp;S322&amp;TEXT(F322,"000")&amp;S322&amp;TEXT(A322,"000")&amp;T322</f>
        <v>strAmiiboName[321] = new string[]{"027F000100B90502","ACC","Animal Crossing Cards","Series 2","Poncho","118","321"};</v>
      </c>
    </row>
    <row r="323" spans="1:21" ht="14.25" x14ac:dyDescent="0.2">
      <c r="A323" s="41">
        <v>322</v>
      </c>
      <c r="B323" s="41" t="s">
        <v>1961</v>
      </c>
      <c r="C323" s="42" t="s">
        <v>1953</v>
      </c>
      <c r="D323" s="43" t="s">
        <v>2062</v>
      </c>
      <c r="E323" s="44" t="s">
        <v>2081</v>
      </c>
      <c r="F323" s="37">
        <v>119</v>
      </c>
      <c r="G323" s="45" t="s">
        <v>816</v>
      </c>
      <c r="H323" s="46" t="s">
        <v>817</v>
      </c>
      <c r="I323" s="47" t="str">
        <f t="shared" si="44"/>
        <v>?</v>
      </c>
      <c r="J323" s="51" t="str">
        <f t="shared" si="45"/>
        <v>026</v>
      </c>
      <c r="K323" s="51" t="str">
        <f t="shared" ref="K323:K386" si="52">LEFT(G323,4)</f>
        <v>026E</v>
      </c>
      <c r="L323" s="51" t="str">
        <f t="shared" si="46"/>
        <v>00</v>
      </c>
      <c r="M323" s="51" t="str">
        <f t="shared" si="47"/>
        <v>01</v>
      </c>
      <c r="N323" s="51" t="str">
        <f t="shared" si="48"/>
        <v>00BA</v>
      </c>
      <c r="O323" s="51" t="str">
        <f t="shared" si="49"/>
        <v>05</v>
      </c>
      <c r="P323" s="51" t="str">
        <f t="shared" si="50"/>
        <v>02</v>
      </c>
      <c r="Q323" s="66" t="s">
        <v>2501</v>
      </c>
      <c r="R323" s="66" t="s">
        <v>2502</v>
      </c>
      <c r="S323" s="66" t="s">
        <v>2503</v>
      </c>
      <c r="T323" s="67" t="s">
        <v>2504</v>
      </c>
      <c r="U323" t="str">
        <f t="shared" si="51"/>
        <v>strAmiiboName[322] = new string[]{"026E000100BA0502","ACC","Animal Crossing Cards","Series 2","Felicity","119","322"};</v>
      </c>
    </row>
    <row r="324" spans="1:21" ht="14.25" x14ac:dyDescent="0.2">
      <c r="A324" s="33">
        <v>323</v>
      </c>
      <c r="B324" s="33" t="s">
        <v>1952</v>
      </c>
      <c r="C324" s="34" t="s">
        <v>1953</v>
      </c>
      <c r="D324" s="35" t="s">
        <v>2060</v>
      </c>
      <c r="E324" s="36" t="s">
        <v>2082</v>
      </c>
      <c r="F324" s="37">
        <v>120</v>
      </c>
      <c r="G324" s="38" t="s">
        <v>833</v>
      </c>
      <c r="H324" s="39" t="s">
        <v>834</v>
      </c>
      <c r="I324" s="40" t="str">
        <f t="shared" ref="I324:I387" si="53">HYPERLINK("http://amiibo.life/nfc/"&amp;G324&amp;"-"&amp;H324,"?")</f>
        <v>?</v>
      </c>
      <c r="J324" s="51" t="str">
        <f t="shared" si="45"/>
        <v>03C</v>
      </c>
      <c r="K324" s="51" t="str">
        <f t="shared" si="52"/>
        <v>03C1</v>
      </c>
      <c r="L324" s="51" t="str">
        <f t="shared" si="46"/>
        <v>00</v>
      </c>
      <c r="M324" s="51" t="str">
        <f t="shared" si="47"/>
        <v>01</v>
      </c>
      <c r="N324" s="51" t="str">
        <f t="shared" si="48"/>
        <v>00BB</v>
      </c>
      <c r="O324" s="51" t="str">
        <f t="shared" si="49"/>
        <v>05</v>
      </c>
      <c r="P324" s="51" t="str">
        <f t="shared" si="50"/>
        <v>02</v>
      </c>
      <c r="Q324" s="66" t="s">
        <v>2501</v>
      </c>
      <c r="R324" s="66" t="s">
        <v>2502</v>
      </c>
      <c r="S324" s="66" t="s">
        <v>2503</v>
      </c>
      <c r="T324" s="67" t="s">
        <v>2504</v>
      </c>
      <c r="U324" t="str">
        <f t="shared" si="51"/>
        <v>strAmiiboName[323] = new string[]{"03C1000100BB0502","ACC","Animal Crossing Cards","Series 2","Ozzie","120","323"};</v>
      </c>
    </row>
    <row r="325" spans="1:21" ht="14.25" x14ac:dyDescent="0.2">
      <c r="A325" s="41">
        <v>324</v>
      </c>
      <c r="B325" s="41" t="s">
        <v>1961</v>
      </c>
      <c r="C325" s="42" t="s">
        <v>1959</v>
      </c>
      <c r="D325" s="43" t="s">
        <v>2060</v>
      </c>
      <c r="E325" s="44" t="s">
        <v>2083</v>
      </c>
      <c r="F325" s="37">
        <v>121</v>
      </c>
      <c r="G325" s="45" t="s">
        <v>851</v>
      </c>
      <c r="H325" s="46" t="s">
        <v>852</v>
      </c>
      <c r="I325" s="47" t="str">
        <f t="shared" si="53"/>
        <v>?</v>
      </c>
      <c r="J325" s="51" t="str">
        <f t="shared" si="45"/>
        <v>032</v>
      </c>
      <c r="K325" s="51" t="str">
        <f t="shared" si="52"/>
        <v>032D</v>
      </c>
      <c r="L325" s="51" t="str">
        <f t="shared" si="46"/>
        <v>00</v>
      </c>
      <c r="M325" s="51" t="str">
        <f t="shared" si="47"/>
        <v>01</v>
      </c>
      <c r="N325" s="51" t="str">
        <f t="shared" si="48"/>
        <v>00BC</v>
      </c>
      <c r="O325" s="51" t="str">
        <f t="shared" si="49"/>
        <v>05</v>
      </c>
      <c r="P325" s="51" t="str">
        <f t="shared" si="50"/>
        <v>02</v>
      </c>
      <c r="Q325" s="66" t="s">
        <v>2501</v>
      </c>
      <c r="R325" s="66" t="s">
        <v>2502</v>
      </c>
      <c r="S325" s="66" t="s">
        <v>2503</v>
      </c>
      <c r="T325" s="67" t="s">
        <v>2504</v>
      </c>
      <c r="U325" t="str">
        <f t="shared" si="51"/>
        <v>strAmiiboName[324] = new string[]{"032D000100BC0502","ACC","Animal Crossing Cards","Series 2","Tia","121","324"};</v>
      </c>
    </row>
    <row r="326" spans="1:21" ht="14.25" x14ac:dyDescent="0.2">
      <c r="A326" s="33">
        <v>325</v>
      </c>
      <c r="B326" s="33" t="s">
        <v>1952</v>
      </c>
      <c r="C326" s="34" t="s">
        <v>1956</v>
      </c>
      <c r="D326" s="35" t="s">
        <v>2060</v>
      </c>
      <c r="E326" s="36" t="s">
        <v>2084</v>
      </c>
      <c r="F326" s="37">
        <v>122</v>
      </c>
      <c r="G326" s="38" t="s">
        <v>879</v>
      </c>
      <c r="H326" s="39" t="s">
        <v>880</v>
      </c>
      <c r="I326" s="40" t="str">
        <f t="shared" si="53"/>
        <v>?</v>
      </c>
      <c r="J326" s="51" t="str">
        <f t="shared" si="45"/>
        <v>023</v>
      </c>
      <c r="K326" s="51" t="str">
        <f t="shared" si="52"/>
        <v>023C</v>
      </c>
      <c r="L326" s="51" t="str">
        <f t="shared" si="46"/>
        <v>00</v>
      </c>
      <c r="M326" s="51" t="str">
        <f t="shared" si="47"/>
        <v>01</v>
      </c>
      <c r="N326" s="51" t="str">
        <f t="shared" si="48"/>
        <v>00BD</v>
      </c>
      <c r="O326" s="51" t="str">
        <f t="shared" si="49"/>
        <v>05</v>
      </c>
      <c r="P326" s="51" t="str">
        <f t="shared" si="50"/>
        <v>02</v>
      </c>
      <c r="Q326" s="66" t="s">
        <v>2501</v>
      </c>
      <c r="R326" s="66" t="s">
        <v>2502</v>
      </c>
      <c r="S326" s="66" t="s">
        <v>2503</v>
      </c>
      <c r="T326" s="67" t="s">
        <v>2504</v>
      </c>
      <c r="U326" t="str">
        <f t="shared" si="51"/>
        <v>strAmiiboName[325] = new string[]{"023C000100BD0502","ACC","Animal Crossing Cards","Series 2","Lucha","122","325"};</v>
      </c>
    </row>
    <row r="327" spans="1:21" ht="14.25" x14ac:dyDescent="0.2">
      <c r="A327" s="41">
        <v>326</v>
      </c>
      <c r="B327" s="41" t="s">
        <v>1961</v>
      </c>
      <c r="C327" s="42" t="s">
        <v>1956</v>
      </c>
      <c r="D327" s="43" t="s">
        <v>2062</v>
      </c>
      <c r="E327" s="44" t="s">
        <v>2085</v>
      </c>
      <c r="F327" s="37">
        <v>123</v>
      </c>
      <c r="G327" s="45" t="s">
        <v>896</v>
      </c>
      <c r="H327" s="46" t="s">
        <v>897</v>
      </c>
      <c r="I327" s="47" t="str">
        <f t="shared" si="53"/>
        <v>?</v>
      </c>
      <c r="J327" s="51" t="str">
        <f t="shared" si="45"/>
        <v>02D</v>
      </c>
      <c r="K327" s="51" t="str">
        <f t="shared" si="52"/>
        <v>02DC</v>
      </c>
      <c r="L327" s="51" t="str">
        <f t="shared" si="46"/>
        <v>00</v>
      </c>
      <c r="M327" s="51" t="str">
        <f t="shared" si="47"/>
        <v>01</v>
      </c>
      <c r="N327" s="51" t="str">
        <f t="shared" si="48"/>
        <v>00BE</v>
      </c>
      <c r="O327" s="51" t="str">
        <f t="shared" si="49"/>
        <v>05</v>
      </c>
      <c r="P327" s="51" t="str">
        <f t="shared" si="50"/>
        <v>02</v>
      </c>
      <c r="Q327" s="66" t="s">
        <v>2501</v>
      </c>
      <c r="R327" s="66" t="s">
        <v>2502</v>
      </c>
      <c r="S327" s="66" t="s">
        <v>2503</v>
      </c>
      <c r="T327" s="67" t="s">
        <v>2504</v>
      </c>
      <c r="U327" t="str">
        <f t="shared" si="51"/>
        <v>strAmiiboName[326] = new string[]{"02DC000100BE0502","ACC","Animal Crossing Cards","Series 2","Fuchsia","123","326"};</v>
      </c>
    </row>
    <row r="328" spans="1:21" ht="14.25" x14ac:dyDescent="0.2">
      <c r="A328" s="33">
        <v>327</v>
      </c>
      <c r="B328" s="33" t="s">
        <v>1952</v>
      </c>
      <c r="C328" s="34" t="s">
        <v>1953</v>
      </c>
      <c r="D328" s="35" t="s">
        <v>2062</v>
      </c>
      <c r="E328" s="36" t="s">
        <v>2086</v>
      </c>
      <c r="F328" s="37">
        <v>124</v>
      </c>
      <c r="G328" s="38" t="s">
        <v>906</v>
      </c>
      <c r="H328" s="39" t="s">
        <v>907</v>
      </c>
      <c r="I328" s="40" t="str">
        <f t="shared" si="53"/>
        <v>?</v>
      </c>
      <c r="J328" s="51" t="str">
        <f t="shared" si="45"/>
        <v>039</v>
      </c>
      <c r="K328" s="51" t="str">
        <f t="shared" si="52"/>
        <v>0398</v>
      </c>
      <c r="L328" s="51" t="str">
        <f t="shared" si="46"/>
        <v>00</v>
      </c>
      <c r="M328" s="51" t="str">
        <f t="shared" si="47"/>
        <v>01</v>
      </c>
      <c r="N328" s="51" t="str">
        <f t="shared" si="48"/>
        <v>00BF</v>
      </c>
      <c r="O328" s="51" t="str">
        <f t="shared" si="49"/>
        <v>05</v>
      </c>
      <c r="P328" s="51" t="str">
        <f t="shared" si="50"/>
        <v>02</v>
      </c>
      <c r="Q328" s="66" t="s">
        <v>2501</v>
      </c>
      <c r="R328" s="66" t="s">
        <v>2502</v>
      </c>
      <c r="S328" s="66" t="s">
        <v>2503</v>
      </c>
      <c r="T328" s="67" t="s">
        <v>2504</v>
      </c>
      <c r="U328" t="str">
        <f t="shared" si="51"/>
        <v>strAmiiboName[327] = new string[]{"0398000100BF0502","ACC","Animal Crossing Cards","Series 2","Harry","124","327"};</v>
      </c>
    </row>
    <row r="329" spans="1:21" ht="14.25" x14ac:dyDescent="0.2">
      <c r="A329" s="41">
        <v>328</v>
      </c>
      <c r="B329" s="41" t="s">
        <v>1952</v>
      </c>
      <c r="C329" s="42" t="s">
        <v>1956</v>
      </c>
      <c r="D329" s="43" t="s">
        <v>2062</v>
      </c>
      <c r="E329" s="44" t="s">
        <v>2087</v>
      </c>
      <c r="F329" s="37">
        <v>125</v>
      </c>
      <c r="G329" s="45" t="s">
        <v>916</v>
      </c>
      <c r="H329" s="46" t="s">
        <v>917</v>
      </c>
      <c r="I329" s="47" t="str">
        <f t="shared" si="53"/>
        <v>?</v>
      </c>
      <c r="J329" s="51" t="str">
        <f t="shared" si="45"/>
        <v>046</v>
      </c>
      <c r="K329" s="51" t="str">
        <f t="shared" si="52"/>
        <v>0464</v>
      </c>
      <c r="L329" s="51" t="str">
        <f t="shared" si="46"/>
        <v>00</v>
      </c>
      <c r="M329" s="51" t="str">
        <f t="shared" si="47"/>
        <v>01</v>
      </c>
      <c r="N329" s="51" t="str">
        <f t="shared" si="48"/>
        <v>00C0</v>
      </c>
      <c r="O329" s="51" t="str">
        <f t="shared" si="49"/>
        <v>05</v>
      </c>
      <c r="P329" s="51" t="str">
        <f t="shared" si="50"/>
        <v>02</v>
      </c>
      <c r="Q329" s="66" t="s">
        <v>2501</v>
      </c>
      <c r="R329" s="66" t="s">
        <v>2502</v>
      </c>
      <c r="S329" s="66" t="s">
        <v>2503</v>
      </c>
      <c r="T329" s="67" t="s">
        <v>2504</v>
      </c>
      <c r="U329" t="str">
        <f t="shared" si="51"/>
        <v>strAmiiboName[328] = new string[]{"0464000100C00502","ACC","Animal Crossing Cards","Series 2","Gwen","125","328"};</v>
      </c>
    </row>
    <row r="330" spans="1:21" ht="14.25" x14ac:dyDescent="0.2">
      <c r="A330" s="33">
        <v>329</v>
      </c>
      <c r="B330" s="33" t="s">
        <v>1952</v>
      </c>
      <c r="C330" s="34" t="s">
        <v>1959</v>
      </c>
      <c r="D330" s="35" t="s">
        <v>2060</v>
      </c>
      <c r="E330" s="36" t="s">
        <v>2088</v>
      </c>
      <c r="F330" s="37">
        <v>126</v>
      </c>
      <c r="G330" s="38" t="s">
        <v>926</v>
      </c>
      <c r="H330" s="39" t="s">
        <v>927</v>
      </c>
      <c r="I330" s="40" t="str">
        <f t="shared" si="53"/>
        <v>?</v>
      </c>
      <c r="J330" s="51" t="str">
        <f t="shared" si="45"/>
        <v>025</v>
      </c>
      <c r="K330" s="51" t="str">
        <f t="shared" si="52"/>
        <v>0251</v>
      </c>
      <c r="L330" s="51" t="str">
        <f t="shared" si="46"/>
        <v>00</v>
      </c>
      <c r="M330" s="51" t="str">
        <f t="shared" si="47"/>
        <v>01</v>
      </c>
      <c r="N330" s="51" t="str">
        <f t="shared" si="48"/>
        <v>00C1</v>
      </c>
      <c r="O330" s="51" t="str">
        <f t="shared" si="49"/>
        <v>05</v>
      </c>
      <c r="P330" s="51" t="str">
        <f t="shared" si="50"/>
        <v>02</v>
      </c>
      <c r="Q330" s="66" t="s">
        <v>2501</v>
      </c>
      <c r="R330" s="66" t="s">
        <v>2502</v>
      </c>
      <c r="S330" s="66" t="s">
        <v>2503</v>
      </c>
      <c r="T330" s="67" t="s">
        <v>2504</v>
      </c>
      <c r="U330" t="str">
        <f t="shared" si="51"/>
        <v>strAmiiboName[329] = new string[]{"0251000100C10502","ACC","Animal Crossing Cards","Series 2","Coach","126","329"};</v>
      </c>
    </row>
    <row r="331" spans="1:21" ht="14.25" x14ac:dyDescent="0.2">
      <c r="A331" s="41">
        <v>330</v>
      </c>
      <c r="B331" s="41" t="s">
        <v>1961</v>
      </c>
      <c r="C331" s="42" t="s">
        <v>1956</v>
      </c>
      <c r="D331" s="43" t="s">
        <v>2060</v>
      </c>
      <c r="E331" s="44" t="s">
        <v>2089</v>
      </c>
      <c r="F331" s="37">
        <v>127</v>
      </c>
      <c r="G331" s="45" t="s">
        <v>936</v>
      </c>
      <c r="H331" s="46" t="s">
        <v>937</v>
      </c>
      <c r="I331" s="47" t="str">
        <f t="shared" si="53"/>
        <v>?</v>
      </c>
      <c r="J331" s="51" t="str">
        <f t="shared" si="45"/>
        <v>03D</v>
      </c>
      <c r="K331" s="51" t="str">
        <f t="shared" si="52"/>
        <v>03D1</v>
      </c>
      <c r="L331" s="51" t="str">
        <f t="shared" si="46"/>
        <v>00</v>
      </c>
      <c r="M331" s="51" t="str">
        <f t="shared" si="47"/>
        <v>01</v>
      </c>
      <c r="N331" s="51" t="str">
        <f t="shared" si="48"/>
        <v>00C2</v>
      </c>
      <c r="O331" s="51" t="str">
        <f t="shared" si="49"/>
        <v>05</v>
      </c>
      <c r="P331" s="51" t="str">
        <f t="shared" si="50"/>
        <v>02</v>
      </c>
      <c r="Q331" s="66" t="s">
        <v>2501</v>
      </c>
      <c r="R331" s="66" t="s">
        <v>2502</v>
      </c>
      <c r="S331" s="66" t="s">
        <v>2503</v>
      </c>
      <c r="T331" s="67" t="s">
        <v>2504</v>
      </c>
      <c r="U331" t="str">
        <f t="shared" si="51"/>
        <v>strAmiiboName[330] = new string[]{"03D1000100C20502","ACC","Animal Crossing Cards","Series 2","Kitt","127","330"};</v>
      </c>
    </row>
    <row r="332" spans="1:21" ht="14.25" x14ac:dyDescent="0.2">
      <c r="A332" s="33">
        <v>331</v>
      </c>
      <c r="B332" s="33" t="s">
        <v>1961</v>
      </c>
      <c r="C332" s="34" t="s">
        <v>1953</v>
      </c>
      <c r="D332" s="35" t="s">
        <v>2060</v>
      </c>
      <c r="E332" s="36" t="s">
        <v>2090</v>
      </c>
      <c r="F332" s="37">
        <v>128</v>
      </c>
      <c r="G332" s="38" t="s">
        <v>946</v>
      </c>
      <c r="H332" s="39" t="s">
        <v>947</v>
      </c>
      <c r="I332" s="40" t="str">
        <f t="shared" si="53"/>
        <v>?</v>
      </c>
      <c r="J332" s="51" t="str">
        <f t="shared" si="45"/>
        <v>026</v>
      </c>
      <c r="K332" s="51" t="str">
        <f t="shared" si="52"/>
        <v>026C</v>
      </c>
      <c r="L332" s="51" t="str">
        <f t="shared" si="46"/>
        <v>00</v>
      </c>
      <c r="M332" s="51" t="str">
        <f t="shared" si="47"/>
        <v>01</v>
      </c>
      <c r="N332" s="51" t="str">
        <f t="shared" si="48"/>
        <v>00C3</v>
      </c>
      <c r="O332" s="51" t="str">
        <f t="shared" si="49"/>
        <v>05</v>
      </c>
      <c r="P332" s="51" t="str">
        <f t="shared" si="50"/>
        <v>02</v>
      </c>
      <c r="Q332" s="66" t="s">
        <v>2501</v>
      </c>
      <c r="R332" s="66" t="s">
        <v>2502</v>
      </c>
      <c r="S332" s="66" t="s">
        <v>2503</v>
      </c>
      <c r="T332" s="67" t="s">
        <v>2504</v>
      </c>
      <c r="U332" t="str">
        <f t="shared" si="51"/>
        <v>strAmiiboName[331] = new string[]{"026C000100C30502","ACC","Animal Crossing Cards","Series 2","Tom","128","331"};</v>
      </c>
    </row>
    <row r="333" spans="1:21" ht="14.25" x14ac:dyDescent="0.2">
      <c r="A333" s="41">
        <v>332</v>
      </c>
      <c r="B333" s="41" t="s">
        <v>1952</v>
      </c>
      <c r="C333" s="42" t="s">
        <v>1956</v>
      </c>
      <c r="D333" s="43" t="s">
        <v>2062</v>
      </c>
      <c r="E333" s="44" t="s">
        <v>2091</v>
      </c>
      <c r="F333" s="37">
        <v>129</v>
      </c>
      <c r="G333" s="45" t="s">
        <v>956</v>
      </c>
      <c r="H333" s="46" t="s">
        <v>957</v>
      </c>
      <c r="I333" s="47" t="str">
        <f t="shared" si="53"/>
        <v>?</v>
      </c>
      <c r="J333" s="51" t="str">
        <f t="shared" si="45"/>
        <v>02B</v>
      </c>
      <c r="K333" s="51" t="str">
        <f t="shared" si="52"/>
        <v>02B2</v>
      </c>
      <c r="L333" s="51" t="str">
        <f t="shared" si="46"/>
        <v>00</v>
      </c>
      <c r="M333" s="51" t="str">
        <f t="shared" si="47"/>
        <v>01</v>
      </c>
      <c r="N333" s="51" t="str">
        <f t="shared" si="48"/>
        <v>00C4</v>
      </c>
      <c r="O333" s="51" t="str">
        <f t="shared" si="49"/>
        <v>05</v>
      </c>
      <c r="P333" s="51" t="str">
        <f t="shared" si="50"/>
        <v>02</v>
      </c>
      <c r="Q333" s="66" t="s">
        <v>2501</v>
      </c>
      <c r="R333" s="66" t="s">
        <v>2502</v>
      </c>
      <c r="S333" s="66" t="s">
        <v>2503</v>
      </c>
      <c r="T333" s="67" t="s">
        <v>2504</v>
      </c>
      <c r="U333" t="str">
        <f t="shared" si="51"/>
        <v>strAmiiboName[332] = new string[]{"02B2000100C40502","ACC","Animal Crossing Cards","Series 2","Tipper","129","332"};</v>
      </c>
    </row>
    <row r="334" spans="1:21" ht="14.25" x14ac:dyDescent="0.2">
      <c r="A334" s="33">
        <v>333</v>
      </c>
      <c r="B334" s="33" t="s">
        <v>1961</v>
      </c>
      <c r="C334" s="34" t="s">
        <v>1953</v>
      </c>
      <c r="D334" s="35" t="s">
        <v>2060</v>
      </c>
      <c r="E334" s="36" t="s">
        <v>2092</v>
      </c>
      <c r="F334" s="37">
        <v>130</v>
      </c>
      <c r="G334" s="38" t="s">
        <v>966</v>
      </c>
      <c r="H334" s="39" t="s">
        <v>967</v>
      </c>
      <c r="I334" s="40" t="str">
        <f t="shared" si="53"/>
        <v>?</v>
      </c>
      <c r="J334" s="51" t="str">
        <f t="shared" si="45"/>
        <v>034</v>
      </c>
      <c r="K334" s="51" t="str">
        <f t="shared" si="52"/>
        <v>0344</v>
      </c>
      <c r="L334" s="51" t="str">
        <f t="shared" si="46"/>
        <v>00</v>
      </c>
      <c r="M334" s="51" t="str">
        <f t="shared" si="47"/>
        <v>01</v>
      </c>
      <c r="N334" s="51" t="str">
        <f t="shared" si="48"/>
        <v>00C5</v>
      </c>
      <c r="O334" s="51" t="str">
        <f t="shared" si="49"/>
        <v>05</v>
      </c>
      <c r="P334" s="51" t="str">
        <f t="shared" si="50"/>
        <v>02</v>
      </c>
      <c r="Q334" s="66" t="s">
        <v>2501</v>
      </c>
      <c r="R334" s="66" t="s">
        <v>2502</v>
      </c>
      <c r="S334" s="66" t="s">
        <v>2503</v>
      </c>
      <c r="T334" s="67" t="s">
        <v>2504</v>
      </c>
      <c r="U334" t="str">
        <f t="shared" si="51"/>
        <v>strAmiiboName[333] = new string[]{"0344000100C50502","ACC","Animal Crossing Cards","Series 2","Prince","130","333"};</v>
      </c>
    </row>
    <row r="335" spans="1:21" ht="14.25" x14ac:dyDescent="0.2">
      <c r="A335" s="41">
        <v>334</v>
      </c>
      <c r="B335" s="41" t="s">
        <v>1952</v>
      </c>
      <c r="C335" s="42" t="s">
        <v>1959</v>
      </c>
      <c r="D335" s="43" t="s">
        <v>2062</v>
      </c>
      <c r="E335" s="44" t="s">
        <v>2093</v>
      </c>
      <c r="F335" s="37">
        <v>131</v>
      </c>
      <c r="G335" s="45" t="s">
        <v>976</v>
      </c>
      <c r="H335" s="46" t="s">
        <v>977</v>
      </c>
      <c r="I335" s="47" t="str">
        <f t="shared" si="53"/>
        <v>?</v>
      </c>
      <c r="J335" s="51" t="str">
        <f t="shared" si="45"/>
        <v>030</v>
      </c>
      <c r="K335" s="51" t="str">
        <f t="shared" si="52"/>
        <v>0309</v>
      </c>
      <c r="L335" s="51" t="str">
        <f t="shared" si="46"/>
        <v>00</v>
      </c>
      <c r="M335" s="51" t="str">
        <f t="shared" si="47"/>
        <v>01</v>
      </c>
      <c r="N335" s="51" t="str">
        <f t="shared" si="48"/>
        <v>00C6</v>
      </c>
      <c r="O335" s="51" t="str">
        <f t="shared" si="49"/>
        <v>05</v>
      </c>
      <c r="P335" s="51" t="str">
        <f t="shared" si="50"/>
        <v>02</v>
      </c>
      <c r="Q335" s="66" t="s">
        <v>2501</v>
      </c>
      <c r="R335" s="66" t="s">
        <v>2502</v>
      </c>
      <c r="S335" s="66" t="s">
        <v>2503</v>
      </c>
      <c r="T335" s="67" t="s">
        <v>2504</v>
      </c>
      <c r="U335" t="str">
        <f t="shared" si="51"/>
        <v>strAmiiboName[334] = new string[]{"0309000100C60502","ACC","Animal Crossing Cards","Series 2","Pate","131","334"};</v>
      </c>
    </row>
    <row r="336" spans="1:21" ht="14.25" x14ac:dyDescent="0.2">
      <c r="A336" s="33">
        <v>335</v>
      </c>
      <c r="B336" s="33" t="s">
        <v>1967</v>
      </c>
      <c r="C336" s="34" t="s">
        <v>1956</v>
      </c>
      <c r="D336" s="35" t="s">
        <v>2060</v>
      </c>
      <c r="E336" s="36" t="s">
        <v>2094</v>
      </c>
      <c r="F336" s="37">
        <v>132</v>
      </c>
      <c r="G336" s="38" t="s">
        <v>986</v>
      </c>
      <c r="H336" s="39" t="s">
        <v>987</v>
      </c>
      <c r="I336" s="40" t="str">
        <f t="shared" si="53"/>
        <v>?</v>
      </c>
      <c r="J336" s="51" t="str">
        <f t="shared" si="45"/>
        <v>028</v>
      </c>
      <c r="K336" s="51" t="str">
        <f t="shared" si="52"/>
        <v>0283</v>
      </c>
      <c r="L336" s="51" t="str">
        <f t="shared" si="46"/>
        <v>00</v>
      </c>
      <c r="M336" s="51" t="str">
        <f t="shared" si="47"/>
        <v>01</v>
      </c>
      <c r="N336" s="51" t="str">
        <f t="shared" si="48"/>
        <v>00C7</v>
      </c>
      <c r="O336" s="51" t="str">
        <f t="shared" si="49"/>
        <v>05</v>
      </c>
      <c r="P336" s="51" t="str">
        <f t="shared" si="50"/>
        <v>02</v>
      </c>
      <c r="Q336" s="66" t="s">
        <v>2501</v>
      </c>
      <c r="R336" s="66" t="s">
        <v>2502</v>
      </c>
      <c r="S336" s="66" t="s">
        <v>2503</v>
      </c>
      <c r="T336" s="67" t="s">
        <v>2504</v>
      </c>
      <c r="U336" t="str">
        <f t="shared" si="51"/>
        <v>strAmiiboName[335] = new string[]{"0283000100C70502","ACC","Animal Crossing Cards","Series 2","Vladimir","132","335"};</v>
      </c>
    </row>
    <row r="337" spans="1:21" ht="14.25" x14ac:dyDescent="0.2">
      <c r="A337" s="41">
        <v>336</v>
      </c>
      <c r="B337" s="41" t="s">
        <v>1952</v>
      </c>
      <c r="C337" s="42" t="s">
        <v>1953</v>
      </c>
      <c r="D337" s="43" t="s">
        <v>2060</v>
      </c>
      <c r="E337" s="44" t="s">
        <v>2095</v>
      </c>
      <c r="F337" s="37">
        <v>133</v>
      </c>
      <c r="G337" s="45" t="s">
        <v>996</v>
      </c>
      <c r="H337" s="46" t="s">
        <v>998</v>
      </c>
      <c r="I337" s="47" t="str">
        <f t="shared" si="53"/>
        <v>?</v>
      </c>
      <c r="J337" s="51" t="str">
        <f t="shared" si="45"/>
        <v>03A</v>
      </c>
      <c r="K337" s="51" t="str">
        <f t="shared" si="52"/>
        <v>03A6</v>
      </c>
      <c r="L337" s="51" t="str">
        <f t="shared" si="46"/>
        <v>00</v>
      </c>
      <c r="M337" s="51" t="str">
        <f t="shared" si="47"/>
        <v>01</v>
      </c>
      <c r="N337" s="51" t="str">
        <f t="shared" si="48"/>
        <v>00C8</v>
      </c>
      <c r="O337" s="51" t="str">
        <f t="shared" si="49"/>
        <v>05</v>
      </c>
      <c r="P337" s="51" t="str">
        <f t="shared" si="50"/>
        <v>02</v>
      </c>
      <c r="Q337" s="66" t="s">
        <v>2501</v>
      </c>
      <c r="R337" s="66" t="s">
        <v>2502</v>
      </c>
      <c r="S337" s="66" t="s">
        <v>2503</v>
      </c>
      <c r="T337" s="67" t="s">
        <v>2504</v>
      </c>
      <c r="U337" t="str">
        <f t="shared" si="51"/>
        <v>strAmiiboName[336] = new string[]{"03A6000100C80502","ACC","Animal Crossing Cards","Series 2","Savannah","133","336"};</v>
      </c>
    </row>
    <row r="338" spans="1:21" ht="14.25" x14ac:dyDescent="0.2">
      <c r="A338" s="33">
        <v>337</v>
      </c>
      <c r="B338" s="33" t="s">
        <v>1961</v>
      </c>
      <c r="C338" s="34" t="s">
        <v>1953</v>
      </c>
      <c r="D338" s="35" t="s">
        <v>2062</v>
      </c>
      <c r="E338" s="36" t="s">
        <v>2096</v>
      </c>
      <c r="F338" s="37">
        <v>134</v>
      </c>
      <c r="G338" s="38" t="s">
        <v>1007</v>
      </c>
      <c r="H338" s="39" t="s">
        <v>1008</v>
      </c>
      <c r="I338" s="40" t="str">
        <f t="shared" si="53"/>
        <v>?</v>
      </c>
      <c r="J338" s="51" t="str">
        <f t="shared" si="45"/>
        <v>035</v>
      </c>
      <c r="K338" s="51" t="str">
        <f t="shared" si="52"/>
        <v>035D</v>
      </c>
      <c r="L338" s="51" t="str">
        <f t="shared" si="46"/>
        <v>00</v>
      </c>
      <c r="M338" s="51" t="str">
        <f t="shared" si="47"/>
        <v>01</v>
      </c>
      <c r="N338" s="51" t="str">
        <f t="shared" si="48"/>
        <v>00C9</v>
      </c>
      <c r="O338" s="51" t="str">
        <f t="shared" si="49"/>
        <v>05</v>
      </c>
      <c r="P338" s="51" t="str">
        <f t="shared" si="50"/>
        <v>02</v>
      </c>
      <c r="Q338" s="66" t="s">
        <v>2501</v>
      </c>
      <c r="R338" s="66" t="s">
        <v>2502</v>
      </c>
      <c r="S338" s="66" t="s">
        <v>2503</v>
      </c>
      <c r="T338" s="67" t="s">
        <v>2504</v>
      </c>
      <c r="U338" t="str">
        <f t="shared" si="51"/>
        <v>strAmiiboName[337] = new string[]{"035D000100C90502","ACC","Animal Crossing Cards","Series 2","Kidd","134","337"};</v>
      </c>
    </row>
    <row r="339" spans="1:21" ht="14.25" x14ac:dyDescent="0.2">
      <c r="A339" s="41">
        <v>338</v>
      </c>
      <c r="B339" s="41" t="s">
        <v>1952</v>
      </c>
      <c r="C339" s="42" t="s">
        <v>1953</v>
      </c>
      <c r="D339" s="43" t="s">
        <v>2065</v>
      </c>
      <c r="E339" s="44" t="s">
        <v>2097</v>
      </c>
      <c r="F339" s="37">
        <v>135</v>
      </c>
      <c r="G339" s="45" t="s">
        <v>1017</v>
      </c>
      <c r="H339" s="46" t="s">
        <v>1018</v>
      </c>
      <c r="I339" s="47" t="str">
        <f t="shared" si="53"/>
        <v>?</v>
      </c>
      <c r="J339" s="51" t="str">
        <f t="shared" si="45"/>
        <v>044</v>
      </c>
      <c r="K339" s="51" t="str">
        <f t="shared" si="52"/>
        <v>0440</v>
      </c>
      <c r="L339" s="51" t="str">
        <f t="shared" si="46"/>
        <v>00</v>
      </c>
      <c r="M339" s="51" t="str">
        <f t="shared" si="47"/>
        <v>01</v>
      </c>
      <c r="N339" s="51" t="str">
        <f t="shared" si="48"/>
        <v>00CA</v>
      </c>
      <c r="O339" s="51" t="str">
        <f t="shared" si="49"/>
        <v>05</v>
      </c>
      <c r="P339" s="51" t="str">
        <f t="shared" si="50"/>
        <v>02</v>
      </c>
      <c r="Q339" s="66" t="s">
        <v>2501</v>
      </c>
      <c r="R339" s="66" t="s">
        <v>2502</v>
      </c>
      <c r="S339" s="66" t="s">
        <v>2503</v>
      </c>
      <c r="T339" s="67" t="s">
        <v>2504</v>
      </c>
      <c r="U339" t="str">
        <f t="shared" si="51"/>
        <v>strAmiiboName[338] = new string[]{"0440000100CA0502","ACC","Animal Crossing Cards","Series 2","Phoebe","135","338"};</v>
      </c>
    </row>
    <row r="340" spans="1:21" ht="14.25" x14ac:dyDescent="0.2">
      <c r="A340" s="33">
        <v>339</v>
      </c>
      <c r="B340" s="33" t="s">
        <v>1952</v>
      </c>
      <c r="C340" s="34" t="s">
        <v>1959</v>
      </c>
      <c r="D340" s="35" t="s">
        <v>2062</v>
      </c>
      <c r="E340" s="36" t="s">
        <v>2098</v>
      </c>
      <c r="F340" s="37">
        <v>136</v>
      </c>
      <c r="G340" s="38" t="s">
        <v>1027</v>
      </c>
      <c r="H340" s="39" t="s">
        <v>1028</v>
      </c>
      <c r="I340" s="40" t="str">
        <f t="shared" si="53"/>
        <v>?</v>
      </c>
      <c r="J340" s="51" t="str">
        <f t="shared" si="45"/>
        <v>029</v>
      </c>
      <c r="K340" s="51" t="str">
        <f t="shared" si="52"/>
        <v>029B</v>
      </c>
      <c r="L340" s="51" t="str">
        <f t="shared" si="46"/>
        <v>00</v>
      </c>
      <c r="M340" s="51" t="str">
        <f t="shared" si="47"/>
        <v>01</v>
      </c>
      <c r="N340" s="51" t="str">
        <f t="shared" si="48"/>
        <v>00CB</v>
      </c>
      <c r="O340" s="51" t="str">
        <f t="shared" si="49"/>
        <v>05</v>
      </c>
      <c r="P340" s="51" t="str">
        <f t="shared" si="50"/>
        <v>02</v>
      </c>
      <c r="Q340" s="66" t="s">
        <v>2501</v>
      </c>
      <c r="R340" s="66" t="s">
        <v>2502</v>
      </c>
      <c r="S340" s="66" t="s">
        <v>2503</v>
      </c>
      <c r="T340" s="67" t="s">
        <v>2504</v>
      </c>
      <c r="U340" t="str">
        <f t="shared" si="51"/>
        <v>strAmiiboName[339] = new string[]{"029B000100CB0502","ACC","Animal Crossing Cards","Series 2","Egbert","136","339"};</v>
      </c>
    </row>
    <row r="341" spans="1:21" ht="14.25" x14ac:dyDescent="0.2">
      <c r="A341" s="41">
        <v>340</v>
      </c>
      <c r="B341" s="41" t="s">
        <v>1961</v>
      </c>
      <c r="C341" s="42" t="s">
        <v>1953</v>
      </c>
      <c r="D341" s="43" t="s">
        <v>2062</v>
      </c>
      <c r="E341" s="44" t="s">
        <v>2099</v>
      </c>
      <c r="F341" s="37">
        <v>137</v>
      </c>
      <c r="G341" s="45" t="s">
        <v>1037</v>
      </c>
      <c r="H341" s="46" t="s">
        <v>1038</v>
      </c>
      <c r="I341" s="47" t="str">
        <f t="shared" si="53"/>
        <v>?</v>
      </c>
      <c r="J341" s="51" t="str">
        <f t="shared" si="45"/>
        <v>02F</v>
      </c>
      <c r="K341" s="51" t="str">
        <f t="shared" si="52"/>
        <v>02F2</v>
      </c>
      <c r="L341" s="51" t="str">
        <f t="shared" si="46"/>
        <v>00</v>
      </c>
      <c r="M341" s="51" t="str">
        <f t="shared" si="47"/>
        <v>01</v>
      </c>
      <c r="N341" s="51" t="str">
        <f t="shared" si="48"/>
        <v>00CC</v>
      </c>
      <c r="O341" s="51" t="str">
        <f t="shared" si="49"/>
        <v>05</v>
      </c>
      <c r="P341" s="51" t="str">
        <f t="shared" si="50"/>
        <v>02</v>
      </c>
      <c r="Q341" s="66" t="s">
        <v>2501</v>
      </c>
      <c r="R341" s="66" t="s">
        <v>2502</v>
      </c>
      <c r="S341" s="66" t="s">
        <v>2503</v>
      </c>
      <c r="T341" s="67" t="s">
        <v>2504</v>
      </c>
      <c r="U341" t="str">
        <f t="shared" si="51"/>
        <v>strAmiiboName[340] = new string[]{"02F2000100CC0502","ACC","Animal Crossing Cards","Series 2","Cookie","137","340"};</v>
      </c>
    </row>
    <row r="342" spans="1:21" ht="14.25" x14ac:dyDescent="0.2">
      <c r="A342" s="33">
        <v>341</v>
      </c>
      <c r="B342" s="33" t="s">
        <v>1961</v>
      </c>
      <c r="C342" s="34" t="s">
        <v>1953</v>
      </c>
      <c r="D342" s="35" t="s">
        <v>2060</v>
      </c>
      <c r="E342" s="36" t="s">
        <v>2100</v>
      </c>
      <c r="F342" s="37">
        <v>138</v>
      </c>
      <c r="G342" s="38" t="s">
        <v>1047</v>
      </c>
      <c r="H342" s="39" t="s">
        <v>1048</v>
      </c>
      <c r="I342" s="40" t="str">
        <f t="shared" si="53"/>
        <v>?</v>
      </c>
      <c r="J342" s="51" t="str">
        <f t="shared" si="45"/>
        <v>02C</v>
      </c>
      <c r="K342" s="51" t="str">
        <f t="shared" si="52"/>
        <v>02C9</v>
      </c>
      <c r="L342" s="51" t="str">
        <f t="shared" si="46"/>
        <v>00</v>
      </c>
      <c r="M342" s="51" t="str">
        <f t="shared" si="47"/>
        <v>01</v>
      </c>
      <c r="N342" s="51" t="str">
        <f t="shared" si="48"/>
        <v>00CD</v>
      </c>
      <c r="O342" s="51" t="str">
        <f t="shared" si="49"/>
        <v>05</v>
      </c>
      <c r="P342" s="51" t="str">
        <f t="shared" si="50"/>
        <v>02</v>
      </c>
      <c r="Q342" s="66" t="s">
        <v>2501</v>
      </c>
      <c r="R342" s="66" t="s">
        <v>2502</v>
      </c>
      <c r="S342" s="66" t="s">
        <v>2503</v>
      </c>
      <c r="T342" s="67" t="s">
        <v>2504</v>
      </c>
      <c r="U342" t="str">
        <f t="shared" si="51"/>
        <v>strAmiiboName[341] = new string[]{"02C9000100CD0502","ACC","Animal Crossing Cards","Series 2","Sly","138","341"};</v>
      </c>
    </row>
    <row r="343" spans="1:21" ht="14.25" x14ac:dyDescent="0.2">
      <c r="A343" s="41">
        <v>342</v>
      </c>
      <c r="B343" s="41" t="s">
        <v>1961</v>
      </c>
      <c r="C343" s="42" t="s">
        <v>1959</v>
      </c>
      <c r="D343" s="43" t="s">
        <v>2062</v>
      </c>
      <c r="E343" s="44" t="s">
        <v>2101</v>
      </c>
      <c r="F343" s="37">
        <v>139</v>
      </c>
      <c r="G343" s="45" t="s">
        <v>1057</v>
      </c>
      <c r="H343" s="46" t="s">
        <v>1058</v>
      </c>
      <c r="I343" s="47" t="str">
        <f t="shared" si="53"/>
        <v>?</v>
      </c>
      <c r="J343" s="51" t="str">
        <f t="shared" si="45"/>
        <v>04D</v>
      </c>
      <c r="K343" s="51" t="str">
        <f t="shared" si="52"/>
        <v>04DE</v>
      </c>
      <c r="L343" s="51" t="str">
        <f t="shared" si="46"/>
        <v>00</v>
      </c>
      <c r="M343" s="51" t="str">
        <f t="shared" si="47"/>
        <v>01</v>
      </c>
      <c r="N343" s="51" t="str">
        <f t="shared" si="48"/>
        <v>00CE</v>
      </c>
      <c r="O343" s="51" t="str">
        <f t="shared" si="49"/>
        <v>05</v>
      </c>
      <c r="P343" s="51" t="str">
        <f t="shared" si="50"/>
        <v>02</v>
      </c>
      <c r="Q343" s="66" t="s">
        <v>2501</v>
      </c>
      <c r="R343" s="66" t="s">
        <v>2502</v>
      </c>
      <c r="S343" s="66" t="s">
        <v>2503</v>
      </c>
      <c r="T343" s="67" t="s">
        <v>2504</v>
      </c>
      <c r="U343" t="str">
        <f t="shared" si="51"/>
        <v>strAmiiboName[342] = new string[]{"04DE000100CE0502","ACC","Animal Crossing Cards","Series 2","Blaire","139","342"};</v>
      </c>
    </row>
    <row r="344" spans="1:21" ht="14.25" x14ac:dyDescent="0.2">
      <c r="A344" s="33">
        <v>343</v>
      </c>
      <c r="B344" s="33" t="s">
        <v>1961</v>
      </c>
      <c r="C344" s="34" t="s">
        <v>1959</v>
      </c>
      <c r="D344" s="35" t="s">
        <v>2065</v>
      </c>
      <c r="E344" s="36" t="s">
        <v>2102</v>
      </c>
      <c r="F344" s="37">
        <v>140</v>
      </c>
      <c r="G344" s="38" t="s">
        <v>1067</v>
      </c>
      <c r="H344" s="39" t="s">
        <v>1068</v>
      </c>
      <c r="I344" s="40" t="str">
        <f t="shared" si="53"/>
        <v>?</v>
      </c>
      <c r="J344" s="51" t="str">
        <f t="shared" si="45"/>
        <v>045</v>
      </c>
      <c r="K344" s="51" t="str">
        <f t="shared" si="52"/>
        <v>0450</v>
      </c>
      <c r="L344" s="51" t="str">
        <f t="shared" si="46"/>
        <v>00</v>
      </c>
      <c r="M344" s="51" t="str">
        <f t="shared" si="47"/>
        <v>01</v>
      </c>
      <c r="N344" s="51" t="str">
        <f t="shared" si="48"/>
        <v>00CF</v>
      </c>
      <c r="O344" s="51" t="str">
        <f t="shared" si="49"/>
        <v>05</v>
      </c>
      <c r="P344" s="51" t="str">
        <f t="shared" si="50"/>
        <v>02</v>
      </c>
      <c r="Q344" s="66" t="s">
        <v>2501</v>
      </c>
      <c r="R344" s="66" t="s">
        <v>2502</v>
      </c>
      <c r="S344" s="66" t="s">
        <v>2503</v>
      </c>
      <c r="T344" s="67" t="s">
        <v>2504</v>
      </c>
      <c r="U344" t="str">
        <f t="shared" si="51"/>
        <v>strAmiiboName[343] = new string[]{"0450000100CF0502","ACC","Animal Crossing Cards","Series 2","Avery","140","343"};</v>
      </c>
    </row>
    <row r="345" spans="1:21" ht="14.25" x14ac:dyDescent="0.2">
      <c r="A345" s="41">
        <v>344</v>
      </c>
      <c r="B345" s="41" t="s">
        <v>1961</v>
      </c>
      <c r="C345" s="42" t="s">
        <v>1956</v>
      </c>
      <c r="D345" s="43" t="s">
        <v>2062</v>
      </c>
      <c r="E345" s="44" t="s">
        <v>2103</v>
      </c>
      <c r="F345" s="37">
        <v>141</v>
      </c>
      <c r="G345" s="45" t="s">
        <v>1077</v>
      </c>
      <c r="H345" s="46" t="s">
        <v>1078</v>
      </c>
      <c r="I345" s="47" t="str">
        <f t="shared" si="53"/>
        <v>?</v>
      </c>
      <c r="J345" s="51" t="str">
        <f t="shared" si="45"/>
        <v>03F</v>
      </c>
      <c r="K345" s="51" t="str">
        <f t="shared" si="52"/>
        <v>03FA</v>
      </c>
      <c r="L345" s="51" t="str">
        <f t="shared" si="46"/>
        <v>00</v>
      </c>
      <c r="M345" s="51" t="str">
        <f t="shared" si="47"/>
        <v>01</v>
      </c>
      <c r="N345" s="51" t="str">
        <f t="shared" si="48"/>
        <v>00D0</v>
      </c>
      <c r="O345" s="51" t="str">
        <f t="shared" si="49"/>
        <v>05</v>
      </c>
      <c r="P345" s="51" t="str">
        <f t="shared" si="50"/>
        <v>02</v>
      </c>
      <c r="Q345" s="66" t="s">
        <v>2501</v>
      </c>
      <c r="R345" s="66" t="s">
        <v>2502</v>
      </c>
      <c r="S345" s="66" t="s">
        <v>2503</v>
      </c>
      <c r="T345" s="67" t="s">
        <v>2504</v>
      </c>
      <c r="U345" t="str">
        <f t="shared" si="51"/>
        <v>strAmiiboName[344] = new string[]{"03FA000100D00502","ACC","Animal Crossing Cards","Series 2","Nana","141","344"};</v>
      </c>
    </row>
    <row r="346" spans="1:21" ht="14.25" x14ac:dyDescent="0.2">
      <c r="A346" s="33">
        <v>345</v>
      </c>
      <c r="B346" s="33" t="s">
        <v>1952</v>
      </c>
      <c r="C346" s="34" t="s">
        <v>1953</v>
      </c>
      <c r="D346" s="35" t="s">
        <v>2062</v>
      </c>
      <c r="E346" s="36" t="s">
        <v>2104</v>
      </c>
      <c r="F346" s="37">
        <v>142</v>
      </c>
      <c r="G346" s="38" t="s">
        <v>1087</v>
      </c>
      <c r="H346" s="39" t="s">
        <v>1088</v>
      </c>
      <c r="I346" s="40" t="str">
        <f t="shared" si="53"/>
        <v>?</v>
      </c>
      <c r="J346" s="51" t="str">
        <f t="shared" si="45"/>
        <v>023</v>
      </c>
      <c r="K346" s="51" t="str">
        <f t="shared" si="52"/>
        <v>023E</v>
      </c>
      <c r="L346" s="51" t="str">
        <f t="shared" si="46"/>
        <v>00</v>
      </c>
      <c r="M346" s="51" t="str">
        <f t="shared" si="47"/>
        <v>01</v>
      </c>
      <c r="N346" s="51" t="str">
        <f t="shared" si="48"/>
        <v>00D1</v>
      </c>
      <c r="O346" s="51" t="str">
        <f t="shared" si="49"/>
        <v>05</v>
      </c>
      <c r="P346" s="51" t="str">
        <f t="shared" si="50"/>
        <v>02</v>
      </c>
      <c r="Q346" s="66" t="s">
        <v>2501</v>
      </c>
      <c r="R346" s="66" t="s">
        <v>2502</v>
      </c>
      <c r="S346" s="66" t="s">
        <v>2503</v>
      </c>
      <c r="T346" s="67" t="s">
        <v>2504</v>
      </c>
      <c r="U346" t="str">
        <f t="shared" si="51"/>
        <v>strAmiiboName[345] = new string[]{"023E000100D10502","ACC","Animal Crossing Cards","Series 2","Peck","142","345"};</v>
      </c>
    </row>
    <row r="347" spans="1:21" ht="14.25" x14ac:dyDescent="0.2">
      <c r="A347" s="41">
        <v>346</v>
      </c>
      <c r="B347" s="41" t="s">
        <v>1967</v>
      </c>
      <c r="C347" s="42" t="s">
        <v>1959</v>
      </c>
      <c r="D347" s="43" t="s">
        <v>2062</v>
      </c>
      <c r="E347" s="44" t="s">
        <v>2105</v>
      </c>
      <c r="F347" s="37">
        <v>143</v>
      </c>
      <c r="G347" s="45" t="s">
        <v>1097</v>
      </c>
      <c r="H347" s="46" t="s">
        <v>1098</v>
      </c>
      <c r="I347" s="47" t="str">
        <f t="shared" si="53"/>
        <v>?</v>
      </c>
      <c r="J347" s="51" t="str">
        <f t="shared" si="45"/>
        <v>026</v>
      </c>
      <c r="K347" s="51" t="str">
        <f t="shared" si="52"/>
        <v>0260</v>
      </c>
      <c r="L347" s="51" t="str">
        <f t="shared" si="46"/>
        <v>00</v>
      </c>
      <c r="M347" s="51" t="str">
        <f t="shared" si="47"/>
        <v>01</v>
      </c>
      <c r="N347" s="51" t="str">
        <f t="shared" si="48"/>
        <v>00D2</v>
      </c>
      <c r="O347" s="51" t="str">
        <f t="shared" si="49"/>
        <v>05</v>
      </c>
      <c r="P347" s="51" t="str">
        <f t="shared" si="50"/>
        <v>02</v>
      </c>
      <c r="Q347" s="66" t="s">
        <v>2501</v>
      </c>
      <c r="R347" s="66" t="s">
        <v>2502</v>
      </c>
      <c r="S347" s="66" t="s">
        <v>2503</v>
      </c>
      <c r="T347" s="67" t="s">
        <v>2504</v>
      </c>
      <c r="U347" t="str">
        <f t="shared" si="51"/>
        <v>strAmiiboName[346] = new string[]{"0260000100D20502","ACC","Animal Crossing Cards","Series 2","Olivia","143","346"};</v>
      </c>
    </row>
    <row r="348" spans="1:21" ht="14.25" x14ac:dyDescent="0.2">
      <c r="A348" s="33">
        <v>347</v>
      </c>
      <c r="B348" s="33" t="s">
        <v>1961</v>
      </c>
      <c r="C348" s="34" t="s">
        <v>1953</v>
      </c>
      <c r="D348" s="35" t="s">
        <v>2060</v>
      </c>
      <c r="E348" s="36" t="s">
        <v>2106</v>
      </c>
      <c r="F348" s="37">
        <v>144</v>
      </c>
      <c r="G348" s="38" t="s">
        <v>1107</v>
      </c>
      <c r="H348" s="39" t="s">
        <v>1108</v>
      </c>
      <c r="I348" s="40" t="str">
        <f t="shared" si="53"/>
        <v>?</v>
      </c>
      <c r="J348" s="51" t="str">
        <f t="shared" si="45"/>
        <v>036</v>
      </c>
      <c r="K348" s="51" t="str">
        <f t="shared" si="52"/>
        <v>0369</v>
      </c>
      <c r="L348" s="51" t="str">
        <f t="shared" si="46"/>
        <v>00</v>
      </c>
      <c r="M348" s="51" t="str">
        <f t="shared" si="47"/>
        <v>01</v>
      </c>
      <c r="N348" s="51" t="str">
        <f t="shared" si="48"/>
        <v>00D3</v>
      </c>
      <c r="O348" s="51" t="str">
        <f t="shared" si="49"/>
        <v>05</v>
      </c>
      <c r="P348" s="51" t="str">
        <f t="shared" si="50"/>
        <v>02</v>
      </c>
      <c r="Q348" s="66" t="s">
        <v>2501</v>
      </c>
      <c r="R348" s="66" t="s">
        <v>2502</v>
      </c>
      <c r="S348" s="66" t="s">
        <v>2503</v>
      </c>
      <c r="T348" s="67" t="s">
        <v>2504</v>
      </c>
      <c r="U348" t="str">
        <f t="shared" si="51"/>
        <v>strAmiiboName[347] = new string[]{"0369000100D30502","ACC","Animal Crossing Cards","Series 2","Cesar","144","347"};</v>
      </c>
    </row>
    <row r="349" spans="1:21" ht="14.25" x14ac:dyDescent="0.2">
      <c r="A349" s="41">
        <v>348</v>
      </c>
      <c r="B349" s="41" t="s">
        <v>1952</v>
      </c>
      <c r="C349" s="42" t="s">
        <v>1959</v>
      </c>
      <c r="D349" s="43" t="s">
        <v>2060</v>
      </c>
      <c r="E349" s="44" t="s">
        <v>2107</v>
      </c>
      <c r="F349" s="37">
        <v>145</v>
      </c>
      <c r="G349" s="45" t="s">
        <v>1117</v>
      </c>
      <c r="H349" s="46" t="s">
        <v>1118</v>
      </c>
      <c r="I349" s="47" t="str">
        <f t="shared" si="53"/>
        <v>?</v>
      </c>
      <c r="J349" s="51" t="str">
        <f t="shared" si="45"/>
        <v>04A</v>
      </c>
      <c r="K349" s="51" t="str">
        <f t="shared" si="52"/>
        <v>04A4</v>
      </c>
      <c r="L349" s="51" t="str">
        <f t="shared" si="46"/>
        <v>00</v>
      </c>
      <c r="M349" s="51" t="str">
        <f t="shared" si="47"/>
        <v>01</v>
      </c>
      <c r="N349" s="51" t="str">
        <f t="shared" si="48"/>
        <v>00D4</v>
      </c>
      <c r="O349" s="51" t="str">
        <f t="shared" si="49"/>
        <v>05</v>
      </c>
      <c r="P349" s="51" t="str">
        <f t="shared" si="50"/>
        <v>02</v>
      </c>
      <c r="Q349" s="66" t="s">
        <v>2501</v>
      </c>
      <c r="R349" s="66" t="s">
        <v>2502</v>
      </c>
      <c r="S349" s="66" t="s">
        <v>2503</v>
      </c>
      <c r="T349" s="67" t="s">
        <v>2504</v>
      </c>
      <c r="U349" t="str">
        <f t="shared" si="51"/>
        <v>strAmiiboName[348] = new string[]{"04A4000100D40502","ACC","Animal Crossing Cards","Series 2","Carmen","145","348"};</v>
      </c>
    </row>
    <row r="350" spans="1:21" ht="14.25" x14ac:dyDescent="0.2">
      <c r="A350" s="33">
        <v>349</v>
      </c>
      <c r="B350" s="33" t="s">
        <v>1952</v>
      </c>
      <c r="C350" s="34" t="s">
        <v>1953</v>
      </c>
      <c r="D350" s="35" t="s">
        <v>2060</v>
      </c>
      <c r="E350" s="36" t="s">
        <v>2108</v>
      </c>
      <c r="F350" s="37">
        <v>146</v>
      </c>
      <c r="G350" s="38" t="s">
        <v>1127</v>
      </c>
      <c r="H350" s="39" t="s">
        <v>1128</v>
      </c>
      <c r="I350" s="40" t="str">
        <f t="shared" si="53"/>
        <v>?</v>
      </c>
      <c r="J350" s="51" t="str">
        <f t="shared" si="45"/>
        <v>038</v>
      </c>
      <c r="K350" s="51" t="str">
        <f t="shared" si="52"/>
        <v>0381</v>
      </c>
      <c r="L350" s="51" t="str">
        <f t="shared" si="46"/>
        <v>00</v>
      </c>
      <c r="M350" s="51" t="str">
        <f t="shared" si="47"/>
        <v>01</v>
      </c>
      <c r="N350" s="51" t="str">
        <f t="shared" si="48"/>
        <v>00D5</v>
      </c>
      <c r="O350" s="51" t="str">
        <f t="shared" si="49"/>
        <v>05</v>
      </c>
      <c r="P350" s="51" t="str">
        <f t="shared" si="50"/>
        <v>02</v>
      </c>
      <c r="Q350" s="66" t="s">
        <v>2501</v>
      </c>
      <c r="R350" s="66" t="s">
        <v>2502</v>
      </c>
      <c r="S350" s="66" t="s">
        <v>2503</v>
      </c>
      <c r="T350" s="67" t="s">
        <v>2504</v>
      </c>
      <c r="U350" t="str">
        <f t="shared" si="51"/>
        <v>strAmiiboName[349] = new string[]{"0381000100D50502","ACC","Animal Crossing Cards","Series 2","Rodney","146","349"};</v>
      </c>
    </row>
    <row r="351" spans="1:21" ht="14.25" x14ac:dyDescent="0.2">
      <c r="A351" s="41">
        <v>350</v>
      </c>
      <c r="B351" s="41" t="s">
        <v>1952</v>
      </c>
      <c r="C351" s="42" t="s">
        <v>1959</v>
      </c>
      <c r="D351" s="43" t="s">
        <v>2062</v>
      </c>
      <c r="E351" s="44" t="s">
        <v>2109</v>
      </c>
      <c r="F351" s="37">
        <v>147</v>
      </c>
      <c r="G351" s="45" t="s">
        <v>1137</v>
      </c>
      <c r="H351" s="46" t="s">
        <v>1138</v>
      </c>
      <c r="I351" s="47" t="str">
        <f t="shared" si="53"/>
        <v>?</v>
      </c>
      <c r="J351" s="51" t="str">
        <f t="shared" si="45"/>
        <v>031</v>
      </c>
      <c r="K351" s="51" t="str">
        <f t="shared" si="52"/>
        <v>0311</v>
      </c>
      <c r="L351" s="51" t="str">
        <f t="shared" si="46"/>
        <v>00</v>
      </c>
      <c r="M351" s="51" t="str">
        <f t="shared" si="47"/>
        <v>01</v>
      </c>
      <c r="N351" s="51" t="str">
        <f t="shared" si="48"/>
        <v>00D6</v>
      </c>
      <c r="O351" s="51" t="str">
        <f t="shared" si="49"/>
        <v>05</v>
      </c>
      <c r="P351" s="51" t="str">
        <f t="shared" si="50"/>
        <v>02</v>
      </c>
      <c r="Q351" s="66" t="s">
        <v>2501</v>
      </c>
      <c r="R351" s="66" t="s">
        <v>2502</v>
      </c>
      <c r="S351" s="66" t="s">
        <v>2503</v>
      </c>
      <c r="T351" s="67" t="s">
        <v>2504</v>
      </c>
      <c r="U351" t="str">
        <f t="shared" si="51"/>
        <v>strAmiiboName[350] = new string[]{"0311000100D60502","ACC","Animal Crossing Cards","Series 2","Scoot","147","350"};</v>
      </c>
    </row>
    <row r="352" spans="1:21" ht="14.25" x14ac:dyDescent="0.2">
      <c r="A352" s="33">
        <v>351</v>
      </c>
      <c r="B352" s="33" t="s">
        <v>1952</v>
      </c>
      <c r="C352" s="34" t="s">
        <v>1956</v>
      </c>
      <c r="D352" s="35" t="s">
        <v>2065</v>
      </c>
      <c r="E352" s="36" t="s">
        <v>2110</v>
      </c>
      <c r="F352" s="37">
        <v>148</v>
      </c>
      <c r="G352" s="38" t="s">
        <v>1147</v>
      </c>
      <c r="H352" s="39" t="s">
        <v>1148</v>
      </c>
      <c r="I352" s="40" t="str">
        <f t="shared" si="53"/>
        <v>?</v>
      </c>
      <c r="J352" s="51" t="str">
        <f t="shared" si="45"/>
        <v>050</v>
      </c>
      <c r="K352" s="51" t="str">
        <f t="shared" si="52"/>
        <v>050E</v>
      </c>
      <c r="L352" s="51" t="str">
        <f t="shared" si="46"/>
        <v>00</v>
      </c>
      <c r="M352" s="51" t="str">
        <f t="shared" si="47"/>
        <v>01</v>
      </c>
      <c r="N352" s="51" t="str">
        <f t="shared" si="48"/>
        <v>00D7</v>
      </c>
      <c r="O352" s="51" t="str">
        <f t="shared" si="49"/>
        <v>05</v>
      </c>
      <c r="P352" s="51" t="str">
        <f t="shared" si="50"/>
        <v>02</v>
      </c>
      <c r="Q352" s="66" t="s">
        <v>2501</v>
      </c>
      <c r="R352" s="66" t="s">
        <v>2502</v>
      </c>
      <c r="S352" s="66" t="s">
        <v>2503</v>
      </c>
      <c r="T352" s="67" t="s">
        <v>2504</v>
      </c>
      <c r="U352" t="str">
        <f t="shared" si="51"/>
        <v>strAmiiboName[351] = new string[]{"050E000100D70502","ACC","Animal Crossing Cards","Series 2","Whitney","148","351"};</v>
      </c>
    </row>
    <row r="353" spans="1:21" ht="14.25" x14ac:dyDescent="0.2">
      <c r="A353" s="41">
        <v>352</v>
      </c>
      <c r="B353" s="41" t="s">
        <v>1961</v>
      </c>
      <c r="C353" s="42" t="s">
        <v>1959</v>
      </c>
      <c r="D353" s="43" t="s">
        <v>2062</v>
      </c>
      <c r="E353" s="44" t="s">
        <v>2111</v>
      </c>
      <c r="F353" s="37">
        <v>149</v>
      </c>
      <c r="G353" s="45" t="s">
        <v>1157</v>
      </c>
      <c r="H353" s="46" t="s">
        <v>1158</v>
      </c>
      <c r="I353" s="47" t="str">
        <f t="shared" si="53"/>
        <v>?</v>
      </c>
      <c r="J353" s="51" t="str">
        <f t="shared" si="45"/>
        <v>041</v>
      </c>
      <c r="K353" s="51" t="str">
        <f t="shared" si="52"/>
        <v>0418</v>
      </c>
      <c r="L353" s="51" t="str">
        <f t="shared" si="46"/>
        <v>00</v>
      </c>
      <c r="M353" s="51" t="str">
        <f t="shared" si="47"/>
        <v>01</v>
      </c>
      <c r="N353" s="51" t="str">
        <f t="shared" si="48"/>
        <v>00D8</v>
      </c>
      <c r="O353" s="51" t="str">
        <f t="shared" si="49"/>
        <v>05</v>
      </c>
      <c r="P353" s="51" t="str">
        <f t="shared" si="50"/>
        <v>02</v>
      </c>
      <c r="Q353" s="66" t="s">
        <v>2501</v>
      </c>
      <c r="R353" s="66" t="s">
        <v>2502</v>
      </c>
      <c r="S353" s="66" t="s">
        <v>2503</v>
      </c>
      <c r="T353" s="67" t="s">
        <v>2504</v>
      </c>
      <c r="U353" t="str">
        <f t="shared" si="51"/>
        <v>strAmiiboName[352] = new string[]{"0418000100D80502","ACC","Animal Crossing Cards","Series 2","Broccolo","149","352"};</v>
      </c>
    </row>
    <row r="354" spans="1:21" ht="14.25" x14ac:dyDescent="0.2">
      <c r="A354" s="33">
        <v>353</v>
      </c>
      <c r="B354" s="33" t="s">
        <v>1961</v>
      </c>
      <c r="C354" s="34" t="s">
        <v>1959</v>
      </c>
      <c r="D354" s="35" t="s">
        <v>2062</v>
      </c>
      <c r="E354" s="36" t="s">
        <v>2112</v>
      </c>
      <c r="F354" s="37">
        <v>150</v>
      </c>
      <c r="G354" s="38" t="s">
        <v>1167</v>
      </c>
      <c r="H354" s="39" t="s">
        <v>1168</v>
      </c>
      <c r="I354" s="40" t="str">
        <f t="shared" si="53"/>
        <v>?</v>
      </c>
      <c r="J354" s="51" t="str">
        <f t="shared" si="45"/>
        <v>049</v>
      </c>
      <c r="K354" s="51" t="str">
        <f t="shared" si="52"/>
        <v>0496</v>
      </c>
      <c r="L354" s="51" t="str">
        <f t="shared" si="46"/>
        <v>00</v>
      </c>
      <c r="M354" s="51" t="str">
        <f t="shared" si="47"/>
        <v>01</v>
      </c>
      <c r="N354" s="51" t="str">
        <f t="shared" si="48"/>
        <v>00D9</v>
      </c>
      <c r="O354" s="51" t="str">
        <f t="shared" si="49"/>
        <v>05</v>
      </c>
      <c r="P354" s="51" t="str">
        <f t="shared" si="50"/>
        <v>02</v>
      </c>
      <c r="Q354" s="66" t="s">
        <v>2501</v>
      </c>
      <c r="R354" s="66" t="s">
        <v>2502</v>
      </c>
      <c r="S354" s="66" t="s">
        <v>2503</v>
      </c>
      <c r="T354" s="67" t="s">
        <v>2504</v>
      </c>
      <c r="U354" t="str">
        <f t="shared" si="51"/>
        <v>strAmiiboName[353] = new string[]{"0496000100D90502","ACC","Animal Crossing Cards","Series 2","Coco","150","353"};</v>
      </c>
    </row>
    <row r="355" spans="1:21" ht="14.25" x14ac:dyDescent="0.2">
      <c r="A355" s="41">
        <v>354</v>
      </c>
      <c r="B355" s="41" t="s">
        <v>1961</v>
      </c>
      <c r="C355" s="42" t="s">
        <v>1953</v>
      </c>
      <c r="D355" s="43" t="s">
        <v>2060</v>
      </c>
      <c r="E355" s="44" t="s">
        <v>2113</v>
      </c>
      <c r="F355" s="37">
        <v>151</v>
      </c>
      <c r="G355" s="45" t="s">
        <v>1177</v>
      </c>
      <c r="H355" s="46" t="s">
        <v>1178</v>
      </c>
      <c r="I355" s="47" t="str">
        <f t="shared" si="53"/>
        <v>?</v>
      </c>
      <c r="J355" s="51" t="str">
        <f t="shared" si="45"/>
        <v>021</v>
      </c>
      <c r="K355" s="51" t="str">
        <f t="shared" si="52"/>
        <v>021A</v>
      </c>
      <c r="L355" s="51" t="str">
        <f t="shared" si="46"/>
        <v>00</v>
      </c>
      <c r="M355" s="51" t="str">
        <f t="shared" si="47"/>
        <v>01</v>
      </c>
      <c r="N355" s="51" t="str">
        <f t="shared" si="48"/>
        <v>00DA</v>
      </c>
      <c r="O355" s="51" t="str">
        <f t="shared" si="49"/>
        <v>05</v>
      </c>
      <c r="P355" s="51" t="str">
        <f t="shared" si="50"/>
        <v>02</v>
      </c>
      <c r="Q355" s="66" t="s">
        <v>2501</v>
      </c>
      <c r="R355" s="66" t="s">
        <v>2502</v>
      </c>
      <c r="S355" s="66" t="s">
        <v>2503</v>
      </c>
      <c r="T355" s="67" t="s">
        <v>2504</v>
      </c>
      <c r="U355" t="str">
        <f t="shared" si="51"/>
        <v>strAmiiboName[354] = new string[]{"021A000100DA0502","ACC","Animal Crossing Cards","Series 2","Groucho","151","354"};</v>
      </c>
    </row>
    <row r="356" spans="1:21" ht="14.25" x14ac:dyDescent="0.2">
      <c r="A356" s="33">
        <v>355</v>
      </c>
      <c r="B356" s="33" t="s">
        <v>1952</v>
      </c>
      <c r="C356" s="34" t="s">
        <v>1953</v>
      </c>
      <c r="D356" s="35" t="s">
        <v>2062</v>
      </c>
      <c r="E356" s="36" t="s">
        <v>2114</v>
      </c>
      <c r="F356" s="37">
        <v>152</v>
      </c>
      <c r="G356" s="38" t="s">
        <v>1187</v>
      </c>
      <c r="H356" s="39" t="s">
        <v>1188</v>
      </c>
      <c r="I356" s="40" t="str">
        <f t="shared" si="53"/>
        <v>?</v>
      </c>
      <c r="J356" s="51" t="str">
        <f t="shared" si="45"/>
        <v>04C</v>
      </c>
      <c r="K356" s="51" t="str">
        <f t="shared" si="52"/>
        <v>04CE</v>
      </c>
      <c r="L356" s="51" t="str">
        <f t="shared" si="46"/>
        <v>00</v>
      </c>
      <c r="M356" s="51" t="str">
        <f t="shared" si="47"/>
        <v>01</v>
      </c>
      <c r="N356" s="51" t="str">
        <f t="shared" si="48"/>
        <v>00DB</v>
      </c>
      <c r="O356" s="51" t="str">
        <f t="shared" si="49"/>
        <v>05</v>
      </c>
      <c r="P356" s="51" t="str">
        <f t="shared" si="50"/>
        <v>02</v>
      </c>
      <c r="Q356" s="66" t="s">
        <v>2501</v>
      </c>
      <c r="R356" s="66" t="s">
        <v>2502</v>
      </c>
      <c r="S356" s="66" t="s">
        <v>2503</v>
      </c>
      <c r="T356" s="67" t="s">
        <v>2504</v>
      </c>
      <c r="U356" t="str">
        <f t="shared" si="51"/>
        <v>strAmiiboName[355] = new string[]{"04CE000100DB0502","ACC","Animal Crossing Cards","Series 2","Wendy","152","355"};</v>
      </c>
    </row>
    <row r="357" spans="1:21" ht="14.25" x14ac:dyDescent="0.2">
      <c r="A357" s="41">
        <v>356</v>
      </c>
      <c r="B357" s="41" t="s">
        <v>1961</v>
      </c>
      <c r="C357" s="42" t="s">
        <v>1953</v>
      </c>
      <c r="D357" s="43" t="s">
        <v>2065</v>
      </c>
      <c r="E357" s="44" t="s">
        <v>2115</v>
      </c>
      <c r="F357" s="37">
        <v>153</v>
      </c>
      <c r="G357" s="45" t="s">
        <v>1197</v>
      </c>
      <c r="H357" s="46" t="s">
        <v>1198</v>
      </c>
      <c r="I357" s="47" t="str">
        <f t="shared" si="53"/>
        <v>?</v>
      </c>
      <c r="J357" s="51" t="str">
        <f t="shared" si="45"/>
        <v>02C</v>
      </c>
      <c r="K357" s="51" t="str">
        <f t="shared" si="52"/>
        <v>02C3</v>
      </c>
      <c r="L357" s="51" t="str">
        <f t="shared" si="46"/>
        <v>00</v>
      </c>
      <c r="M357" s="51" t="str">
        <f t="shared" si="47"/>
        <v>01</v>
      </c>
      <c r="N357" s="51" t="str">
        <f t="shared" si="48"/>
        <v>00DC</v>
      </c>
      <c r="O357" s="51" t="str">
        <f t="shared" si="49"/>
        <v>05</v>
      </c>
      <c r="P357" s="51" t="str">
        <f t="shared" si="50"/>
        <v>02</v>
      </c>
      <c r="Q357" s="66" t="s">
        <v>2501</v>
      </c>
      <c r="R357" s="66" t="s">
        <v>2502</v>
      </c>
      <c r="S357" s="66" t="s">
        <v>2503</v>
      </c>
      <c r="T357" s="67" t="s">
        <v>2504</v>
      </c>
      <c r="U357" t="str">
        <f t="shared" si="51"/>
        <v>strAmiiboName[356] = new string[]{"02C3000100DC0502","ACC","Animal Crossing Cards","Series 2","Alfonso","153","356"};</v>
      </c>
    </row>
    <row r="358" spans="1:21" ht="14.25" x14ac:dyDescent="0.2">
      <c r="A358" s="33">
        <v>357</v>
      </c>
      <c r="B358" s="33" t="s">
        <v>1952</v>
      </c>
      <c r="C358" s="34" t="s">
        <v>1959</v>
      </c>
      <c r="D358" s="35" t="s">
        <v>2065</v>
      </c>
      <c r="E358" s="36" t="s">
        <v>2116</v>
      </c>
      <c r="F358" s="37">
        <v>154</v>
      </c>
      <c r="G358" s="38" t="s">
        <v>1207</v>
      </c>
      <c r="H358" s="39" t="s">
        <v>1208</v>
      </c>
      <c r="I358" s="40" t="str">
        <f t="shared" si="53"/>
        <v>?</v>
      </c>
      <c r="J358" s="51" t="str">
        <f t="shared" si="45"/>
        <v>04B</v>
      </c>
      <c r="K358" s="51" t="str">
        <f t="shared" si="52"/>
        <v>04B3</v>
      </c>
      <c r="L358" s="51" t="str">
        <f t="shared" si="46"/>
        <v>00</v>
      </c>
      <c r="M358" s="51" t="str">
        <f t="shared" si="47"/>
        <v>01</v>
      </c>
      <c r="N358" s="51" t="str">
        <f t="shared" si="48"/>
        <v>00DD</v>
      </c>
      <c r="O358" s="51" t="str">
        <f t="shared" si="49"/>
        <v>05</v>
      </c>
      <c r="P358" s="51" t="str">
        <f t="shared" si="50"/>
        <v>02</v>
      </c>
      <c r="Q358" s="66" t="s">
        <v>2501</v>
      </c>
      <c r="R358" s="66" t="s">
        <v>2502</v>
      </c>
      <c r="S358" s="66" t="s">
        <v>2503</v>
      </c>
      <c r="T358" s="67" t="s">
        <v>2504</v>
      </c>
      <c r="U358" t="str">
        <f t="shared" si="51"/>
        <v>strAmiiboName[357] = new string[]{"04B3000100DD0502","ACC","Animal Crossing Cards","Series 2","Rhonda","154","357"};</v>
      </c>
    </row>
    <row r="359" spans="1:21" ht="14.25" x14ac:dyDescent="0.2">
      <c r="A359" s="41">
        <v>358</v>
      </c>
      <c r="B359" s="41" t="s">
        <v>1967</v>
      </c>
      <c r="C359" s="42" t="s">
        <v>1959</v>
      </c>
      <c r="D359" s="43" t="s">
        <v>2060</v>
      </c>
      <c r="E359" s="44" t="s">
        <v>2117</v>
      </c>
      <c r="F359" s="37">
        <v>155</v>
      </c>
      <c r="G359" s="45" t="s">
        <v>1217</v>
      </c>
      <c r="H359" s="46" t="s">
        <v>1218</v>
      </c>
      <c r="I359" s="47" t="str">
        <f t="shared" si="53"/>
        <v>?</v>
      </c>
      <c r="J359" s="51" t="str">
        <f t="shared" si="45"/>
        <v>02E</v>
      </c>
      <c r="K359" s="51" t="str">
        <f t="shared" si="52"/>
        <v>02EB</v>
      </c>
      <c r="L359" s="51" t="str">
        <f t="shared" si="46"/>
        <v>00</v>
      </c>
      <c r="M359" s="51" t="str">
        <f t="shared" si="47"/>
        <v>01</v>
      </c>
      <c r="N359" s="51" t="str">
        <f t="shared" si="48"/>
        <v>00DE</v>
      </c>
      <c r="O359" s="51" t="str">
        <f t="shared" si="49"/>
        <v>05</v>
      </c>
      <c r="P359" s="51" t="str">
        <f t="shared" si="50"/>
        <v>02</v>
      </c>
      <c r="Q359" s="66" t="s">
        <v>2501</v>
      </c>
      <c r="R359" s="66" t="s">
        <v>2502</v>
      </c>
      <c r="S359" s="66" t="s">
        <v>2503</v>
      </c>
      <c r="T359" s="67" t="s">
        <v>2504</v>
      </c>
      <c r="U359" t="str">
        <f t="shared" si="51"/>
        <v>strAmiiboName[358] = new string[]{"02EB000100DE0502","ACC","Animal Crossing Cards","Series 2","Butch","155","358"};</v>
      </c>
    </row>
    <row r="360" spans="1:21" ht="14.25" x14ac:dyDescent="0.2">
      <c r="A360" s="33">
        <v>359</v>
      </c>
      <c r="B360" s="33" t="s">
        <v>1961</v>
      </c>
      <c r="C360" s="34" t="s">
        <v>1953</v>
      </c>
      <c r="D360" s="35" t="s">
        <v>2060</v>
      </c>
      <c r="E360" s="36" t="s">
        <v>2118</v>
      </c>
      <c r="F360" s="37">
        <v>156</v>
      </c>
      <c r="G360" s="38" t="s">
        <v>1227</v>
      </c>
      <c r="H360" s="39" t="s">
        <v>1228</v>
      </c>
      <c r="I360" s="40" t="str">
        <f t="shared" si="53"/>
        <v>?</v>
      </c>
      <c r="J360" s="51" t="str">
        <f t="shared" si="45"/>
        <v>049</v>
      </c>
      <c r="K360" s="51" t="str">
        <f t="shared" si="52"/>
        <v>0499</v>
      </c>
      <c r="L360" s="51" t="str">
        <f t="shared" si="46"/>
        <v>00</v>
      </c>
      <c r="M360" s="51" t="str">
        <f t="shared" si="47"/>
        <v>01</v>
      </c>
      <c r="N360" s="51" t="str">
        <f t="shared" si="48"/>
        <v>00DF</v>
      </c>
      <c r="O360" s="51" t="str">
        <f t="shared" si="49"/>
        <v>05</v>
      </c>
      <c r="P360" s="51" t="str">
        <f t="shared" si="50"/>
        <v>02</v>
      </c>
      <c r="Q360" s="66" t="s">
        <v>2501</v>
      </c>
      <c r="R360" s="66" t="s">
        <v>2502</v>
      </c>
      <c r="S360" s="66" t="s">
        <v>2503</v>
      </c>
      <c r="T360" s="67" t="s">
        <v>2504</v>
      </c>
      <c r="U360" t="str">
        <f t="shared" si="51"/>
        <v>strAmiiboName[359] = new string[]{"0499000100DF0502","ACC","Animal Crossing Cards","Series 2","Gabi","156","359"};</v>
      </c>
    </row>
    <row r="361" spans="1:21" ht="14.25" x14ac:dyDescent="0.2">
      <c r="A361" s="41">
        <v>360</v>
      </c>
      <c r="B361" s="41" t="s">
        <v>1961</v>
      </c>
      <c r="C361" s="42" t="s">
        <v>1959</v>
      </c>
      <c r="D361" s="43" t="s">
        <v>2062</v>
      </c>
      <c r="E361" s="44" t="s">
        <v>2119</v>
      </c>
      <c r="F361" s="37">
        <v>157</v>
      </c>
      <c r="G361" s="45" t="s">
        <v>1237</v>
      </c>
      <c r="H361" s="46" t="s">
        <v>1238</v>
      </c>
      <c r="I361" s="47" t="str">
        <f t="shared" si="53"/>
        <v>?</v>
      </c>
      <c r="J361" s="51" t="str">
        <f t="shared" si="45"/>
        <v>041</v>
      </c>
      <c r="K361" s="51" t="str">
        <f t="shared" si="52"/>
        <v>041A</v>
      </c>
      <c r="L361" s="51" t="str">
        <f t="shared" si="46"/>
        <v>00</v>
      </c>
      <c r="M361" s="51" t="str">
        <f t="shared" si="47"/>
        <v>01</v>
      </c>
      <c r="N361" s="51" t="str">
        <f t="shared" si="48"/>
        <v>00E0</v>
      </c>
      <c r="O361" s="51" t="str">
        <f t="shared" si="49"/>
        <v>05</v>
      </c>
      <c r="P361" s="51" t="str">
        <f t="shared" si="50"/>
        <v>02</v>
      </c>
      <c r="Q361" s="66" t="s">
        <v>2501</v>
      </c>
      <c r="R361" s="66" t="s">
        <v>2502</v>
      </c>
      <c r="S361" s="66" t="s">
        <v>2503</v>
      </c>
      <c r="T361" s="67" t="s">
        <v>2504</v>
      </c>
      <c r="U361" t="str">
        <f t="shared" si="51"/>
        <v>strAmiiboName[360] = new string[]{"041A000100E00502","ACC","Animal Crossing Cards","Series 2","Moose","157","360"};</v>
      </c>
    </row>
    <row r="362" spans="1:21" ht="14.25" x14ac:dyDescent="0.2">
      <c r="A362" s="33">
        <v>361</v>
      </c>
      <c r="B362" s="33" t="s">
        <v>1952</v>
      </c>
      <c r="C362" s="34" t="s">
        <v>1953</v>
      </c>
      <c r="D362" s="35" t="s">
        <v>2062</v>
      </c>
      <c r="E362" s="36" t="s">
        <v>2120</v>
      </c>
      <c r="F362" s="37">
        <v>158</v>
      </c>
      <c r="G362" s="38" t="s">
        <v>1247</v>
      </c>
      <c r="H362" s="39" t="s">
        <v>1248</v>
      </c>
      <c r="I362" s="40" t="str">
        <f t="shared" si="53"/>
        <v>?</v>
      </c>
      <c r="J362" s="51" t="str">
        <f t="shared" si="45"/>
        <v>04C</v>
      </c>
      <c r="K362" s="51" t="str">
        <f t="shared" si="52"/>
        <v>04CF</v>
      </c>
      <c r="L362" s="51" t="str">
        <f t="shared" si="46"/>
        <v>00</v>
      </c>
      <c r="M362" s="51" t="str">
        <f t="shared" si="47"/>
        <v>01</v>
      </c>
      <c r="N362" s="51" t="str">
        <f t="shared" si="48"/>
        <v>00E1</v>
      </c>
      <c r="O362" s="51" t="str">
        <f t="shared" si="49"/>
        <v>05</v>
      </c>
      <c r="P362" s="51" t="str">
        <f t="shared" si="50"/>
        <v>02</v>
      </c>
      <c r="Q362" s="66" t="s">
        <v>2501</v>
      </c>
      <c r="R362" s="66" t="s">
        <v>2502</v>
      </c>
      <c r="S362" s="66" t="s">
        <v>2503</v>
      </c>
      <c r="T362" s="67" t="s">
        <v>2504</v>
      </c>
      <c r="U362" t="str">
        <f t="shared" si="51"/>
        <v>strAmiiboName[361] = new string[]{"04CF000100E10502","ACC","Animal Crossing Cards","Series 2","Timbra","158","361"};</v>
      </c>
    </row>
    <row r="363" spans="1:21" ht="14.25" x14ac:dyDescent="0.2">
      <c r="A363" s="41">
        <v>362</v>
      </c>
      <c r="B363" s="41" t="s">
        <v>1952</v>
      </c>
      <c r="C363" s="42" t="s">
        <v>1956</v>
      </c>
      <c r="D363" s="43" t="s">
        <v>2065</v>
      </c>
      <c r="E363" s="44" t="s">
        <v>2121</v>
      </c>
      <c r="F363" s="37">
        <v>159</v>
      </c>
      <c r="G363" s="45" t="s">
        <v>1257</v>
      </c>
      <c r="H363" s="46" t="s">
        <v>1258</v>
      </c>
      <c r="I363" s="47" t="str">
        <f t="shared" si="53"/>
        <v>?</v>
      </c>
      <c r="J363" s="51" t="str">
        <f t="shared" si="45"/>
        <v>02D</v>
      </c>
      <c r="K363" s="51" t="str">
        <f t="shared" si="52"/>
        <v>02D8</v>
      </c>
      <c r="L363" s="51" t="str">
        <f t="shared" si="46"/>
        <v>00</v>
      </c>
      <c r="M363" s="51" t="str">
        <f t="shared" si="47"/>
        <v>01</v>
      </c>
      <c r="N363" s="51" t="str">
        <f t="shared" si="48"/>
        <v>00E2</v>
      </c>
      <c r="O363" s="51" t="str">
        <f t="shared" si="49"/>
        <v>05</v>
      </c>
      <c r="P363" s="51" t="str">
        <f t="shared" si="50"/>
        <v>02</v>
      </c>
      <c r="Q363" s="66" t="s">
        <v>2501</v>
      </c>
      <c r="R363" s="66" t="s">
        <v>2502</v>
      </c>
      <c r="S363" s="66" t="s">
        <v>2503</v>
      </c>
      <c r="T363" s="67" t="s">
        <v>2504</v>
      </c>
      <c r="U363" t="str">
        <f t="shared" si="51"/>
        <v>strAmiiboName[362] = new string[]{"02D8000100E20502","ACC","Animal Crossing Cards","Series 2","Zell","159","362"};</v>
      </c>
    </row>
    <row r="364" spans="1:21" ht="14.25" x14ac:dyDescent="0.2">
      <c r="A364" s="33">
        <v>363</v>
      </c>
      <c r="B364" s="33" t="s">
        <v>1967</v>
      </c>
      <c r="C364" s="34" t="s">
        <v>1953</v>
      </c>
      <c r="D364" s="35" t="s">
        <v>2062</v>
      </c>
      <c r="E364" s="36" t="s">
        <v>2122</v>
      </c>
      <c r="F364" s="37">
        <v>160</v>
      </c>
      <c r="G364" s="38" t="s">
        <v>1267</v>
      </c>
      <c r="H364" s="39" t="s">
        <v>1268</v>
      </c>
      <c r="I364" s="40" t="str">
        <f t="shared" si="53"/>
        <v>?</v>
      </c>
      <c r="J364" s="51" t="str">
        <f t="shared" si="45"/>
        <v>028</v>
      </c>
      <c r="K364" s="51" t="str">
        <f t="shared" si="52"/>
        <v>028B</v>
      </c>
      <c r="L364" s="51" t="str">
        <f t="shared" si="46"/>
        <v>00</v>
      </c>
      <c r="M364" s="51" t="str">
        <f t="shared" si="47"/>
        <v>01</v>
      </c>
      <c r="N364" s="51" t="str">
        <f t="shared" si="48"/>
        <v>00E3</v>
      </c>
      <c r="O364" s="51" t="str">
        <f t="shared" si="49"/>
        <v>05</v>
      </c>
      <c r="P364" s="51" t="str">
        <f t="shared" si="50"/>
        <v>02</v>
      </c>
      <c r="Q364" s="66" t="s">
        <v>2501</v>
      </c>
      <c r="R364" s="66" t="s">
        <v>2502</v>
      </c>
      <c r="S364" s="66" t="s">
        <v>2503</v>
      </c>
      <c r="T364" s="67" t="s">
        <v>2504</v>
      </c>
      <c r="U364" t="str">
        <f t="shared" si="51"/>
        <v>strAmiiboName[363] = new string[]{"028B000100E30502","ACC","Animal Crossing Cards","Series 2","Pekoe","160","363"};</v>
      </c>
    </row>
    <row r="365" spans="1:21" ht="14.25" x14ac:dyDescent="0.2">
      <c r="A365" s="41">
        <v>364</v>
      </c>
      <c r="B365" s="41" t="s">
        <v>1961</v>
      </c>
      <c r="C365" s="42" t="s">
        <v>1953</v>
      </c>
      <c r="D365" s="43" t="s">
        <v>2060</v>
      </c>
      <c r="E365" s="44" t="s">
        <v>2123</v>
      </c>
      <c r="F365" s="37">
        <v>161</v>
      </c>
      <c r="G365" s="45" t="s">
        <v>1277</v>
      </c>
      <c r="H365" s="46" t="s">
        <v>1278</v>
      </c>
      <c r="I365" s="47" t="str">
        <f t="shared" si="53"/>
        <v>?</v>
      </c>
      <c r="J365" s="51" t="str">
        <f t="shared" si="45"/>
        <v>021</v>
      </c>
      <c r="K365" s="51" t="str">
        <f t="shared" si="52"/>
        <v>0214</v>
      </c>
      <c r="L365" s="51" t="str">
        <f t="shared" si="46"/>
        <v>00</v>
      </c>
      <c r="M365" s="51" t="str">
        <f t="shared" si="47"/>
        <v>01</v>
      </c>
      <c r="N365" s="51" t="str">
        <f t="shared" si="48"/>
        <v>00E4</v>
      </c>
      <c r="O365" s="51" t="str">
        <f t="shared" si="49"/>
        <v>05</v>
      </c>
      <c r="P365" s="51" t="str">
        <f t="shared" si="50"/>
        <v>02</v>
      </c>
      <c r="Q365" s="66" t="s">
        <v>2501</v>
      </c>
      <c r="R365" s="66" t="s">
        <v>2502</v>
      </c>
      <c r="S365" s="66" t="s">
        <v>2503</v>
      </c>
      <c r="T365" s="67" t="s">
        <v>2504</v>
      </c>
      <c r="U365" t="str">
        <f t="shared" si="51"/>
        <v>strAmiiboName[364] = new string[]{"0214000100E40502","ACC","Animal Crossing Cards","Series 2","Teddy","161","364"};</v>
      </c>
    </row>
    <row r="366" spans="1:21" ht="14.25" x14ac:dyDescent="0.2">
      <c r="A366" s="33">
        <v>365</v>
      </c>
      <c r="B366" s="33" t="s">
        <v>1961</v>
      </c>
      <c r="C366" s="34" t="s">
        <v>1959</v>
      </c>
      <c r="D366" s="35" t="s">
        <v>2060</v>
      </c>
      <c r="E366" s="36" t="s">
        <v>1620</v>
      </c>
      <c r="F366" s="37">
        <v>162</v>
      </c>
      <c r="G366" s="38" t="s">
        <v>1287</v>
      </c>
      <c r="H366" s="39" t="s">
        <v>1288</v>
      </c>
      <c r="I366" s="40" t="str">
        <f t="shared" si="53"/>
        <v>?</v>
      </c>
      <c r="J366" s="51" t="str">
        <f t="shared" si="45"/>
        <v>03D</v>
      </c>
      <c r="K366" s="51" t="str">
        <f t="shared" si="52"/>
        <v>03D2</v>
      </c>
      <c r="L366" s="51" t="str">
        <f t="shared" si="46"/>
        <v>00</v>
      </c>
      <c r="M366" s="51" t="str">
        <f t="shared" si="47"/>
        <v>01</v>
      </c>
      <c r="N366" s="51" t="str">
        <f t="shared" si="48"/>
        <v>00E5</v>
      </c>
      <c r="O366" s="51" t="str">
        <f t="shared" si="49"/>
        <v>05</v>
      </c>
      <c r="P366" s="51" t="str">
        <f t="shared" si="50"/>
        <v>02</v>
      </c>
      <c r="Q366" s="66" t="s">
        <v>2501</v>
      </c>
      <c r="R366" s="66" t="s">
        <v>2502</v>
      </c>
      <c r="S366" s="66" t="s">
        <v>2503</v>
      </c>
      <c r="T366" s="67" t="s">
        <v>2504</v>
      </c>
      <c r="U366" t="str">
        <f t="shared" si="51"/>
        <v>strAmiiboName[365] = new string[]{"03D2000100E50502","ACC","Animal Crossing Cards","Series 2","Mathilda","162","365"};</v>
      </c>
    </row>
    <row r="367" spans="1:21" ht="14.25" x14ac:dyDescent="0.2">
      <c r="A367" s="41">
        <v>366</v>
      </c>
      <c r="B367" s="41" t="s">
        <v>1952</v>
      </c>
      <c r="C367" s="42" t="s">
        <v>1953</v>
      </c>
      <c r="D367" s="43" t="s">
        <v>2060</v>
      </c>
      <c r="E367" s="44" t="s">
        <v>2124</v>
      </c>
      <c r="F367" s="37">
        <v>163</v>
      </c>
      <c r="G367" s="45" t="s">
        <v>1297</v>
      </c>
      <c r="H367" s="46" t="s">
        <v>1298</v>
      </c>
      <c r="I367" s="47" t="str">
        <f t="shared" si="53"/>
        <v>?</v>
      </c>
      <c r="J367" s="51" t="str">
        <f t="shared" si="45"/>
        <v>03A</v>
      </c>
      <c r="K367" s="51" t="str">
        <f t="shared" si="52"/>
        <v>03AA</v>
      </c>
      <c r="L367" s="51" t="str">
        <f t="shared" si="46"/>
        <v>00</v>
      </c>
      <c r="M367" s="51" t="str">
        <f t="shared" si="47"/>
        <v>01</v>
      </c>
      <c r="N367" s="51" t="str">
        <f t="shared" si="48"/>
        <v>00E6</v>
      </c>
      <c r="O367" s="51" t="str">
        <f t="shared" si="49"/>
        <v>05</v>
      </c>
      <c r="P367" s="51" t="str">
        <f t="shared" si="50"/>
        <v>02</v>
      </c>
      <c r="Q367" s="66" t="s">
        <v>2501</v>
      </c>
      <c r="R367" s="66" t="s">
        <v>2502</v>
      </c>
      <c r="S367" s="66" t="s">
        <v>2503</v>
      </c>
      <c r="T367" s="67" t="s">
        <v>2504</v>
      </c>
      <c r="U367" t="str">
        <f t="shared" si="51"/>
        <v>strAmiiboName[366] = new string[]{"03AA000100E60502","ACC","Animal Crossing Cards","Series 2","Ed","163","366"};</v>
      </c>
    </row>
    <row r="368" spans="1:21" ht="14.25" x14ac:dyDescent="0.2">
      <c r="A368" s="33">
        <v>367</v>
      </c>
      <c r="B368" s="33" t="s">
        <v>1967</v>
      </c>
      <c r="C368" s="34" t="s">
        <v>1956</v>
      </c>
      <c r="D368" s="35" t="s">
        <v>2062</v>
      </c>
      <c r="E368" s="36" t="s">
        <v>2125</v>
      </c>
      <c r="F368" s="37">
        <v>164</v>
      </c>
      <c r="G368" s="38" t="s">
        <v>1307</v>
      </c>
      <c r="H368" s="39" t="s">
        <v>1308</v>
      </c>
      <c r="I368" s="40" t="str">
        <f t="shared" si="53"/>
        <v>?</v>
      </c>
      <c r="J368" s="51" t="str">
        <f t="shared" si="45"/>
        <v>050</v>
      </c>
      <c r="K368" s="51" t="str">
        <f t="shared" si="52"/>
        <v>0500</v>
      </c>
      <c r="L368" s="51" t="str">
        <f t="shared" si="46"/>
        <v>00</v>
      </c>
      <c r="M368" s="51" t="str">
        <f t="shared" si="47"/>
        <v>01</v>
      </c>
      <c r="N368" s="51" t="str">
        <f t="shared" si="48"/>
        <v>00E7</v>
      </c>
      <c r="O368" s="51" t="str">
        <f t="shared" si="49"/>
        <v>05</v>
      </c>
      <c r="P368" s="51" t="str">
        <f t="shared" si="50"/>
        <v>02</v>
      </c>
      <c r="Q368" s="66" t="s">
        <v>2501</v>
      </c>
      <c r="R368" s="66" t="s">
        <v>2502</v>
      </c>
      <c r="S368" s="66" t="s">
        <v>2503</v>
      </c>
      <c r="T368" s="67" t="s">
        <v>2504</v>
      </c>
      <c r="U368" t="str">
        <f t="shared" si="51"/>
        <v>strAmiiboName[367] = new string[]{"0500000100E70502","ACC","Animal Crossing Cards","Series 2","Bianca","164","367"};</v>
      </c>
    </row>
    <row r="369" spans="1:21" ht="14.25" x14ac:dyDescent="0.2">
      <c r="A369" s="41">
        <v>368</v>
      </c>
      <c r="B369" s="41" t="s">
        <v>1952</v>
      </c>
      <c r="C369" s="42" t="s">
        <v>1953</v>
      </c>
      <c r="D369" s="43" t="s">
        <v>2062</v>
      </c>
      <c r="E369" s="44" t="s">
        <v>2126</v>
      </c>
      <c r="F369" s="37">
        <v>165</v>
      </c>
      <c r="G369" s="45" t="s">
        <v>1317</v>
      </c>
      <c r="H369" s="46" t="s">
        <v>1318</v>
      </c>
      <c r="I369" s="47" t="str">
        <f t="shared" si="53"/>
        <v>?</v>
      </c>
      <c r="J369" s="51" t="str">
        <f t="shared" si="45"/>
        <v>04D</v>
      </c>
      <c r="K369" s="51" t="str">
        <f t="shared" si="52"/>
        <v>04DF</v>
      </c>
      <c r="L369" s="51" t="str">
        <f t="shared" si="46"/>
        <v>00</v>
      </c>
      <c r="M369" s="51" t="str">
        <f t="shared" si="47"/>
        <v>01</v>
      </c>
      <c r="N369" s="51" t="str">
        <f t="shared" si="48"/>
        <v>00E8</v>
      </c>
      <c r="O369" s="51" t="str">
        <f t="shared" si="49"/>
        <v>05</v>
      </c>
      <c r="P369" s="51" t="str">
        <f t="shared" si="50"/>
        <v>02</v>
      </c>
      <c r="Q369" s="66" t="s">
        <v>2501</v>
      </c>
      <c r="R369" s="66" t="s">
        <v>2502</v>
      </c>
      <c r="S369" s="66" t="s">
        <v>2503</v>
      </c>
      <c r="T369" s="67" t="s">
        <v>2504</v>
      </c>
      <c r="U369" t="str">
        <f t="shared" si="51"/>
        <v>strAmiiboName[368] = new string[]{"04DF000100E80502","ACC","Animal Crossing Cards","Series 2","Filbert","165","368"};</v>
      </c>
    </row>
    <row r="370" spans="1:21" ht="14.25" x14ac:dyDescent="0.2">
      <c r="A370" s="33">
        <v>369</v>
      </c>
      <c r="B370" s="33" t="s">
        <v>1967</v>
      </c>
      <c r="C370" s="34" t="s">
        <v>1959</v>
      </c>
      <c r="D370" s="35" t="s">
        <v>2060</v>
      </c>
      <c r="E370" s="36" t="s">
        <v>2127</v>
      </c>
      <c r="F370" s="37">
        <v>166</v>
      </c>
      <c r="G370" s="38" t="s">
        <v>1327</v>
      </c>
      <c r="H370" s="39" t="s">
        <v>1328</v>
      </c>
      <c r="I370" s="40" t="str">
        <f t="shared" si="53"/>
        <v>?</v>
      </c>
      <c r="J370" s="51" t="str">
        <f t="shared" si="45"/>
        <v>026</v>
      </c>
      <c r="K370" s="51" t="str">
        <f t="shared" si="52"/>
        <v>026B</v>
      </c>
      <c r="L370" s="51" t="str">
        <f t="shared" si="46"/>
        <v>00</v>
      </c>
      <c r="M370" s="51" t="str">
        <f t="shared" si="47"/>
        <v>01</v>
      </c>
      <c r="N370" s="51" t="str">
        <f t="shared" si="48"/>
        <v>00E9</v>
      </c>
      <c r="O370" s="51" t="str">
        <f t="shared" si="49"/>
        <v>05</v>
      </c>
      <c r="P370" s="51" t="str">
        <f t="shared" si="50"/>
        <v>02</v>
      </c>
      <c r="Q370" s="66" t="s">
        <v>2501</v>
      </c>
      <c r="R370" s="66" t="s">
        <v>2502</v>
      </c>
      <c r="S370" s="66" t="s">
        <v>2503</v>
      </c>
      <c r="T370" s="67" t="s">
        <v>2504</v>
      </c>
      <c r="U370" t="str">
        <f t="shared" si="51"/>
        <v>strAmiiboName[369] = new string[]{"026B000100E90502","ACC","Animal Crossing Cards","Series 2","Kitty","166","369"};</v>
      </c>
    </row>
    <row r="371" spans="1:21" ht="14.25" x14ac:dyDescent="0.2">
      <c r="A371" s="41">
        <v>370</v>
      </c>
      <c r="B371" s="41" t="s">
        <v>1961</v>
      </c>
      <c r="C371" s="42" t="s">
        <v>1959</v>
      </c>
      <c r="D371" s="43" t="s">
        <v>2062</v>
      </c>
      <c r="E371" s="44" t="s">
        <v>2128</v>
      </c>
      <c r="F371" s="37">
        <v>167</v>
      </c>
      <c r="G371" s="45" t="s">
        <v>1337</v>
      </c>
      <c r="H371" s="46" t="s">
        <v>1338</v>
      </c>
      <c r="I371" s="47" t="str">
        <f t="shared" si="53"/>
        <v>?</v>
      </c>
      <c r="J371" s="51" t="str">
        <f t="shared" si="45"/>
        <v>02D</v>
      </c>
      <c r="K371" s="51" t="str">
        <f t="shared" si="52"/>
        <v>02DD</v>
      </c>
      <c r="L371" s="51" t="str">
        <f t="shared" si="46"/>
        <v>00</v>
      </c>
      <c r="M371" s="51" t="str">
        <f t="shared" si="47"/>
        <v>01</v>
      </c>
      <c r="N371" s="51" t="str">
        <f t="shared" si="48"/>
        <v>00EA</v>
      </c>
      <c r="O371" s="51" t="str">
        <f t="shared" si="49"/>
        <v>05</v>
      </c>
      <c r="P371" s="51" t="str">
        <f t="shared" si="50"/>
        <v>02</v>
      </c>
      <c r="Q371" s="66" t="s">
        <v>2501</v>
      </c>
      <c r="R371" s="66" t="s">
        <v>2502</v>
      </c>
      <c r="S371" s="66" t="s">
        <v>2503</v>
      </c>
      <c r="T371" s="67" t="s">
        <v>2504</v>
      </c>
      <c r="U371" t="str">
        <f t="shared" si="51"/>
        <v>strAmiiboName[370] = new string[]{"02DD000100EA0502","ACC","Animal Crossing Cards","Series 2","Beau","167","370"};</v>
      </c>
    </row>
    <row r="372" spans="1:21" ht="14.25" x14ac:dyDescent="0.2">
      <c r="A372" s="33">
        <v>371</v>
      </c>
      <c r="B372" s="33" t="s">
        <v>1961</v>
      </c>
      <c r="C372" s="34" t="s">
        <v>1953</v>
      </c>
      <c r="D372" s="35" t="s">
        <v>2065</v>
      </c>
      <c r="E372" s="36" t="s">
        <v>2129</v>
      </c>
      <c r="F372" s="37">
        <v>168</v>
      </c>
      <c r="G372" s="38" t="s">
        <v>1347</v>
      </c>
      <c r="H372" s="39" t="s">
        <v>1348</v>
      </c>
      <c r="I372" s="40" t="str">
        <f t="shared" si="53"/>
        <v>?</v>
      </c>
      <c r="J372" s="51" t="str">
        <f t="shared" si="45"/>
        <v>035</v>
      </c>
      <c r="K372" s="51" t="str">
        <f t="shared" si="52"/>
        <v>0357</v>
      </c>
      <c r="L372" s="51" t="str">
        <f t="shared" si="46"/>
        <v>00</v>
      </c>
      <c r="M372" s="51" t="str">
        <f t="shared" si="47"/>
        <v>01</v>
      </c>
      <c r="N372" s="51" t="str">
        <f t="shared" si="48"/>
        <v>00EB</v>
      </c>
      <c r="O372" s="51" t="str">
        <f t="shared" si="49"/>
        <v>05</v>
      </c>
      <c r="P372" s="51" t="str">
        <f t="shared" si="50"/>
        <v>02</v>
      </c>
      <c r="Q372" s="66" t="s">
        <v>2501</v>
      </c>
      <c r="R372" s="66" t="s">
        <v>2502</v>
      </c>
      <c r="S372" s="66" t="s">
        <v>2503</v>
      </c>
      <c r="T372" s="67" t="s">
        <v>2504</v>
      </c>
      <c r="U372" t="str">
        <f t="shared" si="51"/>
        <v>strAmiiboName[371] = new string[]{"0357000100EB0502","ACC","Animal Crossing Cards","Series 2","Nan","168","371"};</v>
      </c>
    </row>
    <row r="373" spans="1:21" ht="14.25" x14ac:dyDescent="0.2">
      <c r="A373" s="41">
        <v>372</v>
      </c>
      <c r="B373" s="41" t="s">
        <v>1967</v>
      </c>
      <c r="C373" s="42" t="s">
        <v>1953</v>
      </c>
      <c r="D373" s="43" t="s">
        <v>2065</v>
      </c>
      <c r="E373" s="44" t="s">
        <v>2130</v>
      </c>
      <c r="F373" s="37">
        <v>169</v>
      </c>
      <c r="G373" s="45" t="s">
        <v>1355</v>
      </c>
      <c r="H373" s="46" t="s">
        <v>1356</v>
      </c>
      <c r="I373" s="47" t="str">
        <f t="shared" si="53"/>
        <v>?</v>
      </c>
      <c r="J373" s="51" t="str">
        <f t="shared" si="45"/>
        <v>03E</v>
      </c>
      <c r="K373" s="51" t="str">
        <f t="shared" si="52"/>
        <v>03E6</v>
      </c>
      <c r="L373" s="51" t="str">
        <f t="shared" si="46"/>
        <v>00</v>
      </c>
      <c r="M373" s="51" t="str">
        <f t="shared" si="47"/>
        <v>01</v>
      </c>
      <c r="N373" s="51" t="str">
        <f t="shared" si="48"/>
        <v>00EC</v>
      </c>
      <c r="O373" s="51" t="str">
        <f t="shared" si="49"/>
        <v>05</v>
      </c>
      <c r="P373" s="51" t="str">
        <f t="shared" si="50"/>
        <v>02</v>
      </c>
      <c r="Q373" s="66" t="s">
        <v>2501</v>
      </c>
      <c r="R373" s="66" t="s">
        <v>2502</v>
      </c>
      <c r="S373" s="66" t="s">
        <v>2503</v>
      </c>
      <c r="T373" s="67" t="s">
        <v>2504</v>
      </c>
      <c r="U373" t="str">
        <f t="shared" si="51"/>
        <v>strAmiiboName[372] = new string[]{"03E6000100EC0502","ACC","Animal Crossing Cards","Series 2","Bud","169","372"};</v>
      </c>
    </row>
    <row r="374" spans="1:21" ht="14.25" x14ac:dyDescent="0.2">
      <c r="A374" s="33">
        <v>373</v>
      </c>
      <c r="B374" s="33" t="s">
        <v>1952</v>
      </c>
      <c r="C374" s="34" t="s">
        <v>1953</v>
      </c>
      <c r="D374" s="35" t="s">
        <v>2060</v>
      </c>
      <c r="E374" s="36" t="s">
        <v>2131</v>
      </c>
      <c r="F374" s="37">
        <v>170</v>
      </c>
      <c r="G374" s="38" t="s">
        <v>1363</v>
      </c>
      <c r="H374" s="39" t="s">
        <v>1364</v>
      </c>
      <c r="I374" s="40" t="str">
        <f t="shared" si="53"/>
        <v>?</v>
      </c>
      <c r="J374" s="51" t="str">
        <f t="shared" si="45"/>
        <v>049</v>
      </c>
      <c r="K374" s="51" t="str">
        <f t="shared" si="52"/>
        <v>049D</v>
      </c>
      <c r="L374" s="51" t="str">
        <f t="shared" si="46"/>
        <v>00</v>
      </c>
      <c r="M374" s="51" t="str">
        <f t="shared" si="47"/>
        <v>01</v>
      </c>
      <c r="N374" s="51" t="str">
        <f t="shared" si="48"/>
        <v>00ED</v>
      </c>
      <c r="O374" s="51" t="str">
        <f t="shared" si="49"/>
        <v>05</v>
      </c>
      <c r="P374" s="51" t="str">
        <f t="shared" si="50"/>
        <v>02</v>
      </c>
      <c r="Q374" s="66" t="s">
        <v>2501</v>
      </c>
      <c r="R374" s="66" t="s">
        <v>2502</v>
      </c>
      <c r="S374" s="66" t="s">
        <v>2503</v>
      </c>
      <c r="T374" s="67" t="s">
        <v>2504</v>
      </c>
      <c r="U374" t="str">
        <f t="shared" si="51"/>
        <v>strAmiiboName[373] = new string[]{"049D000100ED0502","ACC","Animal Crossing Cards","Series 2","Ruby","170","373"};</v>
      </c>
    </row>
    <row r="375" spans="1:21" ht="14.25" x14ac:dyDescent="0.2">
      <c r="A375" s="41">
        <v>374</v>
      </c>
      <c r="B375" s="41" t="s">
        <v>1967</v>
      </c>
      <c r="C375" s="42" t="s">
        <v>1959</v>
      </c>
      <c r="D375" s="43" t="s">
        <v>2062</v>
      </c>
      <c r="E375" s="44" t="s">
        <v>2132</v>
      </c>
      <c r="F375" s="37">
        <v>171</v>
      </c>
      <c r="G375" s="45" t="s">
        <v>1371</v>
      </c>
      <c r="H375" s="46" t="s">
        <v>1372</v>
      </c>
      <c r="I375" s="47" t="str">
        <f t="shared" si="53"/>
        <v>?</v>
      </c>
      <c r="J375" s="51" t="str">
        <f t="shared" si="45"/>
        <v>029</v>
      </c>
      <c r="K375" s="51" t="str">
        <f t="shared" si="52"/>
        <v>029A</v>
      </c>
      <c r="L375" s="51" t="str">
        <f t="shared" si="46"/>
        <v>00</v>
      </c>
      <c r="M375" s="51" t="str">
        <f t="shared" si="47"/>
        <v>01</v>
      </c>
      <c r="N375" s="51" t="str">
        <f t="shared" si="48"/>
        <v>00EE</v>
      </c>
      <c r="O375" s="51" t="str">
        <f t="shared" si="49"/>
        <v>05</v>
      </c>
      <c r="P375" s="51" t="str">
        <f t="shared" si="50"/>
        <v>02</v>
      </c>
      <c r="Q375" s="66" t="s">
        <v>2501</v>
      </c>
      <c r="R375" s="66" t="s">
        <v>2502</v>
      </c>
      <c r="S375" s="66" t="s">
        <v>2503</v>
      </c>
      <c r="T375" s="67" t="s">
        <v>2504</v>
      </c>
      <c r="U375" t="str">
        <f t="shared" si="51"/>
        <v>strAmiiboName[374] = new string[]{"029A000100EE0502","ACC","Animal Crossing Cards","Series 2","Benedict","171","374"};</v>
      </c>
    </row>
    <row r="376" spans="1:21" ht="14.25" x14ac:dyDescent="0.2">
      <c r="A376" s="33">
        <v>375</v>
      </c>
      <c r="B376" s="33" t="s">
        <v>1961</v>
      </c>
      <c r="C376" s="34" t="s">
        <v>1959</v>
      </c>
      <c r="D376" s="35" t="s">
        <v>2060</v>
      </c>
      <c r="E376" s="36" t="s">
        <v>2133</v>
      </c>
      <c r="F376" s="37">
        <v>172</v>
      </c>
      <c r="G376" s="38" t="s">
        <v>1379</v>
      </c>
      <c r="H376" s="39" t="s">
        <v>1380</v>
      </c>
      <c r="I376" s="40" t="str">
        <f t="shared" si="53"/>
        <v>?</v>
      </c>
      <c r="J376" s="51" t="str">
        <f t="shared" si="45"/>
        <v>048</v>
      </c>
      <c r="K376" s="51" t="str">
        <f t="shared" si="52"/>
        <v>0489</v>
      </c>
      <c r="L376" s="51" t="str">
        <f t="shared" si="46"/>
        <v>00</v>
      </c>
      <c r="M376" s="51" t="str">
        <f t="shared" si="47"/>
        <v>01</v>
      </c>
      <c r="N376" s="51" t="str">
        <f t="shared" si="48"/>
        <v>00EF</v>
      </c>
      <c r="O376" s="51" t="str">
        <f t="shared" si="49"/>
        <v>05</v>
      </c>
      <c r="P376" s="51" t="str">
        <f t="shared" si="50"/>
        <v>02</v>
      </c>
      <c r="Q376" s="66" t="s">
        <v>2501</v>
      </c>
      <c r="R376" s="66" t="s">
        <v>2502</v>
      </c>
      <c r="S376" s="66" t="s">
        <v>2503</v>
      </c>
      <c r="T376" s="67" t="s">
        <v>2504</v>
      </c>
      <c r="U376" t="str">
        <f t="shared" si="51"/>
        <v>strAmiiboName[375] = new string[]{"0489000100EF0502","ACC","Animal Crossing Cards","Series 2","Agnes","172","375"};</v>
      </c>
    </row>
    <row r="377" spans="1:21" ht="14.25" x14ac:dyDescent="0.2">
      <c r="A377" s="41">
        <v>376</v>
      </c>
      <c r="B377" s="41" t="s">
        <v>1961</v>
      </c>
      <c r="C377" s="42" t="s">
        <v>1956</v>
      </c>
      <c r="D377" s="43" t="s">
        <v>2060</v>
      </c>
      <c r="E377" s="44" t="s">
        <v>2134</v>
      </c>
      <c r="F377" s="37">
        <v>173</v>
      </c>
      <c r="G377" s="45" t="s">
        <v>1387</v>
      </c>
      <c r="H377" s="46" t="s">
        <v>1388</v>
      </c>
      <c r="I377" s="47" t="str">
        <f t="shared" si="53"/>
        <v>?</v>
      </c>
      <c r="J377" s="51" t="str">
        <f t="shared" si="45"/>
        <v>03B</v>
      </c>
      <c r="K377" s="51" t="str">
        <f t="shared" si="52"/>
        <v>03B1</v>
      </c>
      <c r="L377" s="51" t="str">
        <f t="shared" si="46"/>
        <v>00</v>
      </c>
      <c r="M377" s="51" t="str">
        <f t="shared" si="47"/>
        <v>01</v>
      </c>
      <c r="N377" s="51" t="str">
        <f t="shared" si="48"/>
        <v>00F0</v>
      </c>
      <c r="O377" s="51" t="str">
        <f t="shared" si="49"/>
        <v>05</v>
      </c>
      <c r="P377" s="51" t="str">
        <f t="shared" si="50"/>
        <v>02</v>
      </c>
      <c r="Q377" s="66" t="s">
        <v>2501</v>
      </c>
      <c r="R377" s="66" t="s">
        <v>2502</v>
      </c>
      <c r="S377" s="66" t="s">
        <v>2503</v>
      </c>
      <c r="T377" s="67" t="s">
        <v>2504</v>
      </c>
      <c r="U377" t="str">
        <f t="shared" si="51"/>
        <v>strAmiiboName[376] = new string[]{"03B1000100F00502","ACC","Animal Crossing Cards","Series 2","Julian","173","376"};</v>
      </c>
    </row>
    <row r="378" spans="1:21" ht="14.25" x14ac:dyDescent="0.2">
      <c r="A378" s="33">
        <v>377</v>
      </c>
      <c r="B378" s="33" t="s">
        <v>1952</v>
      </c>
      <c r="C378" s="34" t="s">
        <v>1953</v>
      </c>
      <c r="D378" s="35" t="s">
        <v>2062</v>
      </c>
      <c r="E378" s="36" t="s">
        <v>2135</v>
      </c>
      <c r="F378" s="37">
        <v>174</v>
      </c>
      <c r="G378" s="38" t="s">
        <v>1395</v>
      </c>
      <c r="H378" s="39" t="s">
        <v>1396</v>
      </c>
      <c r="I378" s="40" t="str">
        <f t="shared" si="53"/>
        <v>?</v>
      </c>
      <c r="J378" s="51" t="str">
        <f t="shared" si="45"/>
        <v>041</v>
      </c>
      <c r="K378" s="51" t="str">
        <f t="shared" si="52"/>
        <v>041B</v>
      </c>
      <c r="L378" s="51" t="str">
        <f t="shared" si="46"/>
        <v>00</v>
      </c>
      <c r="M378" s="51" t="str">
        <f t="shared" si="47"/>
        <v>01</v>
      </c>
      <c r="N378" s="51" t="str">
        <f t="shared" si="48"/>
        <v>00F1</v>
      </c>
      <c r="O378" s="51" t="str">
        <f t="shared" si="49"/>
        <v>05</v>
      </c>
      <c r="P378" s="51" t="str">
        <f t="shared" si="50"/>
        <v>02</v>
      </c>
      <c r="Q378" s="66" t="s">
        <v>2501</v>
      </c>
      <c r="R378" s="66" t="s">
        <v>2502</v>
      </c>
      <c r="S378" s="66" t="s">
        <v>2503</v>
      </c>
      <c r="T378" s="67" t="s">
        <v>2504</v>
      </c>
      <c r="U378" t="str">
        <f t="shared" si="51"/>
        <v>strAmiiboName[377] = new string[]{"041B000100F10502","ACC","Animal Crossing Cards","Series 2","Bettina","174","377"};</v>
      </c>
    </row>
    <row r="379" spans="1:21" ht="14.25" x14ac:dyDescent="0.2">
      <c r="A379" s="41">
        <v>378</v>
      </c>
      <c r="B379" s="41" t="s">
        <v>1952</v>
      </c>
      <c r="C379" s="42" t="s">
        <v>1953</v>
      </c>
      <c r="D379" s="43" t="s">
        <v>2062</v>
      </c>
      <c r="E379" s="44" t="s">
        <v>2136</v>
      </c>
      <c r="F379" s="37">
        <v>175</v>
      </c>
      <c r="G379" s="45" t="s">
        <v>1403</v>
      </c>
      <c r="H379" s="46" t="s">
        <v>1404</v>
      </c>
      <c r="I379" s="47" t="str">
        <f t="shared" si="53"/>
        <v>?</v>
      </c>
      <c r="J379" s="51" t="str">
        <f t="shared" si="45"/>
        <v>022</v>
      </c>
      <c r="K379" s="51" t="str">
        <f t="shared" si="52"/>
        <v>022D</v>
      </c>
      <c r="L379" s="51" t="str">
        <f t="shared" si="46"/>
        <v>00</v>
      </c>
      <c r="M379" s="51" t="str">
        <f t="shared" si="47"/>
        <v>01</v>
      </c>
      <c r="N379" s="51" t="str">
        <f t="shared" si="48"/>
        <v>00F2</v>
      </c>
      <c r="O379" s="51" t="str">
        <f t="shared" si="49"/>
        <v>05</v>
      </c>
      <c r="P379" s="51" t="str">
        <f t="shared" si="50"/>
        <v>02</v>
      </c>
      <c r="Q379" s="66" t="s">
        <v>2501</v>
      </c>
      <c r="R379" s="66" t="s">
        <v>2502</v>
      </c>
      <c r="S379" s="66" t="s">
        <v>2503</v>
      </c>
      <c r="T379" s="67" t="s">
        <v>2504</v>
      </c>
      <c r="U379" t="str">
        <f t="shared" si="51"/>
        <v>strAmiiboName[378] = new string[]{"022D000100F20502","ACC","Animal Crossing Cards","Series 2","Jay","175","378"};</v>
      </c>
    </row>
    <row r="380" spans="1:21" ht="14.25" x14ac:dyDescent="0.2">
      <c r="A380" s="33">
        <v>379</v>
      </c>
      <c r="B380" s="33" t="s">
        <v>1961</v>
      </c>
      <c r="C380" s="34" t="s">
        <v>1959</v>
      </c>
      <c r="D380" s="35" t="s">
        <v>2062</v>
      </c>
      <c r="E380" s="36" t="s">
        <v>2137</v>
      </c>
      <c r="F380" s="37">
        <v>176</v>
      </c>
      <c r="G380" s="38" t="s">
        <v>1411</v>
      </c>
      <c r="H380" s="39" t="s">
        <v>1412</v>
      </c>
      <c r="I380" s="40" t="str">
        <f t="shared" si="53"/>
        <v>?</v>
      </c>
      <c r="J380" s="51" t="str">
        <f t="shared" si="45"/>
        <v>046</v>
      </c>
      <c r="K380" s="51" t="str">
        <f t="shared" si="52"/>
        <v>046D</v>
      </c>
      <c r="L380" s="51" t="str">
        <f t="shared" si="46"/>
        <v>00</v>
      </c>
      <c r="M380" s="51" t="str">
        <f t="shared" si="47"/>
        <v>01</v>
      </c>
      <c r="N380" s="51" t="str">
        <f t="shared" si="48"/>
        <v>00F3</v>
      </c>
      <c r="O380" s="51" t="str">
        <f t="shared" si="49"/>
        <v>05</v>
      </c>
      <c r="P380" s="51" t="str">
        <f t="shared" si="50"/>
        <v>02</v>
      </c>
      <c r="Q380" s="66" t="s">
        <v>2501</v>
      </c>
      <c r="R380" s="66" t="s">
        <v>2502</v>
      </c>
      <c r="S380" s="66" t="s">
        <v>2503</v>
      </c>
      <c r="T380" s="67" t="s">
        <v>2504</v>
      </c>
      <c r="U380" t="str">
        <f t="shared" si="51"/>
        <v>strAmiiboName[379] = new string[]{"046D000100F30502","ACC","Animal Crossing Cards","Series 2","Sprinkle","176","379"};</v>
      </c>
    </row>
    <row r="381" spans="1:21" ht="14.25" x14ac:dyDescent="0.2">
      <c r="A381" s="41">
        <v>380</v>
      </c>
      <c r="B381" s="41" t="s">
        <v>1952</v>
      </c>
      <c r="C381" s="42" t="s">
        <v>1953</v>
      </c>
      <c r="D381" s="43" t="s">
        <v>2065</v>
      </c>
      <c r="E381" s="44" t="s">
        <v>2138</v>
      </c>
      <c r="F381" s="37">
        <v>177</v>
      </c>
      <c r="G381" s="45" t="s">
        <v>1419</v>
      </c>
      <c r="H381" s="46" t="s">
        <v>1420</v>
      </c>
      <c r="I381" s="47" t="str">
        <f t="shared" si="53"/>
        <v>?</v>
      </c>
      <c r="J381" s="51" t="str">
        <f t="shared" si="45"/>
        <v>03F</v>
      </c>
      <c r="K381" s="51" t="str">
        <f t="shared" si="52"/>
        <v>03FF</v>
      </c>
      <c r="L381" s="51" t="str">
        <f t="shared" si="46"/>
        <v>00</v>
      </c>
      <c r="M381" s="51" t="str">
        <f t="shared" si="47"/>
        <v>01</v>
      </c>
      <c r="N381" s="51" t="str">
        <f t="shared" si="48"/>
        <v>00F4</v>
      </c>
      <c r="O381" s="51" t="str">
        <f t="shared" si="49"/>
        <v>05</v>
      </c>
      <c r="P381" s="51" t="str">
        <f t="shared" si="50"/>
        <v>02</v>
      </c>
      <c r="Q381" s="66" t="s">
        <v>2501</v>
      </c>
      <c r="R381" s="66" t="s">
        <v>2502</v>
      </c>
      <c r="S381" s="66" t="s">
        <v>2503</v>
      </c>
      <c r="T381" s="67" t="s">
        <v>2504</v>
      </c>
      <c r="U381" t="str">
        <f t="shared" si="51"/>
        <v>strAmiiboName[380] = new string[]{"03FF000100F40502","ACC","Animal Crossing Cards","Series 2","Flip","177","380"};</v>
      </c>
    </row>
    <row r="382" spans="1:21" ht="14.25" x14ac:dyDescent="0.2">
      <c r="A382" s="33">
        <v>381</v>
      </c>
      <c r="B382" s="33" t="s">
        <v>1967</v>
      </c>
      <c r="C382" s="34" t="s">
        <v>1959</v>
      </c>
      <c r="D382" s="35" t="s">
        <v>2062</v>
      </c>
      <c r="E382" s="36" t="s">
        <v>2139</v>
      </c>
      <c r="F382" s="37">
        <v>178</v>
      </c>
      <c r="G382" s="38" t="s">
        <v>1427</v>
      </c>
      <c r="H382" s="39" t="s">
        <v>1428</v>
      </c>
      <c r="I382" s="40" t="str">
        <f t="shared" si="53"/>
        <v>?</v>
      </c>
      <c r="J382" s="51" t="str">
        <f t="shared" si="45"/>
        <v>047</v>
      </c>
      <c r="K382" s="51" t="str">
        <f t="shared" si="52"/>
        <v>047B</v>
      </c>
      <c r="L382" s="51" t="str">
        <f t="shared" si="46"/>
        <v>00</v>
      </c>
      <c r="M382" s="51" t="str">
        <f t="shared" si="47"/>
        <v>01</v>
      </c>
      <c r="N382" s="51" t="str">
        <f t="shared" si="48"/>
        <v>00F5</v>
      </c>
      <c r="O382" s="51" t="str">
        <f t="shared" si="49"/>
        <v>05</v>
      </c>
      <c r="P382" s="51" t="str">
        <f t="shared" si="50"/>
        <v>02</v>
      </c>
      <c r="Q382" s="66" t="s">
        <v>2501</v>
      </c>
      <c r="R382" s="66" t="s">
        <v>2502</v>
      </c>
      <c r="S382" s="66" t="s">
        <v>2503</v>
      </c>
      <c r="T382" s="67" t="s">
        <v>2504</v>
      </c>
      <c r="U382" t="str">
        <f t="shared" si="51"/>
        <v>strAmiiboName[381] = new string[]{"047B000100F50502","ACC","Animal Crossing Cards","Series 2","Hugh","178","381"};</v>
      </c>
    </row>
    <row r="383" spans="1:21" ht="14.25" x14ac:dyDescent="0.2">
      <c r="A383" s="41">
        <v>382</v>
      </c>
      <c r="B383" s="41" t="s">
        <v>1967</v>
      </c>
      <c r="C383" s="42" t="s">
        <v>1953</v>
      </c>
      <c r="D383" s="43" t="s">
        <v>2060</v>
      </c>
      <c r="E383" s="44" t="s">
        <v>2140</v>
      </c>
      <c r="F383" s="37">
        <v>179</v>
      </c>
      <c r="G383" s="45" t="s">
        <v>1435</v>
      </c>
      <c r="H383" s="46" t="s">
        <v>1436</v>
      </c>
      <c r="I383" s="47" t="str">
        <f t="shared" si="53"/>
        <v>?</v>
      </c>
      <c r="J383" s="51" t="str">
        <f t="shared" si="45"/>
        <v>046</v>
      </c>
      <c r="K383" s="51" t="str">
        <f t="shared" si="52"/>
        <v>0462</v>
      </c>
      <c r="L383" s="51" t="str">
        <f t="shared" si="46"/>
        <v>00</v>
      </c>
      <c r="M383" s="51" t="str">
        <f t="shared" si="47"/>
        <v>01</v>
      </c>
      <c r="N383" s="51" t="str">
        <f t="shared" si="48"/>
        <v>00F6</v>
      </c>
      <c r="O383" s="51" t="str">
        <f t="shared" si="49"/>
        <v>05</v>
      </c>
      <c r="P383" s="51" t="str">
        <f t="shared" si="50"/>
        <v>02</v>
      </c>
      <c r="Q383" s="66" t="s">
        <v>2501</v>
      </c>
      <c r="R383" s="66" t="s">
        <v>2502</v>
      </c>
      <c r="S383" s="66" t="s">
        <v>2503</v>
      </c>
      <c r="T383" s="67" t="s">
        <v>2504</v>
      </c>
      <c r="U383" t="str">
        <f t="shared" si="51"/>
        <v>strAmiiboName[382] = new string[]{"0462000100F60502","ACC","Animal Crossing Cards","Series 2","Hopper","179","382"};</v>
      </c>
    </row>
    <row r="384" spans="1:21" ht="14.25" x14ac:dyDescent="0.2">
      <c r="A384" s="33">
        <v>383</v>
      </c>
      <c r="B384" s="33" t="s">
        <v>1961</v>
      </c>
      <c r="C384" s="34" t="s">
        <v>1956</v>
      </c>
      <c r="D384" s="35" t="s">
        <v>2065</v>
      </c>
      <c r="E384" s="36" t="s">
        <v>2141</v>
      </c>
      <c r="F384" s="37">
        <v>180</v>
      </c>
      <c r="G384" s="38" t="s">
        <v>1443</v>
      </c>
      <c r="H384" s="39" t="s">
        <v>1444</v>
      </c>
      <c r="I384" s="40" t="str">
        <f t="shared" si="53"/>
        <v>?</v>
      </c>
      <c r="J384" s="51" t="str">
        <f t="shared" si="45"/>
        <v>04E</v>
      </c>
      <c r="K384" s="51" t="str">
        <f t="shared" si="52"/>
        <v>04E0</v>
      </c>
      <c r="L384" s="51" t="str">
        <f t="shared" si="46"/>
        <v>00</v>
      </c>
      <c r="M384" s="51" t="str">
        <f t="shared" si="47"/>
        <v>01</v>
      </c>
      <c r="N384" s="51" t="str">
        <f t="shared" si="48"/>
        <v>00F7</v>
      </c>
      <c r="O384" s="51" t="str">
        <f t="shared" si="49"/>
        <v>05</v>
      </c>
      <c r="P384" s="51" t="str">
        <f t="shared" si="50"/>
        <v>02</v>
      </c>
      <c r="Q384" s="66" t="s">
        <v>2501</v>
      </c>
      <c r="R384" s="66" t="s">
        <v>2502</v>
      </c>
      <c r="S384" s="66" t="s">
        <v>2503</v>
      </c>
      <c r="T384" s="67" t="s">
        <v>2504</v>
      </c>
      <c r="U384" t="str">
        <f t="shared" si="51"/>
        <v>strAmiiboName[383] = new string[]{"04E0000100F70502","ACC","Animal Crossing Cards","Series 2","Pecan","180","383"};</v>
      </c>
    </row>
    <row r="385" spans="1:21" ht="14.25" x14ac:dyDescent="0.2">
      <c r="A385" s="41">
        <v>384</v>
      </c>
      <c r="B385" s="41" t="s">
        <v>1952</v>
      </c>
      <c r="C385" s="42" t="s">
        <v>1956</v>
      </c>
      <c r="D385" s="43" t="s">
        <v>2060</v>
      </c>
      <c r="E385" s="44" t="s">
        <v>2142</v>
      </c>
      <c r="F385" s="37">
        <v>181</v>
      </c>
      <c r="G385" s="45" t="s">
        <v>1451</v>
      </c>
      <c r="H385" s="46" t="s">
        <v>1452</v>
      </c>
      <c r="I385" s="47" t="str">
        <f t="shared" si="53"/>
        <v>?</v>
      </c>
      <c r="J385" s="51" t="str">
        <f t="shared" si="45"/>
        <v>031</v>
      </c>
      <c r="K385" s="51" t="str">
        <f t="shared" si="52"/>
        <v>0310</v>
      </c>
      <c r="L385" s="51" t="str">
        <f t="shared" si="46"/>
        <v>00</v>
      </c>
      <c r="M385" s="51" t="str">
        <f t="shared" si="47"/>
        <v>01</v>
      </c>
      <c r="N385" s="51" t="str">
        <f t="shared" si="48"/>
        <v>00F8</v>
      </c>
      <c r="O385" s="51" t="str">
        <f t="shared" si="49"/>
        <v>05</v>
      </c>
      <c r="P385" s="51" t="str">
        <f t="shared" si="50"/>
        <v>02</v>
      </c>
      <c r="Q385" s="66" t="s">
        <v>2501</v>
      </c>
      <c r="R385" s="66" t="s">
        <v>2502</v>
      </c>
      <c r="S385" s="66" t="s">
        <v>2503</v>
      </c>
      <c r="T385" s="67" t="s">
        <v>2504</v>
      </c>
      <c r="U385" t="str">
        <f t="shared" si="51"/>
        <v>strAmiiboName[384] = new string[]{"0310000100F80502","ACC","Animal Crossing Cards","Series 2","Drake","181","384"};</v>
      </c>
    </row>
    <row r="386" spans="1:21" ht="14.25" x14ac:dyDescent="0.2">
      <c r="A386" s="33">
        <v>385</v>
      </c>
      <c r="B386" s="33" t="s">
        <v>1952</v>
      </c>
      <c r="C386" s="34" t="s">
        <v>1956</v>
      </c>
      <c r="D386" s="35" t="s">
        <v>2062</v>
      </c>
      <c r="E386" s="36" t="s">
        <v>2143</v>
      </c>
      <c r="F386" s="37">
        <v>182</v>
      </c>
      <c r="G386" s="38" t="s">
        <v>1459</v>
      </c>
      <c r="H386" s="39" t="s">
        <v>1460</v>
      </c>
      <c r="I386" s="40" t="str">
        <f t="shared" si="53"/>
        <v>?</v>
      </c>
      <c r="J386" s="51" t="str">
        <f t="shared" ref="J386:J449" si="54">LEFT(G386,3)</f>
        <v>03B</v>
      </c>
      <c r="K386" s="51" t="str">
        <f t="shared" si="52"/>
        <v>03BD</v>
      </c>
      <c r="L386" s="51" t="str">
        <f t="shared" ref="L386:L449" si="55">MID(G386,5,2)</f>
        <v>00</v>
      </c>
      <c r="M386" s="51" t="str">
        <f t="shared" ref="M386:M449" si="56">RIGHT(G386,2)</f>
        <v>01</v>
      </c>
      <c r="N386" s="51" t="str">
        <f t="shared" ref="N386:N449" si="57">LEFT(H386,4)</f>
        <v>00F9</v>
      </c>
      <c r="O386" s="51" t="str">
        <f t="shared" ref="O386:O449" si="58">MID(H386,5,2)</f>
        <v>05</v>
      </c>
      <c r="P386" s="51" t="str">
        <f t="shared" ref="P386:P449" si="59">RIGHT(H386,2)</f>
        <v>02</v>
      </c>
      <c r="Q386" s="66" t="s">
        <v>2501</v>
      </c>
      <c r="R386" s="66" t="s">
        <v>2502</v>
      </c>
      <c r="S386" s="66" t="s">
        <v>2503</v>
      </c>
      <c r="T386" s="67" t="s">
        <v>2504</v>
      </c>
      <c r="U386" t="str">
        <f t="shared" ref="U386:U449" si="60">Q386&amp;A386&amp;R386&amp;G386&amp;H386&amp;S386&amp;B386&amp;S386&amp;C386&amp;S386&amp;D386&amp;S386&amp;E386&amp;S386&amp;TEXT(F386,"000")&amp;S386&amp;TEXT(A386,"000")&amp;T386</f>
        <v>strAmiiboName[385] = new string[]{"03BD000100F90502","ACC","Animal Crossing Cards","Series 2","Alice","182","385"};</v>
      </c>
    </row>
    <row r="387" spans="1:21" ht="14.25" x14ac:dyDescent="0.2">
      <c r="A387" s="41">
        <v>386</v>
      </c>
      <c r="B387" s="41" t="s">
        <v>1967</v>
      </c>
      <c r="C387" s="42" t="s">
        <v>1953</v>
      </c>
      <c r="D387" s="43" t="s">
        <v>2065</v>
      </c>
      <c r="E387" s="44" t="s">
        <v>2144</v>
      </c>
      <c r="F387" s="37">
        <v>183</v>
      </c>
      <c r="G387" s="45" t="s">
        <v>1467</v>
      </c>
      <c r="H387" s="46" t="s">
        <v>1468</v>
      </c>
      <c r="I387" s="47" t="str">
        <f t="shared" si="53"/>
        <v>?</v>
      </c>
      <c r="J387" s="51" t="str">
        <f t="shared" si="54"/>
        <v>033</v>
      </c>
      <c r="K387" s="51" t="str">
        <f t="shared" ref="K387:K450" si="61">LEFT(G387,4)</f>
        <v>033B</v>
      </c>
      <c r="L387" s="51" t="str">
        <f t="shared" si="55"/>
        <v>00</v>
      </c>
      <c r="M387" s="51" t="str">
        <f t="shared" si="56"/>
        <v>01</v>
      </c>
      <c r="N387" s="51" t="str">
        <f t="shared" si="57"/>
        <v>00FA</v>
      </c>
      <c r="O387" s="51" t="str">
        <f t="shared" si="58"/>
        <v>05</v>
      </c>
      <c r="P387" s="51" t="str">
        <f t="shared" si="59"/>
        <v>02</v>
      </c>
      <c r="Q387" s="66" t="s">
        <v>2501</v>
      </c>
      <c r="R387" s="66" t="s">
        <v>2502</v>
      </c>
      <c r="S387" s="66" t="s">
        <v>2503</v>
      </c>
      <c r="T387" s="67" t="s">
        <v>2504</v>
      </c>
      <c r="U387" t="str">
        <f t="shared" si="60"/>
        <v>strAmiiboName[386] = new string[]{"033B000100FA0502","ACC","Animal Crossing Cards","Series 2","Camofrog","183","386"};</v>
      </c>
    </row>
    <row r="388" spans="1:21" ht="14.25" x14ac:dyDescent="0.2">
      <c r="A388" s="33">
        <v>387</v>
      </c>
      <c r="B388" s="33" t="s">
        <v>1961</v>
      </c>
      <c r="C388" s="34" t="s">
        <v>1953</v>
      </c>
      <c r="D388" s="35" t="s">
        <v>2062</v>
      </c>
      <c r="E388" s="36" t="s">
        <v>2145</v>
      </c>
      <c r="F388" s="37">
        <v>184</v>
      </c>
      <c r="G388" s="38" t="s">
        <v>1475</v>
      </c>
      <c r="H388" s="39" t="s">
        <v>1476</v>
      </c>
      <c r="I388" s="40" t="str">
        <f t="shared" ref="I388:I451" si="62">HYPERLINK("http://amiibo.life/nfc/"&amp;G388&amp;"-"&amp;H388,"?")</f>
        <v>?</v>
      </c>
      <c r="J388" s="51" t="str">
        <f t="shared" si="54"/>
        <v>041</v>
      </c>
      <c r="K388" s="51" t="str">
        <f t="shared" si="61"/>
        <v>0416</v>
      </c>
      <c r="L388" s="51" t="str">
        <f t="shared" si="55"/>
        <v>00</v>
      </c>
      <c r="M388" s="51" t="str">
        <f t="shared" si="56"/>
        <v>01</v>
      </c>
      <c r="N388" s="51" t="str">
        <f t="shared" si="57"/>
        <v>00FB</v>
      </c>
      <c r="O388" s="51" t="str">
        <f t="shared" si="58"/>
        <v>05</v>
      </c>
      <c r="P388" s="51" t="str">
        <f t="shared" si="59"/>
        <v>02</v>
      </c>
      <c r="Q388" s="66" t="s">
        <v>2501</v>
      </c>
      <c r="R388" s="66" t="s">
        <v>2502</v>
      </c>
      <c r="S388" s="66" t="s">
        <v>2503</v>
      </c>
      <c r="T388" s="67" t="s">
        <v>2504</v>
      </c>
      <c r="U388" t="str">
        <f t="shared" si="60"/>
        <v>strAmiiboName[387] = new string[]{"0416000100FB0502","ACC","Animal Crossing Cards","Series 2","Anicotti","184","387"};</v>
      </c>
    </row>
    <row r="389" spans="1:21" ht="14.25" x14ac:dyDescent="0.2">
      <c r="A389" s="41">
        <v>388</v>
      </c>
      <c r="B389" s="41" t="s">
        <v>1952</v>
      </c>
      <c r="C389" s="42" t="s">
        <v>1959</v>
      </c>
      <c r="D389" s="43" t="s">
        <v>2065</v>
      </c>
      <c r="E389" s="44" t="s">
        <v>2146</v>
      </c>
      <c r="F389" s="37">
        <v>185</v>
      </c>
      <c r="G389" s="45" t="s">
        <v>1483</v>
      </c>
      <c r="H389" s="46" t="s">
        <v>1484</v>
      </c>
      <c r="I389" s="47" t="str">
        <f t="shared" si="62"/>
        <v>?</v>
      </c>
      <c r="J389" s="51" t="str">
        <f t="shared" si="54"/>
        <v>048</v>
      </c>
      <c r="K389" s="51" t="str">
        <f t="shared" si="61"/>
        <v>0486</v>
      </c>
      <c r="L389" s="51" t="str">
        <f t="shared" si="55"/>
        <v>00</v>
      </c>
      <c r="M389" s="51" t="str">
        <f t="shared" si="56"/>
        <v>01</v>
      </c>
      <c r="N389" s="51" t="str">
        <f t="shared" si="57"/>
        <v>00FC</v>
      </c>
      <c r="O389" s="51" t="str">
        <f t="shared" si="58"/>
        <v>05</v>
      </c>
      <c r="P389" s="51" t="str">
        <f t="shared" si="59"/>
        <v>02</v>
      </c>
      <c r="Q389" s="66" t="s">
        <v>2501</v>
      </c>
      <c r="R389" s="66" t="s">
        <v>2502</v>
      </c>
      <c r="S389" s="66" t="s">
        <v>2503</v>
      </c>
      <c r="T389" s="67" t="s">
        <v>2504</v>
      </c>
      <c r="U389" t="str">
        <f t="shared" si="60"/>
        <v>strAmiiboName[388] = new string[]{"0486000100FC0502","ACC","Animal Crossing Cards","Series 2","Chops","185","388"};</v>
      </c>
    </row>
    <row r="390" spans="1:21" ht="14.25" x14ac:dyDescent="0.2">
      <c r="A390" s="33">
        <v>389</v>
      </c>
      <c r="B390" s="33" t="s">
        <v>1952</v>
      </c>
      <c r="C390" s="34" t="s">
        <v>1953</v>
      </c>
      <c r="D390" s="35" t="s">
        <v>2065</v>
      </c>
      <c r="E390" s="36" t="s">
        <v>2147</v>
      </c>
      <c r="F390" s="37">
        <v>186</v>
      </c>
      <c r="G390" s="38" t="s">
        <v>1491</v>
      </c>
      <c r="H390" s="39" t="s">
        <v>1492</v>
      </c>
      <c r="I390" s="40" t="str">
        <f t="shared" si="62"/>
        <v>?</v>
      </c>
      <c r="J390" s="51" t="str">
        <f t="shared" si="54"/>
        <v>022</v>
      </c>
      <c r="K390" s="51" t="str">
        <f t="shared" si="61"/>
        <v>0220</v>
      </c>
      <c r="L390" s="51" t="str">
        <f t="shared" si="55"/>
        <v>00</v>
      </c>
      <c r="M390" s="51" t="str">
        <f t="shared" si="56"/>
        <v>01</v>
      </c>
      <c r="N390" s="51" t="str">
        <f t="shared" si="57"/>
        <v>00FD</v>
      </c>
      <c r="O390" s="51" t="str">
        <f t="shared" si="58"/>
        <v>05</v>
      </c>
      <c r="P390" s="51" t="str">
        <f t="shared" si="59"/>
        <v>02</v>
      </c>
      <c r="Q390" s="66" t="s">
        <v>2501</v>
      </c>
      <c r="R390" s="66" t="s">
        <v>2502</v>
      </c>
      <c r="S390" s="66" t="s">
        <v>2503</v>
      </c>
      <c r="T390" s="67" t="s">
        <v>2504</v>
      </c>
      <c r="U390" t="str">
        <f t="shared" si="60"/>
        <v>strAmiiboName[389] = new string[]{"0220000100FD0502","ACC","Animal Crossing Cards","Series 2","Charlise","186","389"};</v>
      </c>
    </row>
    <row r="391" spans="1:21" ht="14.25" x14ac:dyDescent="0.2">
      <c r="A391" s="41">
        <v>390</v>
      </c>
      <c r="B391" s="41" t="s">
        <v>1961</v>
      </c>
      <c r="C391" s="42" t="s">
        <v>1953</v>
      </c>
      <c r="D391" s="43" t="s">
        <v>2062</v>
      </c>
      <c r="E391" s="44" t="s">
        <v>2148</v>
      </c>
      <c r="F391" s="37">
        <v>187</v>
      </c>
      <c r="G391" s="45" t="s">
        <v>1498</v>
      </c>
      <c r="H391" s="46" t="s">
        <v>1499</v>
      </c>
      <c r="I391" s="47" t="str">
        <f t="shared" si="62"/>
        <v>?</v>
      </c>
      <c r="J391" s="51" t="str">
        <f t="shared" si="54"/>
        <v>025</v>
      </c>
      <c r="K391" s="51" t="str">
        <f t="shared" si="61"/>
        <v>0252</v>
      </c>
      <c r="L391" s="51" t="str">
        <f t="shared" si="55"/>
        <v>00</v>
      </c>
      <c r="M391" s="51" t="str">
        <f t="shared" si="56"/>
        <v>01</v>
      </c>
      <c r="N391" s="51" t="str">
        <f t="shared" si="57"/>
        <v>00FE</v>
      </c>
      <c r="O391" s="51" t="str">
        <f t="shared" si="58"/>
        <v>05</v>
      </c>
      <c r="P391" s="51" t="str">
        <f t="shared" si="59"/>
        <v>02</v>
      </c>
      <c r="Q391" s="66" t="s">
        <v>2501</v>
      </c>
      <c r="R391" s="66" t="s">
        <v>2502</v>
      </c>
      <c r="S391" s="66" t="s">
        <v>2503</v>
      </c>
      <c r="T391" s="67" t="s">
        <v>2504</v>
      </c>
      <c r="U391" t="str">
        <f t="shared" si="60"/>
        <v>strAmiiboName[390] = new string[]{"0252000100FE0502","ACC","Animal Crossing Cards","Series 2","Vic","187","390"};</v>
      </c>
    </row>
    <row r="392" spans="1:21" ht="14.25" x14ac:dyDescent="0.2">
      <c r="A392" s="33">
        <v>391</v>
      </c>
      <c r="B392" s="33" t="s">
        <v>1952</v>
      </c>
      <c r="C392" s="34" t="s">
        <v>1959</v>
      </c>
      <c r="D392" s="35" t="s">
        <v>2062</v>
      </c>
      <c r="E392" s="36" t="s">
        <v>2149</v>
      </c>
      <c r="F392" s="37">
        <v>188</v>
      </c>
      <c r="G392" s="38" t="s">
        <v>1506</v>
      </c>
      <c r="H392" s="39" t="s">
        <v>1507</v>
      </c>
      <c r="I392" s="40" t="str">
        <f t="shared" si="62"/>
        <v>?</v>
      </c>
      <c r="J392" s="51" t="str">
        <f t="shared" si="54"/>
        <v>027</v>
      </c>
      <c r="K392" s="51" t="str">
        <f t="shared" si="61"/>
        <v>0270</v>
      </c>
      <c r="L392" s="51" t="str">
        <f t="shared" si="55"/>
        <v>00</v>
      </c>
      <c r="M392" s="51" t="str">
        <f t="shared" si="56"/>
        <v>01</v>
      </c>
      <c r="N392" s="51" t="str">
        <f t="shared" si="57"/>
        <v>00FF</v>
      </c>
      <c r="O392" s="51" t="str">
        <f t="shared" si="58"/>
        <v>05</v>
      </c>
      <c r="P392" s="51" t="str">
        <f t="shared" si="59"/>
        <v>02</v>
      </c>
      <c r="Q392" s="66" t="s">
        <v>2501</v>
      </c>
      <c r="R392" s="66" t="s">
        <v>2502</v>
      </c>
      <c r="S392" s="66" t="s">
        <v>2503</v>
      </c>
      <c r="T392" s="67" t="s">
        <v>2504</v>
      </c>
      <c r="U392" t="str">
        <f t="shared" si="60"/>
        <v>strAmiiboName[391] = new string[]{"0270000100FF0502","ACC","Animal Crossing Cards","Series 2","Ankha","188","391"};</v>
      </c>
    </row>
    <row r="393" spans="1:21" ht="14.25" x14ac:dyDescent="0.2">
      <c r="A393" s="41">
        <v>392</v>
      </c>
      <c r="B393" s="41" t="s">
        <v>1952</v>
      </c>
      <c r="C393" s="42" t="s">
        <v>1953</v>
      </c>
      <c r="D393" s="43" t="s">
        <v>2060</v>
      </c>
      <c r="E393" s="44" t="s">
        <v>2150</v>
      </c>
      <c r="F393" s="37">
        <v>189</v>
      </c>
      <c r="G393" s="45" t="s">
        <v>1514</v>
      </c>
      <c r="H393" s="46" t="s">
        <v>1515</v>
      </c>
      <c r="I393" s="47" t="str">
        <f t="shared" si="62"/>
        <v>?</v>
      </c>
      <c r="J393" s="51" t="str">
        <f t="shared" si="54"/>
        <v>033</v>
      </c>
      <c r="K393" s="51" t="str">
        <f t="shared" si="61"/>
        <v>033C</v>
      </c>
      <c r="L393" s="51" t="str">
        <f t="shared" si="55"/>
        <v>00</v>
      </c>
      <c r="M393" s="51" t="str">
        <f t="shared" si="56"/>
        <v>01</v>
      </c>
      <c r="N393" s="51" t="str">
        <f t="shared" si="57"/>
        <v>0100</v>
      </c>
      <c r="O393" s="51" t="str">
        <f t="shared" si="58"/>
        <v>05</v>
      </c>
      <c r="P393" s="51" t="str">
        <f t="shared" si="59"/>
        <v>02</v>
      </c>
      <c r="Q393" s="66" t="s">
        <v>2501</v>
      </c>
      <c r="R393" s="66" t="s">
        <v>2502</v>
      </c>
      <c r="S393" s="66" t="s">
        <v>2503</v>
      </c>
      <c r="T393" s="67" t="s">
        <v>2504</v>
      </c>
      <c r="U393" t="str">
        <f t="shared" si="60"/>
        <v>strAmiiboName[392] = new string[]{"033C000101000502","ACC","Animal Crossing Cards","Series 2","Drift","189","392"};</v>
      </c>
    </row>
    <row r="394" spans="1:21" ht="14.25" x14ac:dyDescent="0.2">
      <c r="A394" s="33">
        <v>393</v>
      </c>
      <c r="B394" s="33" t="s">
        <v>1967</v>
      </c>
      <c r="C394" s="34" t="s">
        <v>1959</v>
      </c>
      <c r="D394" s="35" t="s">
        <v>2062</v>
      </c>
      <c r="E394" s="36" t="s">
        <v>2151</v>
      </c>
      <c r="F394" s="37">
        <v>190</v>
      </c>
      <c r="G394" s="38" t="s">
        <v>1522</v>
      </c>
      <c r="H394" s="39" t="s">
        <v>1523</v>
      </c>
      <c r="I394" s="40" t="str">
        <f t="shared" si="62"/>
        <v>?</v>
      </c>
      <c r="J394" s="51" t="str">
        <f t="shared" si="54"/>
        <v>04C</v>
      </c>
      <c r="K394" s="51" t="str">
        <f t="shared" si="61"/>
        <v>04C5</v>
      </c>
      <c r="L394" s="51" t="str">
        <f t="shared" si="55"/>
        <v>00</v>
      </c>
      <c r="M394" s="51" t="str">
        <f t="shared" si="56"/>
        <v>01</v>
      </c>
      <c r="N394" s="51" t="str">
        <f t="shared" si="57"/>
        <v>0101</v>
      </c>
      <c r="O394" s="51" t="str">
        <f t="shared" si="58"/>
        <v>05</v>
      </c>
      <c r="P394" s="51" t="str">
        <f t="shared" si="59"/>
        <v>02</v>
      </c>
      <c r="Q394" s="66" t="s">
        <v>2501</v>
      </c>
      <c r="R394" s="66" t="s">
        <v>2502</v>
      </c>
      <c r="S394" s="66" t="s">
        <v>2503</v>
      </c>
      <c r="T394" s="67" t="s">
        <v>2504</v>
      </c>
      <c r="U394" t="str">
        <f t="shared" si="60"/>
        <v>strAmiiboName[393] = new string[]{"04C5000101010502","ACC","Animal Crossing Cards","Series 2","Vesta","190","393"};</v>
      </c>
    </row>
    <row r="395" spans="1:21" ht="14.25" x14ac:dyDescent="0.2">
      <c r="A395" s="41">
        <v>394</v>
      </c>
      <c r="B395" s="41" t="s">
        <v>1967</v>
      </c>
      <c r="C395" s="42" t="s">
        <v>1959</v>
      </c>
      <c r="D395" s="43" t="s">
        <v>2060</v>
      </c>
      <c r="E395" s="44" t="s">
        <v>2152</v>
      </c>
      <c r="F395" s="37">
        <v>191</v>
      </c>
      <c r="G395" s="45" t="s">
        <v>1530</v>
      </c>
      <c r="H395" s="46" t="s">
        <v>1531</v>
      </c>
      <c r="I395" s="47" t="str">
        <f t="shared" si="62"/>
        <v>?</v>
      </c>
      <c r="J395" s="51" t="str">
        <f t="shared" si="54"/>
        <v>02F</v>
      </c>
      <c r="K395" s="51" t="str">
        <f t="shared" si="61"/>
        <v>02F9</v>
      </c>
      <c r="L395" s="51" t="str">
        <f t="shared" si="55"/>
        <v>00</v>
      </c>
      <c r="M395" s="51" t="str">
        <f t="shared" si="56"/>
        <v>01</v>
      </c>
      <c r="N395" s="51" t="str">
        <f t="shared" si="57"/>
        <v>0102</v>
      </c>
      <c r="O395" s="51" t="str">
        <f t="shared" si="58"/>
        <v>05</v>
      </c>
      <c r="P395" s="51" t="str">
        <f t="shared" si="59"/>
        <v>02</v>
      </c>
      <c r="Q395" s="66" t="s">
        <v>2501</v>
      </c>
      <c r="R395" s="66" t="s">
        <v>2502</v>
      </c>
      <c r="S395" s="66" t="s">
        <v>2503</v>
      </c>
      <c r="T395" s="67" t="s">
        <v>2504</v>
      </c>
      <c r="U395" t="str">
        <f t="shared" si="60"/>
        <v>strAmiiboName[394] = new string[]{"02F9000101020502","ACC","Animal Crossing Cards","Series 2","Marcel","191","394"};</v>
      </c>
    </row>
    <row r="396" spans="1:21" ht="14.25" x14ac:dyDescent="0.2">
      <c r="A396" s="33">
        <v>395</v>
      </c>
      <c r="B396" s="33" t="s">
        <v>1967</v>
      </c>
      <c r="C396" s="34" t="s">
        <v>1953</v>
      </c>
      <c r="D396" s="35" t="s">
        <v>2065</v>
      </c>
      <c r="E396" s="36" t="s">
        <v>2153</v>
      </c>
      <c r="F396" s="37">
        <v>192</v>
      </c>
      <c r="G396" s="38" t="s">
        <v>1538</v>
      </c>
      <c r="H396" s="39" t="s">
        <v>1539</v>
      </c>
      <c r="I396" s="40" t="str">
        <f t="shared" si="62"/>
        <v>?</v>
      </c>
      <c r="J396" s="51" t="str">
        <f t="shared" si="54"/>
        <v>020</v>
      </c>
      <c r="K396" s="51" t="str">
        <f t="shared" si="61"/>
        <v>0202</v>
      </c>
      <c r="L396" s="51" t="str">
        <f t="shared" si="55"/>
        <v>00</v>
      </c>
      <c r="M396" s="51" t="str">
        <f t="shared" si="56"/>
        <v>01</v>
      </c>
      <c r="N396" s="51" t="str">
        <f t="shared" si="57"/>
        <v>0103</v>
      </c>
      <c r="O396" s="51" t="str">
        <f t="shared" si="58"/>
        <v>05</v>
      </c>
      <c r="P396" s="51" t="str">
        <f t="shared" si="59"/>
        <v>02</v>
      </c>
      <c r="Q396" s="66" t="s">
        <v>2501</v>
      </c>
      <c r="R396" s="66" t="s">
        <v>2502</v>
      </c>
      <c r="S396" s="66" t="s">
        <v>2503</v>
      </c>
      <c r="T396" s="67" t="s">
        <v>2504</v>
      </c>
      <c r="U396" t="str">
        <f t="shared" si="60"/>
        <v>strAmiiboName[395] = new string[]{"0202000101030502","ACC","Animal Crossing Cards","Series 2","Pango","192","395"};</v>
      </c>
    </row>
    <row r="397" spans="1:21" ht="14.25" x14ac:dyDescent="0.2">
      <c r="A397" s="41">
        <v>396</v>
      </c>
      <c r="B397" s="41" t="s">
        <v>1952</v>
      </c>
      <c r="C397" s="42" t="s">
        <v>1959</v>
      </c>
      <c r="D397" s="43" t="s">
        <v>2062</v>
      </c>
      <c r="E397" s="44" t="s">
        <v>2154</v>
      </c>
      <c r="F397" s="37">
        <v>193</v>
      </c>
      <c r="G397" s="45" t="s">
        <v>1546</v>
      </c>
      <c r="H397" s="46" t="s">
        <v>1547</v>
      </c>
      <c r="I397" s="47" t="str">
        <f t="shared" si="62"/>
        <v>?</v>
      </c>
      <c r="J397" s="51" t="str">
        <f t="shared" si="54"/>
        <v>045</v>
      </c>
      <c r="K397" s="51" t="str">
        <f t="shared" si="61"/>
        <v>0453</v>
      </c>
      <c r="L397" s="51" t="str">
        <f t="shared" si="55"/>
        <v>00</v>
      </c>
      <c r="M397" s="51" t="str">
        <f t="shared" si="56"/>
        <v>01</v>
      </c>
      <c r="N397" s="51" t="str">
        <f t="shared" si="57"/>
        <v>0104</v>
      </c>
      <c r="O397" s="51" t="str">
        <f t="shared" si="58"/>
        <v>05</v>
      </c>
      <c r="P397" s="51" t="str">
        <f t="shared" si="59"/>
        <v>02</v>
      </c>
      <c r="Q397" s="66" t="s">
        <v>2501</v>
      </c>
      <c r="R397" s="66" t="s">
        <v>2502</v>
      </c>
      <c r="S397" s="66" t="s">
        <v>2503</v>
      </c>
      <c r="T397" s="67" t="s">
        <v>2504</v>
      </c>
      <c r="U397" t="str">
        <f t="shared" si="60"/>
        <v>strAmiiboName[396] = new string[]{"0453000101040502","ACC","Animal Crossing Cards","Series 2","Keaton","193","396"};</v>
      </c>
    </row>
    <row r="398" spans="1:21" ht="14.25" x14ac:dyDescent="0.2">
      <c r="A398" s="33">
        <v>397</v>
      </c>
      <c r="B398" s="33" t="s">
        <v>1961</v>
      </c>
      <c r="C398" s="34" t="s">
        <v>1959</v>
      </c>
      <c r="D398" s="35" t="s">
        <v>2062</v>
      </c>
      <c r="E398" s="36" t="s">
        <v>2155</v>
      </c>
      <c r="F398" s="37">
        <v>194</v>
      </c>
      <c r="G398" s="38" t="s">
        <v>1554</v>
      </c>
      <c r="H398" s="39" t="s">
        <v>1555</v>
      </c>
      <c r="I398" s="40" t="str">
        <f t="shared" si="62"/>
        <v>?</v>
      </c>
      <c r="J398" s="51" t="str">
        <f t="shared" si="54"/>
        <v>043</v>
      </c>
      <c r="K398" s="51" t="str">
        <f t="shared" si="61"/>
        <v>0437</v>
      </c>
      <c r="L398" s="51" t="str">
        <f t="shared" si="55"/>
        <v>00</v>
      </c>
      <c r="M398" s="51" t="str">
        <f t="shared" si="56"/>
        <v>01</v>
      </c>
      <c r="N398" s="51" t="str">
        <f t="shared" si="57"/>
        <v>0105</v>
      </c>
      <c r="O398" s="51" t="str">
        <f t="shared" si="58"/>
        <v>05</v>
      </c>
      <c r="P398" s="51" t="str">
        <f t="shared" si="59"/>
        <v>02</v>
      </c>
      <c r="Q398" s="66" t="s">
        <v>2501</v>
      </c>
      <c r="R398" s="66" t="s">
        <v>2502</v>
      </c>
      <c r="S398" s="66" t="s">
        <v>2503</v>
      </c>
      <c r="T398" s="67" t="s">
        <v>2504</v>
      </c>
      <c r="U398" t="str">
        <f t="shared" si="60"/>
        <v>strAmiiboName[397] = new string[]{"0437000101050502","ACC","Animal Crossing Cards","Series 2","Gladys","194","397"};</v>
      </c>
    </row>
    <row r="399" spans="1:21" ht="14.25" x14ac:dyDescent="0.2">
      <c r="A399" s="41">
        <v>398</v>
      </c>
      <c r="B399" s="41" t="s">
        <v>1952</v>
      </c>
      <c r="C399" s="42" t="s">
        <v>1953</v>
      </c>
      <c r="D399" s="43" t="s">
        <v>2060</v>
      </c>
      <c r="E399" s="44" t="s">
        <v>2156</v>
      </c>
      <c r="F399" s="37">
        <v>195</v>
      </c>
      <c r="G399" s="45" t="s">
        <v>1562</v>
      </c>
      <c r="H399" s="46" t="s">
        <v>1563</v>
      </c>
      <c r="I399" s="47" t="str">
        <f t="shared" si="62"/>
        <v>?</v>
      </c>
      <c r="J399" s="51" t="str">
        <f t="shared" si="54"/>
        <v>038</v>
      </c>
      <c r="K399" s="51" t="str">
        <f t="shared" si="61"/>
        <v>0385</v>
      </c>
      <c r="L399" s="51" t="str">
        <f t="shared" si="55"/>
        <v>00</v>
      </c>
      <c r="M399" s="51" t="str">
        <f t="shared" si="56"/>
        <v>01</v>
      </c>
      <c r="N399" s="51" t="str">
        <f t="shared" si="57"/>
        <v>0106</v>
      </c>
      <c r="O399" s="51" t="str">
        <f t="shared" si="58"/>
        <v>05</v>
      </c>
      <c r="P399" s="51" t="str">
        <f t="shared" si="59"/>
        <v>02</v>
      </c>
      <c r="Q399" s="66" t="s">
        <v>2501</v>
      </c>
      <c r="R399" s="66" t="s">
        <v>2502</v>
      </c>
      <c r="S399" s="66" t="s">
        <v>2503</v>
      </c>
      <c r="T399" s="67" t="s">
        <v>2504</v>
      </c>
      <c r="U399" t="str">
        <f t="shared" si="60"/>
        <v>strAmiiboName[398] = new string[]{"0385000101060502","ACC","Animal Crossing Cards","Series 2","Hamphrey","195","398"};</v>
      </c>
    </row>
    <row r="400" spans="1:21" ht="14.25" x14ac:dyDescent="0.2">
      <c r="A400" s="33">
        <v>399</v>
      </c>
      <c r="B400" s="33" t="s">
        <v>1961</v>
      </c>
      <c r="C400" s="34" t="s">
        <v>1953</v>
      </c>
      <c r="D400" s="35" t="s">
        <v>2060</v>
      </c>
      <c r="E400" s="36" t="s">
        <v>2157</v>
      </c>
      <c r="F400" s="37">
        <v>196</v>
      </c>
      <c r="G400" s="38" t="s">
        <v>1570</v>
      </c>
      <c r="H400" s="39" t="s">
        <v>1571</v>
      </c>
      <c r="I400" s="40" t="str">
        <f t="shared" si="62"/>
        <v>?</v>
      </c>
      <c r="J400" s="51" t="str">
        <f t="shared" si="54"/>
        <v>051</v>
      </c>
      <c r="K400" s="51" t="str">
        <f t="shared" si="61"/>
        <v>0510</v>
      </c>
      <c r="L400" s="51" t="str">
        <f t="shared" si="55"/>
        <v>00</v>
      </c>
      <c r="M400" s="51" t="str">
        <f t="shared" si="56"/>
        <v>01</v>
      </c>
      <c r="N400" s="51" t="str">
        <f t="shared" si="57"/>
        <v>0107</v>
      </c>
      <c r="O400" s="51" t="str">
        <f t="shared" si="58"/>
        <v>05</v>
      </c>
      <c r="P400" s="51" t="str">
        <f t="shared" si="59"/>
        <v>02</v>
      </c>
      <c r="Q400" s="66" t="s">
        <v>2501</v>
      </c>
      <c r="R400" s="66" t="s">
        <v>2502</v>
      </c>
      <c r="S400" s="66" t="s">
        <v>2503</v>
      </c>
      <c r="T400" s="67" t="s">
        <v>2504</v>
      </c>
      <c r="U400" t="str">
        <f t="shared" si="60"/>
        <v>strAmiiboName[399] = new string[]{"0510000101070502","ACC","Animal Crossing Cards","Series 2","Freya","196","399"};</v>
      </c>
    </row>
    <row r="401" spans="1:21" ht="14.25" x14ac:dyDescent="0.2">
      <c r="A401" s="41">
        <v>400</v>
      </c>
      <c r="B401" s="41" t="s">
        <v>1967</v>
      </c>
      <c r="C401" s="42" t="s">
        <v>1956</v>
      </c>
      <c r="D401" s="43" t="s">
        <v>2062</v>
      </c>
      <c r="E401" s="44" t="s">
        <v>2158</v>
      </c>
      <c r="F401" s="37">
        <v>197</v>
      </c>
      <c r="G401" s="45" t="s">
        <v>1578</v>
      </c>
      <c r="H401" s="46" t="s">
        <v>1579</v>
      </c>
      <c r="I401" s="47" t="str">
        <f t="shared" si="62"/>
        <v>?</v>
      </c>
      <c r="J401" s="51" t="str">
        <f t="shared" si="54"/>
        <v>026</v>
      </c>
      <c r="K401" s="51" t="str">
        <f t="shared" si="61"/>
        <v>0267</v>
      </c>
      <c r="L401" s="51" t="str">
        <f t="shared" si="55"/>
        <v>00</v>
      </c>
      <c r="M401" s="51" t="str">
        <f t="shared" si="56"/>
        <v>01</v>
      </c>
      <c r="N401" s="51" t="str">
        <f t="shared" si="57"/>
        <v>0108</v>
      </c>
      <c r="O401" s="51" t="str">
        <f t="shared" si="58"/>
        <v>05</v>
      </c>
      <c r="P401" s="51" t="str">
        <f t="shared" si="59"/>
        <v>02</v>
      </c>
      <c r="Q401" s="66" t="s">
        <v>2501</v>
      </c>
      <c r="R401" s="66" t="s">
        <v>2502</v>
      </c>
      <c r="S401" s="66" t="s">
        <v>2503</v>
      </c>
      <c r="T401" s="67" t="s">
        <v>2504</v>
      </c>
      <c r="U401" t="str">
        <f t="shared" si="60"/>
        <v>strAmiiboName[400] = new string[]{"0267000101080502","ACC","Animal Crossing Cards","Series 2","Kid Cat","197","400"};</v>
      </c>
    </row>
    <row r="402" spans="1:21" ht="14.25" x14ac:dyDescent="0.2">
      <c r="A402" s="33">
        <v>401</v>
      </c>
      <c r="B402" s="33" t="s">
        <v>1961</v>
      </c>
      <c r="C402" s="34" t="s">
        <v>1956</v>
      </c>
      <c r="D402" s="35" t="s">
        <v>2062</v>
      </c>
      <c r="E402" s="36" t="s">
        <v>2159</v>
      </c>
      <c r="F402" s="37">
        <v>198</v>
      </c>
      <c r="G402" s="38" t="s">
        <v>1586</v>
      </c>
      <c r="H402" s="39" t="s">
        <v>1587</v>
      </c>
      <c r="I402" s="40" t="str">
        <f t="shared" si="62"/>
        <v>?</v>
      </c>
      <c r="J402" s="51" t="str">
        <f t="shared" si="54"/>
        <v>04E</v>
      </c>
      <c r="K402" s="51" t="str">
        <f t="shared" si="61"/>
        <v>04E2</v>
      </c>
      <c r="L402" s="51" t="str">
        <f t="shared" si="55"/>
        <v>00</v>
      </c>
      <c r="M402" s="51" t="str">
        <f t="shared" si="56"/>
        <v>01</v>
      </c>
      <c r="N402" s="51" t="str">
        <f t="shared" si="57"/>
        <v>0109</v>
      </c>
      <c r="O402" s="51" t="str">
        <f t="shared" si="58"/>
        <v>05</v>
      </c>
      <c r="P402" s="51" t="str">
        <f t="shared" si="59"/>
        <v>02</v>
      </c>
      <c r="Q402" s="66" t="s">
        <v>2501</v>
      </c>
      <c r="R402" s="66" t="s">
        <v>2502</v>
      </c>
      <c r="S402" s="66" t="s">
        <v>2503</v>
      </c>
      <c r="T402" s="67" t="s">
        <v>2504</v>
      </c>
      <c r="U402" t="str">
        <f t="shared" si="60"/>
        <v>strAmiiboName[401] = new string[]{"04E2000101090502","ACC","Animal Crossing Cards","Series 2","Agent S","198","401"};</v>
      </c>
    </row>
    <row r="403" spans="1:21" ht="14.25" x14ac:dyDescent="0.2">
      <c r="A403" s="41">
        <v>402</v>
      </c>
      <c r="B403" s="41" t="s">
        <v>1961</v>
      </c>
      <c r="C403" s="42" t="s">
        <v>1953</v>
      </c>
      <c r="D403" s="43" t="s">
        <v>2065</v>
      </c>
      <c r="E403" s="44" t="s">
        <v>2160</v>
      </c>
      <c r="F403" s="37">
        <v>199</v>
      </c>
      <c r="G403" s="45" t="s">
        <v>1594</v>
      </c>
      <c r="H403" s="46" t="s">
        <v>1595</v>
      </c>
      <c r="I403" s="47" t="str">
        <f t="shared" si="62"/>
        <v>?</v>
      </c>
      <c r="J403" s="51" t="str">
        <f t="shared" si="54"/>
        <v>032</v>
      </c>
      <c r="K403" s="51" t="str">
        <f t="shared" si="61"/>
        <v>0325</v>
      </c>
      <c r="L403" s="51" t="str">
        <f t="shared" si="55"/>
        <v>00</v>
      </c>
      <c r="M403" s="51" t="str">
        <f t="shared" si="56"/>
        <v>01</v>
      </c>
      <c r="N403" s="51" t="str">
        <f t="shared" si="57"/>
        <v>010A</v>
      </c>
      <c r="O403" s="51" t="str">
        <f t="shared" si="58"/>
        <v>05</v>
      </c>
      <c r="P403" s="51" t="str">
        <f t="shared" si="59"/>
        <v>02</v>
      </c>
      <c r="Q403" s="66" t="s">
        <v>2501</v>
      </c>
      <c r="R403" s="66" t="s">
        <v>2502</v>
      </c>
      <c r="S403" s="66" t="s">
        <v>2503</v>
      </c>
      <c r="T403" s="67" t="s">
        <v>2504</v>
      </c>
      <c r="U403" t="str">
        <f t="shared" si="60"/>
        <v>strAmiiboName[402] = new string[]{"03250001010A0502","ACC","Animal Crossing Cards","Series 2","Big Top","199","402"};</v>
      </c>
    </row>
    <row r="404" spans="1:21" ht="14.25" x14ac:dyDescent="0.2">
      <c r="A404" s="33">
        <v>403</v>
      </c>
      <c r="B404" s="33" t="s">
        <v>1952</v>
      </c>
      <c r="C404" s="34" t="s">
        <v>1959</v>
      </c>
      <c r="D404" s="35" t="s">
        <v>2065</v>
      </c>
      <c r="E404" s="36" t="s">
        <v>2161</v>
      </c>
      <c r="F404" s="37">
        <v>200</v>
      </c>
      <c r="G404" s="38" t="s">
        <v>1602</v>
      </c>
      <c r="H404" s="39" t="s">
        <v>1603</v>
      </c>
      <c r="I404" s="40" t="str">
        <f t="shared" si="62"/>
        <v>?</v>
      </c>
      <c r="J404" s="51" t="str">
        <f t="shared" si="54"/>
        <v>037</v>
      </c>
      <c r="K404" s="51" t="str">
        <f t="shared" si="61"/>
        <v>0372</v>
      </c>
      <c r="L404" s="51" t="str">
        <f t="shared" si="55"/>
        <v>00</v>
      </c>
      <c r="M404" s="51" t="str">
        <f t="shared" si="56"/>
        <v>01</v>
      </c>
      <c r="N404" s="51" t="str">
        <f t="shared" si="57"/>
        <v>010B</v>
      </c>
      <c r="O404" s="51" t="str">
        <f t="shared" si="58"/>
        <v>05</v>
      </c>
      <c r="P404" s="51" t="str">
        <f t="shared" si="59"/>
        <v>02</v>
      </c>
      <c r="Q404" s="66" t="s">
        <v>2501</v>
      </c>
      <c r="R404" s="66" t="s">
        <v>2502</v>
      </c>
      <c r="S404" s="66" t="s">
        <v>2503</v>
      </c>
      <c r="T404" s="67" t="s">
        <v>2504</v>
      </c>
      <c r="U404" t="str">
        <f t="shared" si="60"/>
        <v>strAmiiboName[403] = new string[]{"03720001010B0502","ACC","Animal Crossing Cards","Series 2","Rocket","200","403"};</v>
      </c>
    </row>
    <row r="405" spans="1:21" ht="14.25" x14ac:dyDescent="0.2">
      <c r="A405" s="41">
        <v>404</v>
      </c>
      <c r="B405" s="41" t="s">
        <v>1961</v>
      </c>
      <c r="C405" s="42" t="s">
        <v>1959</v>
      </c>
      <c r="D405" s="43" t="s">
        <v>2162</v>
      </c>
      <c r="E405" s="44" t="s">
        <v>2163</v>
      </c>
      <c r="F405" s="37">
        <v>201</v>
      </c>
      <c r="G405" s="45" t="s">
        <v>525</v>
      </c>
      <c r="H405" s="46" t="s">
        <v>526</v>
      </c>
      <c r="I405" s="47" t="str">
        <f t="shared" si="62"/>
        <v>?</v>
      </c>
      <c r="J405" s="51" t="str">
        <f t="shared" si="54"/>
        <v>018</v>
      </c>
      <c r="K405" s="51" t="str">
        <f t="shared" si="61"/>
        <v>018D</v>
      </c>
      <c r="L405" s="51" t="str">
        <f t="shared" si="55"/>
        <v>00</v>
      </c>
      <c r="M405" s="51" t="str">
        <f t="shared" si="56"/>
        <v>01</v>
      </c>
      <c r="N405" s="51" t="str">
        <f t="shared" si="57"/>
        <v>010C</v>
      </c>
      <c r="O405" s="51" t="str">
        <f t="shared" si="58"/>
        <v>05</v>
      </c>
      <c r="P405" s="51" t="str">
        <f t="shared" si="59"/>
        <v>02</v>
      </c>
      <c r="Q405" s="66" t="s">
        <v>2501</v>
      </c>
      <c r="R405" s="66" t="s">
        <v>2502</v>
      </c>
      <c r="S405" s="66" t="s">
        <v>2503</v>
      </c>
      <c r="T405" s="67" t="s">
        <v>2504</v>
      </c>
      <c r="U405" t="str">
        <f t="shared" si="60"/>
        <v>strAmiiboName[404] = new string[]{"018D0001010C0502","ACC","Animal Crossing Cards","Series 3","Rover","201","404"};</v>
      </c>
    </row>
    <row r="406" spans="1:21" ht="14.25" x14ac:dyDescent="0.2">
      <c r="A406" s="33">
        <v>405</v>
      </c>
      <c r="B406" s="33" t="s">
        <v>1967</v>
      </c>
      <c r="C406" s="34" t="s">
        <v>1953</v>
      </c>
      <c r="D406" s="35" t="s">
        <v>2164</v>
      </c>
      <c r="E406" s="36" t="s">
        <v>1621</v>
      </c>
      <c r="F406" s="37">
        <v>202</v>
      </c>
      <c r="G406" s="38" t="s">
        <v>554</v>
      </c>
      <c r="H406" s="39" t="s">
        <v>555</v>
      </c>
      <c r="I406" s="40" t="str">
        <f t="shared" si="62"/>
        <v>?</v>
      </c>
      <c r="J406" s="51" t="str">
        <f t="shared" si="54"/>
        <v>019</v>
      </c>
      <c r="K406" s="51" t="str">
        <f t="shared" si="61"/>
        <v>0192</v>
      </c>
      <c r="L406" s="51" t="str">
        <f t="shared" si="55"/>
        <v>00</v>
      </c>
      <c r="M406" s="51" t="str">
        <f t="shared" si="56"/>
        <v>01</v>
      </c>
      <c r="N406" s="51" t="str">
        <f t="shared" si="57"/>
        <v>010D</v>
      </c>
      <c r="O406" s="51" t="str">
        <f t="shared" si="58"/>
        <v>05</v>
      </c>
      <c r="P406" s="51" t="str">
        <f t="shared" si="59"/>
        <v>02</v>
      </c>
      <c r="Q406" s="66" t="s">
        <v>2501</v>
      </c>
      <c r="R406" s="66" t="s">
        <v>2502</v>
      </c>
      <c r="S406" s="66" t="s">
        <v>2503</v>
      </c>
      <c r="T406" s="67" t="s">
        <v>2504</v>
      </c>
      <c r="U406" t="str">
        <f t="shared" si="60"/>
        <v>strAmiiboName[405] = new string[]{"01920001010D0502","ACC","Animal Crossing Cards","Series 3","Blathers","202","405"};</v>
      </c>
    </row>
    <row r="407" spans="1:21" ht="14.25" x14ac:dyDescent="0.2">
      <c r="A407" s="41">
        <v>406</v>
      </c>
      <c r="B407" s="41" t="s">
        <v>1961</v>
      </c>
      <c r="C407" s="42" t="s">
        <v>1953</v>
      </c>
      <c r="D407" s="43" t="s">
        <v>2165</v>
      </c>
      <c r="E407" s="44" t="s">
        <v>2166</v>
      </c>
      <c r="F407" s="37">
        <v>203</v>
      </c>
      <c r="G407" s="45" t="s">
        <v>571</v>
      </c>
      <c r="H407" s="46" t="s">
        <v>572</v>
      </c>
      <c r="I407" s="47" t="str">
        <f t="shared" si="62"/>
        <v>?</v>
      </c>
      <c r="J407" s="51" t="str">
        <f t="shared" si="54"/>
        <v>018</v>
      </c>
      <c r="K407" s="51" t="str">
        <f t="shared" si="61"/>
        <v>0183</v>
      </c>
      <c r="L407" s="51" t="str">
        <f t="shared" si="55"/>
        <v>01</v>
      </c>
      <c r="M407" s="51" t="str">
        <f t="shared" si="56"/>
        <v>01</v>
      </c>
      <c r="N407" s="51" t="str">
        <f t="shared" si="57"/>
        <v>010E</v>
      </c>
      <c r="O407" s="51" t="str">
        <f t="shared" si="58"/>
        <v>05</v>
      </c>
      <c r="P407" s="51" t="str">
        <f t="shared" si="59"/>
        <v>02</v>
      </c>
      <c r="Q407" s="66" t="s">
        <v>2501</v>
      </c>
      <c r="R407" s="66" t="s">
        <v>2502</v>
      </c>
      <c r="S407" s="66" t="s">
        <v>2503</v>
      </c>
      <c r="T407" s="67" t="s">
        <v>2504</v>
      </c>
      <c r="U407" t="str">
        <f t="shared" si="60"/>
        <v>strAmiiboName[406] = new string[]{"01830101010E0502","ACC","Animal Crossing Cards","Series 3","Tom Nook","203","406"};</v>
      </c>
    </row>
    <row r="408" spans="1:21" ht="14.25" x14ac:dyDescent="0.2">
      <c r="A408" s="33">
        <v>407</v>
      </c>
      <c r="B408" s="33" t="s">
        <v>1952</v>
      </c>
      <c r="C408" s="34" t="s">
        <v>1953</v>
      </c>
      <c r="D408" s="35" t="s">
        <v>2165</v>
      </c>
      <c r="E408" s="36" t="s">
        <v>2167</v>
      </c>
      <c r="F408" s="37">
        <v>204</v>
      </c>
      <c r="G408" s="38" t="s">
        <v>584</v>
      </c>
      <c r="H408" s="39" t="s">
        <v>585</v>
      </c>
      <c r="I408" s="40" t="str">
        <f t="shared" si="62"/>
        <v>?</v>
      </c>
      <c r="J408" s="51" t="str">
        <f t="shared" si="54"/>
        <v>01A</v>
      </c>
      <c r="K408" s="51" t="str">
        <f t="shared" si="61"/>
        <v>01A0</v>
      </c>
      <c r="L408" s="51" t="str">
        <f t="shared" si="55"/>
        <v>00</v>
      </c>
      <c r="M408" s="51" t="str">
        <f t="shared" si="56"/>
        <v>01</v>
      </c>
      <c r="N408" s="51" t="str">
        <f t="shared" si="57"/>
        <v>010F</v>
      </c>
      <c r="O408" s="51" t="str">
        <f t="shared" si="58"/>
        <v>05</v>
      </c>
      <c r="P408" s="51" t="str">
        <f t="shared" si="59"/>
        <v>02</v>
      </c>
      <c r="Q408" s="66" t="s">
        <v>2501</v>
      </c>
      <c r="R408" s="66" t="s">
        <v>2502</v>
      </c>
      <c r="S408" s="66" t="s">
        <v>2503</v>
      </c>
      <c r="T408" s="67" t="s">
        <v>2504</v>
      </c>
      <c r="U408" t="str">
        <f t="shared" si="60"/>
        <v>strAmiiboName[407] = new string[]{"01A00001010F0502","ACC","Animal Crossing Cards","Series 3","Pelly","204","407"};</v>
      </c>
    </row>
    <row r="409" spans="1:21" ht="14.25" x14ac:dyDescent="0.2">
      <c r="A409" s="41">
        <v>408</v>
      </c>
      <c r="B409" s="41" t="s">
        <v>1967</v>
      </c>
      <c r="C409" s="42" t="s">
        <v>1956</v>
      </c>
      <c r="D409" s="43" t="s">
        <v>2165</v>
      </c>
      <c r="E409" s="44" t="s">
        <v>2168</v>
      </c>
      <c r="F409" s="37">
        <v>205</v>
      </c>
      <c r="G409" s="45" t="s">
        <v>594</v>
      </c>
      <c r="H409" s="46" t="s">
        <v>595</v>
      </c>
      <c r="I409" s="47" t="str">
        <f t="shared" si="62"/>
        <v>?</v>
      </c>
      <c r="J409" s="51" t="str">
        <f t="shared" si="54"/>
        <v>01A</v>
      </c>
      <c r="K409" s="51" t="str">
        <f t="shared" si="61"/>
        <v>01A1</v>
      </c>
      <c r="L409" s="51" t="str">
        <f t="shared" si="55"/>
        <v>00</v>
      </c>
      <c r="M409" s="51" t="str">
        <f t="shared" si="56"/>
        <v>01</v>
      </c>
      <c r="N409" s="51" t="str">
        <f t="shared" si="57"/>
        <v>0110</v>
      </c>
      <c r="O409" s="51" t="str">
        <f t="shared" si="58"/>
        <v>05</v>
      </c>
      <c r="P409" s="51" t="str">
        <f t="shared" si="59"/>
        <v>02</v>
      </c>
      <c r="Q409" s="66" t="s">
        <v>2501</v>
      </c>
      <c r="R409" s="66" t="s">
        <v>2502</v>
      </c>
      <c r="S409" s="66" t="s">
        <v>2503</v>
      </c>
      <c r="T409" s="67" t="s">
        <v>2504</v>
      </c>
      <c r="U409" t="str">
        <f t="shared" si="60"/>
        <v>strAmiiboName[408] = new string[]{"01A1000101100502","ACC","Animal Crossing Cards","Series 3","Phyllis","205","408"};</v>
      </c>
    </row>
    <row r="410" spans="1:21" ht="14.25" x14ac:dyDescent="0.2">
      <c r="A410" s="33">
        <v>409</v>
      </c>
      <c r="B410" s="33" t="s">
        <v>1961</v>
      </c>
      <c r="C410" s="34" t="s">
        <v>1953</v>
      </c>
      <c r="D410" s="35" t="s">
        <v>2164</v>
      </c>
      <c r="E410" s="36" t="s">
        <v>2169</v>
      </c>
      <c r="F410" s="37">
        <v>206</v>
      </c>
      <c r="G410" s="38" t="s">
        <v>611</v>
      </c>
      <c r="H410" s="39" t="s">
        <v>612</v>
      </c>
      <c r="I410" s="40" t="str">
        <f t="shared" si="62"/>
        <v>?</v>
      </c>
      <c r="J410" s="51" t="str">
        <f t="shared" si="54"/>
        <v>019</v>
      </c>
      <c r="K410" s="51" t="str">
        <f t="shared" si="61"/>
        <v>019F</v>
      </c>
      <c r="L410" s="51" t="str">
        <f t="shared" si="55"/>
        <v>00</v>
      </c>
      <c r="M410" s="51" t="str">
        <f t="shared" si="56"/>
        <v>01</v>
      </c>
      <c r="N410" s="51" t="str">
        <f t="shared" si="57"/>
        <v>0111</v>
      </c>
      <c r="O410" s="51" t="str">
        <f t="shared" si="58"/>
        <v>05</v>
      </c>
      <c r="P410" s="51" t="str">
        <f t="shared" si="59"/>
        <v>02</v>
      </c>
      <c r="Q410" s="66" t="s">
        <v>2501</v>
      </c>
      <c r="R410" s="66" t="s">
        <v>2502</v>
      </c>
      <c r="S410" s="66" t="s">
        <v>2503</v>
      </c>
      <c r="T410" s="67" t="s">
        <v>2504</v>
      </c>
      <c r="U410" t="str">
        <f t="shared" si="60"/>
        <v>strAmiiboName[409] = new string[]{"019F000101110502","ACC","Animal Crossing Cards","Series 3","Pete","206","409"};</v>
      </c>
    </row>
    <row r="411" spans="1:21" ht="14.25" x14ac:dyDescent="0.2">
      <c r="A411" s="41">
        <v>410</v>
      </c>
      <c r="B411" s="41" t="s">
        <v>1961</v>
      </c>
      <c r="C411" s="42" t="s">
        <v>1956</v>
      </c>
      <c r="D411" s="43" t="s">
        <v>2164</v>
      </c>
      <c r="E411" s="44" t="s">
        <v>2170</v>
      </c>
      <c r="F411" s="37">
        <v>207</v>
      </c>
      <c r="G411" s="45" t="s">
        <v>624</v>
      </c>
      <c r="H411" s="46" t="s">
        <v>625</v>
      </c>
      <c r="I411" s="47" t="str">
        <f t="shared" si="62"/>
        <v>?</v>
      </c>
      <c r="J411" s="51" t="str">
        <f t="shared" si="54"/>
        <v>018</v>
      </c>
      <c r="K411" s="51" t="str">
        <f t="shared" si="61"/>
        <v>0188</v>
      </c>
      <c r="L411" s="51" t="str">
        <f t="shared" si="55"/>
        <v>00</v>
      </c>
      <c r="M411" s="51" t="str">
        <f t="shared" si="56"/>
        <v>01</v>
      </c>
      <c r="N411" s="51" t="str">
        <f t="shared" si="57"/>
        <v>0112</v>
      </c>
      <c r="O411" s="51" t="str">
        <f t="shared" si="58"/>
        <v>05</v>
      </c>
      <c r="P411" s="51" t="str">
        <f t="shared" si="59"/>
        <v>02</v>
      </c>
      <c r="Q411" s="66" t="s">
        <v>2501</v>
      </c>
      <c r="R411" s="66" t="s">
        <v>2502</v>
      </c>
      <c r="S411" s="66" t="s">
        <v>2503</v>
      </c>
      <c r="T411" s="67" t="s">
        <v>2504</v>
      </c>
      <c r="U411" t="str">
        <f t="shared" si="60"/>
        <v>strAmiiboName[410] = new string[]{"0188000101120502","ACC","Animal Crossing Cards","Series 3","Mabel","207","410"};</v>
      </c>
    </row>
    <row r="412" spans="1:21" ht="14.25" x14ac:dyDescent="0.2">
      <c r="A412" s="33">
        <v>411</v>
      </c>
      <c r="B412" s="33" t="s">
        <v>1952</v>
      </c>
      <c r="C412" s="34" t="s">
        <v>1953</v>
      </c>
      <c r="D412" s="35" t="s">
        <v>2162</v>
      </c>
      <c r="E412" s="36" t="s">
        <v>2171</v>
      </c>
      <c r="F412" s="37">
        <v>208</v>
      </c>
      <c r="G412" s="38" t="s">
        <v>638</v>
      </c>
      <c r="H412" s="39" t="s">
        <v>639</v>
      </c>
      <c r="I412" s="40" t="str">
        <f t="shared" si="62"/>
        <v>?</v>
      </c>
      <c r="J412" s="51" t="str">
        <f t="shared" si="54"/>
        <v>01B</v>
      </c>
      <c r="K412" s="51" t="str">
        <f t="shared" si="61"/>
        <v>01B4</v>
      </c>
      <c r="L412" s="51" t="str">
        <f t="shared" si="55"/>
        <v>00</v>
      </c>
      <c r="M412" s="51" t="str">
        <f t="shared" si="56"/>
        <v>01</v>
      </c>
      <c r="N412" s="51" t="str">
        <f t="shared" si="57"/>
        <v>0113</v>
      </c>
      <c r="O412" s="51" t="str">
        <f t="shared" si="58"/>
        <v>05</v>
      </c>
      <c r="P412" s="51" t="str">
        <f t="shared" si="59"/>
        <v>02</v>
      </c>
      <c r="Q412" s="66" t="s">
        <v>2501</v>
      </c>
      <c r="R412" s="66" t="s">
        <v>2502</v>
      </c>
      <c r="S412" s="66" t="s">
        <v>2503</v>
      </c>
      <c r="T412" s="67" t="s">
        <v>2504</v>
      </c>
      <c r="U412" t="str">
        <f t="shared" si="60"/>
        <v>strAmiiboName[411] = new string[]{"01B4000101130502","ACC","Animal Crossing Cards","Series 3","Leif","208","411"};</v>
      </c>
    </row>
    <row r="413" spans="1:21" ht="14.25" x14ac:dyDescent="0.2">
      <c r="A413" s="41">
        <v>412</v>
      </c>
      <c r="B413" s="41" t="s">
        <v>1961</v>
      </c>
      <c r="C413" s="42" t="s">
        <v>1959</v>
      </c>
      <c r="D413" s="43" t="s">
        <v>2165</v>
      </c>
      <c r="E413" s="44" t="s">
        <v>2172</v>
      </c>
      <c r="F413" s="37">
        <v>209</v>
      </c>
      <c r="G413" s="45" t="s">
        <v>650</v>
      </c>
      <c r="H413" s="46" t="s">
        <v>651</v>
      </c>
      <c r="I413" s="47" t="str">
        <f t="shared" si="62"/>
        <v>?</v>
      </c>
      <c r="J413" s="51" t="str">
        <f t="shared" si="54"/>
        <v>01A</v>
      </c>
      <c r="K413" s="51" t="str">
        <f t="shared" si="61"/>
        <v>01A7</v>
      </c>
      <c r="L413" s="51" t="str">
        <f t="shared" si="55"/>
        <v>00</v>
      </c>
      <c r="M413" s="51" t="str">
        <f t="shared" si="56"/>
        <v>01</v>
      </c>
      <c r="N413" s="51" t="str">
        <f t="shared" si="57"/>
        <v>0114</v>
      </c>
      <c r="O413" s="51" t="str">
        <f t="shared" si="58"/>
        <v>05</v>
      </c>
      <c r="P413" s="51" t="str">
        <f t="shared" si="59"/>
        <v>02</v>
      </c>
      <c r="Q413" s="66" t="s">
        <v>2501</v>
      </c>
      <c r="R413" s="66" t="s">
        <v>2502</v>
      </c>
      <c r="S413" s="66" t="s">
        <v>2503</v>
      </c>
      <c r="T413" s="67" t="s">
        <v>2504</v>
      </c>
      <c r="U413" t="str">
        <f t="shared" si="60"/>
        <v>strAmiiboName[412] = new string[]{"01A7000101140502","ACC","Animal Crossing Cards","Series 3","Wendell","209","412"};</v>
      </c>
    </row>
    <row r="414" spans="1:21" ht="14.25" x14ac:dyDescent="0.2">
      <c r="A414" s="33">
        <v>413</v>
      </c>
      <c r="B414" s="33" t="s">
        <v>1967</v>
      </c>
      <c r="C414" s="34" t="s">
        <v>1959</v>
      </c>
      <c r="D414" s="35" t="s">
        <v>2162</v>
      </c>
      <c r="E414" s="36" t="s">
        <v>2173</v>
      </c>
      <c r="F414" s="37">
        <v>210</v>
      </c>
      <c r="G414" s="38" t="s">
        <v>663</v>
      </c>
      <c r="H414" s="39" t="s">
        <v>664</v>
      </c>
      <c r="I414" s="40" t="str">
        <f t="shared" si="62"/>
        <v>?</v>
      </c>
      <c r="J414" s="51" t="str">
        <f t="shared" si="54"/>
        <v>018</v>
      </c>
      <c r="K414" s="51" t="str">
        <f t="shared" si="61"/>
        <v>018B</v>
      </c>
      <c r="L414" s="51" t="str">
        <f t="shared" si="55"/>
        <v>00</v>
      </c>
      <c r="M414" s="51" t="str">
        <f t="shared" si="56"/>
        <v>01</v>
      </c>
      <c r="N414" s="51" t="str">
        <f t="shared" si="57"/>
        <v>0115</v>
      </c>
      <c r="O414" s="51" t="str">
        <f t="shared" si="58"/>
        <v>05</v>
      </c>
      <c r="P414" s="51" t="str">
        <f t="shared" si="59"/>
        <v>02</v>
      </c>
      <c r="Q414" s="66" t="s">
        <v>2501</v>
      </c>
      <c r="R414" s="66" t="s">
        <v>2502</v>
      </c>
      <c r="S414" s="66" t="s">
        <v>2503</v>
      </c>
      <c r="T414" s="67" t="s">
        <v>2504</v>
      </c>
      <c r="U414" t="str">
        <f t="shared" si="60"/>
        <v>strAmiiboName[413] = new string[]{"018B000101150502","ACC","Animal Crossing Cards","Series 3","Cyrus","210","413"};</v>
      </c>
    </row>
    <row r="415" spans="1:21" ht="14.25" x14ac:dyDescent="0.2">
      <c r="A415" s="41">
        <v>414</v>
      </c>
      <c r="B415" s="41" t="s">
        <v>1967</v>
      </c>
      <c r="C415" s="42" t="s">
        <v>1953</v>
      </c>
      <c r="D415" s="43" t="s">
        <v>2164</v>
      </c>
      <c r="E415" s="44" t="s">
        <v>2174</v>
      </c>
      <c r="F415" s="37">
        <v>211</v>
      </c>
      <c r="G415" s="45" t="s">
        <v>698</v>
      </c>
      <c r="H415" s="46" t="s">
        <v>699</v>
      </c>
      <c r="I415" s="47" t="str">
        <f t="shared" si="62"/>
        <v>?</v>
      </c>
      <c r="J415" s="51" t="str">
        <f t="shared" si="54"/>
        <v>019</v>
      </c>
      <c r="K415" s="51" t="str">
        <f t="shared" si="61"/>
        <v>0199</v>
      </c>
      <c r="L415" s="51" t="str">
        <f t="shared" si="55"/>
        <v>00</v>
      </c>
      <c r="M415" s="51" t="str">
        <f t="shared" si="56"/>
        <v>01</v>
      </c>
      <c r="N415" s="51" t="str">
        <f t="shared" si="57"/>
        <v>0116</v>
      </c>
      <c r="O415" s="51" t="str">
        <f t="shared" si="58"/>
        <v>05</v>
      </c>
      <c r="P415" s="51" t="str">
        <f t="shared" si="59"/>
        <v>02</v>
      </c>
      <c r="Q415" s="66" t="s">
        <v>2501</v>
      </c>
      <c r="R415" s="66" t="s">
        <v>2502</v>
      </c>
      <c r="S415" s="66" t="s">
        <v>2503</v>
      </c>
      <c r="T415" s="67" t="s">
        <v>2504</v>
      </c>
      <c r="U415" t="str">
        <f t="shared" si="60"/>
        <v>strAmiiboName[414] = new string[]{"0199000101160502","ACC","Animal Crossing Cards","Series 3","Grams","211","414"};</v>
      </c>
    </row>
    <row r="416" spans="1:21" ht="14.25" x14ac:dyDescent="0.2">
      <c r="A416" s="33">
        <v>415</v>
      </c>
      <c r="B416" s="33" t="s">
        <v>1961</v>
      </c>
      <c r="C416" s="34" t="s">
        <v>1959</v>
      </c>
      <c r="D416" s="35" t="s">
        <v>2162</v>
      </c>
      <c r="E416" s="36" t="s">
        <v>2175</v>
      </c>
      <c r="F416" s="37">
        <v>212</v>
      </c>
      <c r="G416" s="38" t="s">
        <v>711</v>
      </c>
      <c r="H416" s="39" t="s">
        <v>712</v>
      </c>
      <c r="I416" s="40" t="str">
        <f t="shared" si="62"/>
        <v>?</v>
      </c>
      <c r="J416" s="51" t="str">
        <f t="shared" si="54"/>
        <v>018</v>
      </c>
      <c r="K416" s="51" t="str">
        <f t="shared" si="61"/>
        <v>0185</v>
      </c>
      <c r="L416" s="51" t="str">
        <f t="shared" si="55"/>
        <v>02</v>
      </c>
      <c r="M416" s="51" t="str">
        <f t="shared" si="56"/>
        <v>01</v>
      </c>
      <c r="N416" s="51" t="str">
        <f t="shared" si="57"/>
        <v>0117</v>
      </c>
      <c r="O416" s="51" t="str">
        <f t="shared" si="58"/>
        <v>05</v>
      </c>
      <c r="P416" s="51" t="str">
        <f t="shared" si="59"/>
        <v>02</v>
      </c>
      <c r="Q416" s="66" t="s">
        <v>2501</v>
      </c>
      <c r="R416" s="66" t="s">
        <v>2502</v>
      </c>
      <c r="S416" s="66" t="s">
        <v>2503</v>
      </c>
      <c r="T416" s="67" t="s">
        <v>2504</v>
      </c>
      <c r="U416" t="str">
        <f t="shared" si="60"/>
        <v>strAmiiboName[415] = new string[]{"0185020101170502","ACC","Animal Crossing Cards","Series 3","Timmy","212","415"};</v>
      </c>
    </row>
    <row r="417" spans="1:21" ht="14.25" x14ac:dyDescent="0.2">
      <c r="A417" s="41">
        <v>416</v>
      </c>
      <c r="B417" s="41" t="s">
        <v>1952</v>
      </c>
      <c r="C417" s="42" t="s">
        <v>1953</v>
      </c>
      <c r="D417" s="43" t="s">
        <v>2165</v>
      </c>
      <c r="E417" s="44" t="s">
        <v>1968</v>
      </c>
      <c r="F417" s="37">
        <v>213</v>
      </c>
      <c r="G417" s="45" t="s">
        <v>723</v>
      </c>
      <c r="H417" s="46" t="s">
        <v>724</v>
      </c>
      <c r="I417" s="47" t="str">
        <f t="shared" si="62"/>
        <v>?</v>
      </c>
      <c r="J417" s="51" t="str">
        <f t="shared" si="54"/>
        <v>018</v>
      </c>
      <c r="K417" s="51" t="str">
        <f t="shared" si="61"/>
        <v>018C</v>
      </c>
      <c r="L417" s="51" t="str">
        <f t="shared" si="55"/>
        <v>01</v>
      </c>
      <c r="M417" s="51" t="str">
        <f t="shared" si="56"/>
        <v>01</v>
      </c>
      <c r="N417" s="51" t="str">
        <f t="shared" si="57"/>
        <v>0118</v>
      </c>
      <c r="O417" s="51" t="str">
        <f t="shared" si="58"/>
        <v>05</v>
      </c>
      <c r="P417" s="51" t="str">
        <f t="shared" si="59"/>
        <v>02</v>
      </c>
      <c r="Q417" s="66" t="s">
        <v>2501</v>
      </c>
      <c r="R417" s="66" t="s">
        <v>2502</v>
      </c>
      <c r="S417" s="66" t="s">
        <v>2503</v>
      </c>
      <c r="T417" s="67" t="s">
        <v>2504</v>
      </c>
      <c r="U417" t="str">
        <f t="shared" si="60"/>
        <v>strAmiiboName[416] = new string[]{"018C010101180502","ACC","Animal Crossing Cards","Series 3","Digby","213","416"};</v>
      </c>
    </row>
    <row r="418" spans="1:21" ht="14.25" x14ac:dyDescent="0.2">
      <c r="A418" s="33">
        <v>417</v>
      </c>
      <c r="B418" s="33" t="s">
        <v>1961</v>
      </c>
      <c r="C418" s="34" t="s">
        <v>1959</v>
      </c>
      <c r="D418" s="35" t="s">
        <v>2165</v>
      </c>
      <c r="E418" s="36" t="s">
        <v>2074</v>
      </c>
      <c r="F418" s="37">
        <v>214</v>
      </c>
      <c r="G418" s="38" t="s">
        <v>735</v>
      </c>
      <c r="H418" s="39" t="s">
        <v>736</v>
      </c>
      <c r="I418" s="40" t="str">
        <f t="shared" si="62"/>
        <v>?</v>
      </c>
      <c r="J418" s="51" t="str">
        <f t="shared" si="54"/>
        <v>018</v>
      </c>
      <c r="K418" s="51" t="str">
        <f t="shared" si="61"/>
        <v>018F</v>
      </c>
      <c r="L418" s="51" t="str">
        <f t="shared" si="55"/>
        <v>01</v>
      </c>
      <c r="M418" s="51" t="str">
        <f t="shared" si="56"/>
        <v>01</v>
      </c>
      <c r="N418" s="51" t="str">
        <f t="shared" si="57"/>
        <v>0119</v>
      </c>
      <c r="O418" s="51" t="str">
        <f t="shared" si="58"/>
        <v>05</v>
      </c>
      <c r="P418" s="51" t="str">
        <f t="shared" si="59"/>
        <v>02</v>
      </c>
      <c r="Q418" s="66" t="s">
        <v>2501</v>
      </c>
      <c r="R418" s="66" t="s">
        <v>2502</v>
      </c>
      <c r="S418" s="66" t="s">
        <v>2503</v>
      </c>
      <c r="T418" s="67" t="s">
        <v>2504</v>
      </c>
      <c r="U418" t="str">
        <f t="shared" si="60"/>
        <v>strAmiiboName[417] = new string[]{"018F010101190502","ACC","Animal Crossing Cards","Series 3","Don Resetti","214","417"};</v>
      </c>
    </row>
    <row r="419" spans="1:21" ht="14.25" x14ac:dyDescent="0.2">
      <c r="A419" s="41">
        <v>418</v>
      </c>
      <c r="B419" s="41" t="s">
        <v>1961</v>
      </c>
      <c r="C419" s="42" t="s">
        <v>1953</v>
      </c>
      <c r="D419" s="43" t="s">
        <v>2164</v>
      </c>
      <c r="E419" s="44" t="s">
        <v>2176</v>
      </c>
      <c r="F419" s="37">
        <v>215</v>
      </c>
      <c r="G419" s="45" t="s">
        <v>749</v>
      </c>
      <c r="H419" s="46" t="s">
        <v>750</v>
      </c>
      <c r="I419" s="47" t="str">
        <f t="shared" si="62"/>
        <v>?</v>
      </c>
      <c r="J419" s="51" t="str">
        <f t="shared" si="54"/>
        <v>018</v>
      </c>
      <c r="K419" s="51" t="str">
        <f t="shared" si="61"/>
        <v>0181</v>
      </c>
      <c r="L419" s="51" t="str">
        <f t="shared" si="55"/>
        <v>02</v>
      </c>
      <c r="M419" s="51" t="str">
        <f t="shared" si="56"/>
        <v>01</v>
      </c>
      <c r="N419" s="51" t="str">
        <f t="shared" si="57"/>
        <v>011A</v>
      </c>
      <c r="O419" s="51" t="str">
        <f t="shared" si="58"/>
        <v>05</v>
      </c>
      <c r="P419" s="51" t="str">
        <f t="shared" si="59"/>
        <v>02</v>
      </c>
      <c r="Q419" s="66" t="s">
        <v>2501</v>
      </c>
      <c r="R419" s="66" t="s">
        <v>2502</v>
      </c>
      <c r="S419" s="66" t="s">
        <v>2503</v>
      </c>
      <c r="T419" s="67" t="s">
        <v>2504</v>
      </c>
      <c r="U419" t="str">
        <f t="shared" si="60"/>
        <v>strAmiiboName[418] = new string[]{"01810201011A0502","ACC","Animal Crossing Cards","Series 3","Isabelle","215","418"};</v>
      </c>
    </row>
    <row r="420" spans="1:21" ht="14.25" x14ac:dyDescent="0.2">
      <c r="A420" s="33">
        <v>419</v>
      </c>
      <c r="B420" s="33" t="s">
        <v>1961</v>
      </c>
      <c r="C420" s="34" t="s">
        <v>1959</v>
      </c>
      <c r="D420" s="35" t="s">
        <v>2164</v>
      </c>
      <c r="E420" s="36" t="s">
        <v>2177</v>
      </c>
      <c r="F420" s="37">
        <v>216</v>
      </c>
      <c r="G420" s="38" t="s">
        <v>768</v>
      </c>
      <c r="H420" s="39" t="s">
        <v>769</v>
      </c>
      <c r="I420" s="40" t="str">
        <f t="shared" si="62"/>
        <v>?</v>
      </c>
      <c r="J420" s="51" t="str">
        <f t="shared" si="54"/>
        <v>01A</v>
      </c>
      <c r="K420" s="51" t="str">
        <f t="shared" si="61"/>
        <v>01AE</v>
      </c>
      <c r="L420" s="51" t="str">
        <f t="shared" si="55"/>
        <v>00</v>
      </c>
      <c r="M420" s="51" t="str">
        <f t="shared" si="56"/>
        <v>01</v>
      </c>
      <c r="N420" s="51" t="str">
        <f t="shared" si="57"/>
        <v>011B</v>
      </c>
      <c r="O420" s="51" t="str">
        <f t="shared" si="58"/>
        <v>05</v>
      </c>
      <c r="P420" s="51" t="str">
        <f t="shared" si="59"/>
        <v>02</v>
      </c>
      <c r="Q420" s="66" t="s">
        <v>2501</v>
      </c>
      <c r="R420" s="66" t="s">
        <v>2502</v>
      </c>
      <c r="S420" s="66" t="s">
        <v>2503</v>
      </c>
      <c r="T420" s="67" t="s">
        <v>2504</v>
      </c>
      <c r="U420" t="str">
        <f t="shared" si="60"/>
        <v>strAmiiboName[419] = new string[]{"01AE0001011B0502","ACC","Animal Crossing Cards","Series 3","Franklin","216","419"};</v>
      </c>
    </row>
    <row r="421" spans="1:21" ht="14.25" x14ac:dyDescent="0.2">
      <c r="A421" s="41">
        <v>420</v>
      </c>
      <c r="B421" s="41" t="s">
        <v>1967</v>
      </c>
      <c r="C421" s="42" t="s">
        <v>1959</v>
      </c>
      <c r="D421" s="43" t="s">
        <v>2165</v>
      </c>
      <c r="E421" s="44" t="s">
        <v>2178</v>
      </c>
      <c r="F421" s="37">
        <v>217</v>
      </c>
      <c r="G421" s="45" t="s">
        <v>783</v>
      </c>
      <c r="H421" s="46" t="s">
        <v>784</v>
      </c>
      <c r="I421" s="47" t="str">
        <f t="shared" si="62"/>
        <v>?</v>
      </c>
      <c r="J421" s="51" t="str">
        <f t="shared" si="54"/>
        <v>01A</v>
      </c>
      <c r="K421" s="51" t="str">
        <f t="shared" si="61"/>
        <v>01AF</v>
      </c>
      <c r="L421" s="51" t="str">
        <f t="shared" si="55"/>
        <v>00</v>
      </c>
      <c r="M421" s="51" t="str">
        <f t="shared" si="56"/>
        <v>01</v>
      </c>
      <c r="N421" s="51" t="str">
        <f t="shared" si="57"/>
        <v>011C</v>
      </c>
      <c r="O421" s="51" t="str">
        <f t="shared" si="58"/>
        <v>05</v>
      </c>
      <c r="P421" s="51" t="str">
        <f t="shared" si="59"/>
        <v>02</v>
      </c>
      <c r="Q421" s="66" t="s">
        <v>2501</v>
      </c>
      <c r="R421" s="66" t="s">
        <v>2502</v>
      </c>
      <c r="S421" s="66" t="s">
        <v>2503</v>
      </c>
      <c r="T421" s="67" t="s">
        <v>2504</v>
      </c>
      <c r="U421" t="str">
        <f t="shared" si="60"/>
        <v>strAmiiboName[420] = new string[]{"01AF0001011C0502","ACC","Animal Crossing Cards","Series 3","Jingle","217","420"};</v>
      </c>
    </row>
    <row r="422" spans="1:21" ht="14.25" x14ac:dyDescent="0.2">
      <c r="A422" s="33">
        <v>421</v>
      </c>
      <c r="B422" s="33" t="s">
        <v>1967</v>
      </c>
      <c r="C422" s="34" t="s">
        <v>1953</v>
      </c>
      <c r="D422" s="35" t="s">
        <v>2165</v>
      </c>
      <c r="E422" s="36" t="s">
        <v>2179</v>
      </c>
      <c r="F422" s="37">
        <v>218</v>
      </c>
      <c r="G422" s="38" t="s">
        <v>797</v>
      </c>
      <c r="H422" s="39" t="s">
        <v>798</v>
      </c>
      <c r="I422" s="40" t="str">
        <f t="shared" si="62"/>
        <v>?</v>
      </c>
      <c r="J422" s="51" t="str">
        <f t="shared" si="54"/>
        <v>033</v>
      </c>
      <c r="K422" s="51" t="str">
        <f t="shared" si="61"/>
        <v>0338</v>
      </c>
      <c r="L422" s="51" t="str">
        <f t="shared" si="55"/>
        <v>00</v>
      </c>
      <c r="M422" s="51" t="str">
        <f t="shared" si="56"/>
        <v>01</v>
      </c>
      <c r="N422" s="51" t="str">
        <f t="shared" si="57"/>
        <v>011D</v>
      </c>
      <c r="O422" s="51" t="str">
        <f t="shared" si="58"/>
        <v>05</v>
      </c>
      <c r="P422" s="51" t="str">
        <f t="shared" si="59"/>
        <v>02</v>
      </c>
      <c r="Q422" s="66" t="s">
        <v>2501</v>
      </c>
      <c r="R422" s="66" t="s">
        <v>2502</v>
      </c>
      <c r="S422" s="66" t="s">
        <v>2503</v>
      </c>
      <c r="T422" s="67" t="s">
        <v>2504</v>
      </c>
      <c r="U422" t="str">
        <f t="shared" si="60"/>
        <v>strAmiiboName[421] = new string[]{"03380001011D0502","ACC","Animal Crossing Cards","Series 3","Lily","218","421"};</v>
      </c>
    </row>
    <row r="423" spans="1:21" ht="14.25" x14ac:dyDescent="0.2">
      <c r="A423" s="41">
        <v>422</v>
      </c>
      <c r="B423" s="41" t="s">
        <v>1961</v>
      </c>
      <c r="C423" s="42" t="s">
        <v>1953</v>
      </c>
      <c r="D423" s="43" t="s">
        <v>2162</v>
      </c>
      <c r="E423" s="44" t="s">
        <v>2180</v>
      </c>
      <c r="F423" s="37">
        <v>219</v>
      </c>
      <c r="G423" s="45" t="s">
        <v>818</v>
      </c>
      <c r="H423" s="46" t="s">
        <v>819</v>
      </c>
      <c r="I423" s="47" t="str">
        <f t="shared" si="62"/>
        <v>?</v>
      </c>
      <c r="J423" s="51" t="str">
        <f t="shared" si="54"/>
        <v>022</v>
      </c>
      <c r="K423" s="51" t="str">
        <f t="shared" si="61"/>
        <v>022F</v>
      </c>
      <c r="L423" s="51" t="str">
        <f t="shared" si="55"/>
        <v>00</v>
      </c>
      <c r="M423" s="51" t="str">
        <f t="shared" si="56"/>
        <v>01</v>
      </c>
      <c r="N423" s="51" t="str">
        <f t="shared" si="57"/>
        <v>011E</v>
      </c>
      <c r="O423" s="51" t="str">
        <f t="shared" si="58"/>
        <v>05</v>
      </c>
      <c r="P423" s="51" t="str">
        <f t="shared" si="59"/>
        <v>02</v>
      </c>
      <c r="Q423" s="66" t="s">
        <v>2501</v>
      </c>
      <c r="R423" s="66" t="s">
        <v>2502</v>
      </c>
      <c r="S423" s="66" t="s">
        <v>2503</v>
      </c>
      <c r="T423" s="67" t="s">
        <v>2504</v>
      </c>
      <c r="U423" t="str">
        <f t="shared" si="60"/>
        <v>strAmiiboName[422] = new string[]{"022F0001011E0502","ACC","Animal Crossing Cards","Series 3","Anchovy","219","422"};</v>
      </c>
    </row>
    <row r="424" spans="1:21" ht="14.25" x14ac:dyDescent="0.2">
      <c r="A424" s="33">
        <v>423</v>
      </c>
      <c r="B424" s="33" t="s">
        <v>1961</v>
      </c>
      <c r="C424" s="34" t="s">
        <v>1953</v>
      </c>
      <c r="D424" s="35" t="s">
        <v>2162</v>
      </c>
      <c r="E424" s="36" t="s">
        <v>2181</v>
      </c>
      <c r="F424" s="37">
        <v>220</v>
      </c>
      <c r="G424" s="38" t="s">
        <v>835</v>
      </c>
      <c r="H424" s="39" t="s">
        <v>836</v>
      </c>
      <c r="I424" s="40" t="str">
        <f t="shared" si="62"/>
        <v>?</v>
      </c>
      <c r="J424" s="51" t="str">
        <f t="shared" si="54"/>
        <v>026</v>
      </c>
      <c r="K424" s="51" t="str">
        <f t="shared" si="61"/>
        <v>0269</v>
      </c>
      <c r="L424" s="51" t="str">
        <f t="shared" si="55"/>
        <v>00</v>
      </c>
      <c r="M424" s="51" t="str">
        <f t="shared" si="56"/>
        <v>01</v>
      </c>
      <c r="N424" s="51" t="str">
        <f t="shared" si="57"/>
        <v>011F</v>
      </c>
      <c r="O424" s="51" t="str">
        <f t="shared" si="58"/>
        <v>05</v>
      </c>
      <c r="P424" s="51" t="str">
        <f t="shared" si="59"/>
        <v>02</v>
      </c>
      <c r="Q424" s="66" t="s">
        <v>2501</v>
      </c>
      <c r="R424" s="66" t="s">
        <v>2502</v>
      </c>
      <c r="S424" s="66" t="s">
        <v>2503</v>
      </c>
      <c r="T424" s="67" t="s">
        <v>2504</v>
      </c>
      <c r="U424" t="str">
        <f t="shared" si="60"/>
        <v>strAmiiboName[423] = new string[]{"02690001011F0502","ACC","Animal Crossing Cards","Series 3","Tabby","220","423"};</v>
      </c>
    </row>
    <row r="425" spans="1:21" ht="14.25" x14ac:dyDescent="0.2">
      <c r="A425" s="41">
        <v>424</v>
      </c>
      <c r="B425" s="41" t="s">
        <v>1961</v>
      </c>
      <c r="C425" s="42" t="s">
        <v>1959</v>
      </c>
      <c r="D425" s="43" t="s">
        <v>2165</v>
      </c>
      <c r="E425" s="44" t="s">
        <v>2182</v>
      </c>
      <c r="F425" s="37">
        <v>221</v>
      </c>
      <c r="G425" s="45" t="s">
        <v>859</v>
      </c>
      <c r="H425" s="46" t="s">
        <v>861</v>
      </c>
      <c r="I425" s="47" t="str">
        <f t="shared" si="62"/>
        <v>?</v>
      </c>
      <c r="J425" s="51" t="str">
        <f t="shared" si="54"/>
        <v>028</v>
      </c>
      <c r="K425" s="51" t="str">
        <f t="shared" si="61"/>
        <v>0281</v>
      </c>
      <c r="L425" s="51" t="str">
        <f t="shared" si="55"/>
        <v>00</v>
      </c>
      <c r="M425" s="51" t="str">
        <f t="shared" si="56"/>
        <v>01</v>
      </c>
      <c r="N425" s="51" t="str">
        <f t="shared" si="57"/>
        <v>0120</v>
      </c>
      <c r="O425" s="51" t="str">
        <f t="shared" si="58"/>
        <v>05</v>
      </c>
      <c r="P425" s="51" t="str">
        <f t="shared" si="59"/>
        <v>02</v>
      </c>
      <c r="Q425" s="66" t="s">
        <v>2501</v>
      </c>
      <c r="R425" s="66" t="s">
        <v>2502</v>
      </c>
      <c r="S425" s="66" t="s">
        <v>2503</v>
      </c>
      <c r="T425" s="67" t="s">
        <v>2504</v>
      </c>
      <c r="U425" t="str">
        <f t="shared" si="60"/>
        <v>strAmiiboName[424] = new string[]{"0281000101200502","ACC","Animal Crossing Cards","Series 3","Kody","221","424"};</v>
      </c>
    </row>
    <row r="426" spans="1:21" ht="14.25" x14ac:dyDescent="0.2">
      <c r="A426" s="33">
        <v>425</v>
      </c>
      <c r="B426" s="33" t="s">
        <v>1961</v>
      </c>
      <c r="C426" s="34" t="s">
        <v>1953</v>
      </c>
      <c r="D426" s="35" t="s">
        <v>2165</v>
      </c>
      <c r="E426" s="36" t="s">
        <v>2183</v>
      </c>
      <c r="F426" s="37">
        <v>222</v>
      </c>
      <c r="G426" s="38" t="s">
        <v>884</v>
      </c>
      <c r="H426" s="39" t="s">
        <v>885</v>
      </c>
      <c r="I426" s="40" t="str">
        <f t="shared" si="62"/>
        <v>?</v>
      </c>
      <c r="J426" s="51" t="str">
        <f t="shared" si="54"/>
        <v>031</v>
      </c>
      <c r="K426" s="51" t="str">
        <f t="shared" si="61"/>
        <v>0313</v>
      </c>
      <c r="L426" s="51" t="str">
        <f t="shared" si="55"/>
        <v>00</v>
      </c>
      <c r="M426" s="51" t="str">
        <f t="shared" si="56"/>
        <v>01</v>
      </c>
      <c r="N426" s="51" t="str">
        <f t="shared" si="57"/>
        <v>0121</v>
      </c>
      <c r="O426" s="51" t="str">
        <f t="shared" si="58"/>
        <v>05</v>
      </c>
      <c r="P426" s="51" t="str">
        <f t="shared" si="59"/>
        <v>02</v>
      </c>
      <c r="Q426" s="66" t="s">
        <v>2501</v>
      </c>
      <c r="R426" s="66" t="s">
        <v>2502</v>
      </c>
      <c r="S426" s="66" t="s">
        <v>2503</v>
      </c>
      <c r="T426" s="67" t="s">
        <v>2504</v>
      </c>
      <c r="U426" t="str">
        <f t="shared" si="60"/>
        <v>strAmiiboName[425] = new string[]{"0313000101210502","ACC","Animal Crossing Cards","Series 3","Miranda","222","425"};</v>
      </c>
    </row>
    <row r="427" spans="1:21" ht="14.25" x14ac:dyDescent="0.2">
      <c r="A427" s="41">
        <v>426</v>
      </c>
      <c r="B427" s="41" t="s">
        <v>1961</v>
      </c>
      <c r="C427" s="42" t="s">
        <v>1959</v>
      </c>
      <c r="D427" s="43" t="s">
        <v>2162</v>
      </c>
      <c r="E427" s="44" t="s">
        <v>2184</v>
      </c>
      <c r="F427" s="37">
        <v>223</v>
      </c>
      <c r="G427" s="45" t="s">
        <v>898</v>
      </c>
      <c r="H427" s="46" t="s">
        <v>899</v>
      </c>
      <c r="I427" s="47" t="str">
        <f t="shared" si="62"/>
        <v>?</v>
      </c>
      <c r="J427" s="51" t="str">
        <f t="shared" si="54"/>
        <v>02C</v>
      </c>
      <c r="K427" s="51" t="str">
        <f t="shared" si="61"/>
        <v>02C7</v>
      </c>
      <c r="L427" s="51" t="str">
        <f t="shared" si="55"/>
        <v>00</v>
      </c>
      <c r="M427" s="51" t="str">
        <f t="shared" si="56"/>
        <v>01</v>
      </c>
      <c r="N427" s="51" t="str">
        <f t="shared" si="57"/>
        <v>0122</v>
      </c>
      <c r="O427" s="51" t="str">
        <f t="shared" si="58"/>
        <v>05</v>
      </c>
      <c r="P427" s="51" t="str">
        <f t="shared" si="59"/>
        <v>02</v>
      </c>
      <c r="Q427" s="66" t="s">
        <v>2501</v>
      </c>
      <c r="R427" s="66" t="s">
        <v>2502</v>
      </c>
      <c r="S427" s="66" t="s">
        <v>2503</v>
      </c>
      <c r="T427" s="67" t="s">
        <v>2504</v>
      </c>
      <c r="U427" t="str">
        <f t="shared" si="60"/>
        <v>strAmiiboName[426] = new string[]{"02C7000101220502","ACC","Animal Crossing Cards","Series 3","Del","223","426"};</v>
      </c>
    </row>
    <row r="428" spans="1:21" ht="14.25" x14ac:dyDescent="0.2">
      <c r="A428" s="33">
        <v>427</v>
      </c>
      <c r="B428" s="33" t="s">
        <v>1961</v>
      </c>
      <c r="C428" s="34" t="s">
        <v>1959</v>
      </c>
      <c r="D428" s="35" t="s">
        <v>2164</v>
      </c>
      <c r="E428" s="36" t="s">
        <v>2185</v>
      </c>
      <c r="F428" s="37">
        <v>224</v>
      </c>
      <c r="G428" s="38" t="s">
        <v>908</v>
      </c>
      <c r="H428" s="39" t="s">
        <v>909</v>
      </c>
      <c r="I428" s="40" t="str">
        <f t="shared" si="62"/>
        <v>?</v>
      </c>
      <c r="J428" s="51" t="str">
        <f t="shared" si="54"/>
        <v>021</v>
      </c>
      <c r="K428" s="51" t="str">
        <f t="shared" si="61"/>
        <v>021E</v>
      </c>
      <c r="L428" s="51" t="str">
        <f t="shared" si="55"/>
        <v>00</v>
      </c>
      <c r="M428" s="51" t="str">
        <f t="shared" si="56"/>
        <v>01</v>
      </c>
      <c r="N428" s="51" t="str">
        <f t="shared" si="57"/>
        <v>0123</v>
      </c>
      <c r="O428" s="51" t="str">
        <f t="shared" si="58"/>
        <v>05</v>
      </c>
      <c r="P428" s="51" t="str">
        <f t="shared" si="59"/>
        <v>02</v>
      </c>
      <c r="Q428" s="66" t="s">
        <v>2501</v>
      </c>
      <c r="R428" s="66" t="s">
        <v>2502</v>
      </c>
      <c r="S428" s="66" t="s">
        <v>2503</v>
      </c>
      <c r="T428" s="67" t="s">
        <v>2504</v>
      </c>
      <c r="U428" t="str">
        <f t="shared" si="60"/>
        <v>strAmiiboName[427] = new string[]{"021E000101230502","ACC","Animal Crossing Cards","Series 3","Paula","224","427"};</v>
      </c>
    </row>
    <row r="429" spans="1:21" ht="14.25" x14ac:dyDescent="0.2">
      <c r="A429" s="41">
        <v>428</v>
      </c>
      <c r="B429" s="41" t="s">
        <v>1967</v>
      </c>
      <c r="C429" s="42" t="s">
        <v>1956</v>
      </c>
      <c r="D429" s="43" t="s">
        <v>2164</v>
      </c>
      <c r="E429" s="44" t="s">
        <v>2186</v>
      </c>
      <c r="F429" s="37">
        <v>225</v>
      </c>
      <c r="G429" s="45" t="s">
        <v>918</v>
      </c>
      <c r="H429" s="46" t="s">
        <v>919</v>
      </c>
      <c r="I429" s="47" t="str">
        <f t="shared" si="62"/>
        <v>?</v>
      </c>
      <c r="J429" s="51" t="str">
        <f t="shared" si="54"/>
        <v>02A</v>
      </c>
      <c r="K429" s="51" t="str">
        <f t="shared" si="61"/>
        <v>02A6</v>
      </c>
      <c r="L429" s="51" t="str">
        <f t="shared" si="55"/>
        <v>00</v>
      </c>
      <c r="M429" s="51" t="str">
        <f t="shared" si="56"/>
        <v>01</v>
      </c>
      <c r="N429" s="51" t="str">
        <f t="shared" si="57"/>
        <v>0124</v>
      </c>
      <c r="O429" s="51" t="str">
        <f t="shared" si="58"/>
        <v>05</v>
      </c>
      <c r="P429" s="51" t="str">
        <f t="shared" si="59"/>
        <v>02</v>
      </c>
      <c r="Q429" s="66" t="s">
        <v>2501</v>
      </c>
      <c r="R429" s="66" t="s">
        <v>2502</v>
      </c>
      <c r="S429" s="66" t="s">
        <v>2503</v>
      </c>
      <c r="T429" s="67" t="s">
        <v>2504</v>
      </c>
      <c r="U429" t="str">
        <f t="shared" si="60"/>
        <v>strAmiiboName[428] = new string[]{"02A6000101240502","ACC","Animal Crossing Cards","Series 3","Ken","225","428"};</v>
      </c>
    </row>
    <row r="430" spans="1:21" ht="14.25" x14ac:dyDescent="0.2">
      <c r="A430" s="33">
        <v>429</v>
      </c>
      <c r="B430" s="33" t="s">
        <v>1961</v>
      </c>
      <c r="C430" s="34" t="s">
        <v>1959</v>
      </c>
      <c r="D430" s="35" t="s">
        <v>2164</v>
      </c>
      <c r="E430" s="36" t="s">
        <v>2187</v>
      </c>
      <c r="F430" s="37">
        <v>226</v>
      </c>
      <c r="G430" s="38" t="s">
        <v>928</v>
      </c>
      <c r="H430" s="39" t="s">
        <v>929</v>
      </c>
      <c r="I430" s="40" t="str">
        <f t="shared" si="62"/>
        <v>?</v>
      </c>
      <c r="J430" s="51" t="str">
        <f t="shared" si="54"/>
        <v>025</v>
      </c>
      <c r="K430" s="51" t="str">
        <f t="shared" si="61"/>
        <v>025E</v>
      </c>
      <c r="L430" s="51" t="str">
        <f t="shared" si="55"/>
        <v>00</v>
      </c>
      <c r="M430" s="51" t="str">
        <f t="shared" si="56"/>
        <v>01</v>
      </c>
      <c r="N430" s="51" t="str">
        <f t="shared" si="57"/>
        <v>0125</v>
      </c>
      <c r="O430" s="51" t="str">
        <f t="shared" si="58"/>
        <v>05</v>
      </c>
      <c r="P430" s="51" t="str">
        <f t="shared" si="59"/>
        <v>02</v>
      </c>
      <c r="Q430" s="66" t="s">
        <v>2501</v>
      </c>
      <c r="R430" s="66" t="s">
        <v>2502</v>
      </c>
      <c r="S430" s="66" t="s">
        <v>2503</v>
      </c>
      <c r="T430" s="67" t="s">
        <v>2504</v>
      </c>
      <c r="U430" t="str">
        <f t="shared" si="60"/>
        <v>strAmiiboName[429] = new string[]{"025E000101250502","ACC","Animal Crossing Cards","Series 3","Mitzi","226","429"};</v>
      </c>
    </row>
    <row r="431" spans="1:21" ht="14.25" x14ac:dyDescent="0.2">
      <c r="A431" s="41">
        <v>430</v>
      </c>
      <c r="B431" s="41" t="s">
        <v>1961</v>
      </c>
      <c r="C431" s="42" t="s">
        <v>1953</v>
      </c>
      <c r="D431" s="43" t="s">
        <v>2162</v>
      </c>
      <c r="E431" s="44" t="s">
        <v>2188</v>
      </c>
      <c r="F431" s="37">
        <v>227</v>
      </c>
      <c r="G431" s="45" t="s">
        <v>938</v>
      </c>
      <c r="H431" s="46" t="s">
        <v>939</v>
      </c>
      <c r="I431" s="47" t="str">
        <f t="shared" si="62"/>
        <v>?</v>
      </c>
      <c r="J431" s="51" t="str">
        <f t="shared" si="54"/>
        <v>024</v>
      </c>
      <c r="K431" s="51" t="str">
        <f t="shared" si="61"/>
        <v>024B</v>
      </c>
      <c r="L431" s="51" t="str">
        <f t="shared" si="55"/>
        <v>00</v>
      </c>
      <c r="M431" s="51" t="str">
        <f t="shared" si="56"/>
        <v>01</v>
      </c>
      <c r="N431" s="51" t="str">
        <f t="shared" si="57"/>
        <v>0126</v>
      </c>
      <c r="O431" s="51" t="str">
        <f t="shared" si="58"/>
        <v>05</v>
      </c>
      <c r="P431" s="51" t="str">
        <f t="shared" si="59"/>
        <v>02</v>
      </c>
      <c r="Q431" s="66" t="s">
        <v>2501</v>
      </c>
      <c r="R431" s="66" t="s">
        <v>2502</v>
      </c>
      <c r="S431" s="66" t="s">
        <v>2503</v>
      </c>
      <c r="T431" s="67" t="s">
        <v>2504</v>
      </c>
      <c r="U431" t="str">
        <f t="shared" si="60"/>
        <v>strAmiiboName[430] = new string[]{"024B000101260502","ACC","Animal Crossing Cards","Series 3","Rodeo","227","430"};</v>
      </c>
    </row>
    <row r="432" spans="1:21" ht="14.25" x14ac:dyDescent="0.2">
      <c r="A432" s="33">
        <v>431</v>
      </c>
      <c r="B432" s="33" t="s">
        <v>1952</v>
      </c>
      <c r="C432" s="34" t="s">
        <v>1953</v>
      </c>
      <c r="D432" s="35" t="s">
        <v>2162</v>
      </c>
      <c r="E432" s="36" t="s">
        <v>2189</v>
      </c>
      <c r="F432" s="37">
        <v>228</v>
      </c>
      <c r="G432" s="38" t="s">
        <v>948</v>
      </c>
      <c r="H432" s="39" t="s">
        <v>949</v>
      </c>
      <c r="I432" s="40" t="str">
        <f t="shared" si="62"/>
        <v>?</v>
      </c>
      <c r="J432" s="51" t="str">
        <f t="shared" si="54"/>
        <v>039</v>
      </c>
      <c r="K432" s="51" t="str">
        <f t="shared" si="61"/>
        <v>0392</v>
      </c>
      <c r="L432" s="51" t="str">
        <f t="shared" si="55"/>
        <v>00</v>
      </c>
      <c r="M432" s="51" t="str">
        <f t="shared" si="56"/>
        <v>01</v>
      </c>
      <c r="N432" s="51" t="str">
        <f t="shared" si="57"/>
        <v>0127</v>
      </c>
      <c r="O432" s="51" t="str">
        <f t="shared" si="58"/>
        <v>05</v>
      </c>
      <c r="P432" s="51" t="str">
        <f t="shared" si="59"/>
        <v>02</v>
      </c>
      <c r="Q432" s="66" t="s">
        <v>2501</v>
      </c>
      <c r="R432" s="66" t="s">
        <v>2502</v>
      </c>
      <c r="S432" s="66" t="s">
        <v>2503</v>
      </c>
      <c r="T432" s="67" t="s">
        <v>2504</v>
      </c>
      <c r="U432" t="str">
        <f t="shared" si="60"/>
        <v>strAmiiboName[431] = new string[]{"0392000101270502","ACC","Animal Crossing Cards","Series 3","Bubbles","228","431"};</v>
      </c>
    </row>
    <row r="433" spans="1:21" ht="14.25" x14ac:dyDescent="0.2">
      <c r="A433" s="41">
        <v>432</v>
      </c>
      <c r="B433" s="41" t="s">
        <v>1967</v>
      </c>
      <c r="C433" s="42" t="s">
        <v>1953</v>
      </c>
      <c r="D433" s="43" t="s">
        <v>2165</v>
      </c>
      <c r="E433" s="44" t="s">
        <v>2190</v>
      </c>
      <c r="F433" s="37">
        <v>229</v>
      </c>
      <c r="G433" s="45" t="s">
        <v>958</v>
      </c>
      <c r="H433" s="46" t="s">
        <v>959</v>
      </c>
      <c r="I433" s="47" t="str">
        <f t="shared" si="62"/>
        <v>?</v>
      </c>
      <c r="J433" s="51" t="str">
        <f t="shared" si="54"/>
        <v>034</v>
      </c>
      <c r="K433" s="51" t="str">
        <f t="shared" si="61"/>
        <v>0342</v>
      </c>
      <c r="L433" s="51" t="str">
        <f t="shared" si="55"/>
        <v>00</v>
      </c>
      <c r="M433" s="51" t="str">
        <f t="shared" si="56"/>
        <v>01</v>
      </c>
      <c r="N433" s="51" t="str">
        <f t="shared" si="57"/>
        <v>0128</v>
      </c>
      <c r="O433" s="51" t="str">
        <f t="shared" si="58"/>
        <v>05</v>
      </c>
      <c r="P433" s="51" t="str">
        <f t="shared" si="59"/>
        <v>02</v>
      </c>
      <c r="Q433" s="66" t="s">
        <v>2501</v>
      </c>
      <c r="R433" s="66" t="s">
        <v>2502</v>
      </c>
      <c r="S433" s="66" t="s">
        <v>2503</v>
      </c>
      <c r="T433" s="67" t="s">
        <v>2504</v>
      </c>
      <c r="U433" t="str">
        <f t="shared" si="60"/>
        <v>strAmiiboName[432] = new string[]{"0342000101280502","ACC","Animal Crossing Cards","Series 3","Cousteau","229","432"};</v>
      </c>
    </row>
    <row r="434" spans="1:21" ht="14.25" x14ac:dyDescent="0.2">
      <c r="A434" s="33">
        <v>433</v>
      </c>
      <c r="B434" s="33" t="s">
        <v>1952</v>
      </c>
      <c r="C434" s="34" t="s">
        <v>1953</v>
      </c>
      <c r="D434" s="35" t="s">
        <v>2164</v>
      </c>
      <c r="E434" s="36" t="s">
        <v>2191</v>
      </c>
      <c r="F434" s="37">
        <v>230</v>
      </c>
      <c r="G434" s="38" t="s">
        <v>968</v>
      </c>
      <c r="H434" s="39" t="s">
        <v>969</v>
      </c>
      <c r="I434" s="40" t="str">
        <f t="shared" si="62"/>
        <v>?</v>
      </c>
      <c r="J434" s="51" t="str">
        <f t="shared" si="54"/>
        <v>035</v>
      </c>
      <c r="K434" s="51" t="str">
        <f t="shared" si="61"/>
        <v>035C</v>
      </c>
      <c r="L434" s="51" t="str">
        <f t="shared" si="55"/>
        <v>00</v>
      </c>
      <c r="M434" s="51" t="str">
        <f t="shared" si="56"/>
        <v>01</v>
      </c>
      <c r="N434" s="51" t="str">
        <f t="shared" si="57"/>
        <v>0129</v>
      </c>
      <c r="O434" s="51" t="str">
        <f t="shared" si="58"/>
        <v>05</v>
      </c>
      <c r="P434" s="51" t="str">
        <f t="shared" si="59"/>
        <v>02</v>
      </c>
      <c r="Q434" s="66" t="s">
        <v>2501</v>
      </c>
      <c r="R434" s="66" t="s">
        <v>2502</v>
      </c>
      <c r="S434" s="66" t="s">
        <v>2503</v>
      </c>
      <c r="T434" s="67" t="s">
        <v>2504</v>
      </c>
      <c r="U434" t="str">
        <f t="shared" si="60"/>
        <v>strAmiiboName[433] = new string[]{"035C000101290502","ACC","Animal Crossing Cards","Series 3","Velma","230","433"};</v>
      </c>
    </row>
    <row r="435" spans="1:21" ht="14.25" x14ac:dyDescent="0.2">
      <c r="A435" s="41">
        <v>434</v>
      </c>
      <c r="B435" s="41" t="s">
        <v>1952</v>
      </c>
      <c r="C435" s="42" t="s">
        <v>1959</v>
      </c>
      <c r="D435" s="43" t="s">
        <v>2165</v>
      </c>
      <c r="E435" s="44" t="s">
        <v>2192</v>
      </c>
      <c r="F435" s="37">
        <v>231</v>
      </c>
      <c r="G435" s="45" t="s">
        <v>978</v>
      </c>
      <c r="H435" s="46" t="s">
        <v>979</v>
      </c>
      <c r="I435" s="47" t="str">
        <f t="shared" si="62"/>
        <v>?</v>
      </c>
      <c r="J435" s="51" t="str">
        <f t="shared" si="54"/>
        <v>03E</v>
      </c>
      <c r="K435" s="51" t="str">
        <f t="shared" si="61"/>
        <v>03E7</v>
      </c>
      <c r="L435" s="51" t="str">
        <f t="shared" si="55"/>
        <v>00</v>
      </c>
      <c r="M435" s="51" t="str">
        <f t="shared" si="56"/>
        <v>01</v>
      </c>
      <c r="N435" s="51" t="str">
        <f t="shared" si="57"/>
        <v>012A</v>
      </c>
      <c r="O435" s="51" t="str">
        <f t="shared" si="58"/>
        <v>05</v>
      </c>
      <c r="P435" s="51" t="str">
        <f t="shared" si="59"/>
        <v>02</v>
      </c>
      <c r="Q435" s="66" t="s">
        <v>2501</v>
      </c>
      <c r="R435" s="66" t="s">
        <v>2502</v>
      </c>
      <c r="S435" s="66" t="s">
        <v>2503</v>
      </c>
      <c r="T435" s="67" t="s">
        <v>2504</v>
      </c>
      <c r="U435" t="str">
        <f t="shared" si="60"/>
        <v>strAmiiboName[434] = new string[]{"03E70001012A0502","ACC","Animal Crossing Cards","Series 3","Elvis","231","434"};</v>
      </c>
    </row>
    <row r="436" spans="1:21" ht="14.25" x14ac:dyDescent="0.2">
      <c r="A436" s="33">
        <v>435</v>
      </c>
      <c r="B436" s="33" t="s">
        <v>1961</v>
      </c>
      <c r="C436" s="34" t="s">
        <v>1959</v>
      </c>
      <c r="D436" s="35" t="s">
        <v>2162</v>
      </c>
      <c r="E436" s="36" t="s">
        <v>2193</v>
      </c>
      <c r="F436" s="37">
        <v>232</v>
      </c>
      <c r="G436" s="38" t="s">
        <v>988</v>
      </c>
      <c r="H436" s="39" t="s">
        <v>989</v>
      </c>
      <c r="I436" s="40" t="str">
        <f t="shared" si="62"/>
        <v>?</v>
      </c>
      <c r="J436" s="51" t="str">
        <f t="shared" si="54"/>
        <v>03C</v>
      </c>
      <c r="K436" s="51" t="str">
        <f t="shared" si="61"/>
        <v>03C4</v>
      </c>
      <c r="L436" s="51" t="str">
        <f t="shared" si="55"/>
        <v>00</v>
      </c>
      <c r="M436" s="51" t="str">
        <f t="shared" si="56"/>
        <v>01</v>
      </c>
      <c r="N436" s="51" t="str">
        <f t="shared" si="57"/>
        <v>012B</v>
      </c>
      <c r="O436" s="51" t="str">
        <f t="shared" si="58"/>
        <v>05</v>
      </c>
      <c r="P436" s="51" t="str">
        <f t="shared" si="59"/>
        <v>02</v>
      </c>
      <c r="Q436" s="66" t="s">
        <v>2501</v>
      </c>
      <c r="R436" s="66" t="s">
        <v>2502</v>
      </c>
      <c r="S436" s="66" t="s">
        <v>2503</v>
      </c>
      <c r="T436" s="67" t="s">
        <v>2504</v>
      </c>
      <c r="U436" t="str">
        <f t="shared" si="60"/>
        <v>strAmiiboName[435] = new string[]{"03C40001012B0502","ACC","Animal Crossing Cards","Series 3","Canberra","232","435"};</v>
      </c>
    </row>
    <row r="437" spans="1:21" ht="14.25" x14ac:dyDescent="0.2">
      <c r="A437" s="41">
        <v>436</v>
      </c>
      <c r="B437" s="41" t="s">
        <v>1952</v>
      </c>
      <c r="C437" s="42" t="s">
        <v>1959</v>
      </c>
      <c r="D437" s="43" t="s">
        <v>2162</v>
      </c>
      <c r="E437" s="44" t="s">
        <v>2194</v>
      </c>
      <c r="F437" s="37">
        <v>233</v>
      </c>
      <c r="G437" s="45" t="s">
        <v>999</v>
      </c>
      <c r="H437" s="46" t="s">
        <v>1000</v>
      </c>
      <c r="I437" s="47" t="str">
        <f t="shared" si="62"/>
        <v>?</v>
      </c>
      <c r="J437" s="51" t="str">
        <f t="shared" si="54"/>
        <v>03A</v>
      </c>
      <c r="K437" s="51" t="str">
        <f t="shared" si="61"/>
        <v>03AF</v>
      </c>
      <c r="L437" s="51" t="str">
        <f t="shared" si="55"/>
        <v>00</v>
      </c>
      <c r="M437" s="51" t="str">
        <f t="shared" si="56"/>
        <v>01</v>
      </c>
      <c r="N437" s="51" t="str">
        <f t="shared" si="57"/>
        <v>012C</v>
      </c>
      <c r="O437" s="51" t="str">
        <f t="shared" si="58"/>
        <v>05</v>
      </c>
      <c r="P437" s="51" t="str">
        <f t="shared" si="59"/>
        <v>02</v>
      </c>
      <c r="Q437" s="66" t="s">
        <v>2501</v>
      </c>
      <c r="R437" s="66" t="s">
        <v>2502</v>
      </c>
      <c r="S437" s="66" t="s">
        <v>2503</v>
      </c>
      <c r="T437" s="67" t="s">
        <v>2504</v>
      </c>
      <c r="U437" t="str">
        <f t="shared" si="60"/>
        <v>strAmiiboName[436] = new string[]{"03AF0001012C0502","ACC","Animal Crossing Cards","Series 3","Colton","233","436"};</v>
      </c>
    </row>
    <row r="438" spans="1:21" ht="14.25" x14ac:dyDescent="0.2">
      <c r="A438" s="33">
        <v>437</v>
      </c>
      <c r="B438" s="33" t="s">
        <v>1952</v>
      </c>
      <c r="C438" s="34" t="s">
        <v>1953</v>
      </c>
      <c r="D438" s="35" t="s">
        <v>2162</v>
      </c>
      <c r="E438" s="36" t="s">
        <v>2195</v>
      </c>
      <c r="F438" s="37">
        <v>234</v>
      </c>
      <c r="G438" s="38" t="s">
        <v>1009</v>
      </c>
      <c r="H438" s="39" t="s">
        <v>1010</v>
      </c>
      <c r="I438" s="40" t="str">
        <f t="shared" si="62"/>
        <v>?</v>
      </c>
      <c r="J438" s="51" t="str">
        <f t="shared" si="54"/>
        <v>042</v>
      </c>
      <c r="K438" s="51" t="str">
        <f t="shared" si="61"/>
        <v>042A</v>
      </c>
      <c r="L438" s="51" t="str">
        <f t="shared" si="55"/>
        <v>00</v>
      </c>
      <c r="M438" s="51" t="str">
        <f t="shared" si="56"/>
        <v>01</v>
      </c>
      <c r="N438" s="51" t="str">
        <f t="shared" si="57"/>
        <v>012D</v>
      </c>
      <c r="O438" s="51" t="str">
        <f t="shared" si="58"/>
        <v>05</v>
      </c>
      <c r="P438" s="51" t="str">
        <f t="shared" si="59"/>
        <v>02</v>
      </c>
      <c r="Q438" s="66" t="s">
        <v>2501</v>
      </c>
      <c r="R438" s="66" t="s">
        <v>2502</v>
      </c>
      <c r="S438" s="66" t="s">
        <v>2503</v>
      </c>
      <c r="T438" s="67" t="s">
        <v>2504</v>
      </c>
      <c r="U438" t="str">
        <f t="shared" si="60"/>
        <v>strAmiiboName[437] = new string[]{"042A0001012D0502","ACC","Animal Crossing Cards","Series 3","Marina","234","437"};</v>
      </c>
    </row>
    <row r="439" spans="1:21" ht="14.25" x14ac:dyDescent="0.2">
      <c r="A439" s="41">
        <v>438</v>
      </c>
      <c r="B439" s="41" t="s">
        <v>1961</v>
      </c>
      <c r="C439" s="42" t="s">
        <v>1956</v>
      </c>
      <c r="D439" s="43" t="s">
        <v>2165</v>
      </c>
      <c r="E439" s="44" t="s">
        <v>2196</v>
      </c>
      <c r="F439" s="37">
        <v>235</v>
      </c>
      <c r="G439" s="45" t="s">
        <v>1019</v>
      </c>
      <c r="H439" s="46" t="s">
        <v>1020</v>
      </c>
      <c r="I439" s="47" t="str">
        <f t="shared" si="62"/>
        <v>?</v>
      </c>
      <c r="J439" s="51" t="str">
        <f t="shared" si="54"/>
        <v>047</v>
      </c>
      <c r="K439" s="51" t="str">
        <f t="shared" si="61"/>
        <v>047D</v>
      </c>
      <c r="L439" s="51" t="str">
        <f t="shared" si="55"/>
        <v>00</v>
      </c>
      <c r="M439" s="51" t="str">
        <f t="shared" si="56"/>
        <v>01</v>
      </c>
      <c r="N439" s="51" t="str">
        <f t="shared" si="57"/>
        <v>012E</v>
      </c>
      <c r="O439" s="51" t="str">
        <f t="shared" si="58"/>
        <v>05</v>
      </c>
      <c r="P439" s="51" t="str">
        <f t="shared" si="59"/>
        <v>02</v>
      </c>
      <c r="Q439" s="66" t="s">
        <v>2501</v>
      </c>
      <c r="R439" s="66" t="s">
        <v>2502</v>
      </c>
      <c r="S439" s="66" t="s">
        <v>2503</v>
      </c>
      <c r="T439" s="67" t="s">
        <v>2504</v>
      </c>
      <c r="U439" t="str">
        <f t="shared" si="60"/>
        <v>strAmiiboName[438] = new string[]{"047D0001012E0502","ACC","Animal Crossing Cards","Series 3","Spork/Crackle","235","438"};</v>
      </c>
    </row>
    <row r="440" spans="1:21" ht="14.25" x14ac:dyDescent="0.2">
      <c r="A440" s="33">
        <v>439</v>
      </c>
      <c r="B440" s="33" t="s">
        <v>1961</v>
      </c>
      <c r="C440" s="34" t="s">
        <v>1959</v>
      </c>
      <c r="D440" s="35" t="s">
        <v>2162</v>
      </c>
      <c r="E440" s="36" t="s">
        <v>2197</v>
      </c>
      <c r="F440" s="37">
        <v>236</v>
      </c>
      <c r="G440" s="38" t="s">
        <v>1029</v>
      </c>
      <c r="H440" s="39" t="s">
        <v>1030</v>
      </c>
      <c r="I440" s="40" t="str">
        <f t="shared" si="62"/>
        <v>?</v>
      </c>
      <c r="J440" s="51" t="str">
        <f t="shared" si="54"/>
        <v>030</v>
      </c>
      <c r="K440" s="51" t="str">
        <f t="shared" si="61"/>
        <v>030E</v>
      </c>
      <c r="L440" s="51" t="str">
        <f t="shared" si="55"/>
        <v>00</v>
      </c>
      <c r="M440" s="51" t="str">
        <f t="shared" si="56"/>
        <v>01</v>
      </c>
      <c r="N440" s="51" t="str">
        <f t="shared" si="57"/>
        <v>012F</v>
      </c>
      <c r="O440" s="51" t="str">
        <f t="shared" si="58"/>
        <v>05</v>
      </c>
      <c r="P440" s="51" t="str">
        <f t="shared" si="59"/>
        <v>02</v>
      </c>
      <c r="Q440" s="66" t="s">
        <v>2501</v>
      </c>
      <c r="R440" s="66" t="s">
        <v>2502</v>
      </c>
      <c r="S440" s="66" t="s">
        <v>2503</v>
      </c>
      <c r="T440" s="67" t="s">
        <v>2504</v>
      </c>
      <c r="U440" t="str">
        <f t="shared" si="60"/>
        <v>strAmiiboName[439] = new string[]{"030E0001012F0502","ACC","Animal Crossing Cards","Series 3","Freckles","236","439"};</v>
      </c>
    </row>
    <row r="441" spans="1:21" ht="14.25" x14ac:dyDescent="0.2">
      <c r="A441" s="41">
        <v>440</v>
      </c>
      <c r="B441" s="41" t="s">
        <v>1967</v>
      </c>
      <c r="C441" s="42" t="s">
        <v>1953</v>
      </c>
      <c r="D441" s="43" t="s">
        <v>2162</v>
      </c>
      <c r="E441" s="44" t="s">
        <v>2198</v>
      </c>
      <c r="F441" s="37">
        <v>237</v>
      </c>
      <c r="G441" s="45" t="s">
        <v>1039</v>
      </c>
      <c r="H441" s="46" t="s">
        <v>1040</v>
      </c>
      <c r="I441" s="47" t="str">
        <f t="shared" si="62"/>
        <v>?</v>
      </c>
      <c r="J441" s="51" t="str">
        <f t="shared" si="54"/>
        <v>02D</v>
      </c>
      <c r="K441" s="51" t="str">
        <f t="shared" si="61"/>
        <v>02D7</v>
      </c>
      <c r="L441" s="51" t="str">
        <f t="shared" si="55"/>
        <v>00</v>
      </c>
      <c r="M441" s="51" t="str">
        <f t="shared" si="56"/>
        <v>01</v>
      </c>
      <c r="N441" s="51" t="str">
        <f t="shared" si="57"/>
        <v>0130</v>
      </c>
      <c r="O441" s="51" t="str">
        <f t="shared" si="58"/>
        <v>05</v>
      </c>
      <c r="P441" s="51" t="str">
        <f t="shared" si="59"/>
        <v>02</v>
      </c>
      <c r="Q441" s="66" t="s">
        <v>2501</v>
      </c>
      <c r="R441" s="66" t="s">
        <v>2502</v>
      </c>
      <c r="S441" s="66" t="s">
        <v>2503</v>
      </c>
      <c r="T441" s="67" t="s">
        <v>2504</v>
      </c>
      <c r="U441" t="str">
        <f t="shared" si="60"/>
        <v>strAmiiboName[440] = new string[]{"02D7000101300502","ACC","Animal Crossing Cards","Series 3","Bam","237","440"};</v>
      </c>
    </row>
    <row r="442" spans="1:21" ht="14.25" x14ac:dyDescent="0.2">
      <c r="A442" s="33">
        <v>441</v>
      </c>
      <c r="B442" s="33" t="s">
        <v>1967</v>
      </c>
      <c r="C442" s="34" t="s">
        <v>1956</v>
      </c>
      <c r="D442" s="35" t="s">
        <v>2162</v>
      </c>
      <c r="E442" s="36" t="s">
        <v>2199</v>
      </c>
      <c r="F442" s="37">
        <v>238</v>
      </c>
      <c r="G442" s="38" t="s">
        <v>1049</v>
      </c>
      <c r="H442" s="39" t="s">
        <v>1050</v>
      </c>
      <c r="I442" s="40" t="str">
        <f t="shared" si="62"/>
        <v>?</v>
      </c>
      <c r="J442" s="51" t="str">
        <f t="shared" si="54"/>
        <v>046</v>
      </c>
      <c r="K442" s="51" t="str">
        <f t="shared" si="61"/>
        <v>0463</v>
      </c>
      <c r="L442" s="51" t="str">
        <f t="shared" si="55"/>
        <v>00</v>
      </c>
      <c r="M442" s="51" t="str">
        <f t="shared" si="56"/>
        <v>01</v>
      </c>
      <c r="N442" s="51" t="str">
        <f t="shared" si="57"/>
        <v>0131</v>
      </c>
      <c r="O442" s="51" t="str">
        <f t="shared" si="58"/>
        <v>05</v>
      </c>
      <c r="P442" s="51" t="str">
        <f t="shared" si="59"/>
        <v>02</v>
      </c>
      <c r="Q442" s="66" t="s">
        <v>2501</v>
      </c>
      <c r="R442" s="66" t="s">
        <v>2502</v>
      </c>
      <c r="S442" s="66" t="s">
        <v>2503</v>
      </c>
      <c r="T442" s="67" t="s">
        <v>2504</v>
      </c>
      <c r="U442" t="str">
        <f t="shared" si="60"/>
        <v>strAmiiboName[441] = new string[]{"0463000101310502","ACC","Animal Crossing Cards","Series 3","Friga","238","441"};</v>
      </c>
    </row>
    <row r="443" spans="1:21" ht="14.25" x14ac:dyDescent="0.2">
      <c r="A443" s="41">
        <v>442</v>
      </c>
      <c r="B443" s="41" t="s">
        <v>1967</v>
      </c>
      <c r="C443" s="42" t="s">
        <v>1953</v>
      </c>
      <c r="D443" s="43" t="s">
        <v>2165</v>
      </c>
      <c r="E443" s="44" t="s">
        <v>2200</v>
      </c>
      <c r="F443" s="37">
        <v>239</v>
      </c>
      <c r="G443" s="45" t="s">
        <v>1059</v>
      </c>
      <c r="H443" s="46" t="s">
        <v>1060</v>
      </c>
      <c r="I443" s="47" t="str">
        <f t="shared" si="62"/>
        <v>?</v>
      </c>
      <c r="J443" s="51" t="str">
        <f t="shared" si="54"/>
        <v>04E</v>
      </c>
      <c r="K443" s="51" t="str">
        <f t="shared" si="61"/>
        <v>04E7</v>
      </c>
      <c r="L443" s="51" t="str">
        <f t="shared" si="55"/>
        <v>00</v>
      </c>
      <c r="M443" s="51" t="str">
        <f t="shared" si="56"/>
        <v>01</v>
      </c>
      <c r="N443" s="51" t="str">
        <f t="shared" si="57"/>
        <v>0132</v>
      </c>
      <c r="O443" s="51" t="str">
        <f t="shared" si="58"/>
        <v>05</v>
      </c>
      <c r="P443" s="51" t="str">
        <f t="shared" si="59"/>
        <v>02</v>
      </c>
      <c r="Q443" s="66" t="s">
        <v>2501</v>
      </c>
      <c r="R443" s="66" t="s">
        <v>2502</v>
      </c>
      <c r="S443" s="66" t="s">
        <v>2503</v>
      </c>
      <c r="T443" s="67" t="s">
        <v>2504</v>
      </c>
      <c r="U443" t="str">
        <f t="shared" si="60"/>
        <v>strAmiiboName[442] = new string[]{"04E7000101320502","ACC","Animal Crossing Cards","Series 3","Ricky","239","442"};</v>
      </c>
    </row>
    <row r="444" spans="1:21" ht="14.25" x14ac:dyDescent="0.2">
      <c r="A444" s="33">
        <v>443</v>
      </c>
      <c r="B444" s="33" t="s">
        <v>1952</v>
      </c>
      <c r="C444" s="34" t="s">
        <v>1959</v>
      </c>
      <c r="D444" s="35" t="s">
        <v>2162</v>
      </c>
      <c r="E444" s="36" t="s">
        <v>2201</v>
      </c>
      <c r="F444" s="37">
        <v>240</v>
      </c>
      <c r="G444" s="38" t="s">
        <v>1069</v>
      </c>
      <c r="H444" s="39" t="s">
        <v>1070</v>
      </c>
      <c r="I444" s="40" t="str">
        <f t="shared" si="62"/>
        <v>?</v>
      </c>
      <c r="J444" s="51" t="str">
        <f t="shared" si="54"/>
        <v>02D</v>
      </c>
      <c r="K444" s="51" t="str">
        <f t="shared" si="61"/>
        <v>02DA</v>
      </c>
      <c r="L444" s="51" t="str">
        <f t="shared" si="55"/>
        <v>00</v>
      </c>
      <c r="M444" s="51" t="str">
        <f t="shared" si="56"/>
        <v>01</v>
      </c>
      <c r="N444" s="51" t="str">
        <f t="shared" si="57"/>
        <v>0133</v>
      </c>
      <c r="O444" s="51" t="str">
        <f t="shared" si="58"/>
        <v>05</v>
      </c>
      <c r="P444" s="51" t="str">
        <f t="shared" si="59"/>
        <v>02</v>
      </c>
      <c r="Q444" s="66" t="s">
        <v>2501</v>
      </c>
      <c r="R444" s="66" t="s">
        <v>2502</v>
      </c>
      <c r="S444" s="66" t="s">
        <v>2503</v>
      </c>
      <c r="T444" s="67" t="s">
        <v>2504</v>
      </c>
      <c r="U444" t="str">
        <f t="shared" si="60"/>
        <v>strAmiiboName[443] = new string[]{"02DA000101330502","ACC","Animal Crossing Cards","Series 3","Deirdre","240","443"};</v>
      </c>
    </row>
    <row r="445" spans="1:21" ht="14.25" x14ac:dyDescent="0.2">
      <c r="A445" s="41">
        <v>444</v>
      </c>
      <c r="B445" s="41" t="s">
        <v>1967</v>
      </c>
      <c r="C445" s="42" t="s">
        <v>1959</v>
      </c>
      <c r="D445" s="43" t="s">
        <v>2165</v>
      </c>
      <c r="E445" s="44" t="s">
        <v>2202</v>
      </c>
      <c r="F445" s="37">
        <v>241</v>
      </c>
      <c r="G445" s="45" t="s">
        <v>1079</v>
      </c>
      <c r="H445" s="46" t="s">
        <v>1080</v>
      </c>
      <c r="I445" s="47" t="str">
        <f t="shared" si="62"/>
        <v>?</v>
      </c>
      <c r="J445" s="51" t="str">
        <f t="shared" si="54"/>
        <v>037</v>
      </c>
      <c r="K445" s="51" t="str">
        <f t="shared" si="61"/>
        <v>0373</v>
      </c>
      <c r="L445" s="51" t="str">
        <f t="shared" si="55"/>
        <v>00</v>
      </c>
      <c r="M445" s="51" t="str">
        <f t="shared" si="56"/>
        <v>01</v>
      </c>
      <c r="N445" s="51" t="str">
        <f t="shared" si="57"/>
        <v>0134</v>
      </c>
      <c r="O445" s="51" t="str">
        <f t="shared" si="58"/>
        <v>05</v>
      </c>
      <c r="P445" s="51" t="str">
        <f t="shared" si="59"/>
        <v>02</v>
      </c>
      <c r="Q445" s="66" t="s">
        <v>2501</v>
      </c>
      <c r="R445" s="66" t="s">
        <v>2502</v>
      </c>
      <c r="S445" s="66" t="s">
        <v>2503</v>
      </c>
      <c r="T445" s="67" t="s">
        <v>2504</v>
      </c>
      <c r="U445" t="str">
        <f t="shared" si="60"/>
        <v>strAmiiboName[444] = new string[]{"0373000101340502","ACC","Animal Crossing Cards","Series 3","Hans","241","444"};</v>
      </c>
    </row>
    <row r="446" spans="1:21" ht="14.25" x14ac:dyDescent="0.2">
      <c r="A446" s="33">
        <v>445</v>
      </c>
      <c r="B446" s="33" t="s">
        <v>1961</v>
      </c>
      <c r="C446" s="34" t="s">
        <v>1959</v>
      </c>
      <c r="D446" s="35" t="s">
        <v>2162</v>
      </c>
      <c r="E446" s="36" t="s">
        <v>2203</v>
      </c>
      <c r="F446" s="37">
        <v>242</v>
      </c>
      <c r="G446" s="38" t="s">
        <v>1089</v>
      </c>
      <c r="H446" s="39" t="s">
        <v>1090</v>
      </c>
      <c r="I446" s="40" t="str">
        <f t="shared" si="62"/>
        <v>?</v>
      </c>
      <c r="J446" s="51" t="str">
        <f t="shared" si="54"/>
        <v>035</v>
      </c>
      <c r="K446" s="51" t="str">
        <f t="shared" si="61"/>
        <v>0356</v>
      </c>
      <c r="L446" s="51" t="str">
        <f t="shared" si="55"/>
        <v>00</v>
      </c>
      <c r="M446" s="51" t="str">
        <f t="shared" si="56"/>
        <v>01</v>
      </c>
      <c r="N446" s="51" t="str">
        <f t="shared" si="57"/>
        <v>0135</v>
      </c>
      <c r="O446" s="51" t="str">
        <f t="shared" si="58"/>
        <v>05</v>
      </c>
      <c r="P446" s="51" t="str">
        <f t="shared" si="59"/>
        <v>02</v>
      </c>
      <c r="Q446" s="66" t="s">
        <v>2501</v>
      </c>
      <c r="R446" s="66" t="s">
        <v>2502</v>
      </c>
      <c r="S446" s="66" t="s">
        <v>2503</v>
      </c>
      <c r="T446" s="67" t="s">
        <v>2504</v>
      </c>
      <c r="U446" t="str">
        <f t="shared" si="60"/>
        <v>strAmiiboName[445] = new string[]{"0356000101350502","ACC","Animal Crossing Cards","Series 3","Chevre","242","445"};</v>
      </c>
    </row>
    <row r="447" spans="1:21" ht="14.25" x14ac:dyDescent="0.2">
      <c r="A447" s="41">
        <v>446</v>
      </c>
      <c r="B447" s="41" t="s">
        <v>1967</v>
      </c>
      <c r="C447" s="42" t="s">
        <v>1953</v>
      </c>
      <c r="D447" s="43" t="s">
        <v>2165</v>
      </c>
      <c r="E447" s="44" t="s">
        <v>2204</v>
      </c>
      <c r="F447" s="37">
        <v>243</v>
      </c>
      <c r="G447" s="45" t="s">
        <v>1099</v>
      </c>
      <c r="H447" s="46" t="s">
        <v>1100</v>
      </c>
      <c r="I447" s="47" t="str">
        <f t="shared" si="62"/>
        <v>?</v>
      </c>
      <c r="J447" s="51" t="str">
        <f t="shared" si="54"/>
        <v>02C</v>
      </c>
      <c r="K447" s="51" t="str">
        <f t="shared" si="61"/>
        <v>02CB</v>
      </c>
      <c r="L447" s="51" t="str">
        <f t="shared" si="55"/>
        <v>00</v>
      </c>
      <c r="M447" s="51" t="str">
        <f t="shared" si="56"/>
        <v>01</v>
      </c>
      <c r="N447" s="51" t="str">
        <f t="shared" si="57"/>
        <v>0136</v>
      </c>
      <c r="O447" s="51" t="str">
        <f t="shared" si="58"/>
        <v>05</v>
      </c>
      <c r="P447" s="51" t="str">
        <f t="shared" si="59"/>
        <v>02</v>
      </c>
      <c r="Q447" s="66" t="s">
        <v>2501</v>
      </c>
      <c r="R447" s="66" t="s">
        <v>2502</v>
      </c>
      <c r="S447" s="66" t="s">
        <v>2503</v>
      </c>
      <c r="T447" s="67" t="s">
        <v>2504</v>
      </c>
      <c r="U447" t="str">
        <f t="shared" si="60"/>
        <v>strAmiiboName[446] = new string[]{"02CB000101360502","ACC","Animal Crossing Cards","Series 3","Drago","243","446"};</v>
      </c>
    </row>
    <row r="448" spans="1:21" ht="14.25" x14ac:dyDescent="0.2">
      <c r="A448" s="33">
        <v>447</v>
      </c>
      <c r="B448" s="33" t="s">
        <v>1967</v>
      </c>
      <c r="C448" s="34" t="s">
        <v>1956</v>
      </c>
      <c r="D448" s="35" t="s">
        <v>2164</v>
      </c>
      <c r="E448" s="36" t="s">
        <v>2205</v>
      </c>
      <c r="F448" s="37">
        <v>244</v>
      </c>
      <c r="G448" s="38" t="s">
        <v>1109</v>
      </c>
      <c r="H448" s="39" t="s">
        <v>1110</v>
      </c>
      <c r="I448" s="40" t="str">
        <f t="shared" si="62"/>
        <v>?</v>
      </c>
      <c r="J448" s="51" t="str">
        <f t="shared" si="54"/>
        <v>026</v>
      </c>
      <c r="K448" s="51" t="str">
        <f t="shared" si="61"/>
        <v>0262</v>
      </c>
      <c r="L448" s="51" t="str">
        <f t="shared" si="55"/>
        <v>00</v>
      </c>
      <c r="M448" s="51" t="str">
        <f t="shared" si="56"/>
        <v>01</v>
      </c>
      <c r="N448" s="51" t="str">
        <f t="shared" si="57"/>
        <v>0137</v>
      </c>
      <c r="O448" s="51" t="str">
        <f t="shared" si="58"/>
        <v>05</v>
      </c>
      <c r="P448" s="51" t="str">
        <f t="shared" si="59"/>
        <v>02</v>
      </c>
      <c r="Q448" s="66" t="s">
        <v>2501</v>
      </c>
      <c r="R448" s="66" t="s">
        <v>2502</v>
      </c>
      <c r="S448" s="66" t="s">
        <v>2503</v>
      </c>
      <c r="T448" s="67" t="s">
        <v>2504</v>
      </c>
      <c r="U448" t="str">
        <f t="shared" si="60"/>
        <v>strAmiiboName[447] = new string[]{"0262000101370502","ACC","Animal Crossing Cards","Series 3","Tangy","244","447"};</v>
      </c>
    </row>
    <row r="449" spans="1:21" ht="14.25" x14ac:dyDescent="0.2">
      <c r="A449" s="41">
        <v>448</v>
      </c>
      <c r="B449" s="41" t="s">
        <v>1961</v>
      </c>
      <c r="C449" s="42" t="s">
        <v>1959</v>
      </c>
      <c r="D449" s="43" t="s">
        <v>2165</v>
      </c>
      <c r="E449" s="44" t="s">
        <v>2206</v>
      </c>
      <c r="F449" s="37">
        <v>245</v>
      </c>
      <c r="G449" s="45" t="s">
        <v>1119</v>
      </c>
      <c r="H449" s="46" t="s">
        <v>1120</v>
      </c>
      <c r="I449" s="47" t="str">
        <f t="shared" si="62"/>
        <v>?</v>
      </c>
      <c r="J449" s="51" t="str">
        <f t="shared" si="54"/>
        <v>02F</v>
      </c>
      <c r="K449" s="51" t="str">
        <f t="shared" si="61"/>
        <v>02F8</v>
      </c>
      <c r="L449" s="51" t="str">
        <f t="shared" si="55"/>
        <v>00</v>
      </c>
      <c r="M449" s="51" t="str">
        <f t="shared" si="56"/>
        <v>01</v>
      </c>
      <c r="N449" s="51" t="str">
        <f t="shared" si="57"/>
        <v>0138</v>
      </c>
      <c r="O449" s="51" t="str">
        <f t="shared" si="58"/>
        <v>05</v>
      </c>
      <c r="P449" s="51" t="str">
        <f t="shared" si="59"/>
        <v>02</v>
      </c>
      <c r="Q449" s="66" t="s">
        <v>2501</v>
      </c>
      <c r="R449" s="66" t="s">
        <v>2502</v>
      </c>
      <c r="S449" s="66" t="s">
        <v>2503</v>
      </c>
      <c r="T449" s="67" t="s">
        <v>2504</v>
      </c>
      <c r="U449" t="str">
        <f t="shared" si="60"/>
        <v>strAmiiboName[448] = new string[]{"02F8000101380502","ACC","Animal Crossing Cards","Series 3","Mac","245","448"};</v>
      </c>
    </row>
    <row r="450" spans="1:21" ht="14.25" x14ac:dyDescent="0.2">
      <c r="A450" s="33">
        <v>449</v>
      </c>
      <c r="B450" s="33" t="s">
        <v>1961</v>
      </c>
      <c r="C450" s="34" t="s">
        <v>1953</v>
      </c>
      <c r="D450" s="35" t="s">
        <v>2162</v>
      </c>
      <c r="E450" s="36" t="s">
        <v>2207</v>
      </c>
      <c r="F450" s="37">
        <v>246</v>
      </c>
      <c r="G450" s="38" t="s">
        <v>1129</v>
      </c>
      <c r="H450" s="39" t="s">
        <v>1130</v>
      </c>
      <c r="I450" s="40" t="str">
        <f t="shared" si="62"/>
        <v>?</v>
      </c>
      <c r="J450" s="51" t="str">
        <f t="shared" ref="J450:J513" si="63">LEFT(G450,3)</f>
        <v>032</v>
      </c>
      <c r="K450" s="51" t="str">
        <f t="shared" si="61"/>
        <v>0326</v>
      </c>
      <c r="L450" s="51" t="str">
        <f t="shared" ref="L450:L513" si="64">MID(G450,5,2)</f>
        <v>00</v>
      </c>
      <c r="M450" s="51" t="str">
        <f t="shared" ref="M450:M513" si="65">RIGHT(G450,2)</f>
        <v>01</v>
      </c>
      <c r="N450" s="51" t="str">
        <f t="shared" ref="N450:N513" si="66">LEFT(H450,4)</f>
        <v>0139</v>
      </c>
      <c r="O450" s="51" t="str">
        <f t="shared" ref="O450:O513" si="67">MID(H450,5,2)</f>
        <v>05</v>
      </c>
      <c r="P450" s="51" t="str">
        <f t="shared" ref="P450:P513" si="68">RIGHT(H450,2)</f>
        <v>02</v>
      </c>
      <c r="Q450" s="66" t="s">
        <v>2501</v>
      </c>
      <c r="R450" s="66" t="s">
        <v>2502</v>
      </c>
      <c r="S450" s="66" t="s">
        <v>2503</v>
      </c>
      <c r="T450" s="67" t="s">
        <v>2504</v>
      </c>
      <c r="U450" t="str">
        <f t="shared" ref="U450:U513" si="69">Q450&amp;A450&amp;R450&amp;G450&amp;H450&amp;S450&amp;B450&amp;S450&amp;C450&amp;S450&amp;D450&amp;S450&amp;E450&amp;S450&amp;TEXT(F450,"000")&amp;S450&amp;TEXT(A450,"000")&amp;T450</f>
        <v>strAmiiboName[449] = new string[]{"0326000101390502","ACC","Animal Crossing Cards","Series 3","Eloise","246","449"};</v>
      </c>
    </row>
    <row r="451" spans="1:21" ht="14.25" x14ac:dyDescent="0.2">
      <c r="A451" s="41">
        <v>450</v>
      </c>
      <c r="B451" s="41" t="s">
        <v>1952</v>
      </c>
      <c r="C451" s="42" t="s">
        <v>1953</v>
      </c>
      <c r="D451" s="43" t="s">
        <v>2165</v>
      </c>
      <c r="E451" s="44" t="s">
        <v>2208</v>
      </c>
      <c r="F451" s="37">
        <v>247</v>
      </c>
      <c r="G451" s="45" t="s">
        <v>1139</v>
      </c>
      <c r="H451" s="46" t="s">
        <v>1140</v>
      </c>
      <c r="I451" s="47" t="str">
        <f t="shared" si="62"/>
        <v>?</v>
      </c>
      <c r="J451" s="51" t="str">
        <f t="shared" si="63"/>
        <v>033</v>
      </c>
      <c r="K451" s="51" t="str">
        <f t="shared" ref="K451:K514" si="70">LEFT(G451,4)</f>
        <v>033D</v>
      </c>
      <c r="L451" s="51" t="str">
        <f t="shared" si="64"/>
        <v>00</v>
      </c>
      <c r="M451" s="51" t="str">
        <f t="shared" si="65"/>
        <v>01</v>
      </c>
      <c r="N451" s="51" t="str">
        <f t="shared" si="66"/>
        <v>013A</v>
      </c>
      <c r="O451" s="51" t="str">
        <f t="shared" si="67"/>
        <v>05</v>
      </c>
      <c r="P451" s="51" t="str">
        <f t="shared" si="68"/>
        <v>02</v>
      </c>
      <c r="Q451" s="66" t="s">
        <v>2501</v>
      </c>
      <c r="R451" s="66" t="s">
        <v>2502</v>
      </c>
      <c r="S451" s="66" t="s">
        <v>2503</v>
      </c>
      <c r="T451" s="67" t="s">
        <v>2504</v>
      </c>
      <c r="U451" t="str">
        <f t="shared" si="69"/>
        <v>strAmiiboName[450] = new string[]{"033D0001013A0502","ACC","Animal Crossing Cards","Series 3","Wart Jr.","247","450"};</v>
      </c>
    </row>
    <row r="452" spans="1:21" ht="14.25" x14ac:dyDescent="0.2">
      <c r="A452" s="33">
        <v>451</v>
      </c>
      <c r="B452" s="33" t="s">
        <v>1961</v>
      </c>
      <c r="C452" s="34" t="s">
        <v>1953</v>
      </c>
      <c r="D452" s="35" t="s">
        <v>2165</v>
      </c>
      <c r="E452" s="36" t="s">
        <v>2209</v>
      </c>
      <c r="F452" s="37">
        <v>248</v>
      </c>
      <c r="G452" s="38" t="s">
        <v>1149</v>
      </c>
      <c r="H452" s="39" t="s">
        <v>1150</v>
      </c>
      <c r="I452" s="40" t="str">
        <f t="shared" ref="I452:I515" si="71">HYPERLINK("http://amiibo.life/nfc/"&amp;G452&amp;"-"&amp;H452,"?")</f>
        <v>?</v>
      </c>
      <c r="J452" s="51" t="str">
        <f t="shared" si="63"/>
        <v>04E</v>
      </c>
      <c r="K452" s="51" t="str">
        <f t="shared" si="70"/>
        <v>04EF</v>
      </c>
      <c r="L452" s="51" t="str">
        <f t="shared" si="64"/>
        <v>00</v>
      </c>
      <c r="M452" s="51" t="str">
        <f t="shared" si="65"/>
        <v>01</v>
      </c>
      <c r="N452" s="51" t="str">
        <f t="shared" si="66"/>
        <v>013B</v>
      </c>
      <c r="O452" s="51" t="str">
        <f t="shared" si="67"/>
        <v>05</v>
      </c>
      <c r="P452" s="51" t="str">
        <f t="shared" si="68"/>
        <v>02</v>
      </c>
      <c r="Q452" s="66" t="s">
        <v>2501</v>
      </c>
      <c r="R452" s="66" t="s">
        <v>2502</v>
      </c>
      <c r="S452" s="66" t="s">
        <v>2503</v>
      </c>
      <c r="T452" s="67" t="s">
        <v>2504</v>
      </c>
      <c r="U452" t="str">
        <f t="shared" si="69"/>
        <v>strAmiiboName[451] = new string[]{"04EF0001013B0502","ACC","Animal Crossing Cards","Series 3","Hazel","248","451"};</v>
      </c>
    </row>
    <row r="453" spans="1:21" ht="14.25" x14ac:dyDescent="0.2">
      <c r="A453" s="41">
        <v>452</v>
      </c>
      <c r="B453" s="41" t="s">
        <v>1952</v>
      </c>
      <c r="C453" s="42" t="s">
        <v>1959</v>
      </c>
      <c r="D453" s="43" t="s">
        <v>2164</v>
      </c>
      <c r="E453" s="44" t="s">
        <v>2210</v>
      </c>
      <c r="F453" s="37">
        <v>249</v>
      </c>
      <c r="G453" s="45" t="s">
        <v>1159</v>
      </c>
      <c r="H453" s="46" t="s">
        <v>1160</v>
      </c>
      <c r="I453" s="47" t="str">
        <f t="shared" si="71"/>
        <v>?</v>
      </c>
      <c r="J453" s="51" t="str">
        <f t="shared" si="63"/>
        <v>022</v>
      </c>
      <c r="K453" s="51" t="str">
        <f t="shared" si="70"/>
        <v>0221</v>
      </c>
      <c r="L453" s="51" t="str">
        <f t="shared" si="64"/>
        <v>00</v>
      </c>
      <c r="M453" s="51" t="str">
        <f t="shared" si="65"/>
        <v>01</v>
      </c>
      <c r="N453" s="51" t="str">
        <f t="shared" si="66"/>
        <v>013C</v>
      </c>
      <c r="O453" s="51" t="str">
        <f t="shared" si="67"/>
        <v>05</v>
      </c>
      <c r="P453" s="51" t="str">
        <f t="shared" si="68"/>
        <v>02</v>
      </c>
      <c r="Q453" s="66" t="s">
        <v>2501</v>
      </c>
      <c r="R453" s="66" t="s">
        <v>2502</v>
      </c>
      <c r="S453" s="66" t="s">
        <v>2503</v>
      </c>
      <c r="T453" s="67" t="s">
        <v>2504</v>
      </c>
      <c r="U453" t="str">
        <f t="shared" si="69"/>
        <v>strAmiiboName[452] = new string[]{"02210001013C0502","ACC","Animal Crossing Cards","Series 3","Beardo","249","452"};</v>
      </c>
    </row>
    <row r="454" spans="1:21" ht="14.25" x14ac:dyDescent="0.2">
      <c r="A454" s="33">
        <v>453</v>
      </c>
      <c r="B454" s="33" t="s">
        <v>1952</v>
      </c>
      <c r="C454" s="34" t="s">
        <v>1959</v>
      </c>
      <c r="D454" s="35" t="s">
        <v>2165</v>
      </c>
      <c r="E454" s="36" t="s">
        <v>2211</v>
      </c>
      <c r="F454" s="37">
        <v>250</v>
      </c>
      <c r="G454" s="38" t="s">
        <v>1169</v>
      </c>
      <c r="H454" s="39" t="s">
        <v>1170</v>
      </c>
      <c r="I454" s="40" t="str">
        <f t="shared" si="71"/>
        <v>?</v>
      </c>
      <c r="J454" s="51" t="str">
        <f t="shared" si="63"/>
        <v>029</v>
      </c>
      <c r="K454" s="51" t="str">
        <f t="shared" si="70"/>
        <v>029E</v>
      </c>
      <c r="L454" s="51" t="str">
        <f t="shared" si="64"/>
        <v>00</v>
      </c>
      <c r="M454" s="51" t="str">
        <f t="shared" si="65"/>
        <v>01</v>
      </c>
      <c r="N454" s="51" t="str">
        <f t="shared" si="66"/>
        <v>013D</v>
      </c>
      <c r="O454" s="51" t="str">
        <f t="shared" si="67"/>
        <v>05</v>
      </c>
      <c r="P454" s="51" t="str">
        <f t="shared" si="68"/>
        <v>02</v>
      </c>
      <c r="Q454" s="66" t="s">
        <v>2501</v>
      </c>
      <c r="R454" s="66" t="s">
        <v>2502</v>
      </c>
      <c r="S454" s="66" t="s">
        <v>2503</v>
      </c>
      <c r="T454" s="67" t="s">
        <v>2504</v>
      </c>
      <c r="U454" t="str">
        <f t="shared" si="69"/>
        <v>strAmiiboName[453] = new string[]{"029E0001013D0502","ACC","Animal Crossing Cards","Series 3","Ava","250","453"};</v>
      </c>
    </row>
    <row r="455" spans="1:21" ht="14.25" x14ac:dyDescent="0.2">
      <c r="A455" s="41">
        <v>454</v>
      </c>
      <c r="B455" s="41" t="s">
        <v>1961</v>
      </c>
      <c r="C455" s="42" t="s">
        <v>1959</v>
      </c>
      <c r="D455" s="43" t="s">
        <v>2162</v>
      </c>
      <c r="E455" s="44" t="s">
        <v>2212</v>
      </c>
      <c r="F455" s="37">
        <v>251</v>
      </c>
      <c r="G455" s="45" t="s">
        <v>1179</v>
      </c>
      <c r="H455" s="46" t="s">
        <v>1180</v>
      </c>
      <c r="I455" s="47" t="str">
        <f t="shared" si="71"/>
        <v>?</v>
      </c>
      <c r="J455" s="51" t="str">
        <f t="shared" si="63"/>
        <v>028</v>
      </c>
      <c r="K455" s="51" t="str">
        <f t="shared" si="70"/>
        <v>028C</v>
      </c>
      <c r="L455" s="51" t="str">
        <f t="shared" si="64"/>
        <v>00</v>
      </c>
      <c r="M455" s="51" t="str">
        <f t="shared" si="65"/>
        <v>01</v>
      </c>
      <c r="N455" s="51" t="str">
        <f t="shared" si="66"/>
        <v>013E</v>
      </c>
      <c r="O455" s="51" t="str">
        <f t="shared" si="67"/>
        <v>05</v>
      </c>
      <c r="P455" s="51" t="str">
        <f t="shared" si="68"/>
        <v>02</v>
      </c>
      <c r="Q455" s="66" t="s">
        <v>2501</v>
      </c>
      <c r="R455" s="66" t="s">
        <v>2502</v>
      </c>
      <c r="S455" s="66" t="s">
        <v>2503</v>
      </c>
      <c r="T455" s="67" t="s">
        <v>2504</v>
      </c>
      <c r="U455" t="str">
        <f t="shared" si="69"/>
        <v>strAmiiboName[454] = new string[]{"028C0001013E0502","ACC","Animal Crossing Cards","Series 3","Chester","251","454"};</v>
      </c>
    </row>
    <row r="456" spans="1:21" ht="14.25" x14ac:dyDescent="0.2">
      <c r="A456" s="33">
        <v>455</v>
      </c>
      <c r="B456" s="33" t="s">
        <v>1961</v>
      </c>
      <c r="C456" s="34" t="s">
        <v>1953</v>
      </c>
      <c r="D456" s="35" t="s">
        <v>2162</v>
      </c>
      <c r="E456" s="36" t="s">
        <v>2213</v>
      </c>
      <c r="F456" s="37">
        <v>252</v>
      </c>
      <c r="G456" s="38" t="s">
        <v>1189</v>
      </c>
      <c r="H456" s="39" t="s">
        <v>1190</v>
      </c>
      <c r="I456" s="40" t="str">
        <f t="shared" si="71"/>
        <v>?</v>
      </c>
      <c r="J456" s="51" t="str">
        <f t="shared" si="63"/>
        <v>026</v>
      </c>
      <c r="K456" s="51" t="str">
        <f t="shared" si="70"/>
        <v>026D</v>
      </c>
      <c r="L456" s="51" t="str">
        <f t="shared" si="64"/>
        <v>00</v>
      </c>
      <c r="M456" s="51" t="str">
        <f t="shared" si="65"/>
        <v>01</v>
      </c>
      <c r="N456" s="51" t="str">
        <f t="shared" si="66"/>
        <v>013F</v>
      </c>
      <c r="O456" s="51" t="str">
        <f t="shared" si="67"/>
        <v>05</v>
      </c>
      <c r="P456" s="51" t="str">
        <f t="shared" si="68"/>
        <v>02</v>
      </c>
      <c r="Q456" s="66" t="s">
        <v>2501</v>
      </c>
      <c r="R456" s="66" t="s">
        <v>2502</v>
      </c>
      <c r="S456" s="66" t="s">
        <v>2503</v>
      </c>
      <c r="T456" s="67" t="s">
        <v>2504</v>
      </c>
      <c r="U456" t="str">
        <f t="shared" si="69"/>
        <v>strAmiiboName[455] = new string[]{"026D0001013F0502","ACC","Animal Crossing Cards","Series 3","Merry","252","455"};</v>
      </c>
    </row>
    <row r="457" spans="1:21" ht="14.25" x14ac:dyDescent="0.2">
      <c r="A457" s="41">
        <v>456</v>
      </c>
      <c r="B457" s="41" t="s">
        <v>1961</v>
      </c>
      <c r="C457" s="42" t="s">
        <v>1959</v>
      </c>
      <c r="D457" s="43" t="s">
        <v>2165</v>
      </c>
      <c r="E457" s="44" t="s">
        <v>2214</v>
      </c>
      <c r="F457" s="37">
        <v>253</v>
      </c>
      <c r="G457" s="45" t="s">
        <v>1199</v>
      </c>
      <c r="H457" s="46" t="s">
        <v>1200</v>
      </c>
      <c r="I457" s="47" t="str">
        <f t="shared" si="71"/>
        <v>?</v>
      </c>
      <c r="J457" s="51" t="str">
        <f t="shared" si="63"/>
        <v>049</v>
      </c>
      <c r="K457" s="51" t="str">
        <f t="shared" si="70"/>
        <v>049C</v>
      </c>
      <c r="L457" s="51" t="str">
        <f t="shared" si="64"/>
        <v>00</v>
      </c>
      <c r="M457" s="51" t="str">
        <f t="shared" si="65"/>
        <v>01</v>
      </c>
      <c r="N457" s="51" t="str">
        <f t="shared" si="66"/>
        <v>0140</v>
      </c>
      <c r="O457" s="51" t="str">
        <f t="shared" si="67"/>
        <v>05</v>
      </c>
      <c r="P457" s="51" t="str">
        <f t="shared" si="68"/>
        <v>02</v>
      </c>
      <c r="Q457" s="66" t="s">
        <v>2501</v>
      </c>
      <c r="R457" s="66" t="s">
        <v>2502</v>
      </c>
      <c r="S457" s="66" t="s">
        <v>2503</v>
      </c>
      <c r="T457" s="67" t="s">
        <v>2504</v>
      </c>
      <c r="U457" t="str">
        <f t="shared" si="69"/>
        <v>strAmiiboName[456] = new string[]{"049C000101400502","ACC","Animal Crossing Cards","Series 3","Genji","253","456"};</v>
      </c>
    </row>
    <row r="458" spans="1:21" ht="14.25" x14ac:dyDescent="0.2">
      <c r="A458" s="33">
        <v>457</v>
      </c>
      <c r="B458" s="33" t="s">
        <v>1967</v>
      </c>
      <c r="C458" s="34" t="s">
        <v>1953</v>
      </c>
      <c r="D458" s="35" t="s">
        <v>2162</v>
      </c>
      <c r="E458" s="36" t="s">
        <v>2215</v>
      </c>
      <c r="F458" s="37">
        <v>254</v>
      </c>
      <c r="G458" s="38" t="s">
        <v>1209</v>
      </c>
      <c r="H458" s="39" t="s">
        <v>1210</v>
      </c>
      <c r="I458" s="40" t="str">
        <f t="shared" si="71"/>
        <v>?</v>
      </c>
      <c r="J458" s="51" t="str">
        <f t="shared" si="63"/>
        <v>041</v>
      </c>
      <c r="K458" s="51" t="str">
        <f t="shared" si="70"/>
        <v>041C</v>
      </c>
      <c r="L458" s="51" t="str">
        <f t="shared" si="64"/>
        <v>00</v>
      </c>
      <c r="M458" s="51" t="str">
        <f t="shared" si="65"/>
        <v>01</v>
      </c>
      <c r="N458" s="51" t="str">
        <f t="shared" si="66"/>
        <v>0141</v>
      </c>
      <c r="O458" s="51" t="str">
        <f t="shared" si="67"/>
        <v>05</v>
      </c>
      <c r="P458" s="51" t="str">
        <f t="shared" si="68"/>
        <v>02</v>
      </c>
      <c r="Q458" s="66" t="s">
        <v>2501</v>
      </c>
      <c r="R458" s="66" t="s">
        <v>2502</v>
      </c>
      <c r="S458" s="66" t="s">
        <v>2503</v>
      </c>
      <c r="T458" s="67" t="s">
        <v>2504</v>
      </c>
      <c r="U458" t="str">
        <f t="shared" si="69"/>
        <v>strAmiiboName[457] = new string[]{"041C000101410502","ACC","Animal Crossing Cards","Series 3","Greta","254","457"};</v>
      </c>
    </row>
    <row r="459" spans="1:21" ht="14.25" x14ac:dyDescent="0.2">
      <c r="A459" s="41">
        <v>458</v>
      </c>
      <c r="B459" s="41" t="s">
        <v>1967</v>
      </c>
      <c r="C459" s="42" t="s">
        <v>1959</v>
      </c>
      <c r="D459" s="43" t="s">
        <v>2165</v>
      </c>
      <c r="E459" s="44" t="s">
        <v>2216</v>
      </c>
      <c r="F459" s="37">
        <v>255</v>
      </c>
      <c r="G459" s="45" t="s">
        <v>1219</v>
      </c>
      <c r="H459" s="46" t="s">
        <v>1220</v>
      </c>
      <c r="I459" s="47" t="str">
        <f t="shared" si="71"/>
        <v>?</v>
      </c>
      <c r="J459" s="51" t="str">
        <f t="shared" si="63"/>
        <v>050</v>
      </c>
      <c r="K459" s="51" t="str">
        <f t="shared" si="70"/>
        <v>050D</v>
      </c>
      <c r="L459" s="51" t="str">
        <f t="shared" si="64"/>
        <v>00</v>
      </c>
      <c r="M459" s="51" t="str">
        <f t="shared" si="65"/>
        <v>01</v>
      </c>
      <c r="N459" s="51" t="str">
        <f t="shared" si="66"/>
        <v>0142</v>
      </c>
      <c r="O459" s="51" t="str">
        <f t="shared" si="67"/>
        <v>05</v>
      </c>
      <c r="P459" s="51" t="str">
        <f t="shared" si="68"/>
        <v>02</v>
      </c>
      <c r="Q459" s="66" t="s">
        <v>2501</v>
      </c>
      <c r="R459" s="66" t="s">
        <v>2502</v>
      </c>
      <c r="S459" s="66" t="s">
        <v>2503</v>
      </c>
      <c r="T459" s="67" t="s">
        <v>2504</v>
      </c>
      <c r="U459" t="str">
        <f t="shared" si="69"/>
        <v>strAmiiboName[458] = new string[]{"050D000101420502","ACC","Animal Crossing Cards","Series 3","Wolfgang","255","458"};</v>
      </c>
    </row>
    <row r="460" spans="1:21" ht="14.25" x14ac:dyDescent="0.2">
      <c r="A460" s="33">
        <v>459</v>
      </c>
      <c r="B460" s="33" t="s">
        <v>1961</v>
      </c>
      <c r="C460" s="34" t="s">
        <v>1959</v>
      </c>
      <c r="D460" s="35" t="s">
        <v>2165</v>
      </c>
      <c r="E460" s="36" t="s">
        <v>2217</v>
      </c>
      <c r="F460" s="37">
        <v>256</v>
      </c>
      <c r="G460" s="38" t="s">
        <v>1229</v>
      </c>
      <c r="H460" s="39" t="s">
        <v>1230</v>
      </c>
      <c r="I460" s="40" t="str">
        <f t="shared" si="71"/>
        <v>?</v>
      </c>
      <c r="J460" s="51" t="str">
        <f t="shared" si="63"/>
        <v>034</v>
      </c>
      <c r="K460" s="51" t="str">
        <f t="shared" si="70"/>
        <v>034A</v>
      </c>
      <c r="L460" s="51" t="str">
        <f t="shared" si="64"/>
        <v>00</v>
      </c>
      <c r="M460" s="51" t="str">
        <f t="shared" si="65"/>
        <v>01</v>
      </c>
      <c r="N460" s="51" t="str">
        <f t="shared" si="66"/>
        <v>0143</v>
      </c>
      <c r="O460" s="51" t="str">
        <f t="shared" si="67"/>
        <v>05</v>
      </c>
      <c r="P460" s="51" t="str">
        <f t="shared" si="68"/>
        <v>02</v>
      </c>
      <c r="Q460" s="66" t="s">
        <v>2501</v>
      </c>
      <c r="R460" s="66" t="s">
        <v>2502</v>
      </c>
      <c r="S460" s="66" t="s">
        <v>2503</v>
      </c>
      <c r="T460" s="67" t="s">
        <v>2504</v>
      </c>
      <c r="U460" t="str">
        <f t="shared" si="69"/>
        <v>strAmiiboName[459] = new string[]{"034A000101430502","ACC","Animal Crossing Cards","Series 3","Diva","256","459"};</v>
      </c>
    </row>
    <row r="461" spans="1:21" ht="14.25" x14ac:dyDescent="0.2">
      <c r="A461" s="41">
        <v>460</v>
      </c>
      <c r="B461" s="41" t="s">
        <v>1967</v>
      </c>
      <c r="C461" s="42" t="s">
        <v>1956</v>
      </c>
      <c r="D461" s="43" t="s">
        <v>2162</v>
      </c>
      <c r="E461" s="44" t="s">
        <v>2218</v>
      </c>
      <c r="F461" s="37">
        <v>257</v>
      </c>
      <c r="G461" s="45" t="s">
        <v>1239</v>
      </c>
      <c r="H461" s="46" t="s">
        <v>1240</v>
      </c>
      <c r="I461" s="47" t="str">
        <f t="shared" si="71"/>
        <v>?</v>
      </c>
      <c r="J461" s="51" t="str">
        <f t="shared" si="63"/>
        <v>022</v>
      </c>
      <c r="K461" s="51" t="str">
        <f t="shared" si="70"/>
        <v>0222</v>
      </c>
      <c r="L461" s="51" t="str">
        <f t="shared" si="64"/>
        <v>00</v>
      </c>
      <c r="M461" s="51" t="str">
        <f t="shared" si="65"/>
        <v>01</v>
      </c>
      <c r="N461" s="51" t="str">
        <f t="shared" si="66"/>
        <v>0144</v>
      </c>
      <c r="O461" s="51" t="str">
        <f t="shared" si="67"/>
        <v>05</v>
      </c>
      <c r="P461" s="51" t="str">
        <f t="shared" si="68"/>
        <v>02</v>
      </c>
      <c r="Q461" s="66" t="s">
        <v>2501</v>
      </c>
      <c r="R461" s="66" t="s">
        <v>2502</v>
      </c>
      <c r="S461" s="66" t="s">
        <v>2503</v>
      </c>
      <c r="T461" s="67" t="s">
        <v>2504</v>
      </c>
      <c r="U461" t="str">
        <f t="shared" si="69"/>
        <v>strAmiiboName[460] = new string[]{"0222000101440502","ACC","Animal Crossing Cards","Series 3","Klaus","257","460"};</v>
      </c>
    </row>
    <row r="462" spans="1:21" ht="14.25" x14ac:dyDescent="0.2">
      <c r="A462" s="33">
        <v>461</v>
      </c>
      <c r="B462" s="33" t="s">
        <v>1967</v>
      </c>
      <c r="C462" s="34" t="s">
        <v>1953</v>
      </c>
      <c r="D462" s="35" t="s">
        <v>2165</v>
      </c>
      <c r="E462" s="36" t="s">
        <v>2219</v>
      </c>
      <c r="F462" s="37">
        <v>258</v>
      </c>
      <c r="G462" s="38" t="s">
        <v>1249</v>
      </c>
      <c r="H462" s="39" t="s">
        <v>1250</v>
      </c>
      <c r="I462" s="40" t="str">
        <f t="shared" si="71"/>
        <v>?</v>
      </c>
      <c r="J462" s="51" t="str">
        <f t="shared" si="63"/>
        <v>02F</v>
      </c>
      <c r="K462" s="51" t="str">
        <f t="shared" si="70"/>
        <v>02F1</v>
      </c>
      <c r="L462" s="51" t="str">
        <f t="shared" si="64"/>
        <v>00</v>
      </c>
      <c r="M462" s="51" t="str">
        <f t="shared" si="65"/>
        <v>01</v>
      </c>
      <c r="N462" s="51" t="str">
        <f t="shared" si="66"/>
        <v>0145</v>
      </c>
      <c r="O462" s="51" t="str">
        <f t="shared" si="67"/>
        <v>05</v>
      </c>
      <c r="P462" s="51" t="str">
        <f t="shared" si="68"/>
        <v>02</v>
      </c>
      <c r="Q462" s="66" t="s">
        <v>2501</v>
      </c>
      <c r="R462" s="66" t="s">
        <v>2502</v>
      </c>
      <c r="S462" s="66" t="s">
        <v>2503</v>
      </c>
      <c r="T462" s="67" t="s">
        <v>2504</v>
      </c>
      <c r="U462" t="str">
        <f t="shared" si="69"/>
        <v>strAmiiboName[461] = new string[]{"02F1000101450502","ACC","Animal Crossing Cards","Series 3","Daisy","258","461"};</v>
      </c>
    </row>
    <row r="463" spans="1:21" ht="14.25" x14ac:dyDescent="0.2">
      <c r="A463" s="41">
        <v>462</v>
      </c>
      <c r="B463" s="41" t="s">
        <v>1967</v>
      </c>
      <c r="C463" s="42" t="s">
        <v>1953</v>
      </c>
      <c r="D463" s="43" t="s">
        <v>2162</v>
      </c>
      <c r="E463" s="44" t="s">
        <v>2220</v>
      </c>
      <c r="F463" s="37">
        <v>259</v>
      </c>
      <c r="G463" s="45" t="s">
        <v>1259</v>
      </c>
      <c r="H463" s="46" t="s">
        <v>1260</v>
      </c>
      <c r="I463" s="47" t="str">
        <f t="shared" si="71"/>
        <v>?</v>
      </c>
      <c r="J463" s="51" t="str">
        <f t="shared" si="63"/>
        <v>026</v>
      </c>
      <c r="K463" s="51" t="str">
        <f t="shared" si="70"/>
        <v>026A</v>
      </c>
      <c r="L463" s="51" t="str">
        <f t="shared" si="64"/>
        <v>00</v>
      </c>
      <c r="M463" s="51" t="str">
        <f t="shared" si="65"/>
        <v>01</v>
      </c>
      <c r="N463" s="51" t="str">
        <f t="shared" si="66"/>
        <v>0146</v>
      </c>
      <c r="O463" s="51" t="str">
        <f t="shared" si="67"/>
        <v>05</v>
      </c>
      <c r="P463" s="51" t="str">
        <f t="shared" si="68"/>
        <v>02</v>
      </c>
      <c r="Q463" s="66" t="s">
        <v>2501</v>
      </c>
      <c r="R463" s="66" t="s">
        <v>2502</v>
      </c>
      <c r="S463" s="66" t="s">
        <v>2503</v>
      </c>
      <c r="T463" s="67" t="s">
        <v>2504</v>
      </c>
      <c r="U463" t="str">
        <f t="shared" si="69"/>
        <v>strAmiiboName[462] = new string[]{"026A000101460502","ACC","Animal Crossing Cards","Series 3","Stinky","259","462"};</v>
      </c>
    </row>
    <row r="464" spans="1:21" ht="14.25" x14ac:dyDescent="0.2">
      <c r="A464" s="33">
        <v>463</v>
      </c>
      <c r="B464" s="33" t="s">
        <v>1967</v>
      </c>
      <c r="C464" s="34" t="s">
        <v>1953</v>
      </c>
      <c r="D464" s="35" t="s">
        <v>2165</v>
      </c>
      <c r="E464" s="36" t="s">
        <v>2221</v>
      </c>
      <c r="F464" s="37">
        <v>260</v>
      </c>
      <c r="G464" s="38" t="s">
        <v>1269</v>
      </c>
      <c r="H464" s="39" t="s">
        <v>1270</v>
      </c>
      <c r="I464" s="40" t="str">
        <f t="shared" si="71"/>
        <v>?</v>
      </c>
      <c r="J464" s="51" t="str">
        <f t="shared" si="63"/>
        <v>03F</v>
      </c>
      <c r="K464" s="51" t="str">
        <f t="shared" si="70"/>
        <v>03FC</v>
      </c>
      <c r="L464" s="51" t="str">
        <f t="shared" si="64"/>
        <v>00</v>
      </c>
      <c r="M464" s="51" t="str">
        <f t="shared" si="65"/>
        <v>01</v>
      </c>
      <c r="N464" s="51" t="str">
        <f t="shared" si="66"/>
        <v>0147</v>
      </c>
      <c r="O464" s="51" t="str">
        <f t="shared" si="67"/>
        <v>05</v>
      </c>
      <c r="P464" s="51" t="str">
        <f t="shared" si="68"/>
        <v>02</v>
      </c>
      <c r="Q464" s="66" t="s">
        <v>2501</v>
      </c>
      <c r="R464" s="66" t="s">
        <v>2502</v>
      </c>
      <c r="S464" s="66" t="s">
        <v>2503</v>
      </c>
      <c r="T464" s="67" t="s">
        <v>2504</v>
      </c>
      <c r="U464" t="str">
        <f t="shared" si="69"/>
        <v>strAmiiboName[463] = new string[]{"03FC000101470502","ACC","Animal Crossing Cards","Series 3","Tammi","260","463"};</v>
      </c>
    </row>
    <row r="465" spans="1:21" ht="14.25" x14ac:dyDescent="0.2">
      <c r="A465" s="41">
        <v>464</v>
      </c>
      <c r="B465" s="41" t="s">
        <v>1961</v>
      </c>
      <c r="C465" s="42" t="s">
        <v>1953</v>
      </c>
      <c r="D465" s="43" t="s">
        <v>2162</v>
      </c>
      <c r="E465" s="44" t="s">
        <v>2222</v>
      </c>
      <c r="F465" s="37">
        <v>261</v>
      </c>
      <c r="G465" s="45" t="s">
        <v>1279</v>
      </c>
      <c r="H465" s="46" t="s">
        <v>1280</v>
      </c>
      <c r="I465" s="47" t="str">
        <f t="shared" si="71"/>
        <v>?</v>
      </c>
      <c r="J465" s="51" t="str">
        <f t="shared" si="63"/>
        <v>032</v>
      </c>
      <c r="K465" s="51" t="str">
        <f t="shared" si="70"/>
        <v>032C</v>
      </c>
      <c r="L465" s="51" t="str">
        <f t="shared" si="64"/>
        <v>00</v>
      </c>
      <c r="M465" s="51" t="str">
        <f t="shared" si="65"/>
        <v>01</v>
      </c>
      <c r="N465" s="51" t="str">
        <f t="shared" si="66"/>
        <v>0148</v>
      </c>
      <c r="O465" s="51" t="str">
        <f t="shared" si="67"/>
        <v>05</v>
      </c>
      <c r="P465" s="51" t="str">
        <f t="shared" si="68"/>
        <v>02</v>
      </c>
      <c r="Q465" s="66" t="s">
        <v>2501</v>
      </c>
      <c r="R465" s="66" t="s">
        <v>2502</v>
      </c>
      <c r="S465" s="66" t="s">
        <v>2503</v>
      </c>
      <c r="T465" s="67" t="s">
        <v>2504</v>
      </c>
      <c r="U465" t="str">
        <f t="shared" si="69"/>
        <v>strAmiiboName[464] = new string[]{"032C000101480502","ACC","Animal Crossing Cards","Series 3","Tucker","261","464"};</v>
      </c>
    </row>
    <row r="466" spans="1:21" ht="14.25" x14ac:dyDescent="0.2">
      <c r="A466" s="33">
        <v>465</v>
      </c>
      <c r="B466" s="33" t="s">
        <v>1952</v>
      </c>
      <c r="C466" s="34" t="s">
        <v>1953</v>
      </c>
      <c r="D466" s="35" t="s">
        <v>2162</v>
      </c>
      <c r="E466" s="36" t="s">
        <v>2223</v>
      </c>
      <c r="F466" s="37">
        <v>262</v>
      </c>
      <c r="G466" s="38" t="s">
        <v>1289</v>
      </c>
      <c r="H466" s="39" t="s">
        <v>1290</v>
      </c>
      <c r="I466" s="40" t="str">
        <f t="shared" si="71"/>
        <v>?</v>
      </c>
      <c r="J466" s="51" t="str">
        <f t="shared" si="63"/>
        <v>043</v>
      </c>
      <c r="K466" s="51" t="str">
        <f t="shared" si="70"/>
        <v>043E</v>
      </c>
      <c r="L466" s="51" t="str">
        <f t="shared" si="64"/>
        <v>00</v>
      </c>
      <c r="M466" s="51" t="str">
        <f t="shared" si="65"/>
        <v>01</v>
      </c>
      <c r="N466" s="51" t="str">
        <f t="shared" si="66"/>
        <v>0149</v>
      </c>
      <c r="O466" s="51" t="str">
        <f t="shared" si="67"/>
        <v>05</v>
      </c>
      <c r="P466" s="51" t="str">
        <f t="shared" si="68"/>
        <v>02</v>
      </c>
      <c r="Q466" s="66" t="s">
        <v>2501</v>
      </c>
      <c r="R466" s="66" t="s">
        <v>2502</v>
      </c>
      <c r="S466" s="66" t="s">
        <v>2503</v>
      </c>
      <c r="T466" s="67" t="s">
        <v>2504</v>
      </c>
      <c r="U466" t="str">
        <f t="shared" si="69"/>
        <v>strAmiiboName[465] = new string[]{"043E000101490502","ACC","Animal Crossing Cards","Series 3","Blanche","262","465"};</v>
      </c>
    </row>
    <row r="467" spans="1:21" ht="14.25" x14ac:dyDescent="0.2">
      <c r="A467" s="41">
        <v>466</v>
      </c>
      <c r="B467" s="41" t="s">
        <v>1961</v>
      </c>
      <c r="C467" s="42" t="s">
        <v>1959</v>
      </c>
      <c r="D467" s="43" t="s">
        <v>2164</v>
      </c>
      <c r="E467" s="44" t="s">
        <v>2224</v>
      </c>
      <c r="F467" s="37">
        <v>263</v>
      </c>
      <c r="G467" s="45" t="s">
        <v>1299</v>
      </c>
      <c r="H467" s="46" t="s">
        <v>1300</v>
      </c>
      <c r="I467" s="47" t="str">
        <f t="shared" si="71"/>
        <v>?</v>
      </c>
      <c r="J467" s="51" t="str">
        <f t="shared" si="63"/>
        <v>049</v>
      </c>
      <c r="K467" s="51" t="str">
        <f t="shared" si="70"/>
        <v>0498</v>
      </c>
      <c r="L467" s="51" t="str">
        <f t="shared" si="64"/>
        <v>00</v>
      </c>
      <c r="M467" s="51" t="str">
        <f t="shared" si="65"/>
        <v>01</v>
      </c>
      <c r="N467" s="51" t="str">
        <f t="shared" si="66"/>
        <v>014A</v>
      </c>
      <c r="O467" s="51" t="str">
        <f t="shared" si="67"/>
        <v>05</v>
      </c>
      <c r="P467" s="51" t="str">
        <f t="shared" si="68"/>
        <v>02</v>
      </c>
      <c r="Q467" s="66" t="s">
        <v>2501</v>
      </c>
      <c r="R467" s="66" t="s">
        <v>2502</v>
      </c>
      <c r="S467" s="66" t="s">
        <v>2503</v>
      </c>
      <c r="T467" s="67" t="s">
        <v>2504</v>
      </c>
      <c r="U467" t="str">
        <f t="shared" si="69"/>
        <v>strAmiiboName[466] = new string[]{"04980001014A0502","ACC","Animal Crossing Cards","Series 3","Gaston","263","466"};</v>
      </c>
    </row>
    <row r="468" spans="1:21" ht="14.25" x14ac:dyDescent="0.2">
      <c r="A468" s="33">
        <v>467</v>
      </c>
      <c r="B468" s="33" t="s">
        <v>1961</v>
      </c>
      <c r="C468" s="34" t="s">
        <v>1953</v>
      </c>
      <c r="D468" s="35" t="s">
        <v>2162</v>
      </c>
      <c r="E468" s="36" t="s">
        <v>2225</v>
      </c>
      <c r="F468" s="37">
        <v>264</v>
      </c>
      <c r="G468" s="38" t="s">
        <v>1309</v>
      </c>
      <c r="H468" s="39" t="s">
        <v>1310</v>
      </c>
      <c r="I468" s="40" t="str">
        <f t="shared" si="71"/>
        <v>?</v>
      </c>
      <c r="J468" s="51" t="str">
        <f t="shared" si="63"/>
        <v>04E</v>
      </c>
      <c r="K468" s="51" t="str">
        <f t="shared" si="70"/>
        <v>04EE</v>
      </c>
      <c r="L468" s="51" t="str">
        <f t="shared" si="64"/>
        <v>00</v>
      </c>
      <c r="M468" s="51" t="str">
        <f t="shared" si="65"/>
        <v>01</v>
      </c>
      <c r="N468" s="51" t="str">
        <f t="shared" si="66"/>
        <v>014B</v>
      </c>
      <c r="O468" s="51" t="str">
        <f t="shared" si="67"/>
        <v>05</v>
      </c>
      <c r="P468" s="51" t="str">
        <f t="shared" si="68"/>
        <v>02</v>
      </c>
      <c r="Q468" s="66" t="s">
        <v>2501</v>
      </c>
      <c r="R468" s="66" t="s">
        <v>2502</v>
      </c>
      <c r="S468" s="66" t="s">
        <v>2503</v>
      </c>
      <c r="T468" s="67" t="s">
        <v>2504</v>
      </c>
      <c r="U468" t="str">
        <f t="shared" si="69"/>
        <v>strAmiiboName[467] = new string[]{"04EE0001014B0502","ACC","Animal Crossing Cards","Series 3","Marshal","264","467"};</v>
      </c>
    </row>
    <row r="469" spans="1:21" ht="14.25" x14ac:dyDescent="0.2">
      <c r="A469" s="41">
        <v>468</v>
      </c>
      <c r="B469" s="41" t="s">
        <v>1961</v>
      </c>
      <c r="C469" s="42" t="s">
        <v>1956</v>
      </c>
      <c r="D469" s="43" t="s">
        <v>2164</v>
      </c>
      <c r="E469" s="44" t="s">
        <v>2226</v>
      </c>
      <c r="F469" s="37">
        <v>265</v>
      </c>
      <c r="G469" s="45" t="s">
        <v>1319</v>
      </c>
      <c r="H469" s="46" t="s">
        <v>1320</v>
      </c>
      <c r="I469" s="47" t="str">
        <f t="shared" si="71"/>
        <v>?</v>
      </c>
      <c r="J469" s="51" t="str">
        <f t="shared" si="63"/>
        <v>048</v>
      </c>
      <c r="K469" s="51" t="str">
        <f t="shared" si="70"/>
        <v>0485</v>
      </c>
      <c r="L469" s="51" t="str">
        <f t="shared" si="64"/>
        <v>00</v>
      </c>
      <c r="M469" s="51" t="str">
        <f t="shared" si="65"/>
        <v>01</v>
      </c>
      <c r="N469" s="51" t="str">
        <f t="shared" si="66"/>
        <v>014C</v>
      </c>
      <c r="O469" s="51" t="str">
        <f t="shared" si="67"/>
        <v>05</v>
      </c>
      <c r="P469" s="51" t="str">
        <f t="shared" si="68"/>
        <v>02</v>
      </c>
      <c r="Q469" s="66" t="s">
        <v>2501</v>
      </c>
      <c r="R469" s="66" t="s">
        <v>2502</v>
      </c>
      <c r="S469" s="66" t="s">
        <v>2503</v>
      </c>
      <c r="T469" s="67" t="s">
        <v>2504</v>
      </c>
      <c r="U469" t="str">
        <f t="shared" si="69"/>
        <v>strAmiiboName[468] = new string[]{"04850001014C0502","ACC","Animal Crossing Cards","Series 3","Gala","265","468"};</v>
      </c>
    </row>
    <row r="470" spans="1:21" ht="14.25" x14ac:dyDescent="0.2">
      <c r="A470" s="33">
        <v>469</v>
      </c>
      <c r="B470" s="33" t="s">
        <v>1961</v>
      </c>
      <c r="C470" s="34" t="s">
        <v>1959</v>
      </c>
      <c r="D470" s="35" t="s">
        <v>2165</v>
      </c>
      <c r="E470" s="36" t="s">
        <v>2227</v>
      </c>
      <c r="F470" s="37">
        <v>266</v>
      </c>
      <c r="G470" s="38" t="s">
        <v>1329</v>
      </c>
      <c r="H470" s="39" t="s">
        <v>1330</v>
      </c>
      <c r="I470" s="40" t="str">
        <f t="shared" si="71"/>
        <v>?</v>
      </c>
      <c r="J470" s="51" t="str">
        <f t="shared" si="63"/>
        <v>030</v>
      </c>
      <c r="K470" s="51" t="str">
        <f t="shared" si="70"/>
        <v>0308</v>
      </c>
      <c r="L470" s="51" t="str">
        <f t="shared" si="64"/>
        <v>00</v>
      </c>
      <c r="M470" s="51" t="str">
        <f t="shared" si="65"/>
        <v>01</v>
      </c>
      <c r="N470" s="51" t="str">
        <f t="shared" si="66"/>
        <v>014D</v>
      </c>
      <c r="O470" s="51" t="str">
        <f t="shared" si="67"/>
        <v>05</v>
      </c>
      <c r="P470" s="51" t="str">
        <f t="shared" si="68"/>
        <v>02</v>
      </c>
      <c r="Q470" s="66" t="s">
        <v>2501</v>
      </c>
      <c r="R470" s="66" t="s">
        <v>2502</v>
      </c>
      <c r="S470" s="66" t="s">
        <v>2503</v>
      </c>
      <c r="T470" s="67" t="s">
        <v>2504</v>
      </c>
      <c r="U470" t="str">
        <f t="shared" si="69"/>
        <v>strAmiiboName[469] = new string[]{"03080001014D0502","ACC","Animal Crossing Cards","Series 3","Joey","266","469"};</v>
      </c>
    </row>
    <row r="471" spans="1:21" ht="14.25" x14ac:dyDescent="0.2">
      <c r="A471" s="41">
        <v>470</v>
      </c>
      <c r="B471" s="41" t="s">
        <v>1952</v>
      </c>
      <c r="C471" s="42" t="s">
        <v>1953</v>
      </c>
      <c r="D471" s="43" t="s">
        <v>2165</v>
      </c>
      <c r="E471" s="44" t="s">
        <v>2228</v>
      </c>
      <c r="F471" s="37">
        <v>267</v>
      </c>
      <c r="G471" s="45" t="s">
        <v>1339</v>
      </c>
      <c r="H471" s="46" t="s">
        <v>1340</v>
      </c>
      <c r="I471" s="47" t="str">
        <f t="shared" si="71"/>
        <v>?</v>
      </c>
      <c r="J471" s="51" t="str">
        <f t="shared" si="63"/>
        <v>049</v>
      </c>
      <c r="K471" s="51" t="str">
        <f t="shared" si="70"/>
        <v>049A</v>
      </c>
      <c r="L471" s="51" t="str">
        <f t="shared" si="64"/>
        <v>00</v>
      </c>
      <c r="M471" s="51" t="str">
        <f t="shared" si="65"/>
        <v>01</v>
      </c>
      <c r="N471" s="51" t="str">
        <f t="shared" si="66"/>
        <v>014E</v>
      </c>
      <c r="O471" s="51" t="str">
        <f t="shared" si="67"/>
        <v>05</v>
      </c>
      <c r="P471" s="51" t="str">
        <f t="shared" si="68"/>
        <v>02</v>
      </c>
      <c r="Q471" s="66" t="s">
        <v>2501</v>
      </c>
      <c r="R471" s="66" t="s">
        <v>2502</v>
      </c>
      <c r="S471" s="66" t="s">
        <v>2503</v>
      </c>
      <c r="T471" s="67" t="s">
        <v>2504</v>
      </c>
      <c r="U471" t="str">
        <f t="shared" si="69"/>
        <v>strAmiiboName[470] = new string[]{"049A0001014E0502","ACC","Animal Crossing Cards","Series 3","Pippy","267","470"};</v>
      </c>
    </row>
    <row r="472" spans="1:21" ht="14.25" x14ac:dyDescent="0.2">
      <c r="A472" s="33">
        <v>471</v>
      </c>
      <c r="B472" s="33" t="s">
        <v>1952</v>
      </c>
      <c r="C472" s="34" t="s">
        <v>1959</v>
      </c>
      <c r="D472" s="35" t="s">
        <v>2165</v>
      </c>
      <c r="E472" s="36" t="s">
        <v>2229</v>
      </c>
      <c r="F472" s="37">
        <v>268</v>
      </c>
      <c r="G472" s="38" t="s">
        <v>1349</v>
      </c>
      <c r="H472" s="39" t="s">
        <v>1350</v>
      </c>
      <c r="I472" s="40" t="str">
        <f t="shared" si="71"/>
        <v>?</v>
      </c>
      <c r="J472" s="51" t="str">
        <f t="shared" si="63"/>
        <v>03A</v>
      </c>
      <c r="K472" s="51" t="str">
        <f t="shared" si="70"/>
        <v>03A4</v>
      </c>
      <c r="L472" s="51" t="str">
        <f t="shared" si="64"/>
        <v>00</v>
      </c>
      <c r="M472" s="51" t="str">
        <f t="shared" si="65"/>
        <v>01</v>
      </c>
      <c r="N472" s="51" t="str">
        <f t="shared" si="66"/>
        <v>014F</v>
      </c>
      <c r="O472" s="51" t="str">
        <f t="shared" si="67"/>
        <v>05</v>
      </c>
      <c r="P472" s="51" t="str">
        <f t="shared" si="68"/>
        <v>02</v>
      </c>
      <c r="Q472" s="66" t="s">
        <v>2501</v>
      </c>
      <c r="R472" s="66" t="s">
        <v>2502</v>
      </c>
      <c r="S472" s="66" t="s">
        <v>2503</v>
      </c>
      <c r="T472" s="67" t="s">
        <v>2504</v>
      </c>
      <c r="U472" t="str">
        <f t="shared" si="69"/>
        <v>strAmiiboName[471] = new string[]{"03A40001014F0502","ACC","Animal Crossing Cards","Series 3","Buck","268","471"};</v>
      </c>
    </row>
    <row r="473" spans="1:21" ht="14.25" x14ac:dyDescent="0.2">
      <c r="A473" s="41">
        <v>472</v>
      </c>
      <c r="B473" s="41" t="s">
        <v>1952</v>
      </c>
      <c r="C473" s="42" t="s">
        <v>1959</v>
      </c>
      <c r="D473" s="43" t="s">
        <v>2162</v>
      </c>
      <c r="E473" s="44" t="s">
        <v>2230</v>
      </c>
      <c r="F473" s="37">
        <v>269</v>
      </c>
      <c r="G473" s="45" t="s">
        <v>1357</v>
      </c>
      <c r="H473" s="46" t="s">
        <v>1358</v>
      </c>
      <c r="I473" s="47" t="str">
        <f t="shared" si="71"/>
        <v>?</v>
      </c>
      <c r="J473" s="51" t="str">
        <f t="shared" si="63"/>
        <v>040</v>
      </c>
      <c r="K473" s="51" t="str">
        <f t="shared" si="70"/>
        <v>040F</v>
      </c>
      <c r="L473" s="51" t="str">
        <f t="shared" si="64"/>
        <v>00</v>
      </c>
      <c r="M473" s="51" t="str">
        <f t="shared" si="65"/>
        <v>01</v>
      </c>
      <c r="N473" s="51" t="str">
        <f t="shared" si="66"/>
        <v>0150</v>
      </c>
      <c r="O473" s="51" t="str">
        <f t="shared" si="67"/>
        <v>05</v>
      </c>
      <c r="P473" s="51" t="str">
        <f t="shared" si="68"/>
        <v>02</v>
      </c>
      <c r="Q473" s="66" t="s">
        <v>2501</v>
      </c>
      <c r="R473" s="66" t="s">
        <v>2502</v>
      </c>
      <c r="S473" s="66" t="s">
        <v>2503</v>
      </c>
      <c r="T473" s="67" t="s">
        <v>2504</v>
      </c>
      <c r="U473" t="str">
        <f t="shared" si="69"/>
        <v>strAmiiboName[472] = new string[]{"040F000101500502","ACC","Animal Crossing Cards","Series 3","Bree","269","472"};</v>
      </c>
    </row>
    <row r="474" spans="1:21" ht="14.25" x14ac:dyDescent="0.2">
      <c r="A474" s="33">
        <v>473</v>
      </c>
      <c r="B474" s="33" t="s">
        <v>1967</v>
      </c>
      <c r="C474" s="34" t="s">
        <v>1953</v>
      </c>
      <c r="D474" s="35" t="s">
        <v>2165</v>
      </c>
      <c r="E474" s="36" t="s">
        <v>2231</v>
      </c>
      <c r="F474" s="37">
        <v>270</v>
      </c>
      <c r="G474" s="38" t="s">
        <v>1365</v>
      </c>
      <c r="H474" s="39" t="s">
        <v>1366</v>
      </c>
      <c r="I474" s="40" t="str">
        <f t="shared" si="71"/>
        <v>?</v>
      </c>
      <c r="J474" s="51" t="str">
        <f t="shared" si="63"/>
        <v>03D</v>
      </c>
      <c r="K474" s="51" t="str">
        <f t="shared" si="70"/>
        <v>03DA</v>
      </c>
      <c r="L474" s="51" t="str">
        <f t="shared" si="64"/>
        <v>00</v>
      </c>
      <c r="M474" s="51" t="str">
        <f t="shared" si="65"/>
        <v>01</v>
      </c>
      <c r="N474" s="51" t="str">
        <f t="shared" si="66"/>
        <v>0151</v>
      </c>
      <c r="O474" s="51" t="str">
        <f t="shared" si="67"/>
        <v>05</v>
      </c>
      <c r="P474" s="51" t="str">
        <f t="shared" si="68"/>
        <v>02</v>
      </c>
      <c r="Q474" s="66" t="s">
        <v>2501</v>
      </c>
      <c r="R474" s="66" t="s">
        <v>2502</v>
      </c>
      <c r="S474" s="66" t="s">
        <v>2503</v>
      </c>
      <c r="T474" s="67" t="s">
        <v>2504</v>
      </c>
      <c r="U474" t="str">
        <f t="shared" si="69"/>
        <v>strAmiiboName[473] = new string[]{"03DA000101510502","ACC","Animal Crossing Cards","Series 3","Rooney","270","473"};</v>
      </c>
    </row>
    <row r="475" spans="1:21" ht="14.25" x14ac:dyDescent="0.2">
      <c r="A475" s="41">
        <v>474</v>
      </c>
      <c r="B475" s="41" t="s">
        <v>1961</v>
      </c>
      <c r="C475" s="42" t="s">
        <v>1953</v>
      </c>
      <c r="D475" s="43" t="s">
        <v>2165</v>
      </c>
      <c r="E475" s="44" t="s">
        <v>2232</v>
      </c>
      <c r="F475" s="37">
        <v>271</v>
      </c>
      <c r="G475" s="45" t="s">
        <v>1373</v>
      </c>
      <c r="H475" s="46" t="s">
        <v>1374</v>
      </c>
      <c r="I475" s="47" t="str">
        <f t="shared" si="71"/>
        <v>?</v>
      </c>
      <c r="J475" s="51" t="str">
        <f t="shared" si="63"/>
        <v>04C</v>
      </c>
      <c r="K475" s="51" t="str">
        <f t="shared" si="70"/>
        <v>04CD</v>
      </c>
      <c r="L475" s="51" t="str">
        <f t="shared" si="64"/>
        <v>00</v>
      </c>
      <c r="M475" s="51" t="str">
        <f t="shared" si="65"/>
        <v>01</v>
      </c>
      <c r="N475" s="51" t="str">
        <f t="shared" si="66"/>
        <v>0152</v>
      </c>
      <c r="O475" s="51" t="str">
        <f t="shared" si="67"/>
        <v>05</v>
      </c>
      <c r="P475" s="51" t="str">
        <f t="shared" si="68"/>
        <v>02</v>
      </c>
      <c r="Q475" s="66" t="s">
        <v>2501</v>
      </c>
      <c r="R475" s="66" t="s">
        <v>2502</v>
      </c>
      <c r="S475" s="66" t="s">
        <v>2503</v>
      </c>
      <c r="T475" s="67" t="s">
        <v>2504</v>
      </c>
      <c r="U475" t="str">
        <f t="shared" si="69"/>
        <v>strAmiiboName[474] = new string[]{"04CD000101520502","ACC","Animal Crossing Cards","Series 3","Curlos","271","474"};</v>
      </c>
    </row>
    <row r="476" spans="1:21" ht="14.25" x14ac:dyDescent="0.2">
      <c r="A476" s="33">
        <v>475</v>
      </c>
      <c r="B476" s="33" t="s">
        <v>1961</v>
      </c>
      <c r="C476" s="34" t="s">
        <v>1959</v>
      </c>
      <c r="D476" s="35" t="s">
        <v>2165</v>
      </c>
      <c r="E476" s="36" t="s">
        <v>2233</v>
      </c>
      <c r="F476" s="37">
        <v>272</v>
      </c>
      <c r="G476" s="38" t="s">
        <v>1381</v>
      </c>
      <c r="H476" s="39" t="s">
        <v>1382</v>
      </c>
      <c r="I476" s="40" t="str">
        <f t="shared" si="71"/>
        <v>?</v>
      </c>
      <c r="J476" s="51" t="str">
        <f t="shared" si="63"/>
        <v>051</v>
      </c>
      <c r="K476" s="51" t="str">
        <f t="shared" si="70"/>
        <v>0514</v>
      </c>
      <c r="L476" s="51" t="str">
        <f t="shared" si="64"/>
        <v>00</v>
      </c>
      <c r="M476" s="51" t="str">
        <f t="shared" si="65"/>
        <v>01</v>
      </c>
      <c r="N476" s="51" t="str">
        <f t="shared" si="66"/>
        <v>0153</v>
      </c>
      <c r="O476" s="51" t="str">
        <f t="shared" si="67"/>
        <v>05</v>
      </c>
      <c r="P476" s="51" t="str">
        <f t="shared" si="68"/>
        <v>02</v>
      </c>
      <c r="Q476" s="66" t="s">
        <v>2501</v>
      </c>
      <c r="R476" s="66" t="s">
        <v>2502</v>
      </c>
      <c r="S476" s="66" t="s">
        <v>2503</v>
      </c>
      <c r="T476" s="67" t="s">
        <v>2504</v>
      </c>
      <c r="U476" t="str">
        <f t="shared" si="69"/>
        <v>strAmiiboName[475] = new string[]{"0514000101530502","ACC","Animal Crossing Cards","Series 3","Skye","272","475"};</v>
      </c>
    </row>
    <row r="477" spans="1:21" ht="14.25" x14ac:dyDescent="0.2">
      <c r="A477" s="41">
        <v>476</v>
      </c>
      <c r="B477" s="41" t="s">
        <v>1952</v>
      </c>
      <c r="C477" s="42" t="s">
        <v>1953</v>
      </c>
      <c r="D477" s="43" t="s">
        <v>2164</v>
      </c>
      <c r="E477" s="44" t="s">
        <v>2234</v>
      </c>
      <c r="F477" s="37">
        <v>273</v>
      </c>
      <c r="G477" s="45" t="s">
        <v>1389</v>
      </c>
      <c r="H477" s="46" t="s">
        <v>1390</v>
      </c>
      <c r="I477" s="47" t="str">
        <f t="shared" si="71"/>
        <v>?</v>
      </c>
      <c r="J477" s="51" t="str">
        <f t="shared" si="63"/>
        <v>026</v>
      </c>
      <c r="K477" s="51" t="str">
        <f t="shared" si="70"/>
        <v>0265</v>
      </c>
      <c r="L477" s="51" t="str">
        <f t="shared" si="64"/>
        <v>00</v>
      </c>
      <c r="M477" s="51" t="str">
        <f t="shared" si="65"/>
        <v>01</v>
      </c>
      <c r="N477" s="51" t="str">
        <f t="shared" si="66"/>
        <v>0154</v>
      </c>
      <c r="O477" s="51" t="str">
        <f t="shared" si="67"/>
        <v>05</v>
      </c>
      <c r="P477" s="51" t="str">
        <f t="shared" si="68"/>
        <v>02</v>
      </c>
      <c r="Q477" s="66" t="s">
        <v>2501</v>
      </c>
      <c r="R477" s="66" t="s">
        <v>2502</v>
      </c>
      <c r="S477" s="66" t="s">
        <v>2503</v>
      </c>
      <c r="T477" s="67" t="s">
        <v>2504</v>
      </c>
      <c r="U477" t="str">
        <f t="shared" si="69"/>
        <v>strAmiiboName[476] = new string[]{"0265000101540502","ACC","Animal Crossing Cards","Series 3","Moe","273","476"};</v>
      </c>
    </row>
    <row r="478" spans="1:21" ht="14.25" x14ac:dyDescent="0.2">
      <c r="A478" s="33">
        <v>477</v>
      </c>
      <c r="B478" s="33" t="s">
        <v>1967</v>
      </c>
      <c r="C478" s="34" t="s">
        <v>1959</v>
      </c>
      <c r="D478" s="35" t="s">
        <v>2165</v>
      </c>
      <c r="E478" s="36" t="s">
        <v>2235</v>
      </c>
      <c r="F478" s="37">
        <v>274</v>
      </c>
      <c r="G478" s="38" t="s">
        <v>1397</v>
      </c>
      <c r="H478" s="39" t="s">
        <v>1398</v>
      </c>
      <c r="I478" s="40" t="str">
        <f t="shared" si="71"/>
        <v>?</v>
      </c>
      <c r="J478" s="51" t="str">
        <f t="shared" si="63"/>
        <v>043</v>
      </c>
      <c r="K478" s="51" t="str">
        <f t="shared" si="70"/>
        <v>043F</v>
      </c>
      <c r="L478" s="51" t="str">
        <f t="shared" si="64"/>
        <v>00</v>
      </c>
      <c r="M478" s="51" t="str">
        <f t="shared" si="65"/>
        <v>01</v>
      </c>
      <c r="N478" s="51" t="str">
        <f t="shared" si="66"/>
        <v>0155</v>
      </c>
      <c r="O478" s="51" t="str">
        <f t="shared" si="67"/>
        <v>05</v>
      </c>
      <c r="P478" s="51" t="str">
        <f t="shared" si="68"/>
        <v>02</v>
      </c>
      <c r="Q478" s="66" t="s">
        <v>2501</v>
      </c>
      <c r="R478" s="66" t="s">
        <v>2502</v>
      </c>
      <c r="S478" s="66" t="s">
        <v>2503</v>
      </c>
      <c r="T478" s="67" t="s">
        <v>2504</v>
      </c>
      <c r="U478" t="str">
        <f t="shared" si="69"/>
        <v>strAmiiboName[477] = new string[]{"043F000101550502","ACC","Animal Crossing Cards","Series 3","Flora","274","477"};</v>
      </c>
    </row>
    <row r="479" spans="1:21" ht="14.25" x14ac:dyDescent="0.2">
      <c r="A479" s="41">
        <v>478</v>
      </c>
      <c r="B479" s="41" t="s">
        <v>1961</v>
      </c>
      <c r="C479" s="42" t="s">
        <v>1953</v>
      </c>
      <c r="D479" s="43" t="s">
        <v>2164</v>
      </c>
      <c r="E479" s="44" t="s">
        <v>2236</v>
      </c>
      <c r="F479" s="37">
        <v>275</v>
      </c>
      <c r="G479" s="45" t="s">
        <v>1405</v>
      </c>
      <c r="H479" s="46" t="s">
        <v>1406</v>
      </c>
      <c r="I479" s="47" t="str">
        <f t="shared" si="71"/>
        <v>?</v>
      </c>
      <c r="J479" s="51" t="str">
        <f t="shared" si="63"/>
        <v>037</v>
      </c>
      <c r="K479" s="51" t="str">
        <f t="shared" si="70"/>
        <v>037E</v>
      </c>
      <c r="L479" s="51" t="str">
        <f t="shared" si="64"/>
        <v>00</v>
      </c>
      <c r="M479" s="51" t="str">
        <f t="shared" si="65"/>
        <v>01</v>
      </c>
      <c r="N479" s="51" t="str">
        <f t="shared" si="66"/>
        <v>0156</v>
      </c>
      <c r="O479" s="51" t="str">
        <f t="shared" si="67"/>
        <v>05</v>
      </c>
      <c r="P479" s="51" t="str">
        <f t="shared" si="68"/>
        <v>02</v>
      </c>
      <c r="Q479" s="66" t="s">
        <v>2501</v>
      </c>
      <c r="R479" s="66" t="s">
        <v>2502</v>
      </c>
      <c r="S479" s="66" t="s">
        <v>2503</v>
      </c>
      <c r="T479" s="67" t="s">
        <v>2504</v>
      </c>
      <c r="U479" t="str">
        <f t="shared" si="69"/>
        <v>strAmiiboName[478] = new string[]{"037E000101560502","ACC","Animal Crossing Cards","Series 3","Hamlet","275","478"};</v>
      </c>
    </row>
    <row r="480" spans="1:21" ht="14.25" x14ac:dyDescent="0.2">
      <c r="A480" s="33">
        <v>479</v>
      </c>
      <c r="B480" s="33" t="s">
        <v>1961</v>
      </c>
      <c r="C480" s="34" t="s">
        <v>1959</v>
      </c>
      <c r="D480" s="35" t="s">
        <v>2165</v>
      </c>
      <c r="E480" s="36" t="s">
        <v>2237</v>
      </c>
      <c r="F480" s="37">
        <v>276</v>
      </c>
      <c r="G480" s="38" t="s">
        <v>1413</v>
      </c>
      <c r="H480" s="39" t="s">
        <v>1414</v>
      </c>
      <c r="I480" s="40" t="str">
        <f t="shared" si="71"/>
        <v>?</v>
      </c>
      <c r="J480" s="51" t="str">
        <f t="shared" si="63"/>
        <v>03D</v>
      </c>
      <c r="K480" s="51" t="str">
        <f t="shared" si="70"/>
        <v>03D6</v>
      </c>
      <c r="L480" s="51" t="str">
        <f t="shared" si="64"/>
        <v>00</v>
      </c>
      <c r="M480" s="51" t="str">
        <f t="shared" si="65"/>
        <v>01</v>
      </c>
      <c r="N480" s="51" t="str">
        <f t="shared" si="66"/>
        <v>0157</v>
      </c>
      <c r="O480" s="51" t="str">
        <f t="shared" si="67"/>
        <v>05</v>
      </c>
      <c r="P480" s="51" t="str">
        <f t="shared" si="68"/>
        <v>02</v>
      </c>
      <c r="Q480" s="66" t="s">
        <v>2501</v>
      </c>
      <c r="R480" s="66" t="s">
        <v>2502</v>
      </c>
      <c r="S480" s="66" t="s">
        <v>2503</v>
      </c>
      <c r="T480" s="67" t="s">
        <v>2504</v>
      </c>
      <c r="U480" t="str">
        <f t="shared" si="69"/>
        <v>strAmiiboName[479] = new string[]{"03D6000101570502","ACC","Animal Crossing Cards","Series 3","Astrid","276","479"};</v>
      </c>
    </row>
    <row r="481" spans="1:21" ht="14.25" x14ac:dyDescent="0.2">
      <c r="A481" s="41">
        <v>480</v>
      </c>
      <c r="B481" s="41" t="s">
        <v>1961</v>
      </c>
      <c r="C481" s="42" t="s">
        <v>1959</v>
      </c>
      <c r="D481" s="43" t="s">
        <v>2165</v>
      </c>
      <c r="E481" s="44" t="s">
        <v>2238</v>
      </c>
      <c r="F481" s="37">
        <v>277</v>
      </c>
      <c r="G481" s="45" t="s">
        <v>1421</v>
      </c>
      <c r="H481" s="46" t="s">
        <v>1422</v>
      </c>
      <c r="I481" s="47" t="str">
        <f t="shared" si="71"/>
        <v>?</v>
      </c>
      <c r="J481" s="51" t="str">
        <f t="shared" si="63"/>
        <v>03F</v>
      </c>
      <c r="K481" s="51" t="str">
        <f t="shared" si="70"/>
        <v>03FD</v>
      </c>
      <c r="L481" s="51" t="str">
        <f t="shared" si="64"/>
        <v>00</v>
      </c>
      <c r="M481" s="51" t="str">
        <f t="shared" si="65"/>
        <v>01</v>
      </c>
      <c r="N481" s="51" t="str">
        <f t="shared" si="66"/>
        <v>0158</v>
      </c>
      <c r="O481" s="51" t="str">
        <f t="shared" si="67"/>
        <v>05</v>
      </c>
      <c r="P481" s="51" t="str">
        <f t="shared" si="68"/>
        <v>02</v>
      </c>
      <c r="Q481" s="66" t="s">
        <v>2501</v>
      </c>
      <c r="R481" s="66" t="s">
        <v>2502</v>
      </c>
      <c r="S481" s="66" t="s">
        <v>2503</v>
      </c>
      <c r="T481" s="67" t="s">
        <v>2504</v>
      </c>
      <c r="U481" t="str">
        <f t="shared" si="69"/>
        <v>strAmiiboName[480] = new string[]{"03FD000101580502","ACC","Animal Crossing Cards","Series 3","Monty","277","480"};</v>
      </c>
    </row>
    <row r="482" spans="1:21" ht="14.25" x14ac:dyDescent="0.2">
      <c r="A482" s="33">
        <v>481</v>
      </c>
      <c r="B482" s="33" t="s">
        <v>1952</v>
      </c>
      <c r="C482" s="34" t="s">
        <v>1956</v>
      </c>
      <c r="D482" s="35" t="s">
        <v>2165</v>
      </c>
      <c r="E482" s="36" t="s">
        <v>2239</v>
      </c>
      <c r="F482" s="37">
        <v>278</v>
      </c>
      <c r="G482" s="38" t="s">
        <v>1429</v>
      </c>
      <c r="H482" s="39" t="s">
        <v>1430</v>
      </c>
      <c r="I482" s="40" t="str">
        <f t="shared" si="71"/>
        <v>?</v>
      </c>
      <c r="J482" s="51" t="str">
        <f t="shared" si="63"/>
        <v>040</v>
      </c>
      <c r="K482" s="51" t="str">
        <f t="shared" si="70"/>
        <v>040C</v>
      </c>
      <c r="L482" s="51" t="str">
        <f t="shared" si="64"/>
        <v>00</v>
      </c>
      <c r="M482" s="51" t="str">
        <f t="shared" si="65"/>
        <v>01</v>
      </c>
      <c r="N482" s="51" t="str">
        <f t="shared" si="66"/>
        <v>0159</v>
      </c>
      <c r="O482" s="51" t="str">
        <f t="shared" si="67"/>
        <v>05</v>
      </c>
      <c r="P482" s="51" t="str">
        <f t="shared" si="68"/>
        <v>02</v>
      </c>
      <c r="Q482" s="66" t="s">
        <v>2501</v>
      </c>
      <c r="R482" s="66" t="s">
        <v>2502</v>
      </c>
      <c r="S482" s="66" t="s">
        <v>2503</v>
      </c>
      <c r="T482" s="67" t="s">
        <v>2504</v>
      </c>
      <c r="U482" t="str">
        <f t="shared" si="69"/>
        <v>strAmiiboName[481] = new string[]{"040C000101590502","ACC","Animal Crossing Cards","Series 3","Dora","278","481"};</v>
      </c>
    </row>
    <row r="483" spans="1:21" ht="14.25" x14ac:dyDescent="0.2">
      <c r="A483" s="41">
        <v>482</v>
      </c>
      <c r="B483" s="41" t="s">
        <v>1952</v>
      </c>
      <c r="C483" s="42" t="s">
        <v>1956</v>
      </c>
      <c r="D483" s="43" t="s">
        <v>2165</v>
      </c>
      <c r="E483" s="44" t="s">
        <v>2240</v>
      </c>
      <c r="F483" s="37">
        <v>279</v>
      </c>
      <c r="G483" s="45" t="s">
        <v>1437</v>
      </c>
      <c r="H483" s="46" t="s">
        <v>1438</v>
      </c>
      <c r="I483" s="47" t="str">
        <f t="shared" si="71"/>
        <v>?</v>
      </c>
      <c r="J483" s="51" t="str">
        <f t="shared" si="63"/>
        <v>02E</v>
      </c>
      <c r="K483" s="51" t="str">
        <f t="shared" si="70"/>
        <v>02ED</v>
      </c>
      <c r="L483" s="51" t="str">
        <f t="shared" si="64"/>
        <v>00</v>
      </c>
      <c r="M483" s="51" t="str">
        <f t="shared" si="65"/>
        <v>01</v>
      </c>
      <c r="N483" s="51" t="str">
        <f t="shared" si="66"/>
        <v>015A</v>
      </c>
      <c r="O483" s="51" t="str">
        <f t="shared" si="67"/>
        <v>05</v>
      </c>
      <c r="P483" s="51" t="str">
        <f t="shared" si="68"/>
        <v>02</v>
      </c>
      <c r="Q483" s="66" t="s">
        <v>2501</v>
      </c>
      <c r="R483" s="66" t="s">
        <v>2502</v>
      </c>
      <c r="S483" s="66" t="s">
        <v>2503</v>
      </c>
      <c r="T483" s="67" t="s">
        <v>2504</v>
      </c>
      <c r="U483" t="str">
        <f t="shared" si="69"/>
        <v>strAmiiboName[482] = new string[]{"02ED0001015A0502","ACC","Animal Crossing Cards","Series 3","Biskit","279","482"};</v>
      </c>
    </row>
    <row r="484" spans="1:21" ht="14.25" x14ac:dyDescent="0.2">
      <c r="A484" s="33">
        <v>483</v>
      </c>
      <c r="B484" s="33" t="s">
        <v>1961</v>
      </c>
      <c r="C484" s="34" t="s">
        <v>1953</v>
      </c>
      <c r="D484" s="35" t="s">
        <v>2165</v>
      </c>
      <c r="E484" s="36" t="s">
        <v>2241</v>
      </c>
      <c r="F484" s="37">
        <v>280</v>
      </c>
      <c r="G484" s="38" t="s">
        <v>1445</v>
      </c>
      <c r="H484" s="39" t="s">
        <v>1446</v>
      </c>
      <c r="I484" s="40" t="str">
        <f t="shared" si="71"/>
        <v>?</v>
      </c>
      <c r="J484" s="51" t="str">
        <f t="shared" si="63"/>
        <v>03A</v>
      </c>
      <c r="K484" s="51" t="str">
        <f t="shared" si="70"/>
        <v>03A5</v>
      </c>
      <c r="L484" s="51" t="str">
        <f t="shared" si="64"/>
        <v>00</v>
      </c>
      <c r="M484" s="51" t="str">
        <f t="shared" si="65"/>
        <v>01</v>
      </c>
      <c r="N484" s="51" t="str">
        <f t="shared" si="66"/>
        <v>015B</v>
      </c>
      <c r="O484" s="51" t="str">
        <f t="shared" si="67"/>
        <v>05</v>
      </c>
      <c r="P484" s="51" t="str">
        <f t="shared" si="68"/>
        <v>02</v>
      </c>
      <c r="Q484" s="66" t="s">
        <v>2501</v>
      </c>
      <c r="R484" s="66" t="s">
        <v>2502</v>
      </c>
      <c r="S484" s="66" t="s">
        <v>2503</v>
      </c>
      <c r="T484" s="67" t="s">
        <v>2504</v>
      </c>
      <c r="U484" t="str">
        <f t="shared" si="69"/>
        <v>strAmiiboName[483] = new string[]{"03A50001015B0502","ACC","Animal Crossing Cards","Series 3","Victoria","280","483"};</v>
      </c>
    </row>
    <row r="485" spans="1:21" ht="14.25" x14ac:dyDescent="0.2">
      <c r="A485" s="41">
        <v>484</v>
      </c>
      <c r="B485" s="41" t="s">
        <v>1961</v>
      </c>
      <c r="C485" s="42" t="s">
        <v>1959</v>
      </c>
      <c r="D485" s="43" t="s">
        <v>2165</v>
      </c>
      <c r="E485" s="44" t="s">
        <v>2242</v>
      </c>
      <c r="F485" s="37">
        <v>281</v>
      </c>
      <c r="G485" s="45" t="s">
        <v>1453</v>
      </c>
      <c r="H485" s="46" t="s">
        <v>1454</v>
      </c>
      <c r="I485" s="47" t="str">
        <f t="shared" si="71"/>
        <v>?</v>
      </c>
      <c r="J485" s="51" t="str">
        <f t="shared" si="63"/>
        <v>03C</v>
      </c>
      <c r="K485" s="51" t="str">
        <f t="shared" si="70"/>
        <v>03C5</v>
      </c>
      <c r="L485" s="51" t="str">
        <f t="shared" si="64"/>
        <v>00</v>
      </c>
      <c r="M485" s="51" t="str">
        <f t="shared" si="65"/>
        <v>01</v>
      </c>
      <c r="N485" s="51" t="str">
        <f t="shared" si="66"/>
        <v>015C</v>
      </c>
      <c r="O485" s="51" t="str">
        <f t="shared" si="67"/>
        <v>05</v>
      </c>
      <c r="P485" s="51" t="str">
        <f t="shared" si="68"/>
        <v>02</v>
      </c>
      <c r="Q485" s="66" t="s">
        <v>2501</v>
      </c>
      <c r="R485" s="66" t="s">
        <v>2502</v>
      </c>
      <c r="S485" s="66" t="s">
        <v>2503</v>
      </c>
      <c r="T485" s="67" t="s">
        <v>2504</v>
      </c>
      <c r="U485" t="str">
        <f t="shared" si="69"/>
        <v>strAmiiboName[484] = new string[]{"03C50001015C0502","ACC","Animal Crossing Cards","Series 3","Lyman","281","484"};</v>
      </c>
    </row>
    <row r="486" spans="1:21" ht="14.25" x14ac:dyDescent="0.2">
      <c r="A486" s="33">
        <v>485</v>
      </c>
      <c r="B486" s="33" t="s">
        <v>1952</v>
      </c>
      <c r="C486" s="34" t="s">
        <v>1953</v>
      </c>
      <c r="D486" s="35" t="s">
        <v>2164</v>
      </c>
      <c r="E486" s="36" t="s">
        <v>2243</v>
      </c>
      <c r="F486" s="37">
        <v>282</v>
      </c>
      <c r="G486" s="38" t="s">
        <v>1461</v>
      </c>
      <c r="H486" s="39" t="s">
        <v>1462</v>
      </c>
      <c r="I486" s="40" t="str">
        <f t="shared" si="71"/>
        <v>?</v>
      </c>
      <c r="J486" s="51" t="str">
        <f t="shared" si="63"/>
        <v>037</v>
      </c>
      <c r="K486" s="51" t="str">
        <f t="shared" si="70"/>
        <v>0370</v>
      </c>
      <c r="L486" s="51" t="str">
        <f t="shared" si="64"/>
        <v>00</v>
      </c>
      <c r="M486" s="51" t="str">
        <f t="shared" si="65"/>
        <v>01</v>
      </c>
      <c r="N486" s="51" t="str">
        <f t="shared" si="66"/>
        <v>015D</v>
      </c>
      <c r="O486" s="51" t="str">
        <f t="shared" si="67"/>
        <v>05</v>
      </c>
      <c r="P486" s="51" t="str">
        <f t="shared" si="68"/>
        <v>02</v>
      </c>
      <c r="Q486" s="66" t="s">
        <v>2501</v>
      </c>
      <c r="R486" s="66" t="s">
        <v>2502</v>
      </c>
      <c r="S486" s="66" t="s">
        <v>2503</v>
      </c>
      <c r="T486" s="67" t="s">
        <v>2504</v>
      </c>
      <c r="U486" t="str">
        <f t="shared" si="69"/>
        <v>strAmiiboName[485] = new string[]{"03700001015D0502","ACC","Animal Crossing Cards","Series 3","Violet","282","485"};</v>
      </c>
    </row>
    <row r="487" spans="1:21" ht="14.25" x14ac:dyDescent="0.2">
      <c r="A487" s="41">
        <v>486</v>
      </c>
      <c r="B487" s="41" t="s">
        <v>1961</v>
      </c>
      <c r="C487" s="42" t="s">
        <v>1956</v>
      </c>
      <c r="D487" s="43" t="s">
        <v>2165</v>
      </c>
      <c r="E487" s="44" t="s">
        <v>2244</v>
      </c>
      <c r="F487" s="37">
        <v>283</v>
      </c>
      <c r="G487" s="45" t="s">
        <v>1469</v>
      </c>
      <c r="H487" s="46" t="s">
        <v>1470</v>
      </c>
      <c r="I487" s="47" t="str">
        <f t="shared" si="71"/>
        <v>?</v>
      </c>
      <c r="J487" s="51" t="str">
        <f t="shared" si="63"/>
        <v>045</v>
      </c>
      <c r="K487" s="51" t="str">
        <f t="shared" si="70"/>
        <v>0451</v>
      </c>
      <c r="L487" s="51" t="str">
        <f t="shared" si="64"/>
        <v>00</v>
      </c>
      <c r="M487" s="51" t="str">
        <f t="shared" si="65"/>
        <v>01</v>
      </c>
      <c r="N487" s="51" t="str">
        <f t="shared" si="66"/>
        <v>015E</v>
      </c>
      <c r="O487" s="51" t="str">
        <f t="shared" si="67"/>
        <v>05</v>
      </c>
      <c r="P487" s="51" t="str">
        <f t="shared" si="68"/>
        <v>02</v>
      </c>
      <c r="Q487" s="66" t="s">
        <v>2501</v>
      </c>
      <c r="R487" s="66" t="s">
        <v>2502</v>
      </c>
      <c r="S487" s="66" t="s">
        <v>2503</v>
      </c>
      <c r="T487" s="67" t="s">
        <v>2504</v>
      </c>
      <c r="U487" t="str">
        <f t="shared" si="69"/>
        <v>strAmiiboName[486] = new string[]{"04510001015E0502","ACC","Animal Crossing Cards","Series 3","Frank","283","486"};</v>
      </c>
    </row>
    <row r="488" spans="1:21" ht="14.25" x14ac:dyDescent="0.2">
      <c r="A488" s="33">
        <v>487</v>
      </c>
      <c r="B488" s="33" t="s">
        <v>1967</v>
      </c>
      <c r="C488" s="34" t="s">
        <v>1953</v>
      </c>
      <c r="D488" s="35" t="s">
        <v>2164</v>
      </c>
      <c r="E488" s="36" t="s">
        <v>2245</v>
      </c>
      <c r="F488" s="37">
        <v>284</v>
      </c>
      <c r="G488" s="38" t="s">
        <v>1477</v>
      </c>
      <c r="H488" s="39" t="s">
        <v>1478</v>
      </c>
      <c r="I488" s="40" t="str">
        <f t="shared" si="71"/>
        <v>?</v>
      </c>
      <c r="J488" s="51" t="str">
        <f t="shared" si="63"/>
        <v>041</v>
      </c>
      <c r="K488" s="51" t="str">
        <f t="shared" si="70"/>
        <v>041E</v>
      </c>
      <c r="L488" s="51" t="str">
        <f t="shared" si="64"/>
        <v>00</v>
      </c>
      <c r="M488" s="51" t="str">
        <f t="shared" si="65"/>
        <v>01</v>
      </c>
      <c r="N488" s="51" t="str">
        <f t="shared" si="66"/>
        <v>015F</v>
      </c>
      <c r="O488" s="51" t="str">
        <f t="shared" si="67"/>
        <v>05</v>
      </c>
      <c r="P488" s="51" t="str">
        <f t="shared" si="68"/>
        <v>02</v>
      </c>
      <c r="Q488" s="66" t="s">
        <v>2501</v>
      </c>
      <c r="R488" s="66" t="s">
        <v>2502</v>
      </c>
      <c r="S488" s="66" t="s">
        <v>2503</v>
      </c>
      <c r="T488" s="67" t="s">
        <v>2504</v>
      </c>
      <c r="U488" t="str">
        <f t="shared" si="69"/>
        <v>strAmiiboName[487] = new string[]{"041E0001015F0502","ACC","Animal Crossing Cards","Series 3","Chadder","284","487"};</v>
      </c>
    </row>
    <row r="489" spans="1:21" ht="14.25" x14ac:dyDescent="0.2">
      <c r="A489" s="41">
        <v>488</v>
      </c>
      <c r="B489" s="41" t="s">
        <v>1952</v>
      </c>
      <c r="C489" s="42" t="s">
        <v>1953</v>
      </c>
      <c r="D489" s="43" t="s">
        <v>2162</v>
      </c>
      <c r="E489" s="44" t="s">
        <v>2246</v>
      </c>
      <c r="F489" s="37">
        <v>285</v>
      </c>
      <c r="G489" s="45" t="s">
        <v>1485</v>
      </c>
      <c r="H489" s="46" t="s">
        <v>1486</v>
      </c>
      <c r="I489" s="47" t="str">
        <f t="shared" si="71"/>
        <v>?</v>
      </c>
      <c r="J489" s="51" t="str">
        <f t="shared" si="63"/>
        <v>04B</v>
      </c>
      <c r="K489" s="51" t="str">
        <f t="shared" si="70"/>
        <v>04B9</v>
      </c>
      <c r="L489" s="51" t="str">
        <f t="shared" si="64"/>
        <v>00</v>
      </c>
      <c r="M489" s="51" t="str">
        <f t="shared" si="65"/>
        <v>01</v>
      </c>
      <c r="N489" s="51" t="str">
        <f t="shared" si="66"/>
        <v>0160</v>
      </c>
      <c r="O489" s="51" t="str">
        <f t="shared" si="67"/>
        <v>05</v>
      </c>
      <c r="P489" s="51" t="str">
        <f t="shared" si="68"/>
        <v>02</v>
      </c>
      <c r="Q489" s="66" t="s">
        <v>2501</v>
      </c>
      <c r="R489" s="66" t="s">
        <v>2502</v>
      </c>
      <c r="S489" s="66" t="s">
        <v>2503</v>
      </c>
      <c r="T489" s="67" t="s">
        <v>2504</v>
      </c>
      <c r="U489" t="str">
        <f t="shared" si="69"/>
        <v>strAmiiboName[488] = new string[]{"04B9000101600502","ACC","Animal Crossing Cards","Series 3","Merengue","285","488"};</v>
      </c>
    </row>
    <row r="490" spans="1:21" ht="14.25" x14ac:dyDescent="0.2">
      <c r="A490" s="33">
        <v>489</v>
      </c>
      <c r="B490" s="33" t="s">
        <v>1961</v>
      </c>
      <c r="C490" s="34" t="s">
        <v>1959</v>
      </c>
      <c r="D490" s="35" t="s">
        <v>2165</v>
      </c>
      <c r="E490" s="36" t="s">
        <v>2247</v>
      </c>
      <c r="F490" s="37">
        <v>286</v>
      </c>
      <c r="G490" s="38" t="s">
        <v>1493</v>
      </c>
      <c r="H490" s="39" t="s">
        <v>1494</v>
      </c>
      <c r="I490" s="40" t="str">
        <f t="shared" si="71"/>
        <v>?</v>
      </c>
      <c r="J490" s="51" t="str">
        <f t="shared" si="63"/>
        <v>046</v>
      </c>
      <c r="K490" s="51" t="str">
        <f t="shared" si="70"/>
        <v>0461</v>
      </c>
      <c r="L490" s="51" t="str">
        <f t="shared" si="64"/>
        <v>00</v>
      </c>
      <c r="M490" s="51" t="str">
        <f t="shared" si="65"/>
        <v>01</v>
      </c>
      <c r="N490" s="51" t="str">
        <f t="shared" si="66"/>
        <v>0161</v>
      </c>
      <c r="O490" s="51" t="str">
        <f t="shared" si="67"/>
        <v>05</v>
      </c>
      <c r="P490" s="51" t="str">
        <f t="shared" si="68"/>
        <v>02</v>
      </c>
      <c r="Q490" s="66" t="s">
        <v>2501</v>
      </c>
      <c r="R490" s="66" t="s">
        <v>2502</v>
      </c>
      <c r="S490" s="66" t="s">
        <v>2503</v>
      </c>
      <c r="T490" s="67" t="s">
        <v>2504</v>
      </c>
      <c r="U490" t="str">
        <f t="shared" si="69"/>
        <v>strAmiiboName[489] = new string[]{"0461000101610502","ACC","Animal Crossing Cards","Series 3","Cube","286","489"};</v>
      </c>
    </row>
    <row r="491" spans="1:21" ht="14.25" x14ac:dyDescent="0.2">
      <c r="A491" s="41">
        <v>490</v>
      </c>
      <c r="B491" s="41" t="s">
        <v>1961</v>
      </c>
      <c r="C491" s="42" t="s">
        <v>1959</v>
      </c>
      <c r="D491" s="43" t="s">
        <v>2162</v>
      </c>
      <c r="E491" s="44" t="s">
        <v>2248</v>
      </c>
      <c r="F491" s="37">
        <v>287</v>
      </c>
      <c r="G491" s="45" t="s">
        <v>1500</v>
      </c>
      <c r="H491" s="46" t="s">
        <v>1501</v>
      </c>
      <c r="I491" s="47" t="str">
        <f t="shared" si="71"/>
        <v>?</v>
      </c>
      <c r="J491" s="51" t="str">
        <f t="shared" si="63"/>
        <v>04F</v>
      </c>
      <c r="K491" s="51" t="str">
        <f t="shared" si="70"/>
        <v>04FF</v>
      </c>
      <c r="L491" s="51" t="str">
        <f t="shared" si="64"/>
        <v>00</v>
      </c>
      <c r="M491" s="51" t="str">
        <f t="shared" si="65"/>
        <v>01</v>
      </c>
      <c r="N491" s="51" t="str">
        <f t="shared" si="66"/>
        <v>0162</v>
      </c>
      <c r="O491" s="51" t="str">
        <f t="shared" si="67"/>
        <v>05</v>
      </c>
      <c r="P491" s="51" t="str">
        <f t="shared" si="68"/>
        <v>02</v>
      </c>
      <c r="Q491" s="66" t="s">
        <v>2501</v>
      </c>
      <c r="R491" s="66" t="s">
        <v>2502</v>
      </c>
      <c r="S491" s="66" t="s">
        <v>2503</v>
      </c>
      <c r="T491" s="67" t="s">
        <v>2504</v>
      </c>
      <c r="U491" t="str">
        <f t="shared" si="69"/>
        <v>strAmiiboName[490] = new string[]{"04FF000101620502","ACC","Animal Crossing Cards","Series 3","Claudia","287","490"};</v>
      </c>
    </row>
    <row r="492" spans="1:21" ht="14.25" x14ac:dyDescent="0.2">
      <c r="A492" s="33">
        <v>491</v>
      </c>
      <c r="B492" s="33" t="s">
        <v>1961</v>
      </c>
      <c r="C492" s="34" t="s">
        <v>1956</v>
      </c>
      <c r="D492" s="35" t="s">
        <v>2162</v>
      </c>
      <c r="E492" s="36" t="s">
        <v>2249</v>
      </c>
      <c r="F492" s="37">
        <v>288</v>
      </c>
      <c r="G492" s="38" t="s">
        <v>1508</v>
      </c>
      <c r="H492" s="39" t="s">
        <v>1509</v>
      </c>
      <c r="I492" s="40" t="str">
        <f t="shared" si="71"/>
        <v>?</v>
      </c>
      <c r="J492" s="51" t="str">
        <f t="shared" si="63"/>
        <v>047</v>
      </c>
      <c r="K492" s="51" t="str">
        <f t="shared" si="70"/>
        <v>0478</v>
      </c>
      <c r="L492" s="51" t="str">
        <f t="shared" si="64"/>
        <v>00</v>
      </c>
      <c r="M492" s="51" t="str">
        <f t="shared" si="65"/>
        <v>01</v>
      </c>
      <c r="N492" s="51" t="str">
        <f t="shared" si="66"/>
        <v>0163</v>
      </c>
      <c r="O492" s="51" t="str">
        <f t="shared" si="67"/>
        <v>05</v>
      </c>
      <c r="P492" s="51" t="str">
        <f t="shared" si="68"/>
        <v>02</v>
      </c>
      <c r="Q492" s="66" t="s">
        <v>2501</v>
      </c>
      <c r="R492" s="66" t="s">
        <v>2502</v>
      </c>
      <c r="S492" s="66" t="s">
        <v>2503</v>
      </c>
      <c r="T492" s="67" t="s">
        <v>2504</v>
      </c>
      <c r="U492" t="str">
        <f t="shared" si="69"/>
        <v>strAmiiboName[491] = new string[]{"0478000101630502","ACC","Animal Crossing Cards","Series 3","Curly","288","491"};</v>
      </c>
    </row>
    <row r="493" spans="1:21" ht="14.25" x14ac:dyDescent="0.2">
      <c r="A493" s="41">
        <v>492</v>
      </c>
      <c r="B493" s="41" t="s">
        <v>1952</v>
      </c>
      <c r="C493" s="42" t="s">
        <v>1959</v>
      </c>
      <c r="D493" s="43" t="s">
        <v>2162</v>
      </c>
      <c r="E493" s="44" t="s">
        <v>2250</v>
      </c>
      <c r="F493" s="37">
        <v>289</v>
      </c>
      <c r="G493" s="45" t="s">
        <v>1516</v>
      </c>
      <c r="H493" s="46" t="s">
        <v>1517</v>
      </c>
      <c r="I493" s="47" t="str">
        <f t="shared" si="71"/>
        <v>?</v>
      </c>
      <c r="J493" s="51" t="str">
        <f t="shared" si="63"/>
        <v>046</v>
      </c>
      <c r="K493" s="51" t="str">
        <f t="shared" si="70"/>
        <v>0469</v>
      </c>
      <c r="L493" s="51" t="str">
        <f t="shared" si="64"/>
        <v>00</v>
      </c>
      <c r="M493" s="51" t="str">
        <f t="shared" si="65"/>
        <v>01</v>
      </c>
      <c r="N493" s="51" t="str">
        <f t="shared" si="66"/>
        <v>0164</v>
      </c>
      <c r="O493" s="51" t="str">
        <f t="shared" si="67"/>
        <v>05</v>
      </c>
      <c r="P493" s="51" t="str">
        <f t="shared" si="68"/>
        <v>02</v>
      </c>
      <c r="Q493" s="66" t="s">
        <v>2501</v>
      </c>
      <c r="R493" s="66" t="s">
        <v>2502</v>
      </c>
      <c r="S493" s="66" t="s">
        <v>2503</v>
      </c>
      <c r="T493" s="67" t="s">
        <v>2504</v>
      </c>
      <c r="U493" t="str">
        <f t="shared" si="69"/>
        <v>strAmiiboName[492] = new string[]{"0469000101640502","ACC","Animal Crossing Cards","Series 3","Boomer","289","492"};</v>
      </c>
    </row>
    <row r="494" spans="1:21" ht="14.25" x14ac:dyDescent="0.2">
      <c r="A494" s="33">
        <v>493</v>
      </c>
      <c r="B494" s="33" t="s">
        <v>1961</v>
      </c>
      <c r="C494" s="34" t="s">
        <v>1959</v>
      </c>
      <c r="D494" s="35" t="s">
        <v>2162</v>
      </c>
      <c r="E494" s="36" t="s">
        <v>2251</v>
      </c>
      <c r="F494" s="37">
        <v>290</v>
      </c>
      <c r="G494" s="38" t="s">
        <v>1524</v>
      </c>
      <c r="H494" s="39" t="s">
        <v>1525</v>
      </c>
      <c r="I494" s="40" t="str">
        <f t="shared" si="71"/>
        <v>?</v>
      </c>
      <c r="J494" s="51" t="str">
        <f t="shared" si="63"/>
        <v>04E</v>
      </c>
      <c r="K494" s="51" t="str">
        <f t="shared" si="70"/>
        <v>04E3</v>
      </c>
      <c r="L494" s="51" t="str">
        <f t="shared" si="64"/>
        <v>00</v>
      </c>
      <c r="M494" s="51" t="str">
        <f t="shared" si="65"/>
        <v>01</v>
      </c>
      <c r="N494" s="51" t="str">
        <f t="shared" si="66"/>
        <v>0165</v>
      </c>
      <c r="O494" s="51" t="str">
        <f t="shared" si="67"/>
        <v>05</v>
      </c>
      <c r="P494" s="51" t="str">
        <f t="shared" si="68"/>
        <v>02</v>
      </c>
      <c r="Q494" s="66" t="s">
        <v>2501</v>
      </c>
      <c r="R494" s="66" t="s">
        <v>2502</v>
      </c>
      <c r="S494" s="66" t="s">
        <v>2503</v>
      </c>
      <c r="T494" s="67" t="s">
        <v>2504</v>
      </c>
      <c r="U494" t="str">
        <f t="shared" si="69"/>
        <v>strAmiiboName[493] = new string[]{"04E3000101650502","ACC","Animal Crossing Cards","Series 3","Caroline","290","493"};</v>
      </c>
    </row>
    <row r="495" spans="1:21" ht="14.25" x14ac:dyDescent="0.2">
      <c r="A495" s="41">
        <v>494</v>
      </c>
      <c r="B495" s="41" t="s">
        <v>1952</v>
      </c>
      <c r="C495" s="42" t="s">
        <v>1959</v>
      </c>
      <c r="D495" s="43" t="s">
        <v>2165</v>
      </c>
      <c r="E495" s="44" t="s">
        <v>2252</v>
      </c>
      <c r="F495" s="37">
        <v>291</v>
      </c>
      <c r="G495" s="45" t="s">
        <v>1532</v>
      </c>
      <c r="H495" s="46" t="s">
        <v>1533</v>
      </c>
      <c r="I495" s="47" t="str">
        <f t="shared" si="71"/>
        <v>?</v>
      </c>
      <c r="J495" s="51" t="str">
        <f t="shared" si="63"/>
        <v>023</v>
      </c>
      <c r="K495" s="51" t="str">
        <f t="shared" si="70"/>
        <v>023F</v>
      </c>
      <c r="L495" s="51" t="str">
        <f t="shared" si="64"/>
        <v>00</v>
      </c>
      <c r="M495" s="51" t="str">
        <f t="shared" si="65"/>
        <v>01</v>
      </c>
      <c r="N495" s="51" t="str">
        <f t="shared" si="66"/>
        <v>0166</v>
      </c>
      <c r="O495" s="51" t="str">
        <f t="shared" si="67"/>
        <v>05</v>
      </c>
      <c r="P495" s="51" t="str">
        <f t="shared" si="68"/>
        <v>02</v>
      </c>
      <c r="Q495" s="66" t="s">
        <v>2501</v>
      </c>
      <c r="R495" s="66" t="s">
        <v>2502</v>
      </c>
      <c r="S495" s="66" t="s">
        <v>2503</v>
      </c>
      <c r="T495" s="67" t="s">
        <v>2504</v>
      </c>
      <c r="U495" t="str">
        <f t="shared" si="69"/>
        <v>strAmiiboName[494] = new string[]{"023F000101660502","ACC","Animal Crossing Cards","Series 3","Sparro","291","494"};</v>
      </c>
    </row>
    <row r="496" spans="1:21" ht="14.25" x14ac:dyDescent="0.2">
      <c r="A496" s="33">
        <v>495</v>
      </c>
      <c r="B496" s="33" t="s">
        <v>1961</v>
      </c>
      <c r="C496" s="34" t="s">
        <v>1953</v>
      </c>
      <c r="D496" s="35" t="s">
        <v>2162</v>
      </c>
      <c r="E496" s="36" t="s">
        <v>2253</v>
      </c>
      <c r="F496" s="37">
        <v>292</v>
      </c>
      <c r="G496" s="38" t="s">
        <v>1540</v>
      </c>
      <c r="H496" s="39" t="s">
        <v>1541</v>
      </c>
      <c r="I496" s="40" t="str">
        <f t="shared" si="71"/>
        <v>?</v>
      </c>
      <c r="J496" s="51" t="str">
        <f t="shared" si="63"/>
        <v>04C</v>
      </c>
      <c r="K496" s="51" t="str">
        <f t="shared" si="70"/>
        <v>04C6</v>
      </c>
      <c r="L496" s="51" t="str">
        <f t="shared" si="64"/>
        <v>00</v>
      </c>
      <c r="M496" s="51" t="str">
        <f t="shared" si="65"/>
        <v>01</v>
      </c>
      <c r="N496" s="51" t="str">
        <f t="shared" si="66"/>
        <v>0167</v>
      </c>
      <c r="O496" s="51" t="str">
        <f t="shared" si="67"/>
        <v>05</v>
      </c>
      <c r="P496" s="51" t="str">
        <f t="shared" si="68"/>
        <v>02</v>
      </c>
      <c r="Q496" s="66" t="s">
        <v>2501</v>
      </c>
      <c r="R496" s="66" t="s">
        <v>2502</v>
      </c>
      <c r="S496" s="66" t="s">
        <v>2503</v>
      </c>
      <c r="T496" s="67" t="s">
        <v>2504</v>
      </c>
      <c r="U496" t="str">
        <f t="shared" si="69"/>
        <v>strAmiiboName[495] = new string[]{"04C6000101670502","ACC","Animal Crossing Cards","Series 3","Baabara","292","495"};</v>
      </c>
    </row>
    <row r="497" spans="1:21" ht="14.25" x14ac:dyDescent="0.2">
      <c r="A497" s="41">
        <v>496</v>
      </c>
      <c r="B497" s="41" t="s">
        <v>1952</v>
      </c>
      <c r="C497" s="42" t="s">
        <v>1956</v>
      </c>
      <c r="D497" s="43" t="s">
        <v>2162</v>
      </c>
      <c r="E497" s="44" t="s">
        <v>2254</v>
      </c>
      <c r="F497" s="37">
        <v>293</v>
      </c>
      <c r="G497" s="45" t="s">
        <v>1548</v>
      </c>
      <c r="H497" s="46" t="s">
        <v>1549</v>
      </c>
      <c r="I497" s="47" t="str">
        <f t="shared" si="71"/>
        <v>?</v>
      </c>
      <c r="J497" s="51" t="str">
        <f t="shared" si="63"/>
        <v>04F</v>
      </c>
      <c r="K497" s="51" t="str">
        <f t="shared" si="70"/>
        <v>04FA</v>
      </c>
      <c r="L497" s="51" t="str">
        <f t="shared" si="64"/>
        <v>00</v>
      </c>
      <c r="M497" s="51" t="str">
        <f t="shared" si="65"/>
        <v>01</v>
      </c>
      <c r="N497" s="51" t="str">
        <f t="shared" si="66"/>
        <v>0168</v>
      </c>
      <c r="O497" s="51" t="str">
        <f t="shared" si="67"/>
        <v>05</v>
      </c>
      <c r="P497" s="51" t="str">
        <f t="shared" si="68"/>
        <v>02</v>
      </c>
      <c r="Q497" s="66" t="s">
        <v>2501</v>
      </c>
      <c r="R497" s="66" t="s">
        <v>2502</v>
      </c>
      <c r="S497" s="66" t="s">
        <v>2503</v>
      </c>
      <c r="T497" s="67" t="s">
        <v>2504</v>
      </c>
      <c r="U497" t="str">
        <f t="shared" si="69"/>
        <v>strAmiiboName[496] = new string[]{"04FA000101680502","ACC","Animal Crossing Cards","Series 3","Rolf","293","496"};</v>
      </c>
    </row>
    <row r="498" spans="1:21" ht="14.25" x14ac:dyDescent="0.2">
      <c r="A498" s="33">
        <v>497</v>
      </c>
      <c r="B498" s="33" t="s">
        <v>1967</v>
      </c>
      <c r="C498" s="34" t="s">
        <v>1956</v>
      </c>
      <c r="D498" s="35" t="s">
        <v>2165</v>
      </c>
      <c r="E498" s="36" t="s">
        <v>2255</v>
      </c>
      <c r="F498" s="37">
        <v>294</v>
      </c>
      <c r="G498" s="38" t="s">
        <v>1556</v>
      </c>
      <c r="H498" s="39" t="s">
        <v>1557</v>
      </c>
      <c r="I498" s="40" t="str">
        <f t="shared" si="71"/>
        <v>?</v>
      </c>
      <c r="J498" s="51" t="str">
        <f t="shared" si="63"/>
        <v>027</v>
      </c>
      <c r="K498" s="51" t="str">
        <f t="shared" si="70"/>
        <v>027E</v>
      </c>
      <c r="L498" s="51" t="str">
        <f t="shared" si="64"/>
        <v>00</v>
      </c>
      <c r="M498" s="51" t="str">
        <f t="shared" si="65"/>
        <v>01</v>
      </c>
      <c r="N498" s="51" t="str">
        <f t="shared" si="66"/>
        <v>0169</v>
      </c>
      <c r="O498" s="51" t="str">
        <f t="shared" si="67"/>
        <v>05</v>
      </c>
      <c r="P498" s="51" t="str">
        <f t="shared" si="68"/>
        <v>02</v>
      </c>
      <c r="Q498" s="66" t="s">
        <v>2501</v>
      </c>
      <c r="R498" s="66" t="s">
        <v>2502</v>
      </c>
      <c r="S498" s="66" t="s">
        <v>2503</v>
      </c>
      <c r="T498" s="67" t="s">
        <v>2504</v>
      </c>
      <c r="U498" t="str">
        <f t="shared" si="69"/>
        <v>strAmiiboName[497] = new string[]{"027E000101690502","ACC","Animal Crossing Cards","Series 3","Maple","294","497"};</v>
      </c>
    </row>
    <row r="499" spans="1:21" ht="14.25" x14ac:dyDescent="0.2">
      <c r="A499" s="41">
        <v>498</v>
      </c>
      <c r="B499" s="41" t="s">
        <v>1967</v>
      </c>
      <c r="C499" s="42" t="s">
        <v>1953</v>
      </c>
      <c r="D499" s="43" t="s">
        <v>2165</v>
      </c>
      <c r="E499" s="44" t="s">
        <v>2256</v>
      </c>
      <c r="F499" s="37">
        <v>295</v>
      </c>
      <c r="G499" s="45" t="s">
        <v>1564</v>
      </c>
      <c r="H499" s="46" t="s">
        <v>1565</v>
      </c>
      <c r="I499" s="47" t="str">
        <f t="shared" si="71"/>
        <v>?</v>
      </c>
      <c r="J499" s="51" t="str">
        <f t="shared" si="63"/>
        <v>020</v>
      </c>
      <c r="K499" s="51" t="str">
        <f t="shared" si="70"/>
        <v>0201</v>
      </c>
      <c r="L499" s="51" t="str">
        <f t="shared" si="64"/>
        <v>00</v>
      </c>
      <c r="M499" s="51" t="str">
        <f t="shared" si="65"/>
        <v>01</v>
      </c>
      <c r="N499" s="51" t="str">
        <f t="shared" si="66"/>
        <v>016A</v>
      </c>
      <c r="O499" s="51" t="str">
        <f t="shared" si="67"/>
        <v>05</v>
      </c>
      <c r="P499" s="51" t="str">
        <f t="shared" si="68"/>
        <v>02</v>
      </c>
      <c r="Q499" s="66" t="s">
        <v>2501</v>
      </c>
      <c r="R499" s="66" t="s">
        <v>2502</v>
      </c>
      <c r="S499" s="66" t="s">
        <v>2503</v>
      </c>
      <c r="T499" s="67" t="s">
        <v>2504</v>
      </c>
      <c r="U499" t="str">
        <f t="shared" si="69"/>
        <v>strAmiiboName[498] = new string[]{"02010001016A0502","ACC","Animal Crossing Cards","Series 3","Antonio","295","498"};</v>
      </c>
    </row>
    <row r="500" spans="1:21" ht="14.25" x14ac:dyDescent="0.2">
      <c r="A500" s="33">
        <v>499</v>
      </c>
      <c r="B500" s="33" t="s">
        <v>1967</v>
      </c>
      <c r="C500" s="34" t="s">
        <v>1959</v>
      </c>
      <c r="D500" s="35" t="s">
        <v>2162</v>
      </c>
      <c r="E500" s="36" t="s">
        <v>2257</v>
      </c>
      <c r="F500" s="37">
        <v>296</v>
      </c>
      <c r="G500" s="38" t="s">
        <v>1572</v>
      </c>
      <c r="H500" s="39" t="s">
        <v>1573</v>
      </c>
      <c r="I500" s="40" t="str">
        <f t="shared" si="71"/>
        <v>?</v>
      </c>
      <c r="J500" s="51" t="str">
        <f t="shared" si="63"/>
        <v>038</v>
      </c>
      <c r="K500" s="51" t="str">
        <f t="shared" si="70"/>
        <v>0382</v>
      </c>
      <c r="L500" s="51" t="str">
        <f t="shared" si="64"/>
        <v>00</v>
      </c>
      <c r="M500" s="51" t="str">
        <f t="shared" si="65"/>
        <v>01</v>
      </c>
      <c r="N500" s="51" t="str">
        <f t="shared" si="66"/>
        <v>016B</v>
      </c>
      <c r="O500" s="51" t="str">
        <f t="shared" si="67"/>
        <v>05</v>
      </c>
      <c r="P500" s="51" t="str">
        <f t="shared" si="68"/>
        <v>02</v>
      </c>
      <c r="Q500" s="66" t="s">
        <v>2501</v>
      </c>
      <c r="R500" s="66" t="s">
        <v>2502</v>
      </c>
      <c r="S500" s="66" t="s">
        <v>2503</v>
      </c>
      <c r="T500" s="67" t="s">
        <v>2504</v>
      </c>
      <c r="U500" t="str">
        <f t="shared" si="69"/>
        <v>strAmiiboName[499] = new string[]{"03820001016B0502","ACC","Animal Crossing Cards","Series 3","Soleil","296","499"};</v>
      </c>
    </row>
    <row r="501" spans="1:21" ht="14.25" x14ac:dyDescent="0.2">
      <c r="A501" s="41">
        <v>500</v>
      </c>
      <c r="B501" s="41" t="s">
        <v>1967</v>
      </c>
      <c r="C501" s="42" t="s">
        <v>1953</v>
      </c>
      <c r="D501" s="43" t="s">
        <v>2164</v>
      </c>
      <c r="E501" s="44" t="s">
        <v>2258</v>
      </c>
      <c r="F501" s="37">
        <v>297</v>
      </c>
      <c r="G501" s="45" t="s">
        <v>1580</v>
      </c>
      <c r="H501" s="46" t="s">
        <v>1581</v>
      </c>
      <c r="I501" s="47" t="str">
        <f t="shared" si="71"/>
        <v>?</v>
      </c>
      <c r="J501" s="51" t="str">
        <f t="shared" si="63"/>
        <v>044</v>
      </c>
      <c r="K501" s="51" t="str">
        <f t="shared" si="70"/>
        <v>044B</v>
      </c>
      <c r="L501" s="51" t="str">
        <f t="shared" si="64"/>
        <v>00</v>
      </c>
      <c r="M501" s="51" t="str">
        <f t="shared" si="65"/>
        <v>01</v>
      </c>
      <c r="N501" s="51" t="str">
        <f t="shared" si="66"/>
        <v>016C</v>
      </c>
      <c r="O501" s="51" t="str">
        <f t="shared" si="67"/>
        <v>05</v>
      </c>
      <c r="P501" s="51" t="str">
        <f t="shared" si="68"/>
        <v>02</v>
      </c>
      <c r="Q501" s="66" t="s">
        <v>2501</v>
      </c>
      <c r="R501" s="66" t="s">
        <v>2502</v>
      </c>
      <c r="S501" s="66" t="s">
        <v>2503</v>
      </c>
      <c r="T501" s="67" t="s">
        <v>2504</v>
      </c>
      <c r="U501" t="str">
        <f t="shared" si="69"/>
        <v>strAmiiboName[500] = new string[]{"044B0001016C0502","ACC","Animal Crossing Cards","Series 3","Apollo","297","500"};</v>
      </c>
    </row>
    <row r="502" spans="1:21" ht="14.25" x14ac:dyDescent="0.2">
      <c r="A502" s="33">
        <v>501</v>
      </c>
      <c r="B502" s="33" t="s">
        <v>1952</v>
      </c>
      <c r="C502" s="34" t="s">
        <v>1959</v>
      </c>
      <c r="D502" s="35" t="s">
        <v>2162</v>
      </c>
      <c r="E502" s="36" t="s">
        <v>2259</v>
      </c>
      <c r="F502" s="37">
        <v>298</v>
      </c>
      <c r="G502" s="38" t="s">
        <v>1588</v>
      </c>
      <c r="H502" s="39" t="s">
        <v>1589</v>
      </c>
      <c r="I502" s="40" t="str">
        <f t="shared" si="71"/>
        <v>?</v>
      </c>
      <c r="J502" s="51" t="str">
        <f t="shared" si="63"/>
        <v>030</v>
      </c>
      <c r="K502" s="51" t="str">
        <f t="shared" si="70"/>
        <v>030F</v>
      </c>
      <c r="L502" s="51" t="str">
        <f t="shared" si="64"/>
        <v>00</v>
      </c>
      <c r="M502" s="51" t="str">
        <f t="shared" si="65"/>
        <v>01</v>
      </c>
      <c r="N502" s="51" t="str">
        <f t="shared" si="66"/>
        <v>016D</v>
      </c>
      <c r="O502" s="51" t="str">
        <f t="shared" si="67"/>
        <v>05</v>
      </c>
      <c r="P502" s="51" t="str">
        <f t="shared" si="68"/>
        <v>02</v>
      </c>
      <c r="Q502" s="66" t="s">
        <v>2501</v>
      </c>
      <c r="R502" s="66" t="s">
        <v>2502</v>
      </c>
      <c r="S502" s="66" t="s">
        <v>2503</v>
      </c>
      <c r="T502" s="67" t="s">
        <v>2504</v>
      </c>
      <c r="U502" t="str">
        <f t="shared" si="69"/>
        <v>strAmiiboName[501] = new string[]{"030F0001016D0502","ACC","Animal Crossing Cards","Series 3","Derwin","298","501"};</v>
      </c>
    </row>
    <row r="503" spans="1:21" ht="14.25" x14ac:dyDescent="0.2">
      <c r="A503" s="41">
        <v>502</v>
      </c>
      <c r="B503" s="41" t="s">
        <v>1952</v>
      </c>
      <c r="C503" s="42" t="s">
        <v>1959</v>
      </c>
      <c r="D503" s="43" t="s">
        <v>2165</v>
      </c>
      <c r="E503" s="44" t="s">
        <v>2260</v>
      </c>
      <c r="F503" s="37">
        <v>299</v>
      </c>
      <c r="G503" s="45" t="s">
        <v>1596</v>
      </c>
      <c r="H503" s="46" t="s">
        <v>1597</v>
      </c>
      <c r="I503" s="47" t="str">
        <f t="shared" si="71"/>
        <v>?</v>
      </c>
      <c r="J503" s="51" t="str">
        <f t="shared" si="63"/>
        <v>04A</v>
      </c>
      <c r="K503" s="51" t="str">
        <f t="shared" si="70"/>
        <v>04A0</v>
      </c>
      <c r="L503" s="51" t="str">
        <f t="shared" si="64"/>
        <v>00</v>
      </c>
      <c r="M503" s="51" t="str">
        <f t="shared" si="65"/>
        <v>01</v>
      </c>
      <c r="N503" s="51" t="str">
        <f t="shared" si="66"/>
        <v>016E</v>
      </c>
      <c r="O503" s="51" t="str">
        <f t="shared" si="67"/>
        <v>05</v>
      </c>
      <c r="P503" s="51" t="str">
        <f t="shared" si="68"/>
        <v>02</v>
      </c>
      <c r="Q503" s="66" t="s">
        <v>2501</v>
      </c>
      <c r="R503" s="66" t="s">
        <v>2502</v>
      </c>
      <c r="S503" s="66" t="s">
        <v>2503</v>
      </c>
      <c r="T503" s="67" t="s">
        <v>2504</v>
      </c>
      <c r="U503" t="str">
        <f t="shared" si="69"/>
        <v>strAmiiboName[502] = new string[]{"04A00001016E0502","ACC","Animal Crossing Cards","Series 3","Francine","299","502"};</v>
      </c>
    </row>
    <row r="504" spans="1:21" ht="14.25" x14ac:dyDescent="0.2">
      <c r="A504" s="33">
        <v>503</v>
      </c>
      <c r="B504" s="33" t="s">
        <v>1961</v>
      </c>
      <c r="C504" s="34" t="s">
        <v>1959</v>
      </c>
      <c r="D504" s="35" t="s">
        <v>2165</v>
      </c>
      <c r="E504" s="36" t="s">
        <v>2261</v>
      </c>
      <c r="F504" s="37">
        <v>300</v>
      </c>
      <c r="G504" s="38" t="s">
        <v>1604</v>
      </c>
      <c r="H504" s="39" t="s">
        <v>1605</v>
      </c>
      <c r="I504" s="40" t="str">
        <f t="shared" si="71"/>
        <v>?</v>
      </c>
      <c r="J504" s="51" t="str">
        <f t="shared" si="63"/>
        <v>04A</v>
      </c>
      <c r="K504" s="51" t="str">
        <f t="shared" si="70"/>
        <v>04A1</v>
      </c>
      <c r="L504" s="51" t="str">
        <f t="shared" si="64"/>
        <v>00</v>
      </c>
      <c r="M504" s="51" t="str">
        <f t="shared" si="65"/>
        <v>01</v>
      </c>
      <c r="N504" s="51" t="str">
        <f t="shared" si="66"/>
        <v>016F</v>
      </c>
      <c r="O504" s="51" t="str">
        <f t="shared" si="67"/>
        <v>05</v>
      </c>
      <c r="P504" s="51" t="str">
        <f t="shared" si="68"/>
        <v>02</v>
      </c>
      <c r="Q504" s="66" t="s">
        <v>2501</v>
      </c>
      <c r="R504" s="66" t="s">
        <v>2502</v>
      </c>
      <c r="S504" s="66" t="s">
        <v>2503</v>
      </c>
      <c r="T504" s="67" t="s">
        <v>2504</v>
      </c>
      <c r="U504" t="str">
        <f t="shared" si="69"/>
        <v>strAmiiboName[503] = new string[]{"04A10001016F0502","ACC","Animal Crossing Cards","Series 3","Chrissy","300","503"};</v>
      </c>
    </row>
    <row r="505" spans="1:21" ht="14.25" x14ac:dyDescent="0.2">
      <c r="A505" s="41">
        <v>504</v>
      </c>
      <c r="B505" s="41" t="s">
        <v>1952</v>
      </c>
      <c r="C505" s="42" t="s">
        <v>1956</v>
      </c>
      <c r="D505" s="43" t="s">
        <v>2262</v>
      </c>
      <c r="E505" s="44" t="s">
        <v>2263</v>
      </c>
      <c r="F505" s="37">
        <v>301</v>
      </c>
      <c r="G505" s="45" t="s">
        <v>533</v>
      </c>
      <c r="H505" s="46" t="s">
        <v>534</v>
      </c>
      <c r="I505" s="47" t="str">
        <f t="shared" si="71"/>
        <v>?</v>
      </c>
      <c r="J505" s="51" t="str">
        <f t="shared" si="63"/>
        <v>018</v>
      </c>
      <c r="K505" s="51" t="str">
        <f t="shared" si="70"/>
        <v>0181</v>
      </c>
      <c r="L505" s="51" t="str">
        <f t="shared" si="64"/>
        <v>03</v>
      </c>
      <c r="M505" s="51" t="str">
        <f t="shared" si="65"/>
        <v>01</v>
      </c>
      <c r="N505" s="51" t="str">
        <f t="shared" si="66"/>
        <v>0170</v>
      </c>
      <c r="O505" s="51" t="str">
        <f t="shared" si="67"/>
        <v>05</v>
      </c>
      <c r="P505" s="51" t="str">
        <f t="shared" si="68"/>
        <v>02</v>
      </c>
      <c r="Q505" s="66" t="s">
        <v>2501</v>
      </c>
      <c r="R505" s="66" t="s">
        <v>2502</v>
      </c>
      <c r="S505" s="66" t="s">
        <v>2503</v>
      </c>
      <c r="T505" s="67" t="s">
        <v>2504</v>
      </c>
      <c r="U505" t="str">
        <f t="shared" si="69"/>
        <v>strAmiiboName[504] = new string[]{"0181030101700502","ACC","Animal Crossing Cards","Series 4","Isabelle","301","504"};</v>
      </c>
    </row>
    <row r="506" spans="1:21" ht="14.25" x14ac:dyDescent="0.2">
      <c r="A506" s="33">
        <v>505</v>
      </c>
      <c r="B506" s="33" t="s">
        <v>1952</v>
      </c>
      <c r="C506" s="34" t="s">
        <v>1959</v>
      </c>
      <c r="D506" s="35" t="s">
        <v>2264</v>
      </c>
      <c r="E506" s="36" t="s">
        <v>2265</v>
      </c>
      <c r="F506" s="37">
        <v>302</v>
      </c>
      <c r="G506" s="38" t="s">
        <v>558</v>
      </c>
      <c r="H506" s="39" t="s">
        <v>559</v>
      </c>
      <c r="I506" s="40" t="str">
        <f t="shared" si="71"/>
        <v>?</v>
      </c>
      <c r="J506" s="51" t="str">
        <f t="shared" si="63"/>
        <v>019</v>
      </c>
      <c r="K506" s="51" t="str">
        <f t="shared" si="70"/>
        <v>0190</v>
      </c>
      <c r="L506" s="51" t="str">
        <f t="shared" si="64"/>
        <v>00</v>
      </c>
      <c r="M506" s="51" t="str">
        <f t="shared" si="65"/>
        <v>01</v>
      </c>
      <c r="N506" s="51" t="str">
        <f t="shared" si="66"/>
        <v>0171</v>
      </c>
      <c r="O506" s="51" t="str">
        <f t="shared" si="67"/>
        <v>05</v>
      </c>
      <c r="P506" s="51" t="str">
        <f t="shared" si="68"/>
        <v>02</v>
      </c>
      <c r="Q506" s="66" t="s">
        <v>2501</v>
      </c>
      <c r="R506" s="66" t="s">
        <v>2502</v>
      </c>
      <c r="S506" s="66" t="s">
        <v>2503</v>
      </c>
      <c r="T506" s="67" t="s">
        <v>2504</v>
      </c>
      <c r="U506" t="str">
        <f t="shared" si="69"/>
        <v>strAmiiboName[505] = new string[]{"0190000101710502","ACC","Animal Crossing Cards","Series 4","Brewster","302","505"};</v>
      </c>
    </row>
    <row r="507" spans="1:21" ht="14.25" x14ac:dyDescent="0.2">
      <c r="A507" s="41">
        <v>506</v>
      </c>
      <c r="B507" s="41" t="s">
        <v>1967</v>
      </c>
      <c r="C507" s="42" t="s">
        <v>1953</v>
      </c>
      <c r="D507" s="43" t="s">
        <v>2264</v>
      </c>
      <c r="E507" s="44" t="s">
        <v>2266</v>
      </c>
      <c r="F507" s="37">
        <v>303</v>
      </c>
      <c r="G507" s="45" t="s">
        <v>573</v>
      </c>
      <c r="H507" s="46" t="s">
        <v>574</v>
      </c>
      <c r="I507" s="47" t="str">
        <f t="shared" si="71"/>
        <v>?</v>
      </c>
      <c r="J507" s="51" t="str">
        <f t="shared" si="63"/>
        <v>01A</v>
      </c>
      <c r="K507" s="51" t="str">
        <f t="shared" si="70"/>
        <v>01A5</v>
      </c>
      <c r="L507" s="51" t="str">
        <f t="shared" si="64"/>
        <v>00</v>
      </c>
      <c r="M507" s="51" t="str">
        <f t="shared" si="65"/>
        <v>01</v>
      </c>
      <c r="N507" s="51" t="str">
        <f t="shared" si="66"/>
        <v>0172</v>
      </c>
      <c r="O507" s="51" t="str">
        <f t="shared" si="67"/>
        <v>05</v>
      </c>
      <c r="P507" s="51" t="str">
        <f t="shared" si="68"/>
        <v>02</v>
      </c>
      <c r="Q507" s="66" t="s">
        <v>2501</v>
      </c>
      <c r="R507" s="66" t="s">
        <v>2502</v>
      </c>
      <c r="S507" s="66" t="s">
        <v>2503</v>
      </c>
      <c r="T507" s="67" t="s">
        <v>2504</v>
      </c>
      <c r="U507" t="str">
        <f t="shared" si="69"/>
        <v>strAmiiboName[506] = new string[]{"01A5000101720502","ACC","Animal Crossing Cards","Series 4","Katrina","303","506"};</v>
      </c>
    </row>
    <row r="508" spans="1:21" ht="14.25" x14ac:dyDescent="0.2">
      <c r="A508" s="33">
        <v>507</v>
      </c>
      <c r="B508" s="33" t="s">
        <v>1952</v>
      </c>
      <c r="C508" s="34" t="s">
        <v>1959</v>
      </c>
      <c r="D508" s="35" t="s">
        <v>2267</v>
      </c>
      <c r="E508" s="36" t="s">
        <v>2268</v>
      </c>
      <c r="F508" s="37">
        <v>304</v>
      </c>
      <c r="G508" s="38" t="s">
        <v>587</v>
      </c>
      <c r="H508" s="39" t="s">
        <v>588</v>
      </c>
      <c r="I508" s="40" t="str">
        <f t="shared" si="71"/>
        <v>?</v>
      </c>
      <c r="J508" s="51" t="str">
        <f t="shared" si="63"/>
        <v>019</v>
      </c>
      <c r="K508" s="51" t="str">
        <f t="shared" si="70"/>
        <v>019C</v>
      </c>
      <c r="L508" s="51" t="str">
        <f t="shared" si="64"/>
        <v>00</v>
      </c>
      <c r="M508" s="51" t="str">
        <f t="shared" si="65"/>
        <v>01</v>
      </c>
      <c r="N508" s="51" t="str">
        <f t="shared" si="66"/>
        <v>0173</v>
      </c>
      <c r="O508" s="51" t="str">
        <f t="shared" si="67"/>
        <v>05</v>
      </c>
      <c r="P508" s="51" t="str">
        <f t="shared" si="68"/>
        <v>02</v>
      </c>
      <c r="Q508" s="66" t="s">
        <v>2501</v>
      </c>
      <c r="R508" s="66" t="s">
        <v>2502</v>
      </c>
      <c r="S508" s="66" t="s">
        <v>2503</v>
      </c>
      <c r="T508" s="67" t="s">
        <v>2504</v>
      </c>
      <c r="U508" t="str">
        <f t="shared" si="69"/>
        <v>strAmiiboName[507] = new string[]{"019C000101730502","ACC","Animal Crossing Cards","Series 4","Phineas","304","507"};</v>
      </c>
    </row>
    <row r="509" spans="1:21" ht="14.25" x14ac:dyDescent="0.2">
      <c r="A509" s="41">
        <v>508</v>
      </c>
      <c r="B509" s="41" t="s">
        <v>1952</v>
      </c>
      <c r="C509" s="42" t="s">
        <v>1953</v>
      </c>
      <c r="D509" s="43" t="s">
        <v>2264</v>
      </c>
      <c r="E509" s="44" t="s">
        <v>2269</v>
      </c>
      <c r="F509" s="37">
        <v>305</v>
      </c>
      <c r="G509" s="45" t="s">
        <v>596</v>
      </c>
      <c r="H509" s="46" t="s">
        <v>597</v>
      </c>
      <c r="I509" s="47" t="str">
        <f t="shared" si="71"/>
        <v>?</v>
      </c>
      <c r="J509" s="51" t="str">
        <f t="shared" si="63"/>
        <v>019</v>
      </c>
      <c r="K509" s="51" t="str">
        <f t="shared" si="70"/>
        <v>0193</v>
      </c>
      <c r="L509" s="51" t="str">
        <f t="shared" si="64"/>
        <v>00</v>
      </c>
      <c r="M509" s="51" t="str">
        <f t="shared" si="65"/>
        <v>01</v>
      </c>
      <c r="N509" s="51" t="str">
        <f t="shared" si="66"/>
        <v>0174</v>
      </c>
      <c r="O509" s="51" t="str">
        <f t="shared" si="67"/>
        <v>05</v>
      </c>
      <c r="P509" s="51" t="str">
        <f t="shared" si="68"/>
        <v>02</v>
      </c>
      <c r="Q509" s="66" t="s">
        <v>2501</v>
      </c>
      <c r="R509" s="66" t="s">
        <v>2502</v>
      </c>
      <c r="S509" s="66" t="s">
        <v>2503</v>
      </c>
      <c r="T509" s="67" t="s">
        <v>2504</v>
      </c>
      <c r="U509" t="str">
        <f t="shared" si="69"/>
        <v>strAmiiboName[508] = new string[]{"0193000101740502","ACC","Animal Crossing Cards","Series 4","Celeste","305","508"};</v>
      </c>
    </row>
    <row r="510" spans="1:21" ht="14.25" x14ac:dyDescent="0.2">
      <c r="A510" s="33">
        <v>509</v>
      </c>
      <c r="B510" s="33" t="s">
        <v>1952</v>
      </c>
      <c r="C510" s="34" t="s">
        <v>1959</v>
      </c>
      <c r="D510" s="35" t="s">
        <v>2264</v>
      </c>
      <c r="E510" s="36" t="s">
        <v>2270</v>
      </c>
      <c r="F510" s="37">
        <v>306</v>
      </c>
      <c r="G510" s="38" t="s">
        <v>613</v>
      </c>
      <c r="H510" s="39" t="s">
        <v>614</v>
      </c>
      <c r="I510" s="40" t="str">
        <f t="shared" si="71"/>
        <v>?</v>
      </c>
      <c r="J510" s="51" t="str">
        <f t="shared" si="63"/>
        <v>018</v>
      </c>
      <c r="K510" s="51" t="str">
        <f t="shared" si="70"/>
        <v>0186</v>
      </c>
      <c r="L510" s="51" t="str">
        <f t="shared" si="64"/>
        <v>03</v>
      </c>
      <c r="M510" s="51" t="str">
        <f t="shared" si="65"/>
        <v>01</v>
      </c>
      <c r="N510" s="51" t="str">
        <f t="shared" si="66"/>
        <v>0175</v>
      </c>
      <c r="O510" s="51" t="str">
        <f t="shared" si="67"/>
        <v>05</v>
      </c>
      <c r="P510" s="51" t="str">
        <f t="shared" si="68"/>
        <v>02</v>
      </c>
      <c r="Q510" s="66" t="s">
        <v>2501</v>
      </c>
      <c r="R510" s="66" t="s">
        <v>2502</v>
      </c>
      <c r="S510" s="66" t="s">
        <v>2503</v>
      </c>
      <c r="T510" s="67" t="s">
        <v>2504</v>
      </c>
      <c r="U510" t="str">
        <f t="shared" si="69"/>
        <v>strAmiiboName[509] = new string[]{"0186030101750502","ACC","Animal Crossing Cards","Series 4","Tommy","306","509"};</v>
      </c>
    </row>
    <row r="511" spans="1:21" ht="14.25" x14ac:dyDescent="0.2">
      <c r="A511" s="41">
        <v>510</v>
      </c>
      <c r="B511" s="41" t="s">
        <v>1952</v>
      </c>
      <c r="C511" s="42" t="s">
        <v>1953</v>
      </c>
      <c r="D511" s="43" t="s">
        <v>2262</v>
      </c>
      <c r="E511" s="44" t="s">
        <v>2271</v>
      </c>
      <c r="F511" s="37">
        <v>307</v>
      </c>
      <c r="G511" s="45" t="s">
        <v>626</v>
      </c>
      <c r="H511" s="46" t="s">
        <v>627</v>
      </c>
      <c r="I511" s="47" t="str">
        <f t="shared" si="71"/>
        <v>?</v>
      </c>
      <c r="J511" s="51" t="str">
        <f t="shared" si="63"/>
        <v>01A</v>
      </c>
      <c r="K511" s="51" t="str">
        <f t="shared" si="70"/>
        <v>01A9</v>
      </c>
      <c r="L511" s="51" t="str">
        <f t="shared" si="64"/>
        <v>00</v>
      </c>
      <c r="M511" s="51" t="str">
        <f t="shared" si="65"/>
        <v>01</v>
      </c>
      <c r="N511" s="51" t="str">
        <f t="shared" si="66"/>
        <v>0176</v>
      </c>
      <c r="O511" s="51" t="str">
        <f t="shared" si="67"/>
        <v>05</v>
      </c>
      <c r="P511" s="51" t="str">
        <f t="shared" si="68"/>
        <v>02</v>
      </c>
      <c r="Q511" s="66" t="s">
        <v>2501</v>
      </c>
      <c r="R511" s="66" t="s">
        <v>2502</v>
      </c>
      <c r="S511" s="66" t="s">
        <v>2503</v>
      </c>
      <c r="T511" s="67" t="s">
        <v>2504</v>
      </c>
      <c r="U511" t="str">
        <f t="shared" si="69"/>
        <v>strAmiiboName[510] = new string[]{"01A9000101760502","ACC","Animal Crossing Cards","Series 4","Gracie","307","510"};</v>
      </c>
    </row>
    <row r="512" spans="1:21" ht="14.25" x14ac:dyDescent="0.2">
      <c r="A512" s="33">
        <v>511</v>
      </c>
      <c r="B512" s="33" t="s">
        <v>1967</v>
      </c>
      <c r="C512" s="34" t="s">
        <v>1953</v>
      </c>
      <c r="D512" s="35" t="s">
        <v>2264</v>
      </c>
      <c r="E512" s="36" t="s">
        <v>2272</v>
      </c>
      <c r="F512" s="37">
        <v>308</v>
      </c>
      <c r="G512" s="38" t="s">
        <v>641</v>
      </c>
      <c r="H512" s="39" t="s">
        <v>642</v>
      </c>
      <c r="I512" s="40" t="str">
        <f t="shared" si="71"/>
        <v>?</v>
      </c>
      <c r="J512" s="51" t="str">
        <f t="shared" si="63"/>
        <v>019</v>
      </c>
      <c r="K512" s="51" t="str">
        <f t="shared" si="70"/>
        <v>0197</v>
      </c>
      <c r="L512" s="51" t="str">
        <f t="shared" si="64"/>
        <v>00</v>
      </c>
      <c r="M512" s="51" t="str">
        <f t="shared" si="65"/>
        <v>01</v>
      </c>
      <c r="N512" s="51" t="str">
        <f t="shared" si="66"/>
        <v>0177</v>
      </c>
      <c r="O512" s="51" t="str">
        <f t="shared" si="67"/>
        <v>05</v>
      </c>
      <c r="P512" s="51" t="str">
        <f t="shared" si="68"/>
        <v>02</v>
      </c>
      <c r="Q512" s="66" t="s">
        <v>2501</v>
      </c>
      <c r="R512" s="66" t="s">
        <v>2502</v>
      </c>
      <c r="S512" s="66" t="s">
        <v>2503</v>
      </c>
      <c r="T512" s="67" t="s">
        <v>2504</v>
      </c>
      <c r="U512" t="str">
        <f t="shared" si="69"/>
        <v>strAmiiboName[511] = new string[]{"0197000101770502","ACC","Animal Crossing Cards","Series 4","Leilani","308","511"};</v>
      </c>
    </row>
    <row r="513" spans="1:21" ht="14.25" x14ac:dyDescent="0.2">
      <c r="A513" s="41">
        <v>512</v>
      </c>
      <c r="B513" s="41" t="s">
        <v>1952</v>
      </c>
      <c r="C513" s="42" t="s">
        <v>1953</v>
      </c>
      <c r="D513" s="43" t="s">
        <v>2264</v>
      </c>
      <c r="E513" s="44" t="s">
        <v>2273</v>
      </c>
      <c r="F513" s="37">
        <v>309</v>
      </c>
      <c r="G513" s="45" t="s">
        <v>654</v>
      </c>
      <c r="H513" s="46" t="s">
        <v>655</v>
      </c>
      <c r="I513" s="47" t="str">
        <f t="shared" si="71"/>
        <v>?</v>
      </c>
      <c r="J513" s="51" t="str">
        <f t="shared" si="63"/>
        <v>018</v>
      </c>
      <c r="K513" s="51" t="str">
        <f t="shared" si="70"/>
        <v>018E</v>
      </c>
      <c r="L513" s="51" t="str">
        <f t="shared" si="64"/>
        <v>01</v>
      </c>
      <c r="M513" s="51" t="str">
        <f t="shared" si="65"/>
        <v>01</v>
      </c>
      <c r="N513" s="51" t="str">
        <f t="shared" si="66"/>
        <v>0178</v>
      </c>
      <c r="O513" s="51" t="str">
        <f t="shared" si="67"/>
        <v>05</v>
      </c>
      <c r="P513" s="51" t="str">
        <f t="shared" si="68"/>
        <v>02</v>
      </c>
      <c r="Q513" s="66" t="s">
        <v>2501</v>
      </c>
      <c r="R513" s="66" t="s">
        <v>2502</v>
      </c>
      <c r="S513" s="66" t="s">
        <v>2503</v>
      </c>
      <c r="T513" s="67" t="s">
        <v>2504</v>
      </c>
      <c r="U513" t="str">
        <f t="shared" si="69"/>
        <v>strAmiiboName[512] = new string[]{"018E010101780502","ACC","Animal Crossing Cards","Series 4","Resetti","309","512"};</v>
      </c>
    </row>
    <row r="514" spans="1:21" ht="14.25" x14ac:dyDescent="0.2">
      <c r="A514" s="33">
        <v>513</v>
      </c>
      <c r="B514" s="33" t="s">
        <v>1952</v>
      </c>
      <c r="C514" s="34" t="s">
        <v>1959</v>
      </c>
      <c r="D514" s="35" t="s">
        <v>2267</v>
      </c>
      <c r="E514" s="36" t="s">
        <v>2274</v>
      </c>
      <c r="F514" s="37">
        <v>310</v>
      </c>
      <c r="G514" s="38" t="s">
        <v>665</v>
      </c>
      <c r="H514" s="39" t="s">
        <v>666</v>
      </c>
      <c r="I514" s="40" t="str">
        <f t="shared" si="71"/>
        <v>?</v>
      </c>
      <c r="J514" s="51" t="str">
        <f t="shared" ref="J514:J577" si="72">LEFT(G514,3)</f>
        <v>018</v>
      </c>
      <c r="K514" s="51" t="str">
        <f t="shared" si="70"/>
        <v>0185</v>
      </c>
      <c r="L514" s="51" t="str">
        <f t="shared" ref="L514:L577" si="73">MID(G514,5,2)</f>
        <v>04</v>
      </c>
      <c r="M514" s="51" t="str">
        <f t="shared" ref="M514:M577" si="74">RIGHT(G514,2)</f>
        <v>01</v>
      </c>
      <c r="N514" s="51" t="str">
        <f t="shared" ref="N514:N577" si="75">LEFT(H514,4)</f>
        <v>0179</v>
      </c>
      <c r="O514" s="51" t="str">
        <f t="shared" ref="O514:O577" si="76">MID(H514,5,2)</f>
        <v>05</v>
      </c>
      <c r="P514" s="51" t="str">
        <f t="shared" ref="P514:P577" si="77">RIGHT(H514,2)</f>
        <v>02</v>
      </c>
      <c r="Q514" s="66" t="s">
        <v>2501</v>
      </c>
      <c r="R514" s="66" t="s">
        <v>2502</v>
      </c>
      <c r="S514" s="66" t="s">
        <v>2503</v>
      </c>
      <c r="T514" s="67" t="s">
        <v>2504</v>
      </c>
      <c r="U514" t="str">
        <f t="shared" ref="U514:U577" si="78">Q514&amp;A514&amp;R514&amp;G514&amp;H514&amp;S514&amp;B514&amp;S514&amp;C514&amp;S514&amp;D514&amp;S514&amp;E514&amp;S514&amp;TEXT(F514,"000")&amp;S514&amp;TEXT(A514,"000")&amp;T514</f>
        <v>strAmiiboName[513] = new string[]{"0185040101790502","ACC","Animal Crossing Cards","Series 4","Timmy","310","513"};</v>
      </c>
    </row>
    <row r="515" spans="1:21" ht="14.25" x14ac:dyDescent="0.2">
      <c r="A515" s="41">
        <v>514</v>
      </c>
      <c r="B515" s="41" t="s">
        <v>1952</v>
      </c>
      <c r="C515" s="42" t="s">
        <v>1959</v>
      </c>
      <c r="D515" s="43" t="s">
        <v>2264</v>
      </c>
      <c r="E515" s="44" t="s">
        <v>2275</v>
      </c>
      <c r="F515" s="37">
        <v>311</v>
      </c>
      <c r="G515" s="45" t="s">
        <v>701</v>
      </c>
      <c r="H515" s="46" t="s">
        <v>702</v>
      </c>
      <c r="I515" s="47" t="str">
        <f t="shared" si="71"/>
        <v>?</v>
      </c>
      <c r="J515" s="51" t="str">
        <f t="shared" si="72"/>
        <v>01C</v>
      </c>
      <c r="K515" s="51" t="str">
        <f t="shared" ref="K515:K578" si="79">LEFT(G515,4)</f>
        <v>01C1</v>
      </c>
      <c r="L515" s="51" t="str">
        <f t="shared" si="73"/>
        <v>01</v>
      </c>
      <c r="M515" s="51" t="str">
        <f t="shared" si="74"/>
        <v>01</v>
      </c>
      <c r="N515" s="51" t="str">
        <f t="shared" si="75"/>
        <v>017A</v>
      </c>
      <c r="O515" s="51" t="str">
        <f t="shared" si="76"/>
        <v>05</v>
      </c>
      <c r="P515" s="51" t="str">
        <f t="shared" si="77"/>
        <v>02</v>
      </c>
      <c r="Q515" s="66" t="s">
        <v>2501</v>
      </c>
      <c r="R515" s="66" t="s">
        <v>2502</v>
      </c>
      <c r="S515" s="66" t="s">
        <v>2503</v>
      </c>
      <c r="T515" s="67" t="s">
        <v>2504</v>
      </c>
      <c r="U515" t="str">
        <f t="shared" si="78"/>
        <v>strAmiiboName[514] = new string[]{"01C10101017A0502","ACC","Animal Crossing Cards","Series 4","Lottie","311","514"};</v>
      </c>
    </row>
    <row r="516" spans="1:21" ht="14.25" x14ac:dyDescent="0.2">
      <c r="A516" s="33">
        <v>515</v>
      </c>
      <c r="B516" s="33" t="s">
        <v>1961</v>
      </c>
      <c r="C516" s="34" t="s">
        <v>1959</v>
      </c>
      <c r="D516" s="35" t="s">
        <v>2267</v>
      </c>
      <c r="E516" s="36" t="s">
        <v>2276</v>
      </c>
      <c r="F516" s="37">
        <v>312</v>
      </c>
      <c r="G516" s="38" t="s">
        <v>713</v>
      </c>
      <c r="H516" s="39" t="s">
        <v>714</v>
      </c>
      <c r="I516" s="40" t="str">
        <f t="shared" ref="I516:I579" si="80">HYPERLINK("http://amiibo.life/nfc/"&amp;G516&amp;"-"&amp;H516,"?")</f>
        <v>?</v>
      </c>
      <c r="J516" s="51" t="str">
        <f t="shared" si="72"/>
        <v>01B</v>
      </c>
      <c r="K516" s="51" t="str">
        <f t="shared" si="79"/>
        <v>01B1</v>
      </c>
      <c r="L516" s="51" t="str">
        <f t="shared" si="73"/>
        <v>01</v>
      </c>
      <c r="M516" s="51" t="str">
        <f t="shared" si="74"/>
        <v>01</v>
      </c>
      <c r="N516" s="51" t="str">
        <f t="shared" si="75"/>
        <v>017B</v>
      </c>
      <c r="O516" s="51" t="str">
        <f t="shared" si="76"/>
        <v>05</v>
      </c>
      <c r="P516" s="51" t="str">
        <f t="shared" si="77"/>
        <v>02</v>
      </c>
      <c r="Q516" s="66" t="s">
        <v>2501</v>
      </c>
      <c r="R516" s="66" t="s">
        <v>2502</v>
      </c>
      <c r="S516" s="66" t="s">
        <v>2503</v>
      </c>
      <c r="T516" s="67" t="s">
        <v>2504</v>
      </c>
      <c r="U516" t="str">
        <f t="shared" si="78"/>
        <v>strAmiiboName[515] = new string[]{"01B10101017B0502","ACC","Animal Crossing Cards","Series 4","Shrunk","312","515"};</v>
      </c>
    </row>
    <row r="517" spans="1:21" ht="14.25" x14ac:dyDescent="0.2">
      <c r="A517" s="41">
        <v>516</v>
      </c>
      <c r="B517" s="41" t="s">
        <v>1952</v>
      </c>
      <c r="C517" s="42" t="s">
        <v>1953</v>
      </c>
      <c r="D517" s="43" t="s">
        <v>2262</v>
      </c>
      <c r="E517" s="44" t="s">
        <v>2277</v>
      </c>
      <c r="F517" s="37">
        <v>313</v>
      </c>
      <c r="G517" s="45" t="s">
        <v>726</v>
      </c>
      <c r="H517" s="46" t="s">
        <v>727</v>
      </c>
      <c r="I517" s="47" t="str">
        <f t="shared" si="80"/>
        <v>?</v>
      </c>
      <c r="J517" s="51" t="str">
        <f t="shared" si="72"/>
        <v>01A</v>
      </c>
      <c r="K517" s="51" t="str">
        <f t="shared" si="79"/>
        <v>01AB</v>
      </c>
      <c r="L517" s="51" t="str">
        <f t="shared" si="73"/>
        <v>00</v>
      </c>
      <c r="M517" s="51" t="str">
        <f t="shared" si="74"/>
        <v>01</v>
      </c>
      <c r="N517" s="51" t="str">
        <f t="shared" si="75"/>
        <v>017C</v>
      </c>
      <c r="O517" s="51" t="str">
        <f t="shared" si="76"/>
        <v>05</v>
      </c>
      <c r="P517" s="51" t="str">
        <f t="shared" si="77"/>
        <v>02</v>
      </c>
      <c r="Q517" s="66" t="s">
        <v>2501</v>
      </c>
      <c r="R517" s="66" t="s">
        <v>2502</v>
      </c>
      <c r="S517" s="66" t="s">
        <v>2503</v>
      </c>
      <c r="T517" s="67" t="s">
        <v>2504</v>
      </c>
      <c r="U517" t="str">
        <f t="shared" si="78"/>
        <v>strAmiiboName[516] = new string[]{"01AB0001017C0502","ACC","Animal Crossing Cards","Series 4","Pave","313","516"};</v>
      </c>
    </row>
    <row r="518" spans="1:21" ht="14.25" x14ac:dyDescent="0.2">
      <c r="A518" s="33">
        <v>517</v>
      </c>
      <c r="B518" s="33" t="s">
        <v>1961</v>
      </c>
      <c r="C518" s="34" t="s">
        <v>1953</v>
      </c>
      <c r="D518" s="35" t="s">
        <v>2264</v>
      </c>
      <c r="E518" s="36" t="s">
        <v>2278</v>
      </c>
      <c r="F518" s="37">
        <v>314</v>
      </c>
      <c r="G518" s="38" t="s">
        <v>737</v>
      </c>
      <c r="H518" s="39" t="s">
        <v>738</v>
      </c>
      <c r="I518" s="40" t="str">
        <f t="shared" si="80"/>
        <v>?</v>
      </c>
      <c r="J518" s="51" t="str">
        <f t="shared" si="72"/>
        <v>01A</v>
      </c>
      <c r="K518" s="51" t="str">
        <f t="shared" si="79"/>
        <v>01A2</v>
      </c>
      <c r="L518" s="51" t="str">
        <f t="shared" si="73"/>
        <v>00</v>
      </c>
      <c r="M518" s="51" t="str">
        <f t="shared" si="74"/>
        <v>01</v>
      </c>
      <c r="N518" s="51" t="str">
        <f t="shared" si="75"/>
        <v>017D</v>
      </c>
      <c r="O518" s="51" t="str">
        <f t="shared" si="76"/>
        <v>05</v>
      </c>
      <c r="P518" s="51" t="str">
        <f t="shared" si="77"/>
        <v>02</v>
      </c>
      <c r="Q518" s="66" t="s">
        <v>2501</v>
      </c>
      <c r="R518" s="66" t="s">
        <v>2502</v>
      </c>
      <c r="S518" s="66" t="s">
        <v>2503</v>
      </c>
      <c r="T518" s="67" t="s">
        <v>2504</v>
      </c>
      <c r="U518" t="str">
        <f t="shared" si="78"/>
        <v>strAmiiboName[517] = new string[]{"01A20001017D0502","ACC","Animal Crossing Cards","Series 4","Gulliver","314","517"};</v>
      </c>
    </row>
    <row r="519" spans="1:21" ht="14.25" x14ac:dyDescent="0.2">
      <c r="A519" s="41">
        <v>518</v>
      </c>
      <c r="B519" s="41" t="s">
        <v>1961</v>
      </c>
      <c r="C519" s="42" t="s">
        <v>1959</v>
      </c>
      <c r="D519" s="43" t="s">
        <v>2267</v>
      </c>
      <c r="E519" s="44" t="s">
        <v>2279</v>
      </c>
      <c r="F519" s="37">
        <v>315</v>
      </c>
      <c r="G519" s="45" t="s">
        <v>754</v>
      </c>
      <c r="H519" s="46" t="s">
        <v>755</v>
      </c>
      <c r="I519" s="47" t="str">
        <f t="shared" si="80"/>
        <v>?</v>
      </c>
      <c r="J519" s="51" t="str">
        <f t="shared" si="72"/>
        <v>01A</v>
      </c>
      <c r="K519" s="51" t="str">
        <f t="shared" si="79"/>
        <v>01A8</v>
      </c>
      <c r="L519" s="51" t="str">
        <f t="shared" si="73"/>
        <v>01</v>
      </c>
      <c r="M519" s="51" t="str">
        <f t="shared" si="74"/>
        <v>01</v>
      </c>
      <c r="N519" s="51" t="str">
        <f t="shared" si="75"/>
        <v>017E</v>
      </c>
      <c r="O519" s="51" t="str">
        <f t="shared" si="76"/>
        <v>05</v>
      </c>
      <c r="P519" s="51" t="str">
        <f t="shared" si="77"/>
        <v>02</v>
      </c>
      <c r="Q519" s="66" t="s">
        <v>2501</v>
      </c>
      <c r="R519" s="66" t="s">
        <v>2502</v>
      </c>
      <c r="S519" s="66" t="s">
        <v>2503</v>
      </c>
      <c r="T519" s="67" t="s">
        <v>2504</v>
      </c>
      <c r="U519" t="str">
        <f t="shared" si="78"/>
        <v>strAmiiboName[518] = new string[]{"01A80101017E0502","ACC","Animal Crossing Cards","Series 4","Redd","315","518"};</v>
      </c>
    </row>
    <row r="520" spans="1:21" ht="14.25" x14ac:dyDescent="0.2">
      <c r="A520" s="33">
        <v>519</v>
      </c>
      <c r="B520" s="33" t="s">
        <v>1952</v>
      </c>
      <c r="C520" s="34" t="s">
        <v>1959</v>
      </c>
      <c r="D520" s="35" t="s">
        <v>2264</v>
      </c>
      <c r="E520" s="36" t="s">
        <v>2280</v>
      </c>
      <c r="F520" s="37">
        <v>316</v>
      </c>
      <c r="G520" s="38" t="s">
        <v>771</v>
      </c>
      <c r="H520" s="39" t="s">
        <v>772</v>
      </c>
      <c r="I520" s="40" t="str">
        <f t="shared" si="80"/>
        <v>?</v>
      </c>
      <c r="J520" s="51" t="str">
        <f t="shared" si="72"/>
        <v>01A</v>
      </c>
      <c r="K520" s="51" t="str">
        <f t="shared" si="79"/>
        <v>01AC</v>
      </c>
      <c r="L520" s="51" t="str">
        <f t="shared" si="73"/>
        <v>00</v>
      </c>
      <c r="M520" s="51" t="str">
        <f t="shared" si="74"/>
        <v>01</v>
      </c>
      <c r="N520" s="51" t="str">
        <f t="shared" si="75"/>
        <v>017F</v>
      </c>
      <c r="O520" s="51" t="str">
        <f t="shared" si="76"/>
        <v>05</v>
      </c>
      <c r="P520" s="51" t="str">
        <f t="shared" si="77"/>
        <v>02</v>
      </c>
      <c r="Q520" s="66" t="s">
        <v>2501</v>
      </c>
      <c r="R520" s="66" t="s">
        <v>2502</v>
      </c>
      <c r="S520" s="66" t="s">
        <v>2503</v>
      </c>
      <c r="T520" s="67" t="s">
        <v>2504</v>
      </c>
      <c r="U520" t="str">
        <f t="shared" si="78"/>
        <v>strAmiiboName[519] = new string[]{"01AC0001017F0502","ACC","Animal Crossing Cards","Series 4","Zipper","316","519"};</v>
      </c>
    </row>
    <row r="521" spans="1:21" ht="14.25" x14ac:dyDescent="0.2">
      <c r="A521" s="41">
        <v>520</v>
      </c>
      <c r="B521" s="41" t="s">
        <v>1961</v>
      </c>
      <c r="C521" s="42" t="s">
        <v>1956</v>
      </c>
      <c r="D521" s="43" t="s">
        <v>2262</v>
      </c>
      <c r="E521" s="44" t="s">
        <v>2281</v>
      </c>
      <c r="F521" s="37">
        <v>317</v>
      </c>
      <c r="G521" s="45" t="s">
        <v>602</v>
      </c>
      <c r="H521" s="46" t="s">
        <v>785</v>
      </c>
      <c r="I521" s="47" t="str">
        <f t="shared" si="80"/>
        <v>?</v>
      </c>
      <c r="J521" s="51" t="str">
        <f t="shared" si="72"/>
        <v>02E</v>
      </c>
      <c r="K521" s="51" t="str">
        <f t="shared" si="79"/>
        <v>02EA</v>
      </c>
      <c r="L521" s="51" t="str">
        <f t="shared" si="73"/>
        <v>00</v>
      </c>
      <c r="M521" s="51" t="str">
        <f t="shared" si="74"/>
        <v>01</v>
      </c>
      <c r="N521" s="51" t="str">
        <f t="shared" si="75"/>
        <v>0180</v>
      </c>
      <c r="O521" s="51" t="str">
        <f t="shared" si="76"/>
        <v>05</v>
      </c>
      <c r="P521" s="51" t="str">
        <f t="shared" si="77"/>
        <v>02</v>
      </c>
      <c r="Q521" s="66" t="s">
        <v>2501</v>
      </c>
      <c r="R521" s="66" t="s">
        <v>2502</v>
      </c>
      <c r="S521" s="66" t="s">
        <v>2503</v>
      </c>
      <c r="T521" s="67" t="s">
        <v>2504</v>
      </c>
      <c r="U521" t="str">
        <f t="shared" si="78"/>
        <v>strAmiiboName[520] = new string[]{"02EA000101800502","ACC","Animal Crossing Cards","Series 4","Goldie","317","520"};</v>
      </c>
    </row>
    <row r="522" spans="1:21" ht="14.25" x14ac:dyDescent="0.2">
      <c r="A522" s="33">
        <v>521</v>
      </c>
      <c r="B522" s="33" t="s">
        <v>1961</v>
      </c>
      <c r="C522" s="34" t="s">
        <v>1953</v>
      </c>
      <c r="D522" s="35" t="s">
        <v>2264</v>
      </c>
      <c r="E522" s="36" t="s">
        <v>2282</v>
      </c>
      <c r="F522" s="37">
        <v>318</v>
      </c>
      <c r="G522" s="38" t="s">
        <v>617</v>
      </c>
      <c r="H522" s="39" t="s">
        <v>801</v>
      </c>
      <c r="I522" s="40" t="str">
        <f t="shared" si="80"/>
        <v>?</v>
      </c>
      <c r="J522" s="51" t="str">
        <f t="shared" si="72"/>
        <v>028</v>
      </c>
      <c r="K522" s="51" t="str">
        <f t="shared" si="79"/>
        <v>0282</v>
      </c>
      <c r="L522" s="51" t="str">
        <f t="shared" si="73"/>
        <v>00</v>
      </c>
      <c r="M522" s="51" t="str">
        <f t="shared" si="74"/>
        <v>01</v>
      </c>
      <c r="N522" s="51" t="str">
        <f t="shared" si="75"/>
        <v>0181</v>
      </c>
      <c r="O522" s="51" t="str">
        <f t="shared" si="76"/>
        <v>05</v>
      </c>
      <c r="P522" s="51" t="str">
        <f t="shared" si="77"/>
        <v>02</v>
      </c>
      <c r="Q522" s="66" t="s">
        <v>2501</v>
      </c>
      <c r="R522" s="66" t="s">
        <v>2502</v>
      </c>
      <c r="S522" s="66" t="s">
        <v>2503</v>
      </c>
      <c r="T522" s="67" t="s">
        <v>2504</v>
      </c>
      <c r="U522" t="str">
        <f t="shared" si="78"/>
        <v>strAmiiboName[521] = new string[]{"0282000101810502","ACC","Animal Crossing Cards","Series 4","Stitches","318","521"};</v>
      </c>
    </row>
    <row r="523" spans="1:21" ht="14.25" x14ac:dyDescent="0.2">
      <c r="A523" s="41">
        <v>522</v>
      </c>
      <c r="B523" s="41" t="s">
        <v>1952</v>
      </c>
      <c r="C523" s="42" t="s">
        <v>1953</v>
      </c>
      <c r="D523" s="43" t="s">
        <v>2264</v>
      </c>
      <c r="E523" s="44" t="s">
        <v>2283</v>
      </c>
      <c r="F523" s="37">
        <v>319</v>
      </c>
      <c r="G523" s="45" t="s">
        <v>820</v>
      </c>
      <c r="H523" s="46" t="s">
        <v>821</v>
      </c>
      <c r="I523" s="47" t="str">
        <f t="shared" si="80"/>
        <v>?</v>
      </c>
      <c r="J523" s="51" t="str">
        <f t="shared" si="72"/>
        <v>021</v>
      </c>
      <c r="K523" s="51" t="str">
        <f t="shared" si="79"/>
        <v>0215</v>
      </c>
      <c r="L523" s="51" t="str">
        <f t="shared" si="73"/>
        <v>00</v>
      </c>
      <c r="M523" s="51" t="str">
        <f t="shared" si="74"/>
        <v>01</v>
      </c>
      <c r="N523" s="51" t="str">
        <f t="shared" si="75"/>
        <v>0182</v>
      </c>
      <c r="O523" s="51" t="str">
        <f t="shared" si="76"/>
        <v>05</v>
      </c>
      <c r="P523" s="51" t="str">
        <f t="shared" si="77"/>
        <v>02</v>
      </c>
      <c r="Q523" s="66" t="s">
        <v>2501</v>
      </c>
      <c r="R523" s="66" t="s">
        <v>2502</v>
      </c>
      <c r="S523" s="66" t="s">
        <v>2503</v>
      </c>
      <c r="T523" s="67" t="s">
        <v>2504</v>
      </c>
      <c r="U523" t="str">
        <f t="shared" si="78"/>
        <v>strAmiiboName[522] = new string[]{"0215000101820502","ACC","Animal Crossing Cards","Series 4","Pinky","319","522"};</v>
      </c>
    </row>
    <row r="524" spans="1:21" ht="14.25" x14ac:dyDescent="0.2">
      <c r="A524" s="33">
        <v>523</v>
      </c>
      <c r="B524" s="33" t="s">
        <v>1952</v>
      </c>
      <c r="C524" s="34" t="s">
        <v>1953</v>
      </c>
      <c r="D524" s="35" t="s">
        <v>2267</v>
      </c>
      <c r="E524" s="36" t="s">
        <v>2284</v>
      </c>
      <c r="F524" s="37">
        <v>320</v>
      </c>
      <c r="G524" s="38" t="s">
        <v>839</v>
      </c>
      <c r="H524" s="39" t="s">
        <v>840</v>
      </c>
      <c r="I524" s="40" t="str">
        <f t="shared" si="80"/>
        <v>?</v>
      </c>
      <c r="J524" s="51" t="str">
        <f t="shared" si="72"/>
        <v>03E</v>
      </c>
      <c r="K524" s="51" t="str">
        <f t="shared" si="79"/>
        <v>03EC</v>
      </c>
      <c r="L524" s="51" t="str">
        <f t="shared" si="73"/>
        <v>00</v>
      </c>
      <c r="M524" s="51" t="str">
        <f t="shared" si="74"/>
        <v>01</v>
      </c>
      <c r="N524" s="51" t="str">
        <f t="shared" si="75"/>
        <v>0183</v>
      </c>
      <c r="O524" s="51" t="str">
        <f t="shared" si="76"/>
        <v>05</v>
      </c>
      <c r="P524" s="51" t="str">
        <f t="shared" si="77"/>
        <v>02</v>
      </c>
      <c r="Q524" s="66" t="s">
        <v>2501</v>
      </c>
      <c r="R524" s="66" t="s">
        <v>2502</v>
      </c>
      <c r="S524" s="66" t="s">
        <v>2503</v>
      </c>
      <c r="T524" s="67" t="s">
        <v>2504</v>
      </c>
      <c r="U524" t="str">
        <f t="shared" si="78"/>
        <v>strAmiiboName[523] = new string[]{"03EC000101830502","ACC","Animal Crossing Cards","Series 4","Mott","320","523"};</v>
      </c>
    </row>
    <row r="525" spans="1:21" ht="14.25" x14ac:dyDescent="0.2">
      <c r="A525" s="41">
        <v>524</v>
      </c>
      <c r="B525" s="41" t="s">
        <v>1967</v>
      </c>
      <c r="C525" s="42" t="s">
        <v>1953</v>
      </c>
      <c r="D525" s="43" t="s">
        <v>2264</v>
      </c>
      <c r="E525" s="44" t="s">
        <v>2285</v>
      </c>
      <c r="F525" s="37">
        <v>321</v>
      </c>
      <c r="G525" s="45" t="s">
        <v>866</v>
      </c>
      <c r="H525" s="46" t="s">
        <v>867</v>
      </c>
      <c r="I525" s="47" t="str">
        <f t="shared" si="80"/>
        <v>?</v>
      </c>
      <c r="J525" s="51" t="str">
        <f t="shared" si="72"/>
        <v>030</v>
      </c>
      <c r="K525" s="51" t="str">
        <f t="shared" si="79"/>
        <v>030D</v>
      </c>
      <c r="L525" s="51" t="str">
        <f t="shared" si="73"/>
        <v>00</v>
      </c>
      <c r="M525" s="51" t="str">
        <f t="shared" si="74"/>
        <v>01</v>
      </c>
      <c r="N525" s="51" t="str">
        <f t="shared" si="75"/>
        <v>0184</v>
      </c>
      <c r="O525" s="51" t="str">
        <f t="shared" si="76"/>
        <v>05</v>
      </c>
      <c r="P525" s="51" t="str">
        <f t="shared" si="77"/>
        <v>02</v>
      </c>
      <c r="Q525" s="66" t="s">
        <v>2501</v>
      </c>
      <c r="R525" s="66" t="s">
        <v>2502</v>
      </c>
      <c r="S525" s="66" t="s">
        <v>2503</v>
      </c>
      <c r="T525" s="67" t="s">
        <v>2504</v>
      </c>
      <c r="U525" t="str">
        <f t="shared" si="78"/>
        <v>strAmiiboName[524] = new string[]{"030D000101840502","ACC","Animal Crossing Cards","Series 4","Mallary","321","524"};</v>
      </c>
    </row>
    <row r="526" spans="1:21" ht="14.25" x14ac:dyDescent="0.2">
      <c r="A526" s="33">
        <v>525</v>
      </c>
      <c r="B526" s="33" t="s">
        <v>1952</v>
      </c>
      <c r="C526" s="34" t="s">
        <v>1953</v>
      </c>
      <c r="D526" s="35" t="s">
        <v>2262</v>
      </c>
      <c r="E526" s="36" t="s">
        <v>2286</v>
      </c>
      <c r="F526" s="37">
        <v>322</v>
      </c>
      <c r="G526" s="38" t="s">
        <v>887</v>
      </c>
      <c r="H526" s="39" t="s">
        <v>888</v>
      </c>
      <c r="I526" s="40" t="str">
        <f t="shared" si="80"/>
        <v>?</v>
      </c>
      <c r="J526" s="51" t="str">
        <f t="shared" si="72"/>
        <v>039</v>
      </c>
      <c r="K526" s="51" t="str">
        <f t="shared" si="79"/>
        <v>0390</v>
      </c>
      <c r="L526" s="51" t="str">
        <f t="shared" si="73"/>
        <v>00</v>
      </c>
      <c r="M526" s="51" t="str">
        <f t="shared" si="74"/>
        <v>01</v>
      </c>
      <c r="N526" s="51" t="str">
        <f t="shared" si="75"/>
        <v>0185</v>
      </c>
      <c r="O526" s="51" t="str">
        <f t="shared" si="76"/>
        <v>05</v>
      </c>
      <c r="P526" s="51" t="str">
        <f t="shared" si="77"/>
        <v>02</v>
      </c>
      <c r="Q526" s="66" t="s">
        <v>2501</v>
      </c>
      <c r="R526" s="66" t="s">
        <v>2502</v>
      </c>
      <c r="S526" s="66" t="s">
        <v>2503</v>
      </c>
      <c r="T526" s="67" t="s">
        <v>2504</v>
      </c>
      <c r="U526" t="str">
        <f t="shared" si="78"/>
        <v>strAmiiboName[525] = new string[]{"0390000101850502","ACC","Animal Crossing Cards","Series 4","Rocco","322","525"};</v>
      </c>
    </row>
    <row r="527" spans="1:21" ht="14.25" x14ac:dyDescent="0.2">
      <c r="A527" s="41">
        <v>526</v>
      </c>
      <c r="B527" s="41" t="s">
        <v>1961</v>
      </c>
      <c r="C527" s="42" t="s">
        <v>1959</v>
      </c>
      <c r="D527" s="43" t="s">
        <v>2264</v>
      </c>
      <c r="E527" s="44" t="s">
        <v>2287</v>
      </c>
      <c r="F527" s="37">
        <v>323</v>
      </c>
      <c r="G527" s="45" t="s">
        <v>900</v>
      </c>
      <c r="H527" s="46" t="s">
        <v>901</v>
      </c>
      <c r="I527" s="47" t="str">
        <f t="shared" si="80"/>
        <v>?</v>
      </c>
      <c r="J527" s="51" t="str">
        <f t="shared" si="72"/>
        <v>027</v>
      </c>
      <c r="K527" s="51" t="str">
        <f t="shared" si="79"/>
        <v>0272</v>
      </c>
      <c r="L527" s="51" t="str">
        <f t="shared" si="73"/>
        <v>00</v>
      </c>
      <c r="M527" s="51" t="str">
        <f t="shared" si="74"/>
        <v>01</v>
      </c>
      <c r="N527" s="51" t="str">
        <f t="shared" si="75"/>
        <v>0186</v>
      </c>
      <c r="O527" s="51" t="str">
        <f t="shared" si="76"/>
        <v>05</v>
      </c>
      <c r="P527" s="51" t="str">
        <f t="shared" si="77"/>
        <v>02</v>
      </c>
      <c r="Q527" s="66" t="s">
        <v>2501</v>
      </c>
      <c r="R527" s="66" t="s">
        <v>2502</v>
      </c>
      <c r="S527" s="66" t="s">
        <v>2503</v>
      </c>
      <c r="T527" s="67" t="s">
        <v>2504</v>
      </c>
      <c r="U527" t="str">
        <f t="shared" si="78"/>
        <v>strAmiiboName[526] = new string[]{"0272000101860502","ACC","Animal Crossing Cards","Series 4","Katt","323","526"};</v>
      </c>
    </row>
    <row r="528" spans="1:21" ht="14.25" x14ac:dyDescent="0.2">
      <c r="A528" s="33">
        <v>527</v>
      </c>
      <c r="B528" s="33" t="s">
        <v>1961</v>
      </c>
      <c r="C528" s="34" t="s">
        <v>1953</v>
      </c>
      <c r="D528" s="35" t="s">
        <v>2267</v>
      </c>
      <c r="E528" s="36" t="s">
        <v>2288</v>
      </c>
      <c r="F528" s="37">
        <v>324</v>
      </c>
      <c r="G528" s="38" t="s">
        <v>910</v>
      </c>
      <c r="H528" s="39" t="s">
        <v>911</v>
      </c>
      <c r="I528" s="40" t="str">
        <f t="shared" si="80"/>
        <v>?</v>
      </c>
      <c r="J528" s="51" t="str">
        <f t="shared" si="72"/>
        <v>038</v>
      </c>
      <c r="K528" s="51" t="str">
        <f t="shared" si="79"/>
        <v>0380</v>
      </c>
      <c r="L528" s="51" t="str">
        <f t="shared" si="73"/>
        <v>00</v>
      </c>
      <c r="M528" s="51" t="str">
        <f t="shared" si="74"/>
        <v>01</v>
      </c>
      <c r="N528" s="51" t="str">
        <f t="shared" si="75"/>
        <v>0187</v>
      </c>
      <c r="O528" s="51" t="str">
        <f t="shared" si="76"/>
        <v>05</v>
      </c>
      <c r="P528" s="51" t="str">
        <f t="shared" si="77"/>
        <v>02</v>
      </c>
      <c r="Q528" s="66" t="s">
        <v>2501</v>
      </c>
      <c r="R528" s="66" t="s">
        <v>2502</v>
      </c>
      <c r="S528" s="66" t="s">
        <v>2503</v>
      </c>
      <c r="T528" s="67" t="s">
        <v>2504</v>
      </c>
      <c r="U528" t="str">
        <f t="shared" si="78"/>
        <v>strAmiiboName[527] = new string[]{"0380000101870502","ACC","Animal Crossing Cards","Series 4","Graham","324","527"};</v>
      </c>
    </row>
    <row r="529" spans="1:21" ht="14.25" x14ac:dyDescent="0.2">
      <c r="A529" s="41">
        <v>528</v>
      </c>
      <c r="B529" s="41" t="s">
        <v>1961</v>
      </c>
      <c r="C529" s="42" t="s">
        <v>1953</v>
      </c>
      <c r="D529" s="43" t="s">
        <v>2267</v>
      </c>
      <c r="E529" s="44" t="s">
        <v>2289</v>
      </c>
      <c r="F529" s="37">
        <v>325</v>
      </c>
      <c r="G529" s="45" t="s">
        <v>920</v>
      </c>
      <c r="H529" s="46" t="s">
        <v>921</v>
      </c>
      <c r="I529" s="47" t="str">
        <f t="shared" si="80"/>
        <v>?</v>
      </c>
      <c r="J529" s="51" t="str">
        <f t="shared" si="72"/>
        <v>03A</v>
      </c>
      <c r="K529" s="51" t="str">
        <f t="shared" si="79"/>
        <v>03AC</v>
      </c>
      <c r="L529" s="51" t="str">
        <f t="shared" si="73"/>
        <v>00</v>
      </c>
      <c r="M529" s="51" t="str">
        <f t="shared" si="74"/>
        <v>01</v>
      </c>
      <c r="N529" s="51" t="str">
        <f t="shared" si="75"/>
        <v>0188</v>
      </c>
      <c r="O529" s="51" t="str">
        <f t="shared" si="76"/>
        <v>05</v>
      </c>
      <c r="P529" s="51" t="str">
        <f t="shared" si="77"/>
        <v>02</v>
      </c>
      <c r="Q529" s="66" t="s">
        <v>2501</v>
      </c>
      <c r="R529" s="66" t="s">
        <v>2502</v>
      </c>
      <c r="S529" s="66" t="s">
        <v>2503</v>
      </c>
      <c r="T529" s="67" t="s">
        <v>2504</v>
      </c>
      <c r="U529" t="str">
        <f t="shared" si="78"/>
        <v>strAmiiboName[528] = new string[]{"03AC000101880502","ACC","Animal Crossing Cards","Series 4","Peaches","325","528"};</v>
      </c>
    </row>
    <row r="530" spans="1:21" ht="14.25" x14ac:dyDescent="0.2">
      <c r="A530" s="33">
        <v>529</v>
      </c>
      <c r="B530" s="33" t="s">
        <v>1967</v>
      </c>
      <c r="C530" s="34" t="s">
        <v>1953</v>
      </c>
      <c r="D530" s="35" t="s">
        <v>2262</v>
      </c>
      <c r="E530" s="36" t="s">
        <v>2290</v>
      </c>
      <c r="F530" s="37">
        <v>326</v>
      </c>
      <c r="G530" s="38" t="s">
        <v>930</v>
      </c>
      <c r="H530" s="39" t="s">
        <v>931</v>
      </c>
      <c r="I530" s="40" t="str">
        <f t="shared" si="80"/>
        <v>?</v>
      </c>
      <c r="J530" s="51" t="str">
        <f t="shared" si="72"/>
        <v>032</v>
      </c>
      <c r="K530" s="51" t="str">
        <f t="shared" si="79"/>
        <v>0324</v>
      </c>
      <c r="L530" s="51" t="str">
        <f t="shared" si="73"/>
        <v>00</v>
      </c>
      <c r="M530" s="51" t="str">
        <f t="shared" si="74"/>
        <v>01</v>
      </c>
      <c r="N530" s="51" t="str">
        <f t="shared" si="75"/>
        <v>0189</v>
      </c>
      <c r="O530" s="51" t="str">
        <f t="shared" si="76"/>
        <v>05</v>
      </c>
      <c r="P530" s="51" t="str">
        <f t="shared" si="77"/>
        <v>02</v>
      </c>
      <c r="Q530" s="66" t="s">
        <v>2501</v>
      </c>
      <c r="R530" s="66" t="s">
        <v>2502</v>
      </c>
      <c r="S530" s="66" t="s">
        <v>2503</v>
      </c>
      <c r="T530" s="67" t="s">
        <v>2504</v>
      </c>
      <c r="U530" t="str">
        <f t="shared" si="78"/>
        <v>strAmiiboName[529] = new string[]{"0324000101890502","ACC","Animal Crossing Cards","Series 4","Dizzy","326","529"};</v>
      </c>
    </row>
    <row r="531" spans="1:21" ht="14.25" x14ac:dyDescent="0.2">
      <c r="A531" s="41">
        <v>530</v>
      </c>
      <c r="B531" s="41" t="s">
        <v>1961</v>
      </c>
      <c r="C531" s="42" t="s">
        <v>1959</v>
      </c>
      <c r="D531" s="43" t="s">
        <v>2267</v>
      </c>
      <c r="E531" s="44" t="s">
        <v>2291</v>
      </c>
      <c r="F531" s="37">
        <v>327</v>
      </c>
      <c r="G531" s="45" t="s">
        <v>940</v>
      </c>
      <c r="H531" s="46" t="s">
        <v>941</v>
      </c>
      <c r="I531" s="47" t="str">
        <f t="shared" si="80"/>
        <v>?</v>
      </c>
      <c r="J531" s="51" t="str">
        <f t="shared" si="72"/>
        <v>041</v>
      </c>
      <c r="K531" s="51" t="str">
        <f t="shared" si="79"/>
        <v>041D</v>
      </c>
      <c r="L531" s="51" t="str">
        <f t="shared" si="73"/>
        <v>00</v>
      </c>
      <c r="M531" s="51" t="str">
        <f t="shared" si="74"/>
        <v>01</v>
      </c>
      <c r="N531" s="51" t="str">
        <f t="shared" si="75"/>
        <v>018A</v>
      </c>
      <c r="O531" s="51" t="str">
        <f t="shared" si="76"/>
        <v>05</v>
      </c>
      <c r="P531" s="51" t="str">
        <f t="shared" si="77"/>
        <v>02</v>
      </c>
      <c r="Q531" s="66" t="s">
        <v>2501</v>
      </c>
      <c r="R531" s="66" t="s">
        <v>2502</v>
      </c>
      <c r="S531" s="66" t="s">
        <v>2503</v>
      </c>
      <c r="T531" s="67" t="s">
        <v>2504</v>
      </c>
      <c r="U531" t="str">
        <f t="shared" si="78"/>
        <v>strAmiiboName[530] = new string[]{"041D0001018A0502","ACC","Animal Crossing Cards","Series 4","Penelope","327","530"};</v>
      </c>
    </row>
    <row r="532" spans="1:21" ht="14.25" x14ac:dyDescent="0.2">
      <c r="A532" s="33">
        <v>531</v>
      </c>
      <c r="B532" s="33" t="s">
        <v>1952</v>
      </c>
      <c r="C532" s="34" t="s">
        <v>1953</v>
      </c>
      <c r="D532" s="35" t="s">
        <v>2267</v>
      </c>
      <c r="E532" s="36" t="s">
        <v>2292</v>
      </c>
      <c r="F532" s="37">
        <v>328</v>
      </c>
      <c r="G532" s="38" t="s">
        <v>950</v>
      </c>
      <c r="H532" s="39" t="s">
        <v>951</v>
      </c>
      <c r="I532" s="40" t="str">
        <f t="shared" si="80"/>
        <v>?</v>
      </c>
      <c r="J532" s="51" t="str">
        <f t="shared" si="72"/>
        <v>036</v>
      </c>
      <c r="K532" s="51" t="str">
        <f t="shared" si="79"/>
        <v>036B</v>
      </c>
      <c r="L532" s="51" t="str">
        <f t="shared" si="73"/>
        <v>00</v>
      </c>
      <c r="M532" s="51" t="str">
        <f t="shared" si="74"/>
        <v>01</v>
      </c>
      <c r="N532" s="51" t="str">
        <f t="shared" si="75"/>
        <v>018B</v>
      </c>
      <c r="O532" s="51" t="str">
        <f t="shared" si="76"/>
        <v>05</v>
      </c>
      <c r="P532" s="51" t="str">
        <f t="shared" si="77"/>
        <v>02</v>
      </c>
      <c r="Q532" s="66" t="s">
        <v>2501</v>
      </c>
      <c r="R532" s="66" t="s">
        <v>2502</v>
      </c>
      <c r="S532" s="66" t="s">
        <v>2503</v>
      </c>
      <c r="T532" s="67" t="s">
        <v>2504</v>
      </c>
      <c r="U532" t="str">
        <f t="shared" si="78"/>
        <v>strAmiiboName[531] = new string[]{"036B0001018B0502","ACC","Animal Crossing Cards","Series 4","Boone","328","531"};</v>
      </c>
    </row>
    <row r="533" spans="1:21" ht="14.25" x14ac:dyDescent="0.2">
      <c r="A533" s="41">
        <v>532</v>
      </c>
      <c r="B533" s="41" t="s">
        <v>1952</v>
      </c>
      <c r="C533" s="42" t="s">
        <v>1959</v>
      </c>
      <c r="D533" s="43" t="s">
        <v>2267</v>
      </c>
      <c r="E533" s="44" t="s">
        <v>2293</v>
      </c>
      <c r="F533" s="37">
        <v>329</v>
      </c>
      <c r="G533" s="45" t="s">
        <v>960</v>
      </c>
      <c r="H533" s="46" t="s">
        <v>961</v>
      </c>
      <c r="I533" s="47" t="str">
        <f t="shared" si="80"/>
        <v>?</v>
      </c>
      <c r="J533" s="51" t="str">
        <f t="shared" si="72"/>
        <v>02A</v>
      </c>
      <c r="K533" s="51" t="str">
        <f t="shared" si="79"/>
        <v>02A5</v>
      </c>
      <c r="L533" s="51" t="str">
        <f t="shared" si="73"/>
        <v>00</v>
      </c>
      <c r="M533" s="51" t="str">
        <f t="shared" si="74"/>
        <v>01</v>
      </c>
      <c r="N533" s="51" t="str">
        <f t="shared" si="75"/>
        <v>018C</v>
      </c>
      <c r="O533" s="51" t="str">
        <f t="shared" si="76"/>
        <v>05</v>
      </c>
      <c r="P533" s="51" t="str">
        <f t="shared" si="77"/>
        <v>02</v>
      </c>
      <c r="Q533" s="66" t="s">
        <v>2501</v>
      </c>
      <c r="R533" s="66" t="s">
        <v>2502</v>
      </c>
      <c r="S533" s="66" t="s">
        <v>2503</v>
      </c>
      <c r="T533" s="67" t="s">
        <v>2504</v>
      </c>
      <c r="U533" t="str">
        <f t="shared" si="78"/>
        <v>strAmiiboName[532] = new string[]{"02A50001018C0502","ACC","Animal Crossing Cards","Series 4","Broffina","329","532"};</v>
      </c>
    </row>
    <row r="534" spans="1:21" ht="14.25" x14ac:dyDescent="0.2">
      <c r="A534" s="33">
        <v>533</v>
      </c>
      <c r="B534" s="33" t="s">
        <v>1961</v>
      </c>
      <c r="C534" s="34" t="s">
        <v>1953</v>
      </c>
      <c r="D534" s="35" t="s">
        <v>2267</v>
      </c>
      <c r="E534" s="36" t="s">
        <v>2294</v>
      </c>
      <c r="F534" s="37">
        <v>330</v>
      </c>
      <c r="G534" s="38" t="s">
        <v>970</v>
      </c>
      <c r="H534" s="39" t="s">
        <v>971</v>
      </c>
      <c r="I534" s="40" t="str">
        <f t="shared" si="80"/>
        <v>?</v>
      </c>
      <c r="J534" s="51" t="str">
        <f t="shared" si="72"/>
        <v>034</v>
      </c>
      <c r="K534" s="51" t="str">
        <f t="shared" si="79"/>
        <v>0349</v>
      </c>
      <c r="L534" s="51" t="str">
        <f t="shared" si="73"/>
        <v>00</v>
      </c>
      <c r="M534" s="51" t="str">
        <f t="shared" si="74"/>
        <v>01</v>
      </c>
      <c r="N534" s="51" t="str">
        <f t="shared" si="75"/>
        <v>018D</v>
      </c>
      <c r="O534" s="51" t="str">
        <f t="shared" si="76"/>
        <v>05</v>
      </c>
      <c r="P534" s="51" t="str">
        <f t="shared" si="77"/>
        <v>02</v>
      </c>
      <c r="Q534" s="66" t="s">
        <v>2501</v>
      </c>
      <c r="R534" s="66" t="s">
        <v>2502</v>
      </c>
      <c r="S534" s="66" t="s">
        <v>2503</v>
      </c>
      <c r="T534" s="67" t="s">
        <v>2504</v>
      </c>
      <c r="U534" t="str">
        <f t="shared" si="78"/>
        <v>strAmiiboName[533] = new string[]{"03490001018D0502","ACC","Animal Crossing Cards","Series 4","Croque","330","533"};</v>
      </c>
    </row>
    <row r="535" spans="1:21" ht="14.25" x14ac:dyDescent="0.2">
      <c r="A535" s="41">
        <v>534</v>
      </c>
      <c r="B535" s="41" t="s">
        <v>1952</v>
      </c>
      <c r="C535" s="42" t="s">
        <v>1959</v>
      </c>
      <c r="D535" s="43" t="s">
        <v>2262</v>
      </c>
      <c r="E535" s="44" t="s">
        <v>2295</v>
      </c>
      <c r="F535" s="37">
        <v>331</v>
      </c>
      <c r="G535" s="45" t="s">
        <v>980</v>
      </c>
      <c r="H535" s="46" t="s">
        <v>981</v>
      </c>
      <c r="I535" s="47" t="str">
        <f t="shared" si="80"/>
        <v>?</v>
      </c>
      <c r="J535" s="51" t="str">
        <f t="shared" si="72"/>
        <v>035</v>
      </c>
      <c r="K535" s="51" t="str">
        <f t="shared" si="79"/>
        <v>035E</v>
      </c>
      <c r="L535" s="51" t="str">
        <f t="shared" si="73"/>
        <v>00</v>
      </c>
      <c r="M535" s="51" t="str">
        <f t="shared" si="74"/>
        <v>01</v>
      </c>
      <c r="N535" s="51" t="str">
        <f t="shared" si="75"/>
        <v>018E</v>
      </c>
      <c r="O535" s="51" t="str">
        <f t="shared" si="76"/>
        <v>05</v>
      </c>
      <c r="P535" s="51" t="str">
        <f t="shared" si="77"/>
        <v>02</v>
      </c>
      <c r="Q535" s="66" t="s">
        <v>2501</v>
      </c>
      <c r="R535" s="66" t="s">
        <v>2502</v>
      </c>
      <c r="S535" s="66" t="s">
        <v>2503</v>
      </c>
      <c r="T535" s="67" t="s">
        <v>2504</v>
      </c>
      <c r="U535" t="str">
        <f t="shared" si="78"/>
        <v>strAmiiboName[534] = new string[]{"035E0001018E0502","ACC","Animal Crossing Cards","Series 4","Pashmina","331","534"};</v>
      </c>
    </row>
    <row r="536" spans="1:21" ht="14.25" x14ac:dyDescent="0.2">
      <c r="A536" s="33">
        <v>535</v>
      </c>
      <c r="B536" s="33" t="s">
        <v>1961</v>
      </c>
      <c r="C536" s="34" t="s">
        <v>1956</v>
      </c>
      <c r="D536" s="35" t="s">
        <v>2262</v>
      </c>
      <c r="E536" s="36" t="s">
        <v>2296</v>
      </c>
      <c r="F536" s="37">
        <v>332</v>
      </c>
      <c r="G536" s="38" t="s">
        <v>990</v>
      </c>
      <c r="H536" s="39" t="s">
        <v>991</v>
      </c>
      <c r="I536" s="40" t="str">
        <f t="shared" si="80"/>
        <v>?</v>
      </c>
      <c r="J536" s="51" t="str">
        <f t="shared" si="72"/>
        <v>02F</v>
      </c>
      <c r="K536" s="51" t="str">
        <f t="shared" si="79"/>
        <v>02FC</v>
      </c>
      <c r="L536" s="51" t="str">
        <f t="shared" si="73"/>
        <v>00</v>
      </c>
      <c r="M536" s="51" t="str">
        <f t="shared" si="74"/>
        <v>01</v>
      </c>
      <c r="N536" s="51" t="str">
        <f t="shared" si="75"/>
        <v>018F</v>
      </c>
      <c r="O536" s="51" t="str">
        <f t="shared" si="76"/>
        <v>05</v>
      </c>
      <c r="P536" s="51" t="str">
        <f t="shared" si="77"/>
        <v>02</v>
      </c>
      <c r="Q536" s="66" t="s">
        <v>2501</v>
      </c>
      <c r="R536" s="66" t="s">
        <v>2502</v>
      </c>
      <c r="S536" s="66" t="s">
        <v>2503</v>
      </c>
      <c r="T536" s="67" t="s">
        <v>2504</v>
      </c>
      <c r="U536" t="str">
        <f t="shared" si="78"/>
        <v>strAmiiboName[535] = new string[]{"02FC0001018F0502","ACC","Animal Crossing Cards","Series 4","Shep","332","535"};</v>
      </c>
    </row>
    <row r="537" spans="1:21" ht="14.25" x14ac:dyDescent="0.2">
      <c r="A537" s="41">
        <v>536</v>
      </c>
      <c r="B537" s="41" t="s">
        <v>1961</v>
      </c>
      <c r="C537" s="42" t="s">
        <v>1956</v>
      </c>
      <c r="D537" s="43" t="s">
        <v>2264</v>
      </c>
      <c r="E537" s="44" t="s">
        <v>2297</v>
      </c>
      <c r="F537" s="37">
        <v>333</v>
      </c>
      <c r="G537" s="45" t="s">
        <v>1001</v>
      </c>
      <c r="H537" s="46" t="s">
        <v>1002</v>
      </c>
      <c r="I537" s="47" t="str">
        <f t="shared" si="80"/>
        <v>?</v>
      </c>
      <c r="J537" s="51" t="str">
        <f t="shared" si="72"/>
        <v>026</v>
      </c>
      <c r="K537" s="51" t="str">
        <f t="shared" si="79"/>
        <v>026F</v>
      </c>
      <c r="L537" s="51" t="str">
        <f t="shared" si="73"/>
        <v>00</v>
      </c>
      <c r="M537" s="51" t="str">
        <f t="shared" si="74"/>
        <v>01</v>
      </c>
      <c r="N537" s="51" t="str">
        <f t="shared" si="75"/>
        <v>0190</v>
      </c>
      <c r="O537" s="51" t="str">
        <f t="shared" si="76"/>
        <v>05</v>
      </c>
      <c r="P537" s="51" t="str">
        <f t="shared" si="77"/>
        <v>02</v>
      </c>
      <c r="Q537" s="66" t="s">
        <v>2501</v>
      </c>
      <c r="R537" s="66" t="s">
        <v>2502</v>
      </c>
      <c r="S537" s="66" t="s">
        <v>2503</v>
      </c>
      <c r="T537" s="67" t="s">
        <v>2504</v>
      </c>
      <c r="U537" t="str">
        <f t="shared" si="78"/>
        <v>strAmiiboName[536] = new string[]{"026F000101900502","ACC","Animal Crossing Cards","Series 4","Lolly","333","536"};</v>
      </c>
    </row>
    <row r="538" spans="1:21" ht="14.25" x14ac:dyDescent="0.2">
      <c r="A538" s="33">
        <v>537</v>
      </c>
      <c r="B538" s="33" t="s">
        <v>1961</v>
      </c>
      <c r="C538" s="34" t="s">
        <v>1959</v>
      </c>
      <c r="D538" s="35" t="s">
        <v>2264</v>
      </c>
      <c r="E538" s="36" t="s">
        <v>2298</v>
      </c>
      <c r="F538" s="37">
        <v>334</v>
      </c>
      <c r="G538" s="38" t="s">
        <v>1011</v>
      </c>
      <c r="H538" s="39" t="s">
        <v>1012</v>
      </c>
      <c r="I538" s="40" t="str">
        <f t="shared" si="80"/>
        <v>?</v>
      </c>
      <c r="J538" s="51" t="str">
        <f t="shared" si="72"/>
        <v>02D</v>
      </c>
      <c r="K538" s="51" t="str">
        <f t="shared" si="79"/>
        <v>02DF</v>
      </c>
      <c r="L538" s="51" t="str">
        <f t="shared" si="73"/>
        <v>00</v>
      </c>
      <c r="M538" s="51" t="str">
        <f t="shared" si="74"/>
        <v>01</v>
      </c>
      <c r="N538" s="51" t="str">
        <f t="shared" si="75"/>
        <v>0191</v>
      </c>
      <c r="O538" s="51" t="str">
        <f t="shared" si="76"/>
        <v>05</v>
      </c>
      <c r="P538" s="51" t="str">
        <f t="shared" si="77"/>
        <v>02</v>
      </c>
      <c r="Q538" s="66" t="s">
        <v>2501</v>
      </c>
      <c r="R538" s="66" t="s">
        <v>2502</v>
      </c>
      <c r="S538" s="66" t="s">
        <v>2503</v>
      </c>
      <c r="T538" s="67" t="s">
        <v>2504</v>
      </c>
      <c r="U538" t="str">
        <f t="shared" si="78"/>
        <v>strAmiiboName[537] = new string[]{"02DF000101910502","ACC","Animal Crossing Cards","Series 4","Erik","334","537"};</v>
      </c>
    </row>
    <row r="539" spans="1:21" ht="14.25" x14ac:dyDescent="0.2">
      <c r="A539" s="41">
        <v>538</v>
      </c>
      <c r="B539" s="41" t="s">
        <v>1952</v>
      </c>
      <c r="C539" s="42" t="s">
        <v>1956</v>
      </c>
      <c r="D539" s="43" t="s">
        <v>2264</v>
      </c>
      <c r="E539" s="44" t="s">
        <v>2299</v>
      </c>
      <c r="F539" s="37">
        <v>335</v>
      </c>
      <c r="G539" s="45" t="s">
        <v>1021</v>
      </c>
      <c r="H539" s="46" t="s">
        <v>1022</v>
      </c>
      <c r="I539" s="47" t="str">
        <f t="shared" si="80"/>
        <v>?</v>
      </c>
      <c r="J539" s="51" t="str">
        <f t="shared" si="72"/>
        <v>049</v>
      </c>
      <c r="K539" s="51" t="str">
        <f t="shared" si="79"/>
        <v>0495</v>
      </c>
      <c r="L539" s="51" t="str">
        <f t="shared" si="73"/>
        <v>00</v>
      </c>
      <c r="M539" s="51" t="str">
        <f t="shared" si="74"/>
        <v>01</v>
      </c>
      <c r="N539" s="51" t="str">
        <f t="shared" si="75"/>
        <v>0192</v>
      </c>
      <c r="O539" s="51" t="str">
        <f t="shared" si="76"/>
        <v>05</v>
      </c>
      <c r="P539" s="51" t="str">
        <f t="shared" si="77"/>
        <v>02</v>
      </c>
      <c r="Q539" s="66" t="s">
        <v>2501</v>
      </c>
      <c r="R539" s="66" t="s">
        <v>2502</v>
      </c>
      <c r="S539" s="66" t="s">
        <v>2503</v>
      </c>
      <c r="T539" s="67" t="s">
        <v>2504</v>
      </c>
      <c r="U539" t="str">
        <f t="shared" si="78"/>
        <v>strAmiiboName[538] = new string[]{"0495000101920502","ACC","Animal Crossing Cards","Series 4","Dotty","335","538"};</v>
      </c>
    </row>
    <row r="540" spans="1:21" ht="14.25" x14ac:dyDescent="0.2">
      <c r="A540" s="33">
        <v>539</v>
      </c>
      <c r="B540" s="33" t="s">
        <v>1952</v>
      </c>
      <c r="C540" s="34" t="s">
        <v>1956</v>
      </c>
      <c r="D540" s="35" t="s">
        <v>2264</v>
      </c>
      <c r="E540" s="36" t="s">
        <v>2300</v>
      </c>
      <c r="F540" s="37">
        <v>336</v>
      </c>
      <c r="G540" s="38" t="s">
        <v>1031</v>
      </c>
      <c r="H540" s="39" t="s">
        <v>1032</v>
      </c>
      <c r="I540" s="40" t="str">
        <f t="shared" si="80"/>
        <v>?</v>
      </c>
      <c r="J540" s="51" t="str">
        <f t="shared" si="72"/>
        <v>044</v>
      </c>
      <c r="K540" s="51" t="str">
        <f t="shared" si="79"/>
        <v>044D</v>
      </c>
      <c r="L540" s="51" t="str">
        <f t="shared" si="73"/>
        <v>00</v>
      </c>
      <c r="M540" s="51" t="str">
        <f t="shared" si="74"/>
        <v>01</v>
      </c>
      <c r="N540" s="51" t="str">
        <f t="shared" si="75"/>
        <v>0193</v>
      </c>
      <c r="O540" s="51" t="str">
        <f t="shared" si="76"/>
        <v>05</v>
      </c>
      <c r="P540" s="51" t="str">
        <f t="shared" si="77"/>
        <v>02</v>
      </c>
      <c r="Q540" s="66" t="s">
        <v>2501</v>
      </c>
      <c r="R540" s="66" t="s">
        <v>2502</v>
      </c>
      <c r="S540" s="66" t="s">
        <v>2503</v>
      </c>
      <c r="T540" s="67" t="s">
        <v>2504</v>
      </c>
      <c r="U540" t="str">
        <f t="shared" si="78"/>
        <v>strAmiiboName[539] = new string[]{"044D000101930502","ACC","Animal Crossing Cards","Series 4","Pierce","336","539"};</v>
      </c>
    </row>
    <row r="541" spans="1:21" ht="14.25" x14ac:dyDescent="0.2">
      <c r="A541" s="41">
        <v>540</v>
      </c>
      <c r="B541" s="41" t="s">
        <v>1952</v>
      </c>
      <c r="C541" s="42" t="s">
        <v>1959</v>
      </c>
      <c r="D541" s="43" t="s">
        <v>2267</v>
      </c>
      <c r="E541" s="44" t="s">
        <v>2301</v>
      </c>
      <c r="F541" s="37">
        <v>337</v>
      </c>
      <c r="G541" s="45" t="s">
        <v>1041</v>
      </c>
      <c r="H541" s="46" t="s">
        <v>1042</v>
      </c>
      <c r="I541" s="47" t="str">
        <f t="shared" si="80"/>
        <v>?</v>
      </c>
      <c r="J541" s="51" t="str">
        <f t="shared" si="72"/>
        <v>043</v>
      </c>
      <c r="K541" s="51" t="str">
        <f t="shared" si="79"/>
        <v>0436</v>
      </c>
      <c r="L541" s="51" t="str">
        <f t="shared" si="73"/>
        <v>00</v>
      </c>
      <c r="M541" s="51" t="str">
        <f t="shared" si="74"/>
        <v>01</v>
      </c>
      <c r="N541" s="51" t="str">
        <f t="shared" si="75"/>
        <v>0194</v>
      </c>
      <c r="O541" s="51" t="str">
        <f t="shared" si="76"/>
        <v>05</v>
      </c>
      <c r="P541" s="51" t="str">
        <f t="shared" si="77"/>
        <v>02</v>
      </c>
      <c r="Q541" s="66" t="s">
        <v>2501</v>
      </c>
      <c r="R541" s="66" t="s">
        <v>2502</v>
      </c>
      <c r="S541" s="66" t="s">
        <v>2503</v>
      </c>
      <c r="T541" s="67" t="s">
        <v>2504</v>
      </c>
      <c r="U541" t="str">
        <f t="shared" si="78"/>
        <v>strAmiiboName[540] = new string[]{"0436000101940502","ACC","Animal Crossing Cards","Series 4","Queenie","337","540"};</v>
      </c>
    </row>
    <row r="542" spans="1:21" ht="14.25" x14ac:dyDescent="0.2">
      <c r="A542" s="33">
        <v>541</v>
      </c>
      <c r="B542" s="33" t="s">
        <v>1961</v>
      </c>
      <c r="C542" s="34" t="s">
        <v>1959</v>
      </c>
      <c r="D542" s="35" t="s">
        <v>2264</v>
      </c>
      <c r="E542" s="36" t="s">
        <v>2302</v>
      </c>
      <c r="F542" s="37">
        <v>338</v>
      </c>
      <c r="G542" s="38" t="s">
        <v>1051</v>
      </c>
      <c r="H542" s="39" t="s">
        <v>1052</v>
      </c>
      <c r="I542" s="40" t="str">
        <f t="shared" si="80"/>
        <v>?</v>
      </c>
      <c r="J542" s="51" t="str">
        <f t="shared" si="72"/>
        <v>051</v>
      </c>
      <c r="K542" s="51" t="str">
        <f t="shared" si="79"/>
        <v>0511</v>
      </c>
      <c r="L542" s="51" t="str">
        <f t="shared" si="73"/>
        <v>00</v>
      </c>
      <c r="M542" s="51" t="str">
        <f t="shared" si="74"/>
        <v>01</v>
      </c>
      <c r="N542" s="51" t="str">
        <f t="shared" si="75"/>
        <v>0195</v>
      </c>
      <c r="O542" s="51" t="str">
        <f t="shared" si="76"/>
        <v>05</v>
      </c>
      <c r="P542" s="51" t="str">
        <f t="shared" si="77"/>
        <v>02</v>
      </c>
      <c r="Q542" s="66" t="s">
        <v>2501</v>
      </c>
      <c r="R542" s="66" t="s">
        <v>2502</v>
      </c>
      <c r="S542" s="66" t="s">
        <v>2503</v>
      </c>
      <c r="T542" s="67" t="s">
        <v>2504</v>
      </c>
      <c r="U542" t="str">
        <f t="shared" si="78"/>
        <v>strAmiiboName[541] = new string[]{"0511000101950502","ACC","Animal Crossing Cards","Series 4","Fang","338","541"};</v>
      </c>
    </row>
    <row r="543" spans="1:21" ht="14.25" x14ac:dyDescent="0.2">
      <c r="A543" s="41">
        <v>542</v>
      </c>
      <c r="B543" s="41" t="s">
        <v>1952</v>
      </c>
      <c r="C543" s="42" t="s">
        <v>1953</v>
      </c>
      <c r="D543" s="43" t="s">
        <v>2262</v>
      </c>
      <c r="E543" s="44" t="s">
        <v>2303</v>
      </c>
      <c r="F543" s="37">
        <v>339</v>
      </c>
      <c r="G543" s="45" t="s">
        <v>1061</v>
      </c>
      <c r="H543" s="46" t="s">
        <v>1062</v>
      </c>
      <c r="I543" s="47" t="str">
        <f t="shared" si="80"/>
        <v>?</v>
      </c>
      <c r="J543" s="51" t="str">
        <f t="shared" si="72"/>
        <v>04D</v>
      </c>
      <c r="K543" s="51" t="str">
        <f t="shared" si="79"/>
        <v>04D0</v>
      </c>
      <c r="L543" s="51" t="str">
        <f t="shared" si="73"/>
        <v>00</v>
      </c>
      <c r="M543" s="51" t="str">
        <f t="shared" si="74"/>
        <v>01</v>
      </c>
      <c r="N543" s="51" t="str">
        <f t="shared" si="75"/>
        <v>0196</v>
      </c>
      <c r="O543" s="51" t="str">
        <f t="shared" si="76"/>
        <v>05</v>
      </c>
      <c r="P543" s="51" t="str">
        <f t="shared" si="77"/>
        <v>02</v>
      </c>
      <c r="Q543" s="66" t="s">
        <v>2501</v>
      </c>
      <c r="R543" s="66" t="s">
        <v>2502</v>
      </c>
      <c r="S543" s="66" t="s">
        <v>2503</v>
      </c>
      <c r="T543" s="67" t="s">
        <v>2504</v>
      </c>
      <c r="U543" t="str">
        <f t="shared" si="78"/>
        <v>strAmiiboName[542] = new string[]{"04D0000101960502","ACC","Animal Crossing Cards","Series 4","Frita","339","542"};</v>
      </c>
    </row>
    <row r="544" spans="1:21" ht="14.25" x14ac:dyDescent="0.2">
      <c r="A544" s="33">
        <v>543</v>
      </c>
      <c r="B544" s="33" t="s">
        <v>1961</v>
      </c>
      <c r="C544" s="34" t="s">
        <v>1953</v>
      </c>
      <c r="D544" s="35" t="s">
        <v>2264</v>
      </c>
      <c r="E544" s="36" t="s">
        <v>2304</v>
      </c>
      <c r="F544" s="37">
        <v>340</v>
      </c>
      <c r="G544" s="38" t="s">
        <v>1071</v>
      </c>
      <c r="H544" s="39" t="s">
        <v>1072</v>
      </c>
      <c r="I544" s="40" t="str">
        <f t="shared" si="80"/>
        <v>?</v>
      </c>
      <c r="J544" s="51" t="str">
        <f t="shared" si="72"/>
        <v>046</v>
      </c>
      <c r="K544" s="51" t="str">
        <f t="shared" si="79"/>
        <v>046B</v>
      </c>
      <c r="L544" s="51" t="str">
        <f t="shared" si="73"/>
        <v>00</v>
      </c>
      <c r="M544" s="51" t="str">
        <f t="shared" si="74"/>
        <v>01</v>
      </c>
      <c r="N544" s="51" t="str">
        <f t="shared" si="75"/>
        <v>0197</v>
      </c>
      <c r="O544" s="51" t="str">
        <f t="shared" si="76"/>
        <v>05</v>
      </c>
      <c r="P544" s="51" t="str">
        <f t="shared" si="77"/>
        <v>02</v>
      </c>
      <c r="Q544" s="66" t="s">
        <v>2501</v>
      </c>
      <c r="R544" s="66" t="s">
        <v>2502</v>
      </c>
      <c r="S544" s="66" t="s">
        <v>2503</v>
      </c>
      <c r="T544" s="67" t="s">
        <v>2504</v>
      </c>
      <c r="U544" t="str">
        <f t="shared" si="78"/>
        <v>strAmiiboName[543] = new string[]{"046B000101970502","ACC","Animal Crossing Cards","Series 4","Tex","340","543"};</v>
      </c>
    </row>
    <row r="545" spans="1:21" ht="14.25" x14ac:dyDescent="0.2">
      <c r="A545" s="41">
        <v>544</v>
      </c>
      <c r="B545" s="41" t="s">
        <v>1952</v>
      </c>
      <c r="C545" s="42" t="s">
        <v>1959</v>
      </c>
      <c r="D545" s="43" t="s">
        <v>2264</v>
      </c>
      <c r="E545" s="44" t="s">
        <v>2305</v>
      </c>
      <c r="F545" s="37">
        <v>341</v>
      </c>
      <c r="G545" s="45" t="s">
        <v>1081</v>
      </c>
      <c r="H545" s="46" t="s">
        <v>1082</v>
      </c>
      <c r="I545" s="47" t="str">
        <f t="shared" si="80"/>
        <v>?</v>
      </c>
      <c r="J545" s="51" t="str">
        <f t="shared" si="72"/>
        <v>03B</v>
      </c>
      <c r="K545" s="51" t="str">
        <f t="shared" si="79"/>
        <v>03BE</v>
      </c>
      <c r="L545" s="51" t="str">
        <f t="shared" si="73"/>
        <v>00</v>
      </c>
      <c r="M545" s="51" t="str">
        <f t="shared" si="74"/>
        <v>01</v>
      </c>
      <c r="N545" s="51" t="str">
        <f t="shared" si="75"/>
        <v>0198</v>
      </c>
      <c r="O545" s="51" t="str">
        <f t="shared" si="76"/>
        <v>05</v>
      </c>
      <c r="P545" s="51" t="str">
        <f t="shared" si="77"/>
        <v>02</v>
      </c>
      <c r="Q545" s="66" t="s">
        <v>2501</v>
      </c>
      <c r="R545" s="66" t="s">
        <v>2502</v>
      </c>
      <c r="S545" s="66" t="s">
        <v>2503</v>
      </c>
      <c r="T545" s="67" t="s">
        <v>2504</v>
      </c>
      <c r="U545" t="str">
        <f t="shared" si="78"/>
        <v>strAmiiboName[544] = new string[]{"03BE000101980502","ACC","Animal Crossing Cards","Series 4","Melba","341","544"};</v>
      </c>
    </row>
    <row r="546" spans="1:21" ht="14.25" x14ac:dyDescent="0.2">
      <c r="A546" s="33">
        <v>545</v>
      </c>
      <c r="B546" s="33" t="s">
        <v>1961</v>
      </c>
      <c r="C546" s="34" t="s">
        <v>1953</v>
      </c>
      <c r="D546" s="35" t="s">
        <v>2267</v>
      </c>
      <c r="E546" s="36" t="s">
        <v>2306</v>
      </c>
      <c r="F546" s="37">
        <v>342</v>
      </c>
      <c r="G546" s="38" t="s">
        <v>1091</v>
      </c>
      <c r="H546" s="39" t="s">
        <v>1092</v>
      </c>
      <c r="I546" s="40" t="str">
        <f t="shared" si="80"/>
        <v>?</v>
      </c>
      <c r="J546" s="51" t="str">
        <f t="shared" si="72"/>
        <v>02E</v>
      </c>
      <c r="K546" s="51" t="str">
        <f t="shared" si="79"/>
        <v>02EE</v>
      </c>
      <c r="L546" s="51" t="str">
        <f t="shared" si="73"/>
        <v>00</v>
      </c>
      <c r="M546" s="51" t="str">
        <f t="shared" si="74"/>
        <v>01</v>
      </c>
      <c r="N546" s="51" t="str">
        <f t="shared" si="75"/>
        <v>0199</v>
      </c>
      <c r="O546" s="51" t="str">
        <f t="shared" si="76"/>
        <v>05</v>
      </c>
      <c r="P546" s="51" t="str">
        <f t="shared" si="77"/>
        <v>02</v>
      </c>
      <c r="Q546" s="66" t="s">
        <v>2501</v>
      </c>
      <c r="R546" s="66" t="s">
        <v>2502</v>
      </c>
      <c r="S546" s="66" t="s">
        <v>2503</v>
      </c>
      <c r="T546" s="67" t="s">
        <v>2504</v>
      </c>
      <c r="U546" t="str">
        <f t="shared" si="78"/>
        <v>strAmiiboName[545] = new string[]{"02EE000101990502","ACC","Animal Crossing Cards","Series 4","Bones","342","545"};</v>
      </c>
    </row>
    <row r="547" spans="1:21" ht="14.25" x14ac:dyDescent="0.2">
      <c r="A547" s="41">
        <v>546</v>
      </c>
      <c r="B547" s="41" t="s">
        <v>1952</v>
      </c>
      <c r="C547" s="42" t="s">
        <v>1956</v>
      </c>
      <c r="D547" s="43" t="s">
        <v>2264</v>
      </c>
      <c r="E547" s="44" t="s">
        <v>2307</v>
      </c>
      <c r="F547" s="37">
        <v>343</v>
      </c>
      <c r="G547" s="45" t="s">
        <v>1101</v>
      </c>
      <c r="H547" s="46" t="s">
        <v>1102</v>
      </c>
      <c r="I547" s="47" t="str">
        <f t="shared" si="80"/>
        <v>?</v>
      </c>
      <c r="J547" s="51" t="str">
        <f t="shared" si="72"/>
        <v>020</v>
      </c>
      <c r="K547" s="51" t="str">
        <f t="shared" si="79"/>
        <v>0203</v>
      </c>
      <c r="L547" s="51" t="str">
        <f t="shared" si="73"/>
        <v>00</v>
      </c>
      <c r="M547" s="51" t="str">
        <f t="shared" si="74"/>
        <v>01</v>
      </c>
      <c r="N547" s="51" t="str">
        <f t="shared" si="75"/>
        <v>019A</v>
      </c>
      <c r="O547" s="51" t="str">
        <f t="shared" si="76"/>
        <v>05</v>
      </c>
      <c r="P547" s="51" t="str">
        <f t="shared" si="77"/>
        <v>02</v>
      </c>
      <c r="Q547" s="66" t="s">
        <v>2501</v>
      </c>
      <c r="R547" s="66" t="s">
        <v>2502</v>
      </c>
      <c r="S547" s="66" t="s">
        <v>2503</v>
      </c>
      <c r="T547" s="67" t="s">
        <v>2504</v>
      </c>
      <c r="U547" t="str">
        <f t="shared" si="78"/>
        <v>strAmiiboName[546] = new string[]{"02030001019A0502","ACC","Animal Crossing Cards","Series 4","Anabelle","343","546"};</v>
      </c>
    </row>
    <row r="548" spans="1:21" ht="14.25" x14ac:dyDescent="0.2">
      <c r="A548" s="33">
        <v>547</v>
      </c>
      <c r="B548" s="33" t="s">
        <v>1952</v>
      </c>
      <c r="C548" s="34" t="s">
        <v>1959</v>
      </c>
      <c r="D548" s="35" t="s">
        <v>2264</v>
      </c>
      <c r="E548" s="36" t="s">
        <v>2308</v>
      </c>
      <c r="F548" s="37">
        <v>344</v>
      </c>
      <c r="G548" s="38" t="s">
        <v>1111</v>
      </c>
      <c r="H548" s="39" t="s">
        <v>1112</v>
      </c>
      <c r="I548" s="40" t="str">
        <f t="shared" si="80"/>
        <v>?</v>
      </c>
      <c r="J548" s="51" t="str">
        <f t="shared" si="72"/>
        <v>027</v>
      </c>
      <c r="K548" s="51" t="str">
        <f t="shared" si="79"/>
        <v>0271</v>
      </c>
      <c r="L548" s="51" t="str">
        <f t="shared" si="73"/>
        <v>00</v>
      </c>
      <c r="M548" s="51" t="str">
        <f t="shared" si="74"/>
        <v>01</v>
      </c>
      <c r="N548" s="51" t="str">
        <f t="shared" si="75"/>
        <v>019B</v>
      </c>
      <c r="O548" s="51" t="str">
        <f t="shared" si="76"/>
        <v>05</v>
      </c>
      <c r="P548" s="51" t="str">
        <f t="shared" si="77"/>
        <v>02</v>
      </c>
      <c r="Q548" s="66" t="s">
        <v>2501</v>
      </c>
      <c r="R548" s="66" t="s">
        <v>2502</v>
      </c>
      <c r="S548" s="66" t="s">
        <v>2503</v>
      </c>
      <c r="T548" s="67" t="s">
        <v>2504</v>
      </c>
      <c r="U548" t="str">
        <f t="shared" si="78"/>
        <v>strAmiiboName[547] = new string[]{"02710001019B0502","ACC","Animal Crossing Cards","Series 4","Rudy","344","547"};</v>
      </c>
    </row>
    <row r="549" spans="1:21" ht="14.25" x14ac:dyDescent="0.2">
      <c r="A549" s="41">
        <v>548</v>
      </c>
      <c r="B549" s="41" t="s">
        <v>1961</v>
      </c>
      <c r="C549" s="42" t="s">
        <v>1956</v>
      </c>
      <c r="D549" s="43" t="s">
        <v>2267</v>
      </c>
      <c r="E549" s="44" t="s">
        <v>2309</v>
      </c>
      <c r="F549" s="37">
        <v>345</v>
      </c>
      <c r="G549" s="45" t="s">
        <v>1121</v>
      </c>
      <c r="H549" s="46" t="s">
        <v>1122</v>
      </c>
      <c r="I549" s="47" t="str">
        <f t="shared" si="80"/>
        <v>?</v>
      </c>
      <c r="J549" s="51" t="str">
        <f t="shared" si="72"/>
        <v>02B</v>
      </c>
      <c r="K549" s="51" t="str">
        <f t="shared" si="79"/>
        <v>02B8</v>
      </c>
      <c r="L549" s="51" t="str">
        <f t="shared" si="73"/>
        <v>00</v>
      </c>
      <c r="M549" s="51" t="str">
        <f t="shared" si="74"/>
        <v>01</v>
      </c>
      <c r="N549" s="51" t="str">
        <f t="shared" si="75"/>
        <v>019C</v>
      </c>
      <c r="O549" s="51" t="str">
        <f t="shared" si="76"/>
        <v>05</v>
      </c>
      <c r="P549" s="51" t="str">
        <f t="shared" si="77"/>
        <v>02</v>
      </c>
      <c r="Q549" s="66" t="s">
        <v>2501</v>
      </c>
      <c r="R549" s="66" t="s">
        <v>2502</v>
      </c>
      <c r="S549" s="66" t="s">
        <v>2503</v>
      </c>
      <c r="T549" s="67" t="s">
        <v>2504</v>
      </c>
      <c r="U549" t="str">
        <f t="shared" si="78"/>
        <v>strAmiiboName[548] = new string[]{"02B80001019C0502","ACC","Animal Crossing Cards","Series 4","Naomi","345","548"};</v>
      </c>
    </row>
    <row r="550" spans="1:21" ht="14.25" x14ac:dyDescent="0.2">
      <c r="A550" s="33">
        <v>549</v>
      </c>
      <c r="B550" s="33" t="s">
        <v>1967</v>
      </c>
      <c r="C550" s="34" t="s">
        <v>1953</v>
      </c>
      <c r="D550" s="35" t="s">
        <v>2264</v>
      </c>
      <c r="E550" s="36" t="s">
        <v>2310</v>
      </c>
      <c r="F550" s="37">
        <v>346</v>
      </c>
      <c r="G550" s="38" t="s">
        <v>1131</v>
      </c>
      <c r="H550" s="39" t="s">
        <v>1132</v>
      </c>
      <c r="I550" s="40" t="str">
        <f t="shared" si="80"/>
        <v>?</v>
      </c>
      <c r="J550" s="51" t="str">
        <f t="shared" si="72"/>
        <v>036</v>
      </c>
      <c r="K550" s="51" t="str">
        <f t="shared" si="79"/>
        <v>036A</v>
      </c>
      <c r="L550" s="51" t="str">
        <f t="shared" si="73"/>
        <v>00</v>
      </c>
      <c r="M550" s="51" t="str">
        <f t="shared" si="74"/>
        <v>01</v>
      </c>
      <c r="N550" s="51" t="str">
        <f t="shared" si="75"/>
        <v>019D</v>
      </c>
      <c r="O550" s="51" t="str">
        <f t="shared" si="76"/>
        <v>05</v>
      </c>
      <c r="P550" s="51" t="str">
        <f t="shared" si="77"/>
        <v>02</v>
      </c>
      <c r="Q550" s="66" t="s">
        <v>2501</v>
      </c>
      <c r="R550" s="66" t="s">
        <v>2502</v>
      </c>
      <c r="S550" s="66" t="s">
        <v>2503</v>
      </c>
      <c r="T550" s="67" t="s">
        <v>2504</v>
      </c>
      <c r="U550" t="str">
        <f t="shared" si="78"/>
        <v>strAmiiboName[549] = new string[]{"036A0001019D0502","ACC","Animal Crossing Cards","Series 4","Peewee","346","549"};</v>
      </c>
    </row>
    <row r="551" spans="1:21" ht="14.25" x14ac:dyDescent="0.2">
      <c r="A551" s="41">
        <v>550</v>
      </c>
      <c r="B551" s="41" t="s">
        <v>1961</v>
      </c>
      <c r="C551" s="42" t="s">
        <v>1953</v>
      </c>
      <c r="D551" s="43" t="s">
        <v>2264</v>
      </c>
      <c r="E551" s="44" t="s">
        <v>2311</v>
      </c>
      <c r="F551" s="37">
        <v>347</v>
      </c>
      <c r="G551" s="45" t="s">
        <v>1141</v>
      </c>
      <c r="H551" s="46" t="s">
        <v>1142</v>
      </c>
      <c r="I551" s="47" t="str">
        <f t="shared" si="80"/>
        <v>?</v>
      </c>
      <c r="J551" s="51" t="str">
        <f t="shared" si="72"/>
        <v>028</v>
      </c>
      <c r="K551" s="51" t="str">
        <f t="shared" si="79"/>
        <v>028E</v>
      </c>
      <c r="L551" s="51" t="str">
        <f t="shared" si="73"/>
        <v>00</v>
      </c>
      <c r="M551" s="51" t="str">
        <f t="shared" si="74"/>
        <v>01</v>
      </c>
      <c r="N551" s="51" t="str">
        <f t="shared" si="75"/>
        <v>019E</v>
      </c>
      <c r="O551" s="51" t="str">
        <f t="shared" si="76"/>
        <v>05</v>
      </c>
      <c r="P551" s="51" t="str">
        <f t="shared" si="77"/>
        <v>02</v>
      </c>
      <c r="Q551" s="66" t="s">
        <v>2501</v>
      </c>
      <c r="R551" s="66" t="s">
        <v>2502</v>
      </c>
      <c r="S551" s="66" t="s">
        <v>2503</v>
      </c>
      <c r="T551" s="67" t="s">
        <v>2504</v>
      </c>
      <c r="U551" t="str">
        <f t="shared" si="78"/>
        <v>strAmiiboName[550] = new string[]{"028E0001019E0502","ACC","Animal Crossing Cards","Series 4","Tammy","347","550"};</v>
      </c>
    </row>
    <row r="552" spans="1:21" ht="14.25" x14ac:dyDescent="0.2">
      <c r="A552" s="33">
        <v>551</v>
      </c>
      <c r="B552" s="33" t="s">
        <v>1952</v>
      </c>
      <c r="C552" s="34" t="s">
        <v>1953</v>
      </c>
      <c r="D552" s="35" t="s">
        <v>2267</v>
      </c>
      <c r="E552" s="36" t="s">
        <v>2312</v>
      </c>
      <c r="F552" s="37">
        <v>348</v>
      </c>
      <c r="G552" s="38" t="s">
        <v>1151</v>
      </c>
      <c r="H552" s="39" t="s">
        <v>1152</v>
      </c>
      <c r="I552" s="40" t="str">
        <f t="shared" si="80"/>
        <v>?</v>
      </c>
      <c r="J552" s="51" t="str">
        <f t="shared" si="72"/>
        <v>020</v>
      </c>
      <c r="K552" s="51" t="str">
        <f t="shared" si="79"/>
        <v>0209</v>
      </c>
      <c r="L552" s="51" t="str">
        <f t="shared" si="73"/>
        <v>00</v>
      </c>
      <c r="M552" s="51" t="str">
        <f t="shared" si="74"/>
        <v>01</v>
      </c>
      <c r="N552" s="51" t="str">
        <f t="shared" si="75"/>
        <v>019F</v>
      </c>
      <c r="O552" s="51" t="str">
        <f t="shared" si="76"/>
        <v>05</v>
      </c>
      <c r="P552" s="51" t="str">
        <f t="shared" si="77"/>
        <v>02</v>
      </c>
      <c r="Q552" s="66" t="s">
        <v>2501</v>
      </c>
      <c r="R552" s="66" t="s">
        <v>2502</v>
      </c>
      <c r="S552" s="66" t="s">
        <v>2503</v>
      </c>
      <c r="T552" s="67" t="s">
        <v>2504</v>
      </c>
      <c r="U552" t="str">
        <f t="shared" si="78"/>
        <v>strAmiiboName[551] = new string[]{"02090001019F0502","ACC","Animal Crossing Cards","Series 4","Olaf","348","551"};</v>
      </c>
    </row>
    <row r="553" spans="1:21" ht="14.25" x14ac:dyDescent="0.2">
      <c r="A553" s="41">
        <v>552</v>
      </c>
      <c r="B553" s="41" t="s">
        <v>1961</v>
      </c>
      <c r="C553" s="42" t="s">
        <v>1956</v>
      </c>
      <c r="D553" s="43" t="s">
        <v>2264</v>
      </c>
      <c r="E553" s="44" t="s">
        <v>2313</v>
      </c>
      <c r="F553" s="37">
        <v>349</v>
      </c>
      <c r="G553" s="45" t="s">
        <v>1161</v>
      </c>
      <c r="H553" s="46" t="s">
        <v>1162</v>
      </c>
      <c r="I553" s="47" t="str">
        <f t="shared" si="80"/>
        <v>?</v>
      </c>
      <c r="J553" s="51" t="str">
        <f t="shared" si="72"/>
        <v>047</v>
      </c>
      <c r="K553" s="51" t="str">
        <f t="shared" si="79"/>
        <v>047C</v>
      </c>
      <c r="L553" s="51" t="str">
        <f t="shared" si="73"/>
        <v>00</v>
      </c>
      <c r="M553" s="51" t="str">
        <f t="shared" si="74"/>
        <v>01</v>
      </c>
      <c r="N553" s="51" t="str">
        <f t="shared" si="75"/>
        <v>01A0</v>
      </c>
      <c r="O553" s="51" t="str">
        <f t="shared" si="76"/>
        <v>05</v>
      </c>
      <c r="P553" s="51" t="str">
        <f t="shared" si="77"/>
        <v>02</v>
      </c>
      <c r="Q553" s="66" t="s">
        <v>2501</v>
      </c>
      <c r="R553" s="66" t="s">
        <v>2502</v>
      </c>
      <c r="S553" s="66" t="s">
        <v>2503</v>
      </c>
      <c r="T553" s="67" t="s">
        <v>2504</v>
      </c>
      <c r="U553" t="str">
        <f t="shared" si="78"/>
        <v>strAmiiboName[552] = new string[]{"047C000101A00502","ACC","Animal Crossing Cards","Series 4","Lucy","349","552"};</v>
      </c>
    </row>
    <row r="554" spans="1:21" ht="14.25" x14ac:dyDescent="0.2">
      <c r="A554" s="33">
        <v>553</v>
      </c>
      <c r="B554" s="33" t="s">
        <v>1952</v>
      </c>
      <c r="C554" s="34" t="s">
        <v>1956</v>
      </c>
      <c r="D554" s="35" t="s">
        <v>2267</v>
      </c>
      <c r="E554" s="36" t="s">
        <v>2314</v>
      </c>
      <c r="F554" s="37">
        <v>350</v>
      </c>
      <c r="G554" s="38" t="s">
        <v>1171</v>
      </c>
      <c r="H554" s="39" t="s">
        <v>1172</v>
      </c>
      <c r="I554" s="40" t="str">
        <f t="shared" si="80"/>
        <v>?</v>
      </c>
      <c r="J554" s="51" t="str">
        <f t="shared" si="72"/>
        <v>03A</v>
      </c>
      <c r="K554" s="51" t="str">
        <f t="shared" si="79"/>
        <v>03A7</v>
      </c>
      <c r="L554" s="51" t="str">
        <f t="shared" si="73"/>
        <v>00</v>
      </c>
      <c r="M554" s="51" t="str">
        <f t="shared" si="74"/>
        <v>01</v>
      </c>
      <c r="N554" s="51" t="str">
        <f t="shared" si="75"/>
        <v>01A1</v>
      </c>
      <c r="O554" s="51" t="str">
        <f t="shared" si="76"/>
        <v>05</v>
      </c>
      <c r="P554" s="51" t="str">
        <f t="shared" si="77"/>
        <v>02</v>
      </c>
      <c r="Q554" s="66" t="s">
        <v>2501</v>
      </c>
      <c r="R554" s="66" t="s">
        <v>2502</v>
      </c>
      <c r="S554" s="66" t="s">
        <v>2503</v>
      </c>
      <c r="T554" s="67" t="s">
        <v>2504</v>
      </c>
      <c r="U554" t="str">
        <f t="shared" si="78"/>
        <v>strAmiiboName[553] = new string[]{"03A7000101A10502","ACC","Animal Crossing Cards","Series 4","Elmer","350","553"};</v>
      </c>
    </row>
    <row r="555" spans="1:21" ht="14.25" x14ac:dyDescent="0.2">
      <c r="A555" s="41">
        <v>554</v>
      </c>
      <c r="B555" s="41" t="s">
        <v>1967</v>
      </c>
      <c r="C555" s="42" t="s">
        <v>1956</v>
      </c>
      <c r="D555" s="43" t="s">
        <v>2264</v>
      </c>
      <c r="E555" s="44" t="s">
        <v>2315</v>
      </c>
      <c r="F555" s="37">
        <v>351</v>
      </c>
      <c r="G555" s="45" t="s">
        <v>1181</v>
      </c>
      <c r="H555" s="46" t="s">
        <v>1182</v>
      </c>
      <c r="I555" s="47" t="str">
        <f t="shared" si="80"/>
        <v>?</v>
      </c>
      <c r="J555" s="51" t="str">
        <f t="shared" si="72"/>
        <v>033</v>
      </c>
      <c r="K555" s="51" t="str">
        <f t="shared" si="79"/>
        <v>033E</v>
      </c>
      <c r="L555" s="51" t="str">
        <f t="shared" si="73"/>
        <v>00</v>
      </c>
      <c r="M555" s="51" t="str">
        <f t="shared" si="74"/>
        <v>01</v>
      </c>
      <c r="N555" s="51" t="str">
        <f t="shared" si="75"/>
        <v>01A2</v>
      </c>
      <c r="O555" s="51" t="str">
        <f t="shared" si="76"/>
        <v>05</v>
      </c>
      <c r="P555" s="51" t="str">
        <f t="shared" si="77"/>
        <v>02</v>
      </c>
      <c r="Q555" s="66" t="s">
        <v>2501</v>
      </c>
      <c r="R555" s="66" t="s">
        <v>2502</v>
      </c>
      <c r="S555" s="66" t="s">
        <v>2503</v>
      </c>
      <c r="T555" s="67" t="s">
        <v>2504</v>
      </c>
      <c r="U555" t="str">
        <f t="shared" si="78"/>
        <v>strAmiiboName[554] = new string[]{"033E000101A20502","ACC","Animal Crossing Cards","Series 4","Puddles","351","554"};</v>
      </c>
    </row>
    <row r="556" spans="1:21" ht="14.25" x14ac:dyDescent="0.2">
      <c r="A556" s="33">
        <v>555</v>
      </c>
      <c r="B556" s="33" t="s">
        <v>1952</v>
      </c>
      <c r="C556" s="34" t="s">
        <v>1953</v>
      </c>
      <c r="D556" s="35" t="s">
        <v>2264</v>
      </c>
      <c r="E556" s="36" t="s">
        <v>2316</v>
      </c>
      <c r="F556" s="37">
        <v>352</v>
      </c>
      <c r="G556" s="38" t="s">
        <v>1191</v>
      </c>
      <c r="H556" s="39" t="s">
        <v>1192</v>
      </c>
      <c r="I556" s="40" t="str">
        <f t="shared" si="80"/>
        <v>?</v>
      </c>
      <c r="J556" s="51" t="str">
        <f t="shared" si="72"/>
        <v>03E</v>
      </c>
      <c r="K556" s="51" t="str">
        <f t="shared" si="79"/>
        <v>03ED</v>
      </c>
      <c r="L556" s="51" t="str">
        <f t="shared" si="73"/>
        <v>00</v>
      </c>
      <c r="M556" s="51" t="str">
        <f t="shared" si="74"/>
        <v>01</v>
      </c>
      <c r="N556" s="51" t="str">
        <f t="shared" si="75"/>
        <v>01A3</v>
      </c>
      <c r="O556" s="51" t="str">
        <f t="shared" si="76"/>
        <v>05</v>
      </c>
      <c r="P556" s="51" t="str">
        <f t="shared" si="77"/>
        <v>02</v>
      </c>
      <c r="Q556" s="66" t="s">
        <v>2501</v>
      </c>
      <c r="R556" s="66" t="s">
        <v>2502</v>
      </c>
      <c r="S556" s="66" t="s">
        <v>2503</v>
      </c>
      <c r="T556" s="67" t="s">
        <v>2504</v>
      </c>
      <c r="U556" t="str">
        <f t="shared" si="78"/>
        <v>strAmiiboName[555] = new string[]{"03ED000101A30502","ACC","Animal Crossing Cards","Series 4","Rory","352","555"};</v>
      </c>
    </row>
    <row r="557" spans="1:21" ht="14.25" x14ac:dyDescent="0.2">
      <c r="A557" s="41">
        <v>556</v>
      </c>
      <c r="B557" s="41" t="s">
        <v>1952</v>
      </c>
      <c r="C557" s="42" t="s">
        <v>1953</v>
      </c>
      <c r="D557" s="43" t="s">
        <v>2264</v>
      </c>
      <c r="E557" s="44" t="s">
        <v>2317</v>
      </c>
      <c r="F557" s="37">
        <v>353</v>
      </c>
      <c r="G557" s="45" t="s">
        <v>1201</v>
      </c>
      <c r="H557" s="46" t="s">
        <v>1202</v>
      </c>
      <c r="I557" s="47" t="str">
        <f t="shared" si="80"/>
        <v>?</v>
      </c>
      <c r="J557" s="51" t="str">
        <f t="shared" si="72"/>
        <v>03F</v>
      </c>
      <c r="K557" s="51" t="str">
        <f t="shared" si="79"/>
        <v>03FE</v>
      </c>
      <c r="L557" s="51" t="str">
        <f t="shared" si="73"/>
        <v>00</v>
      </c>
      <c r="M557" s="51" t="str">
        <f t="shared" si="74"/>
        <v>01</v>
      </c>
      <c r="N557" s="51" t="str">
        <f t="shared" si="75"/>
        <v>01A4</v>
      </c>
      <c r="O557" s="51" t="str">
        <f t="shared" si="76"/>
        <v>05</v>
      </c>
      <c r="P557" s="51" t="str">
        <f t="shared" si="77"/>
        <v>02</v>
      </c>
      <c r="Q557" s="66" t="s">
        <v>2501</v>
      </c>
      <c r="R557" s="66" t="s">
        <v>2502</v>
      </c>
      <c r="S557" s="66" t="s">
        <v>2503</v>
      </c>
      <c r="T557" s="67" t="s">
        <v>2504</v>
      </c>
      <c r="U557" t="str">
        <f t="shared" si="78"/>
        <v>strAmiiboName[556] = new string[]{"03FE000101A40502","ACC","Animal Crossing Cards","Series 4","Elise","353","556"};</v>
      </c>
    </row>
    <row r="558" spans="1:21" ht="14.25" x14ac:dyDescent="0.2">
      <c r="A558" s="33">
        <v>557</v>
      </c>
      <c r="B558" s="33" t="s">
        <v>1967</v>
      </c>
      <c r="C558" s="34" t="s">
        <v>1953</v>
      </c>
      <c r="D558" s="35" t="s">
        <v>2267</v>
      </c>
      <c r="E558" s="36" t="s">
        <v>2318</v>
      </c>
      <c r="F558" s="37">
        <v>354</v>
      </c>
      <c r="G558" s="38" t="s">
        <v>1211</v>
      </c>
      <c r="H558" s="39" t="s">
        <v>1212</v>
      </c>
      <c r="I558" s="40" t="str">
        <f t="shared" si="80"/>
        <v>?</v>
      </c>
      <c r="J558" s="51" t="str">
        <f t="shared" si="72"/>
        <v>03D</v>
      </c>
      <c r="K558" s="51" t="str">
        <f t="shared" si="79"/>
        <v>03D9</v>
      </c>
      <c r="L558" s="51" t="str">
        <f t="shared" si="73"/>
        <v>00</v>
      </c>
      <c r="M558" s="51" t="str">
        <f t="shared" si="74"/>
        <v>01</v>
      </c>
      <c r="N558" s="51" t="str">
        <f t="shared" si="75"/>
        <v>01A5</v>
      </c>
      <c r="O558" s="51" t="str">
        <f t="shared" si="76"/>
        <v>05</v>
      </c>
      <c r="P558" s="51" t="str">
        <f t="shared" si="77"/>
        <v>02</v>
      </c>
      <c r="Q558" s="66" t="s">
        <v>2501</v>
      </c>
      <c r="R558" s="66" t="s">
        <v>2502</v>
      </c>
      <c r="S558" s="66" t="s">
        <v>2503</v>
      </c>
      <c r="T558" s="67" t="s">
        <v>2504</v>
      </c>
      <c r="U558" t="str">
        <f t="shared" si="78"/>
        <v>strAmiiboName[557] = new string[]{"03D9000101A50502","ACC","Animal Crossing Cards","Series 4","Walt","354","557"};</v>
      </c>
    </row>
    <row r="559" spans="1:21" ht="14.25" x14ac:dyDescent="0.2">
      <c r="A559" s="41">
        <v>558</v>
      </c>
      <c r="B559" s="41" t="s">
        <v>1967</v>
      </c>
      <c r="C559" s="42" t="s">
        <v>1953</v>
      </c>
      <c r="D559" s="43" t="s">
        <v>2264</v>
      </c>
      <c r="E559" s="44" t="s">
        <v>2319</v>
      </c>
      <c r="F559" s="37">
        <v>355</v>
      </c>
      <c r="G559" s="45" t="s">
        <v>1221</v>
      </c>
      <c r="H559" s="46" t="s">
        <v>1222</v>
      </c>
      <c r="I559" s="47" t="str">
        <f t="shared" si="80"/>
        <v>?</v>
      </c>
      <c r="J559" s="51" t="str">
        <f t="shared" si="72"/>
        <v>04A</v>
      </c>
      <c r="K559" s="51" t="str">
        <f t="shared" si="79"/>
        <v>04A7</v>
      </c>
      <c r="L559" s="51" t="str">
        <f t="shared" si="73"/>
        <v>00</v>
      </c>
      <c r="M559" s="51" t="str">
        <f t="shared" si="74"/>
        <v>01</v>
      </c>
      <c r="N559" s="51" t="str">
        <f t="shared" si="75"/>
        <v>01A6</v>
      </c>
      <c r="O559" s="51" t="str">
        <f t="shared" si="76"/>
        <v>05</v>
      </c>
      <c r="P559" s="51" t="str">
        <f t="shared" si="77"/>
        <v>02</v>
      </c>
      <c r="Q559" s="66" t="s">
        <v>2501</v>
      </c>
      <c r="R559" s="66" t="s">
        <v>2502</v>
      </c>
      <c r="S559" s="66" t="s">
        <v>2503</v>
      </c>
      <c r="T559" s="67" t="s">
        <v>2504</v>
      </c>
      <c r="U559" t="str">
        <f t="shared" si="78"/>
        <v>strAmiiboName[558] = new string[]{"04A7000101A60502","ACC","Animal Crossing Cards","Series 4","Mira","355","558"};</v>
      </c>
    </row>
    <row r="560" spans="1:21" ht="14.25" x14ac:dyDescent="0.2">
      <c r="A560" s="33">
        <v>559</v>
      </c>
      <c r="B560" s="33" t="s">
        <v>1952</v>
      </c>
      <c r="C560" s="34" t="s">
        <v>1959</v>
      </c>
      <c r="D560" s="35" t="s">
        <v>2264</v>
      </c>
      <c r="E560" s="36" t="s">
        <v>2320</v>
      </c>
      <c r="F560" s="37">
        <v>356</v>
      </c>
      <c r="G560" s="38" t="s">
        <v>1231</v>
      </c>
      <c r="H560" s="39" t="s">
        <v>1232</v>
      </c>
      <c r="I560" s="40" t="str">
        <f t="shared" si="80"/>
        <v>?</v>
      </c>
      <c r="J560" s="51" t="str">
        <f t="shared" si="72"/>
        <v>04D</v>
      </c>
      <c r="K560" s="51" t="str">
        <f t="shared" si="79"/>
        <v>04D2</v>
      </c>
      <c r="L560" s="51" t="str">
        <f t="shared" si="73"/>
        <v>00</v>
      </c>
      <c r="M560" s="51" t="str">
        <f t="shared" si="74"/>
        <v>01</v>
      </c>
      <c r="N560" s="51" t="str">
        <f t="shared" si="75"/>
        <v>01A7</v>
      </c>
      <c r="O560" s="51" t="str">
        <f t="shared" si="76"/>
        <v>05</v>
      </c>
      <c r="P560" s="51" t="str">
        <f t="shared" si="77"/>
        <v>02</v>
      </c>
      <c r="Q560" s="66" t="s">
        <v>2501</v>
      </c>
      <c r="R560" s="66" t="s">
        <v>2502</v>
      </c>
      <c r="S560" s="66" t="s">
        <v>2503</v>
      </c>
      <c r="T560" s="67" t="s">
        <v>2504</v>
      </c>
      <c r="U560" t="str">
        <f t="shared" si="78"/>
        <v>strAmiiboName[559] = new string[]{"04D2000101A70502","ACC","Animal Crossing Cards","Series 4","Pietro","356","559"};</v>
      </c>
    </row>
    <row r="561" spans="1:21" ht="14.25" x14ac:dyDescent="0.2">
      <c r="A561" s="41">
        <v>560</v>
      </c>
      <c r="B561" s="41" t="s">
        <v>1952</v>
      </c>
      <c r="C561" s="42" t="s">
        <v>1956</v>
      </c>
      <c r="D561" s="43" t="s">
        <v>2264</v>
      </c>
      <c r="E561" s="44" t="s">
        <v>2321</v>
      </c>
      <c r="F561" s="37">
        <v>357</v>
      </c>
      <c r="G561" s="45" t="s">
        <v>1241</v>
      </c>
      <c r="H561" s="46" t="s">
        <v>1242</v>
      </c>
      <c r="I561" s="47" t="str">
        <f t="shared" si="80"/>
        <v>?</v>
      </c>
      <c r="J561" s="51" t="str">
        <f t="shared" si="72"/>
        <v>045</v>
      </c>
      <c r="K561" s="51" t="str">
        <f t="shared" si="79"/>
        <v>045F</v>
      </c>
      <c r="L561" s="51" t="str">
        <f t="shared" si="73"/>
        <v>00</v>
      </c>
      <c r="M561" s="51" t="str">
        <f t="shared" si="74"/>
        <v>01</v>
      </c>
      <c r="N561" s="51" t="str">
        <f t="shared" si="75"/>
        <v>01A8</v>
      </c>
      <c r="O561" s="51" t="str">
        <f t="shared" si="76"/>
        <v>05</v>
      </c>
      <c r="P561" s="51" t="str">
        <f t="shared" si="77"/>
        <v>02</v>
      </c>
      <c r="Q561" s="66" t="s">
        <v>2501</v>
      </c>
      <c r="R561" s="66" t="s">
        <v>2502</v>
      </c>
      <c r="S561" s="66" t="s">
        <v>2503</v>
      </c>
      <c r="T561" s="67" t="s">
        <v>2504</v>
      </c>
      <c r="U561" t="str">
        <f t="shared" si="78"/>
        <v>strAmiiboName[560] = new string[]{"045F000101A80502","ACC","Animal Crossing Cards","Series 4","Aurora","357","560"};</v>
      </c>
    </row>
    <row r="562" spans="1:21" ht="14.25" x14ac:dyDescent="0.2">
      <c r="A562" s="33">
        <v>561</v>
      </c>
      <c r="B562" s="33" t="s">
        <v>1961</v>
      </c>
      <c r="C562" s="34" t="s">
        <v>1953</v>
      </c>
      <c r="D562" s="35" t="s">
        <v>2267</v>
      </c>
      <c r="E562" s="36" t="s">
        <v>2322</v>
      </c>
      <c r="F562" s="37">
        <v>358</v>
      </c>
      <c r="G562" s="38" t="s">
        <v>1251</v>
      </c>
      <c r="H562" s="39" t="s">
        <v>1252</v>
      </c>
      <c r="I562" s="40" t="str">
        <f t="shared" si="80"/>
        <v>?</v>
      </c>
      <c r="J562" s="51" t="str">
        <f t="shared" si="72"/>
        <v>03B</v>
      </c>
      <c r="K562" s="51" t="str">
        <f t="shared" si="79"/>
        <v>03B0</v>
      </c>
      <c r="L562" s="51" t="str">
        <f t="shared" si="73"/>
        <v>00</v>
      </c>
      <c r="M562" s="51" t="str">
        <f t="shared" si="74"/>
        <v>01</v>
      </c>
      <c r="N562" s="51" t="str">
        <f t="shared" si="75"/>
        <v>01A9</v>
      </c>
      <c r="O562" s="51" t="str">
        <f t="shared" si="76"/>
        <v>05</v>
      </c>
      <c r="P562" s="51" t="str">
        <f t="shared" si="77"/>
        <v>02</v>
      </c>
      <c r="Q562" s="66" t="s">
        <v>2501</v>
      </c>
      <c r="R562" s="66" t="s">
        <v>2502</v>
      </c>
      <c r="S562" s="66" t="s">
        <v>2503</v>
      </c>
      <c r="T562" s="67" t="s">
        <v>2504</v>
      </c>
      <c r="U562" t="str">
        <f t="shared" si="78"/>
        <v>strAmiiboName[561] = new string[]{"03B0000101A90502","ACC","Animal Crossing Cards","Series 4","Papi","358","561"};</v>
      </c>
    </row>
    <row r="563" spans="1:21" ht="14.25" x14ac:dyDescent="0.2">
      <c r="A563" s="41">
        <v>562</v>
      </c>
      <c r="B563" s="41" t="s">
        <v>1952</v>
      </c>
      <c r="C563" s="42" t="s">
        <v>1959</v>
      </c>
      <c r="D563" s="43" t="s">
        <v>2264</v>
      </c>
      <c r="E563" s="44" t="s">
        <v>2323</v>
      </c>
      <c r="F563" s="37">
        <v>359</v>
      </c>
      <c r="G563" s="45" t="s">
        <v>1261</v>
      </c>
      <c r="H563" s="46" t="s">
        <v>1262</v>
      </c>
      <c r="I563" s="47" t="str">
        <f t="shared" si="80"/>
        <v>?</v>
      </c>
      <c r="J563" s="51" t="str">
        <f t="shared" si="72"/>
        <v>037</v>
      </c>
      <c r="K563" s="51" t="str">
        <f t="shared" si="79"/>
        <v>037F</v>
      </c>
      <c r="L563" s="51" t="str">
        <f t="shared" si="73"/>
        <v>00</v>
      </c>
      <c r="M563" s="51" t="str">
        <f t="shared" si="74"/>
        <v>01</v>
      </c>
      <c r="N563" s="51" t="str">
        <f t="shared" si="75"/>
        <v>01AA</v>
      </c>
      <c r="O563" s="51" t="str">
        <f t="shared" si="76"/>
        <v>05</v>
      </c>
      <c r="P563" s="51" t="str">
        <f t="shared" si="77"/>
        <v>02</v>
      </c>
      <c r="Q563" s="66" t="s">
        <v>2501</v>
      </c>
      <c r="R563" s="66" t="s">
        <v>2502</v>
      </c>
      <c r="S563" s="66" t="s">
        <v>2503</v>
      </c>
      <c r="T563" s="67" t="s">
        <v>2504</v>
      </c>
      <c r="U563" t="str">
        <f t="shared" si="78"/>
        <v>strAmiiboName[562] = new string[]{"037F000101AA0502","ACC","Animal Crossing Cards","Series 4","Apple","359","562"};</v>
      </c>
    </row>
    <row r="564" spans="1:21" ht="14.25" x14ac:dyDescent="0.2">
      <c r="A564" s="33">
        <v>563</v>
      </c>
      <c r="B564" s="33" t="s">
        <v>1967</v>
      </c>
      <c r="C564" s="34" t="s">
        <v>1956</v>
      </c>
      <c r="D564" s="35" t="s">
        <v>2267</v>
      </c>
      <c r="E564" s="36" t="s">
        <v>2324</v>
      </c>
      <c r="F564" s="37">
        <v>360</v>
      </c>
      <c r="G564" s="38" t="s">
        <v>1271</v>
      </c>
      <c r="H564" s="39" t="s">
        <v>1272</v>
      </c>
      <c r="I564" s="40" t="str">
        <f t="shared" si="80"/>
        <v>?</v>
      </c>
      <c r="J564" s="51" t="str">
        <f t="shared" si="72"/>
        <v>041</v>
      </c>
      <c r="K564" s="51" t="str">
        <f t="shared" si="79"/>
        <v>0411</v>
      </c>
      <c r="L564" s="51" t="str">
        <f t="shared" si="73"/>
        <v>00</v>
      </c>
      <c r="M564" s="51" t="str">
        <f t="shared" si="74"/>
        <v>01</v>
      </c>
      <c r="N564" s="51" t="str">
        <f t="shared" si="75"/>
        <v>01AB</v>
      </c>
      <c r="O564" s="51" t="str">
        <f t="shared" si="76"/>
        <v>05</v>
      </c>
      <c r="P564" s="51" t="str">
        <f t="shared" si="77"/>
        <v>02</v>
      </c>
      <c r="Q564" s="66" t="s">
        <v>2501</v>
      </c>
      <c r="R564" s="66" t="s">
        <v>2502</v>
      </c>
      <c r="S564" s="66" t="s">
        <v>2503</v>
      </c>
      <c r="T564" s="67" t="s">
        <v>2504</v>
      </c>
      <c r="U564" t="str">
        <f t="shared" si="78"/>
        <v>strAmiiboName[563] = new string[]{"0411000101AB0502","ACC","Animal Crossing Cards","Series 4","Rod","360","563"};</v>
      </c>
    </row>
    <row r="565" spans="1:21" ht="14.25" x14ac:dyDescent="0.2">
      <c r="A565" s="41">
        <v>564</v>
      </c>
      <c r="B565" s="41" t="s">
        <v>1961</v>
      </c>
      <c r="C565" s="42" t="s">
        <v>1959</v>
      </c>
      <c r="D565" s="43" t="s">
        <v>2264</v>
      </c>
      <c r="E565" s="44" t="s">
        <v>2325</v>
      </c>
      <c r="F565" s="37">
        <v>361</v>
      </c>
      <c r="G565" s="45" t="s">
        <v>1281</v>
      </c>
      <c r="H565" s="46" t="s">
        <v>1282</v>
      </c>
      <c r="I565" s="47" t="str">
        <f t="shared" si="80"/>
        <v>?</v>
      </c>
      <c r="J565" s="51" t="str">
        <f t="shared" si="72"/>
        <v>026</v>
      </c>
      <c r="K565" s="51" t="str">
        <f t="shared" si="79"/>
        <v>0264</v>
      </c>
      <c r="L565" s="51" t="str">
        <f t="shared" si="73"/>
        <v>00</v>
      </c>
      <c r="M565" s="51" t="str">
        <f t="shared" si="74"/>
        <v>01</v>
      </c>
      <c r="N565" s="51" t="str">
        <f t="shared" si="75"/>
        <v>01AC</v>
      </c>
      <c r="O565" s="51" t="str">
        <f t="shared" si="76"/>
        <v>05</v>
      </c>
      <c r="P565" s="51" t="str">
        <f t="shared" si="77"/>
        <v>02</v>
      </c>
      <c r="Q565" s="66" t="s">
        <v>2501</v>
      </c>
      <c r="R565" s="66" t="s">
        <v>2502</v>
      </c>
      <c r="S565" s="66" t="s">
        <v>2503</v>
      </c>
      <c r="T565" s="67" t="s">
        <v>2504</v>
      </c>
      <c r="U565" t="str">
        <f t="shared" si="78"/>
        <v>strAmiiboName[564] = new string[]{"0264000101AC0502","ACC","Animal Crossing Cards","Series 4","Purrl","361","564"};</v>
      </c>
    </row>
    <row r="566" spans="1:21" ht="14.25" x14ac:dyDescent="0.2">
      <c r="A566" s="33">
        <v>565</v>
      </c>
      <c r="B566" s="33" t="s">
        <v>1967</v>
      </c>
      <c r="C566" s="34" t="s">
        <v>1953</v>
      </c>
      <c r="D566" s="35" t="s">
        <v>2264</v>
      </c>
      <c r="E566" s="36" t="s">
        <v>2326</v>
      </c>
      <c r="F566" s="37">
        <v>362</v>
      </c>
      <c r="G566" s="38" t="s">
        <v>1291</v>
      </c>
      <c r="H566" s="39" t="s">
        <v>1292</v>
      </c>
      <c r="I566" s="40" t="str">
        <f t="shared" si="80"/>
        <v>?</v>
      </c>
      <c r="J566" s="51" t="str">
        <f t="shared" si="72"/>
        <v>04E</v>
      </c>
      <c r="K566" s="51" t="str">
        <f t="shared" si="79"/>
        <v>04E5</v>
      </c>
      <c r="L566" s="51" t="str">
        <f t="shared" si="73"/>
        <v>00</v>
      </c>
      <c r="M566" s="51" t="str">
        <f t="shared" si="74"/>
        <v>01</v>
      </c>
      <c r="N566" s="51" t="str">
        <f t="shared" si="75"/>
        <v>01AD</v>
      </c>
      <c r="O566" s="51" t="str">
        <f t="shared" si="76"/>
        <v>05</v>
      </c>
      <c r="P566" s="51" t="str">
        <f t="shared" si="77"/>
        <v>02</v>
      </c>
      <c r="Q566" s="66" t="s">
        <v>2501</v>
      </c>
      <c r="R566" s="66" t="s">
        <v>2502</v>
      </c>
      <c r="S566" s="66" t="s">
        <v>2503</v>
      </c>
      <c r="T566" s="67" t="s">
        <v>2504</v>
      </c>
      <c r="U566" t="str">
        <f t="shared" si="78"/>
        <v>strAmiiboName[565] = new string[]{"04E5000101AD0502","ACC","Animal Crossing Cards","Series 4","Static","362","565"};</v>
      </c>
    </row>
    <row r="567" spans="1:21" ht="14.25" x14ac:dyDescent="0.2">
      <c r="A567" s="41">
        <v>566</v>
      </c>
      <c r="B567" s="41" t="s">
        <v>1967</v>
      </c>
      <c r="C567" s="42" t="s">
        <v>1959</v>
      </c>
      <c r="D567" s="43" t="s">
        <v>2267</v>
      </c>
      <c r="E567" s="44" t="s">
        <v>2327</v>
      </c>
      <c r="F567" s="37">
        <v>363</v>
      </c>
      <c r="G567" s="45" t="s">
        <v>1301</v>
      </c>
      <c r="H567" s="46" t="s">
        <v>1302</v>
      </c>
      <c r="I567" s="47" t="str">
        <f t="shared" si="80"/>
        <v>?</v>
      </c>
      <c r="J567" s="51" t="str">
        <f t="shared" si="72"/>
        <v>045</v>
      </c>
      <c r="K567" s="51" t="str">
        <f t="shared" si="79"/>
        <v>0454</v>
      </c>
      <c r="L567" s="51" t="str">
        <f t="shared" si="73"/>
        <v>00</v>
      </c>
      <c r="M567" s="51" t="str">
        <f t="shared" si="74"/>
        <v>01</v>
      </c>
      <c r="N567" s="51" t="str">
        <f t="shared" si="75"/>
        <v>01AE</v>
      </c>
      <c r="O567" s="51" t="str">
        <f t="shared" si="76"/>
        <v>05</v>
      </c>
      <c r="P567" s="51" t="str">
        <f t="shared" si="77"/>
        <v>02</v>
      </c>
      <c r="Q567" s="66" t="s">
        <v>2501</v>
      </c>
      <c r="R567" s="66" t="s">
        <v>2502</v>
      </c>
      <c r="S567" s="66" t="s">
        <v>2503</v>
      </c>
      <c r="T567" s="67" t="s">
        <v>2504</v>
      </c>
      <c r="U567" t="str">
        <f t="shared" si="78"/>
        <v>strAmiiboName[566] = new string[]{"0454000101AE0502","ACC","Animal Crossing Cards","Series 4","Celia","363","566"};</v>
      </c>
    </row>
    <row r="568" spans="1:21" ht="14.25" x14ac:dyDescent="0.2">
      <c r="A568" s="33">
        <v>567</v>
      </c>
      <c r="B568" s="33" t="s">
        <v>1967</v>
      </c>
      <c r="C568" s="34" t="s">
        <v>1959</v>
      </c>
      <c r="D568" s="35" t="s">
        <v>2267</v>
      </c>
      <c r="E568" s="36" t="s">
        <v>2328</v>
      </c>
      <c r="F568" s="37">
        <v>364</v>
      </c>
      <c r="G568" s="38" t="s">
        <v>1311</v>
      </c>
      <c r="H568" s="39" t="s">
        <v>1312</v>
      </c>
      <c r="I568" s="40" t="str">
        <f t="shared" si="80"/>
        <v>?</v>
      </c>
      <c r="J568" s="51" t="str">
        <f t="shared" si="72"/>
        <v>042</v>
      </c>
      <c r="K568" s="51" t="str">
        <f t="shared" si="79"/>
        <v>042B</v>
      </c>
      <c r="L568" s="51" t="str">
        <f t="shared" si="73"/>
        <v>00</v>
      </c>
      <c r="M568" s="51" t="str">
        <f t="shared" si="74"/>
        <v>01</v>
      </c>
      <c r="N568" s="51" t="str">
        <f t="shared" si="75"/>
        <v>01AF</v>
      </c>
      <c r="O568" s="51" t="str">
        <f t="shared" si="76"/>
        <v>05</v>
      </c>
      <c r="P568" s="51" t="str">
        <f t="shared" si="77"/>
        <v>02</v>
      </c>
      <c r="Q568" s="66" t="s">
        <v>2501</v>
      </c>
      <c r="R568" s="66" t="s">
        <v>2502</v>
      </c>
      <c r="S568" s="66" t="s">
        <v>2503</v>
      </c>
      <c r="T568" s="67" t="s">
        <v>2504</v>
      </c>
      <c r="U568" t="str">
        <f t="shared" si="78"/>
        <v>strAmiiboName[567] = new string[]{"042B000101AF0502","ACC","Animal Crossing Cards","Series 4","Zucker","364","567"};</v>
      </c>
    </row>
    <row r="569" spans="1:21" ht="14.25" x14ac:dyDescent="0.2">
      <c r="A569" s="41">
        <v>568</v>
      </c>
      <c r="B569" s="41" t="s">
        <v>1952</v>
      </c>
      <c r="C569" s="42" t="s">
        <v>1959</v>
      </c>
      <c r="D569" s="43" t="s">
        <v>2267</v>
      </c>
      <c r="E569" s="44" t="s">
        <v>2329</v>
      </c>
      <c r="F569" s="37">
        <v>365</v>
      </c>
      <c r="G569" s="45" t="s">
        <v>1321</v>
      </c>
      <c r="H569" s="46" t="s">
        <v>1322</v>
      </c>
      <c r="I569" s="47" t="str">
        <f t="shared" si="80"/>
        <v>?</v>
      </c>
      <c r="J569" s="51" t="str">
        <f t="shared" si="72"/>
        <v>048</v>
      </c>
      <c r="K569" s="51" t="str">
        <f t="shared" si="79"/>
        <v>0483</v>
      </c>
      <c r="L569" s="51" t="str">
        <f t="shared" si="73"/>
        <v>00</v>
      </c>
      <c r="M569" s="51" t="str">
        <f t="shared" si="74"/>
        <v>01</v>
      </c>
      <c r="N569" s="51" t="str">
        <f t="shared" si="75"/>
        <v>01B0</v>
      </c>
      <c r="O569" s="51" t="str">
        <f t="shared" si="76"/>
        <v>05</v>
      </c>
      <c r="P569" s="51" t="str">
        <f t="shared" si="77"/>
        <v>02</v>
      </c>
      <c r="Q569" s="66" t="s">
        <v>2501</v>
      </c>
      <c r="R569" s="66" t="s">
        <v>2502</v>
      </c>
      <c r="S569" s="66" t="s">
        <v>2503</v>
      </c>
      <c r="T569" s="67" t="s">
        <v>2504</v>
      </c>
      <c r="U569" t="str">
        <f t="shared" si="78"/>
        <v>strAmiiboName[568] = new string[]{"0483000101B00502","ACC","Animal Crossing Cards","Series 4","Peggy","365","568"};</v>
      </c>
    </row>
    <row r="570" spans="1:21" ht="14.25" x14ac:dyDescent="0.2">
      <c r="A570" s="33">
        <v>569</v>
      </c>
      <c r="B570" s="33" t="s">
        <v>1961</v>
      </c>
      <c r="C570" s="34" t="s">
        <v>1953</v>
      </c>
      <c r="D570" s="35" t="s">
        <v>2264</v>
      </c>
      <c r="E570" s="36" t="s">
        <v>2330</v>
      </c>
      <c r="F570" s="37">
        <v>366</v>
      </c>
      <c r="G570" s="38" t="s">
        <v>1331</v>
      </c>
      <c r="H570" s="39" t="s">
        <v>1332</v>
      </c>
      <c r="I570" s="40" t="str">
        <f t="shared" si="80"/>
        <v>?</v>
      </c>
      <c r="J570" s="51" t="str">
        <f t="shared" si="72"/>
        <v>033</v>
      </c>
      <c r="K570" s="51" t="str">
        <f t="shared" si="79"/>
        <v>0339</v>
      </c>
      <c r="L570" s="51" t="str">
        <f t="shared" si="73"/>
        <v>00</v>
      </c>
      <c r="M570" s="51" t="str">
        <f t="shared" si="74"/>
        <v>01</v>
      </c>
      <c r="N570" s="51" t="str">
        <f t="shared" si="75"/>
        <v>01B1</v>
      </c>
      <c r="O570" s="51" t="str">
        <f t="shared" si="76"/>
        <v>05</v>
      </c>
      <c r="P570" s="51" t="str">
        <f t="shared" si="77"/>
        <v>02</v>
      </c>
      <c r="Q570" s="66" t="s">
        <v>2501</v>
      </c>
      <c r="R570" s="66" t="s">
        <v>2502</v>
      </c>
      <c r="S570" s="66" t="s">
        <v>2503</v>
      </c>
      <c r="T570" s="67" t="s">
        <v>2504</v>
      </c>
      <c r="U570" t="str">
        <f t="shared" si="78"/>
        <v>strAmiiboName[569] = new string[]{"0339000101B10502","ACC","Animal Crossing Cards","Series 4","Ribbot","366","569"};</v>
      </c>
    </row>
    <row r="571" spans="1:21" ht="14.25" x14ac:dyDescent="0.2">
      <c r="A571" s="41">
        <v>570</v>
      </c>
      <c r="B571" s="41" t="s">
        <v>1952</v>
      </c>
      <c r="C571" s="42" t="s">
        <v>1953</v>
      </c>
      <c r="D571" s="43" t="s">
        <v>2264</v>
      </c>
      <c r="E571" s="44" t="s">
        <v>2331</v>
      </c>
      <c r="F571" s="37">
        <v>367</v>
      </c>
      <c r="G571" s="45" t="s">
        <v>1341</v>
      </c>
      <c r="H571" s="46" t="s">
        <v>1342</v>
      </c>
      <c r="I571" s="47" t="str">
        <f t="shared" si="80"/>
        <v>?</v>
      </c>
      <c r="J571" s="51" t="str">
        <f t="shared" si="72"/>
        <v>03A</v>
      </c>
      <c r="K571" s="51" t="str">
        <f t="shared" si="79"/>
        <v>03AD</v>
      </c>
      <c r="L571" s="51" t="str">
        <f t="shared" si="73"/>
        <v>00</v>
      </c>
      <c r="M571" s="51" t="str">
        <f t="shared" si="74"/>
        <v>01</v>
      </c>
      <c r="N571" s="51" t="str">
        <f t="shared" si="75"/>
        <v>01B2</v>
      </c>
      <c r="O571" s="51" t="str">
        <f t="shared" si="76"/>
        <v>05</v>
      </c>
      <c r="P571" s="51" t="str">
        <f t="shared" si="77"/>
        <v>02</v>
      </c>
      <c r="Q571" s="66" t="s">
        <v>2501</v>
      </c>
      <c r="R571" s="66" t="s">
        <v>2502</v>
      </c>
      <c r="S571" s="66" t="s">
        <v>2503</v>
      </c>
      <c r="T571" s="67" t="s">
        <v>2504</v>
      </c>
      <c r="U571" t="str">
        <f t="shared" si="78"/>
        <v>strAmiiboName[570] = new string[]{"03AD000101B20502","ACC","Animal Crossing Cards","Series 4","Annalise","367","570"};</v>
      </c>
    </row>
    <row r="572" spans="1:21" ht="14.25" x14ac:dyDescent="0.2">
      <c r="A572" s="33">
        <v>571</v>
      </c>
      <c r="B572" s="33" t="s">
        <v>1961</v>
      </c>
      <c r="C572" s="34" t="s">
        <v>1956</v>
      </c>
      <c r="D572" s="35" t="s">
        <v>2264</v>
      </c>
      <c r="E572" s="36" t="s">
        <v>2332</v>
      </c>
      <c r="F572" s="37">
        <v>368</v>
      </c>
      <c r="G572" s="38" t="s">
        <v>1351</v>
      </c>
      <c r="H572" s="39" t="s">
        <v>1352</v>
      </c>
      <c r="I572" s="40" t="str">
        <f t="shared" si="80"/>
        <v>?</v>
      </c>
      <c r="J572" s="51" t="str">
        <f t="shared" si="72"/>
        <v>021</v>
      </c>
      <c r="K572" s="51" t="str">
        <f t="shared" si="79"/>
        <v>0217</v>
      </c>
      <c r="L572" s="51" t="str">
        <f t="shared" si="73"/>
        <v>00</v>
      </c>
      <c r="M572" s="51" t="str">
        <f t="shared" si="74"/>
        <v>01</v>
      </c>
      <c r="N572" s="51" t="str">
        <f t="shared" si="75"/>
        <v>01B3</v>
      </c>
      <c r="O572" s="51" t="str">
        <f t="shared" si="76"/>
        <v>05</v>
      </c>
      <c r="P572" s="51" t="str">
        <f t="shared" si="77"/>
        <v>02</v>
      </c>
      <c r="Q572" s="66" t="s">
        <v>2501</v>
      </c>
      <c r="R572" s="66" t="s">
        <v>2502</v>
      </c>
      <c r="S572" s="66" t="s">
        <v>2503</v>
      </c>
      <c r="T572" s="67" t="s">
        <v>2504</v>
      </c>
      <c r="U572" t="str">
        <f t="shared" si="78"/>
        <v>strAmiiboName[571] = new string[]{"0217000101B30502","ACC","Animal Crossing Cards","Series 4","Chow","368","571"};</v>
      </c>
    </row>
    <row r="573" spans="1:21" ht="14.25" x14ac:dyDescent="0.2">
      <c r="A573" s="41">
        <v>572</v>
      </c>
      <c r="B573" s="41" t="s">
        <v>1961</v>
      </c>
      <c r="C573" s="42" t="s">
        <v>1959</v>
      </c>
      <c r="D573" s="43" t="s">
        <v>2267</v>
      </c>
      <c r="E573" s="44" t="s">
        <v>2333</v>
      </c>
      <c r="F573" s="37">
        <v>369</v>
      </c>
      <c r="G573" s="45" t="s">
        <v>1359</v>
      </c>
      <c r="H573" s="46" t="s">
        <v>1360</v>
      </c>
      <c r="I573" s="47" t="str">
        <f t="shared" si="80"/>
        <v>?</v>
      </c>
      <c r="J573" s="51" t="str">
        <f t="shared" si="72"/>
        <v>03D</v>
      </c>
      <c r="K573" s="51" t="str">
        <f t="shared" si="79"/>
        <v>03D7</v>
      </c>
      <c r="L573" s="51" t="str">
        <f t="shared" si="73"/>
        <v>00</v>
      </c>
      <c r="M573" s="51" t="str">
        <f t="shared" si="74"/>
        <v>01</v>
      </c>
      <c r="N573" s="51" t="str">
        <f t="shared" si="75"/>
        <v>01B4</v>
      </c>
      <c r="O573" s="51" t="str">
        <f t="shared" si="76"/>
        <v>05</v>
      </c>
      <c r="P573" s="51" t="str">
        <f t="shared" si="77"/>
        <v>02</v>
      </c>
      <c r="Q573" s="66" t="s">
        <v>2501</v>
      </c>
      <c r="R573" s="66" t="s">
        <v>2502</v>
      </c>
      <c r="S573" s="66" t="s">
        <v>2503</v>
      </c>
      <c r="T573" s="67" t="s">
        <v>2504</v>
      </c>
      <c r="U573" t="str">
        <f t="shared" si="78"/>
        <v>strAmiiboName[572] = new string[]{"03D7000101B40502","ACC","Animal Crossing Cards","Series 4","Sylvia","369","572"};</v>
      </c>
    </row>
    <row r="574" spans="1:21" ht="14.25" x14ac:dyDescent="0.2">
      <c r="A574" s="33">
        <v>573</v>
      </c>
      <c r="B574" s="33" t="s">
        <v>1967</v>
      </c>
      <c r="C574" s="34" t="s">
        <v>1953</v>
      </c>
      <c r="D574" s="35" t="s">
        <v>2267</v>
      </c>
      <c r="E574" s="36" t="s">
        <v>2334</v>
      </c>
      <c r="F574" s="37">
        <v>370</v>
      </c>
      <c r="G574" s="38" t="s">
        <v>1367</v>
      </c>
      <c r="H574" s="39" t="s">
        <v>1368</v>
      </c>
      <c r="I574" s="40" t="str">
        <f t="shared" si="80"/>
        <v>?</v>
      </c>
      <c r="J574" s="51" t="str">
        <f t="shared" si="72"/>
        <v>023</v>
      </c>
      <c r="K574" s="51" t="str">
        <f t="shared" si="79"/>
        <v>023D</v>
      </c>
      <c r="L574" s="51" t="str">
        <f t="shared" si="73"/>
        <v>00</v>
      </c>
      <c r="M574" s="51" t="str">
        <f t="shared" si="74"/>
        <v>01</v>
      </c>
      <c r="N574" s="51" t="str">
        <f t="shared" si="75"/>
        <v>01B5</v>
      </c>
      <c r="O574" s="51" t="str">
        <f t="shared" si="76"/>
        <v>05</v>
      </c>
      <c r="P574" s="51" t="str">
        <f t="shared" si="77"/>
        <v>02</v>
      </c>
      <c r="Q574" s="66" t="s">
        <v>2501</v>
      </c>
      <c r="R574" s="66" t="s">
        <v>2502</v>
      </c>
      <c r="S574" s="66" t="s">
        <v>2503</v>
      </c>
      <c r="T574" s="67" t="s">
        <v>2504</v>
      </c>
      <c r="U574" t="str">
        <f t="shared" si="78"/>
        <v>strAmiiboName[573] = new string[]{"023D000101B50502","ACC","Animal Crossing Cards","Series 4","Jacques","370","573"};</v>
      </c>
    </row>
    <row r="575" spans="1:21" ht="14.25" x14ac:dyDescent="0.2">
      <c r="A575" s="41">
        <v>574</v>
      </c>
      <c r="B575" s="41" t="s">
        <v>1961</v>
      </c>
      <c r="C575" s="42" t="s">
        <v>1953</v>
      </c>
      <c r="D575" s="43" t="s">
        <v>2267</v>
      </c>
      <c r="E575" s="44" t="s">
        <v>2335</v>
      </c>
      <c r="F575" s="37">
        <v>371</v>
      </c>
      <c r="G575" s="45" t="s">
        <v>1375</v>
      </c>
      <c r="H575" s="46" t="s">
        <v>1376</v>
      </c>
      <c r="I575" s="47" t="str">
        <f t="shared" si="80"/>
        <v>?</v>
      </c>
      <c r="J575" s="51" t="str">
        <f t="shared" si="72"/>
        <v>04E</v>
      </c>
      <c r="K575" s="51" t="str">
        <f t="shared" si="79"/>
        <v>04E4</v>
      </c>
      <c r="L575" s="51" t="str">
        <f t="shared" si="73"/>
        <v>00</v>
      </c>
      <c r="M575" s="51" t="str">
        <f t="shared" si="74"/>
        <v>01</v>
      </c>
      <c r="N575" s="51" t="str">
        <f t="shared" si="75"/>
        <v>01B6</v>
      </c>
      <c r="O575" s="51" t="str">
        <f t="shared" si="76"/>
        <v>05</v>
      </c>
      <c r="P575" s="51" t="str">
        <f t="shared" si="77"/>
        <v>02</v>
      </c>
      <c r="Q575" s="66" t="s">
        <v>2501</v>
      </c>
      <c r="R575" s="66" t="s">
        <v>2502</v>
      </c>
      <c r="S575" s="66" t="s">
        <v>2503</v>
      </c>
      <c r="T575" s="67" t="s">
        <v>2504</v>
      </c>
      <c r="U575" t="str">
        <f t="shared" si="78"/>
        <v>strAmiiboName[574] = new string[]{"04E4000101B60502","ACC","Animal Crossing Cards","Series 4","Sally","371","574"};</v>
      </c>
    </row>
    <row r="576" spans="1:21" ht="14.25" x14ac:dyDescent="0.2">
      <c r="A576" s="33">
        <v>575</v>
      </c>
      <c r="B576" s="33" t="s">
        <v>1952</v>
      </c>
      <c r="C576" s="34" t="s">
        <v>1953</v>
      </c>
      <c r="D576" s="35" t="s">
        <v>2264</v>
      </c>
      <c r="E576" s="36" t="s">
        <v>2336</v>
      </c>
      <c r="F576" s="37">
        <v>372</v>
      </c>
      <c r="G576" s="38" t="s">
        <v>1383</v>
      </c>
      <c r="H576" s="39" t="s">
        <v>1384</v>
      </c>
      <c r="I576" s="40" t="str">
        <f t="shared" si="80"/>
        <v>?</v>
      </c>
      <c r="J576" s="51" t="str">
        <f t="shared" si="72"/>
        <v>049</v>
      </c>
      <c r="K576" s="51" t="str">
        <f t="shared" si="79"/>
        <v>049E</v>
      </c>
      <c r="L576" s="51" t="str">
        <f t="shared" si="73"/>
        <v>00</v>
      </c>
      <c r="M576" s="51" t="str">
        <f t="shared" si="74"/>
        <v>01</v>
      </c>
      <c r="N576" s="51" t="str">
        <f t="shared" si="75"/>
        <v>01B7</v>
      </c>
      <c r="O576" s="51" t="str">
        <f t="shared" si="76"/>
        <v>05</v>
      </c>
      <c r="P576" s="51" t="str">
        <f t="shared" si="77"/>
        <v>02</v>
      </c>
      <c r="Q576" s="66" t="s">
        <v>2501</v>
      </c>
      <c r="R576" s="66" t="s">
        <v>2502</v>
      </c>
      <c r="S576" s="66" t="s">
        <v>2503</v>
      </c>
      <c r="T576" s="67" t="s">
        <v>2504</v>
      </c>
      <c r="U576" t="str">
        <f t="shared" si="78"/>
        <v>strAmiiboName[575] = new string[]{"049E000101B70502","ACC","Animal Crossing Cards","Series 4","Doc","372","575"};</v>
      </c>
    </row>
    <row r="577" spans="1:21" ht="14.25" x14ac:dyDescent="0.2">
      <c r="A577" s="41">
        <v>576</v>
      </c>
      <c r="B577" s="41" t="s">
        <v>1952</v>
      </c>
      <c r="C577" s="42" t="s">
        <v>1959</v>
      </c>
      <c r="D577" s="43" t="s">
        <v>2267</v>
      </c>
      <c r="E577" s="44" t="s">
        <v>2337</v>
      </c>
      <c r="F577" s="37">
        <v>373</v>
      </c>
      <c r="G577" s="45" t="s">
        <v>1391</v>
      </c>
      <c r="H577" s="46" t="s">
        <v>1392</v>
      </c>
      <c r="I577" s="47" t="str">
        <f t="shared" si="80"/>
        <v>?</v>
      </c>
      <c r="J577" s="51" t="str">
        <f t="shared" si="72"/>
        <v>030</v>
      </c>
      <c r="K577" s="51" t="str">
        <f t="shared" si="79"/>
        <v>030C</v>
      </c>
      <c r="L577" s="51" t="str">
        <f t="shared" si="73"/>
        <v>00</v>
      </c>
      <c r="M577" s="51" t="str">
        <f t="shared" si="74"/>
        <v>01</v>
      </c>
      <c r="N577" s="51" t="str">
        <f t="shared" si="75"/>
        <v>01B8</v>
      </c>
      <c r="O577" s="51" t="str">
        <f t="shared" si="76"/>
        <v>05</v>
      </c>
      <c r="P577" s="51" t="str">
        <f t="shared" si="77"/>
        <v>02</v>
      </c>
      <c r="Q577" s="66" t="s">
        <v>2501</v>
      </c>
      <c r="R577" s="66" t="s">
        <v>2502</v>
      </c>
      <c r="S577" s="66" t="s">
        <v>2503</v>
      </c>
      <c r="T577" s="67" t="s">
        <v>2504</v>
      </c>
      <c r="U577" t="str">
        <f t="shared" si="78"/>
        <v>strAmiiboName[576] = new string[]{"030C000101B80502","ACC","Animal Crossing Cards","Series 4","Pompom","373","576"};</v>
      </c>
    </row>
    <row r="578" spans="1:21" ht="14.25" x14ac:dyDescent="0.2">
      <c r="A578" s="33">
        <v>577</v>
      </c>
      <c r="B578" s="33" t="s">
        <v>1967</v>
      </c>
      <c r="C578" s="34" t="s">
        <v>1959</v>
      </c>
      <c r="D578" s="35" t="s">
        <v>2264</v>
      </c>
      <c r="E578" s="36" t="s">
        <v>2338</v>
      </c>
      <c r="F578" s="37">
        <v>374</v>
      </c>
      <c r="G578" s="38" t="s">
        <v>1399</v>
      </c>
      <c r="H578" s="39" t="s">
        <v>1400</v>
      </c>
      <c r="I578" s="40" t="str">
        <f t="shared" si="80"/>
        <v>?</v>
      </c>
      <c r="J578" s="51" t="str">
        <f t="shared" ref="J578:J641" si="81">LEFT(G578,3)</f>
        <v>04B</v>
      </c>
      <c r="K578" s="51" t="str">
        <f t="shared" si="79"/>
        <v>04B2</v>
      </c>
      <c r="L578" s="51" t="str">
        <f t="shared" ref="L578:L641" si="82">MID(G578,5,2)</f>
        <v>00</v>
      </c>
      <c r="M578" s="51" t="str">
        <f t="shared" ref="M578:M641" si="83">RIGHT(G578,2)</f>
        <v>01</v>
      </c>
      <c r="N578" s="51" t="str">
        <f t="shared" ref="N578:N641" si="84">LEFT(H578,4)</f>
        <v>01B9</v>
      </c>
      <c r="O578" s="51" t="str">
        <f t="shared" ref="O578:O641" si="85">MID(H578,5,2)</f>
        <v>05</v>
      </c>
      <c r="P578" s="51" t="str">
        <f t="shared" ref="P578:P641" si="86">RIGHT(H578,2)</f>
        <v>02</v>
      </c>
      <c r="Q578" s="66" t="s">
        <v>2501</v>
      </c>
      <c r="R578" s="66" t="s">
        <v>2502</v>
      </c>
      <c r="S578" s="66" t="s">
        <v>2503</v>
      </c>
      <c r="T578" s="67" t="s">
        <v>2504</v>
      </c>
      <c r="U578" t="str">
        <f t="shared" ref="U578:U641" si="87">Q578&amp;A578&amp;R578&amp;G578&amp;H578&amp;S578&amp;B578&amp;S578&amp;C578&amp;S578&amp;D578&amp;S578&amp;E578&amp;S578&amp;TEXT(F578,"000")&amp;S578&amp;TEXT(A578,"000")&amp;T578</f>
        <v>strAmiiboName[577] = new string[]{"04B2000101B90502","ACC","Animal Crossing Cards","Series 4","Tank","374","577"};</v>
      </c>
    </row>
    <row r="579" spans="1:21" ht="14.25" x14ac:dyDescent="0.2">
      <c r="A579" s="41">
        <v>578</v>
      </c>
      <c r="B579" s="41" t="s">
        <v>1961</v>
      </c>
      <c r="C579" s="42" t="s">
        <v>1959</v>
      </c>
      <c r="D579" s="43" t="s">
        <v>2267</v>
      </c>
      <c r="E579" s="44" t="s">
        <v>2339</v>
      </c>
      <c r="F579" s="37">
        <v>375</v>
      </c>
      <c r="G579" s="45" t="s">
        <v>1407</v>
      </c>
      <c r="H579" s="46" t="s">
        <v>1408</v>
      </c>
      <c r="I579" s="47" t="str">
        <f t="shared" si="80"/>
        <v>?</v>
      </c>
      <c r="J579" s="51" t="str">
        <f t="shared" si="81"/>
        <v>02A</v>
      </c>
      <c r="K579" s="51" t="str">
        <f t="shared" ref="K579:K642" si="88">LEFT(G579,4)</f>
        <v>02A2</v>
      </c>
      <c r="L579" s="51" t="str">
        <f t="shared" si="82"/>
        <v>00</v>
      </c>
      <c r="M579" s="51" t="str">
        <f t="shared" si="83"/>
        <v>01</v>
      </c>
      <c r="N579" s="51" t="str">
        <f t="shared" si="84"/>
        <v>01BA</v>
      </c>
      <c r="O579" s="51" t="str">
        <f t="shared" si="85"/>
        <v>05</v>
      </c>
      <c r="P579" s="51" t="str">
        <f t="shared" si="86"/>
        <v>02</v>
      </c>
      <c r="Q579" s="66" t="s">
        <v>2501</v>
      </c>
      <c r="R579" s="66" t="s">
        <v>2502</v>
      </c>
      <c r="S579" s="66" t="s">
        <v>2503</v>
      </c>
      <c r="T579" s="67" t="s">
        <v>2504</v>
      </c>
      <c r="U579" t="str">
        <f t="shared" si="87"/>
        <v>strAmiiboName[578] = new string[]{"02A2000101BA0502","ACC","Animal Crossing Cards","Series 4","Becky","375","578"};</v>
      </c>
    </row>
    <row r="580" spans="1:21" ht="14.25" x14ac:dyDescent="0.2">
      <c r="A580" s="33">
        <v>579</v>
      </c>
      <c r="B580" s="33" t="s">
        <v>1967</v>
      </c>
      <c r="C580" s="34" t="s">
        <v>1953</v>
      </c>
      <c r="D580" s="35" t="s">
        <v>2264</v>
      </c>
      <c r="E580" s="36" t="s">
        <v>2340</v>
      </c>
      <c r="F580" s="37">
        <v>376</v>
      </c>
      <c r="G580" s="38" t="s">
        <v>1415</v>
      </c>
      <c r="H580" s="39" t="s">
        <v>1416</v>
      </c>
      <c r="I580" s="40" t="str">
        <f t="shared" ref="I580:I643" si="89">HYPERLINK("http://amiibo.life/nfc/"&amp;G580&amp;"-"&amp;H580,"?")</f>
        <v>?</v>
      </c>
      <c r="J580" s="51" t="str">
        <f t="shared" si="81"/>
        <v>041</v>
      </c>
      <c r="K580" s="51" t="str">
        <f t="shared" si="88"/>
        <v>0415</v>
      </c>
      <c r="L580" s="51" t="str">
        <f t="shared" si="82"/>
        <v>00</v>
      </c>
      <c r="M580" s="51" t="str">
        <f t="shared" si="83"/>
        <v>01</v>
      </c>
      <c r="N580" s="51" t="str">
        <f t="shared" si="84"/>
        <v>01BB</v>
      </c>
      <c r="O580" s="51" t="str">
        <f t="shared" si="85"/>
        <v>05</v>
      </c>
      <c r="P580" s="51" t="str">
        <f t="shared" si="86"/>
        <v>02</v>
      </c>
      <c r="Q580" s="66" t="s">
        <v>2501</v>
      </c>
      <c r="R580" s="66" t="s">
        <v>2502</v>
      </c>
      <c r="S580" s="66" t="s">
        <v>2503</v>
      </c>
      <c r="T580" s="67" t="s">
        <v>2504</v>
      </c>
      <c r="U580" t="str">
        <f t="shared" si="87"/>
        <v>strAmiiboName[579] = new string[]{"0415000101BB0502","ACC","Animal Crossing Cards","Series 4","Rizzo","376","579"};</v>
      </c>
    </row>
    <row r="581" spans="1:21" ht="14.25" x14ac:dyDescent="0.2">
      <c r="A581" s="41">
        <v>580</v>
      </c>
      <c r="B581" s="41" t="s">
        <v>1961</v>
      </c>
      <c r="C581" s="42" t="s">
        <v>1959</v>
      </c>
      <c r="D581" s="43" t="s">
        <v>2264</v>
      </c>
      <c r="E581" s="44" t="s">
        <v>2341</v>
      </c>
      <c r="F581" s="37">
        <v>377</v>
      </c>
      <c r="G581" s="45" t="s">
        <v>1423</v>
      </c>
      <c r="H581" s="46" t="s">
        <v>1424</v>
      </c>
      <c r="I581" s="47" t="str">
        <f t="shared" si="89"/>
        <v>?</v>
      </c>
      <c r="J581" s="51" t="str">
        <f t="shared" si="81"/>
        <v>03B</v>
      </c>
      <c r="K581" s="51" t="str">
        <f t="shared" si="88"/>
        <v>03BF</v>
      </c>
      <c r="L581" s="51" t="str">
        <f t="shared" si="82"/>
        <v>00</v>
      </c>
      <c r="M581" s="51" t="str">
        <f t="shared" si="83"/>
        <v>01</v>
      </c>
      <c r="N581" s="51" t="str">
        <f t="shared" si="84"/>
        <v>01BC</v>
      </c>
      <c r="O581" s="51" t="str">
        <f t="shared" si="85"/>
        <v>05</v>
      </c>
      <c r="P581" s="51" t="str">
        <f t="shared" si="86"/>
        <v>02</v>
      </c>
      <c r="Q581" s="66" t="s">
        <v>2501</v>
      </c>
      <c r="R581" s="66" t="s">
        <v>2502</v>
      </c>
      <c r="S581" s="66" t="s">
        <v>2503</v>
      </c>
      <c r="T581" s="67" t="s">
        <v>2504</v>
      </c>
      <c r="U581" t="str">
        <f t="shared" si="87"/>
        <v>strAmiiboName[580] = new string[]{"03BF000101BC0502","ACC","Animal Crossing Cards","Series 4","Sydney","377","580"};</v>
      </c>
    </row>
    <row r="582" spans="1:21" ht="14.25" x14ac:dyDescent="0.2">
      <c r="A582" s="33">
        <v>581</v>
      </c>
      <c r="B582" s="33" t="s">
        <v>1952</v>
      </c>
      <c r="C582" s="34" t="s">
        <v>1953</v>
      </c>
      <c r="D582" s="35" t="s">
        <v>2267</v>
      </c>
      <c r="E582" s="36" t="s">
        <v>2342</v>
      </c>
      <c r="F582" s="37">
        <v>378</v>
      </c>
      <c r="G582" s="38" t="s">
        <v>1431</v>
      </c>
      <c r="H582" s="39" t="s">
        <v>1432</v>
      </c>
      <c r="I582" s="40" t="str">
        <f t="shared" si="89"/>
        <v>?</v>
      </c>
      <c r="J582" s="51" t="str">
        <f t="shared" si="81"/>
        <v>028</v>
      </c>
      <c r="K582" s="51" t="str">
        <f t="shared" si="88"/>
        <v>028D</v>
      </c>
      <c r="L582" s="51" t="str">
        <f t="shared" si="82"/>
        <v>00</v>
      </c>
      <c r="M582" s="51" t="str">
        <f t="shared" si="83"/>
        <v>01</v>
      </c>
      <c r="N582" s="51" t="str">
        <f t="shared" si="84"/>
        <v>01BD</v>
      </c>
      <c r="O582" s="51" t="str">
        <f t="shared" si="85"/>
        <v>05</v>
      </c>
      <c r="P582" s="51" t="str">
        <f t="shared" si="86"/>
        <v>02</v>
      </c>
      <c r="Q582" s="66" t="s">
        <v>2501</v>
      </c>
      <c r="R582" s="66" t="s">
        <v>2502</v>
      </c>
      <c r="S582" s="66" t="s">
        <v>2503</v>
      </c>
      <c r="T582" s="67" t="s">
        <v>2504</v>
      </c>
      <c r="U582" t="str">
        <f t="shared" si="87"/>
        <v>strAmiiboName[581] = new string[]{"028D000101BD0502","ACC","Animal Crossing Cards","Series 4","Barold","378","581"};</v>
      </c>
    </row>
    <row r="583" spans="1:21" ht="14.25" x14ac:dyDescent="0.2">
      <c r="A583" s="41">
        <v>582</v>
      </c>
      <c r="B583" s="41" t="s">
        <v>1967</v>
      </c>
      <c r="C583" s="42" t="s">
        <v>1959</v>
      </c>
      <c r="D583" s="43" t="s">
        <v>2264</v>
      </c>
      <c r="E583" s="44" t="s">
        <v>2343</v>
      </c>
      <c r="F583" s="37">
        <v>379</v>
      </c>
      <c r="G583" s="45" t="s">
        <v>1439</v>
      </c>
      <c r="H583" s="46" t="s">
        <v>1440</v>
      </c>
      <c r="I583" s="47" t="str">
        <f t="shared" si="89"/>
        <v>?</v>
      </c>
      <c r="J583" s="51" t="str">
        <f t="shared" si="81"/>
        <v>04E</v>
      </c>
      <c r="K583" s="51" t="str">
        <f t="shared" si="88"/>
        <v>04E1</v>
      </c>
      <c r="L583" s="51" t="str">
        <f t="shared" si="82"/>
        <v>00</v>
      </c>
      <c r="M583" s="51" t="str">
        <f t="shared" si="83"/>
        <v>01</v>
      </c>
      <c r="N583" s="51" t="str">
        <f t="shared" si="84"/>
        <v>01BE</v>
      </c>
      <c r="O583" s="51" t="str">
        <f t="shared" si="85"/>
        <v>05</v>
      </c>
      <c r="P583" s="51" t="str">
        <f t="shared" si="86"/>
        <v>02</v>
      </c>
      <c r="Q583" s="66" t="s">
        <v>2501</v>
      </c>
      <c r="R583" s="66" t="s">
        <v>2502</v>
      </c>
      <c r="S583" s="66" t="s">
        <v>2503</v>
      </c>
      <c r="T583" s="67" t="s">
        <v>2504</v>
      </c>
      <c r="U583" t="str">
        <f t="shared" si="87"/>
        <v>strAmiiboName[582] = new string[]{"04E1000101BE0502","ACC","Animal Crossing Cards","Series 4","Nibbles","379","582"};</v>
      </c>
    </row>
    <row r="584" spans="1:21" ht="14.25" x14ac:dyDescent="0.2">
      <c r="A584" s="33">
        <v>583</v>
      </c>
      <c r="B584" s="33" t="s">
        <v>1961</v>
      </c>
      <c r="C584" s="34" t="s">
        <v>1959</v>
      </c>
      <c r="D584" s="35" t="s">
        <v>2267</v>
      </c>
      <c r="E584" s="36" t="s">
        <v>2344</v>
      </c>
      <c r="F584" s="37">
        <v>380</v>
      </c>
      <c r="G584" s="38" t="s">
        <v>1447</v>
      </c>
      <c r="H584" s="39" t="s">
        <v>1448</v>
      </c>
      <c r="I584" s="40" t="str">
        <f t="shared" si="89"/>
        <v>?</v>
      </c>
      <c r="J584" s="51" t="str">
        <f t="shared" si="81"/>
        <v>048</v>
      </c>
      <c r="K584" s="51" t="str">
        <f t="shared" si="88"/>
        <v>0487</v>
      </c>
      <c r="L584" s="51" t="str">
        <f t="shared" si="82"/>
        <v>00</v>
      </c>
      <c r="M584" s="51" t="str">
        <f t="shared" si="83"/>
        <v>01</v>
      </c>
      <c r="N584" s="51" t="str">
        <f t="shared" si="84"/>
        <v>01BF</v>
      </c>
      <c r="O584" s="51" t="str">
        <f t="shared" si="85"/>
        <v>05</v>
      </c>
      <c r="P584" s="51" t="str">
        <f t="shared" si="86"/>
        <v>02</v>
      </c>
      <c r="Q584" s="66" t="s">
        <v>2501</v>
      </c>
      <c r="R584" s="66" t="s">
        <v>2502</v>
      </c>
      <c r="S584" s="66" t="s">
        <v>2503</v>
      </c>
      <c r="T584" s="67" t="s">
        <v>2504</v>
      </c>
      <c r="U584" t="str">
        <f t="shared" si="87"/>
        <v>strAmiiboName[583] = new string[]{"0487000101BF0502","ACC","Animal Crossing Cards","Series 4","Kevin","380","583"};</v>
      </c>
    </row>
    <row r="585" spans="1:21" ht="14.25" x14ac:dyDescent="0.2">
      <c r="A585" s="41">
        <v>584</v>
      </c>
      <c r="B585" s="41" t="s">
        <v>1961</v>
      </c>
      <c r="C585" s="42" t="s">
        <v>1956</v>
      </c>
      <c r="D585" s="43" t="s">
        <v>2267</v>
      </c>
      <c r="E585" s="44" t="s">
        <v>2345</v>
      </c>
      <c r="F585" s="37">
        <v>381</v>
      </c>
      <c r="G585" s="45" t="s">
        <v>1455</v>
      </c>
      <c r="H585" s="46" t="s">
        <v>1456</v>
      </c>
      <c r="I585" s="47" t="str">
        <f t="shared" si="89"/>
        <v>?</v>
      </c>
      <c r="J585" s="51" t="str">
        <f t="shared" si="81"/>
        <v>031</v>
      </c>
      <c r="K585" s="51" t="str">
        <f t="shared" si="88"/>
        <v>0316</v>
      </c>
      <c r="L585" s="51" t="str">
        <f t="shared" si="82"/>
        <v>00</v>
      </c>
      <c r="M585" s="51" t="str">
        <f t="shared" si="83"/>
        <v>01</v>
      </c>
      <c r="N585" s="51" t="str">
        <f t="shared" si="84"/>
        <v>01C0</v>
      </c>
      <c r="O585" s="51" t="str">
        <f t="shared" si="85"/>
        <v>05</v>
      </c>
      <c r="P585" s="51" t="str">
        <f t="shared" si="86"/>
        <v>02</v>
      </c>
      <c r="Q585" s="66" t="s">
        <v>2501</v>
      </c>
      <c r="R585" s="66" t="s">
        <v>2502</v>
      </c>
      <c r="S585" s="66" t="s">
        <v>2503</v>
      </c>
      <c r="T585" s="67" t="s">
        <v>2504</v>
      </c>
      <c r="U585" t="str">
        <f t="shared" si="87"/>
        <v>strAmiiboName[584] = new string[]{"0316000101C00502","ACC","Animal Crossing Cards","Series 4","Gloria","381","584"};</v>
      </c>
    </row>
    <row r="586" spans="1:21" ht="14.25" x14ac:dyDescent="0.2">
      <c r="A586" s="33">
        <v>585</v>
      </c>
      <c r="B586" s="33" t="s">
        <v>1952</v>
      </c>
      <c r="C586" s="34" t="s">
        <v>1956</v>
      </c>
      <c r="D586" s="35" t="s">
        <v>2267</v>
      </c>
      <c r="E586" s="36" t="s">
        <v>2346</v>
      </c>
      <c r="F586" s="37">
        <v>382</v>
      </c>
      <c r="G586" s="38" t="s">
        <v>1463</v>
      </c>
      <c r="H586" s="39" t="s">
        <v>1464</v>
      </c>
      <c r="I586" s="40" t="str">
        <f t="shared" si="89"/>
        <v>?</v>
      </c>
      <c r="J586" s="51" t="str">
        <f t="shared" si="81"/>
        <v>050</v>
      </c>
      <c r="K586" s="51" t="str">
        <f t="shared" si="88"/>
        <v>050C</v>
      </c>
      <c r="L586" s="51" t="str">
        <f t="shared" si="82"/>
        <v>00</v>
      </c>
      <c r="M586" s="51" t="str">
        <f t="shared" si="83"/>
        <v>01</v>
      </c>
      <c r="N586" s="51" t="str">
        <f t="shared" si="84"/>
        <v>01C1</v>
      </c>
      <c r="O586" s="51" t="str">
        <f t="shared" si="85"/>
        <v>05</v>
      </c>
      <c r="P586" s="51" t="str">
        <f t="shared" si="86"/>
        <v>02</v>
      </c>
      <c r="Q586" s="66" t="s">
        <v>2501</v>
      </c>
      <c r="R586" s="66" t="s">
        <v>2502</v>
      </c>
      <c r="S586" s="66" t="s">
        <v>2503</v>
      </c>
      <c r="T586" s="67" t="s">
        <v>2504</v>
      </c>
      <c r="U586" t="str">
        <f t="shared" si="87"/>
        <v>strAmiiboName[585] = new string[]{"050C000101C10502","ACC","Animal Crossing Cards","Series 4","Lobo","382","585"};</v>
      </c>
    </row>
    <row r="587" spans="1:21" ht="14.25" x14ac:dyDescent="0.2">
      <c r="A587" s="41">
        <v>586</v>
      </c>
      <c r="B587" s="41" t="s">
        <v>1952</v>
      </c>
      <c r="C587" s="42" t="s">
        <v>1959</v>
      </c>
      <c r="D587" s="43" t="s">
        <v>2264</v>
      </c>
      <c r="E587" s="44" t="s">
        <v>2347</v>
      </c>
      <c r="F587" s="37">
        <v>383</v>
      </c>
      <c r="G587" s="45" t="s">
        <v>1471</v>
      </c>
      <c r="H587" s="46" t="s">
        <v>1472</v>
      </c>
      <c r="I587" s="47" t="str">
        <f t="shared" si="89"/>
        <v>?</v>
      </c>
      <c r="J587" s="51" t="str">
        <f t="shared" si="81"/>
        <v>039</v>
      </c>
      <c r="K587" s="51" t="str">
        <f t="shared" si="88"/>
        <v>0399</v>
      </c>
      <c r="L587" s="51" t="str">
        <f t="shared" si="82"/>
        <v>00</v>
      </c>
      <c r="M587" s="51" t="str">
        <f t="shared" si="83"/>
        <v>01</v>
      </c>
      <c r="N587" s="51" t="str">
        <f t="shared" si="84"/>
        <v>01C2</v>
      </c>
      <c r="O587" s="51" t="str">
        <f t="shared" si="85"/>
        <v>05</v>
      </c>
      <c r="P587" s="51" t="str">
        <f t="shared" si="86"/>
        <v>02</v>
      </c>
      <c r="Q587" s="66" t="s">
        <v>2501</v>
      </c>
      <c r="R587" s="66" t="s">
        <v>2502</v>
      </c>
      <c r="S587" s="66" t="s">
        <v>2503</v>
      </c>
      <c r="T587" s="67" t="s">
        <v>2504</v>
      </c>
      <c r="U587" t="str">
        <f t="shared" si="87"/>
        <v>strAmiiboName[586] = new string[]{"0399000101C20502","ACC","Animal Crossing Cards","Series 4","Hippeux","383","586"};</v>
      </c>
    </row>
    <row r="588" spans="1:21" ht="14.25" x14ac:dyDescent="0.2">
      <c r="A588" s="33">
        <v>587</v>
      </c>
      <c r="B588" s="33" t="s">
        <v>1961</v>
      </c>
      <c r="C588" s="34" t="s">
        <v>1959</v>
      </c>
      <c r="D588" s="35" t="s">
        <v>2264</v>
      </c>
      <c r="E588" s="36" t="s">
        <v>2348</v>
      </c>
      <c r="F588" s="37">
        <v>384</v>
      </c>
      <c r="G588" s="38" t="s">
        <v>1479</v>
      </c>
      <c r="H588" s="39" t="s">
        <v>1480</v>
      </c>
      <c r="I588" s="40" t="str">
        <f t="shared" si="89"/>
        <v>?</v>
      </c>
      <c r="J588" s="51" t="str">
        <f t="shared" si="81"/>
        <v>032</v>
      </c>
      <c r="K588" s="51" t="str">
        <f t="shared" si="88"/>
        <v>0327</v>
      </c>
      <c r="L588" s="51" t="str">
        <f t="shared" si="82"/>
        <v>00</v>
      </c>
      <c r="M588" s="51" t="str">
        <f t="shared" si="83"/>
        <v>01</v>
      </c>
      <c r="N588" s="51" t="str">
        <f t="shared" si="84"/>
        <v>01C3</v>
      </c>
      <c r="O588" s="51" t="str">
        <f t="shared" si="85"/>
        <v>05</v>
      </c>
      <c r="P588" s="51" t="str">
        <f t="shared" si="86"/>
        <v>02</v>
      </c>
      <c r="Q588" s="66" t="s">
        <v>2501</v>
      </c>
      <c r="R588" s="66" t="s">
        <v>2502</v>
      </c>
      <c r="S588" s="66" t="s">
        <v>2503</v>
      </c>
      <c r="T588" s="67" t="s">
        <v>2504</v>
      </c>
      <c r="U588" t="str">
        <f t="shared" si="87"/>
        <v>strAmiiboName[587] = new string[]{"0327000101C30502","ACC","Animal Crossing Cards","Series 4","Margie","384","587"};</v>
      </c>
    </row>
    <row r="589" spans="1:21" ht="14.25" x14ac:dyDescent="0.2">
      <c r="A589" s="41">
        <v>588</v>
      </c>
      <c r="B589" s="41" t="s">
        <v>1952</v>
      </c>
      <c r="C589" s="42" t="s">
        <v>1959</v>
      </c>
      <c r="D589" s="43" t="s">
        <v>2267</v>
      </c>
      <c r="E589" s="44" t="s">
        <v>2349</v>
      </c>
      <c r="F589" s="37">
        <v>385</v>
      </c>
      <c r="G589" s="45" t="s">
        <v>1487</v>
      </c>
      <c r="H589" s="46" t="s">
        <v>1488</v>
      </c>
      <c r="I589" s="47" t="str">
        <f t="shared" si="89"/>
        <v>?</v>
      </c>
      <c r="J589" s="51" t="str">
        <f t="shared" si="81"/>
        <v>02E</v>
      </c>
      <c r="K589" s="51" t="str">
        <f t="shared" si="88"/>
        <v>02EC</v>
      </c>
      <c r="L589" s="51" t="str">
        <f t="shared" si="82"/>
        <v>00</v>
      </c>
      <c r="M589" s="51" t="str">
        <f t="shared" si="83"/>
        <v>01</v>
      </c>
      <c r="N589" s="51" t="str">
        <f t="shared" si="84"/>
        <v>01C4</v>
      </c>
      <c r="O589" s="51" t="str">
        <f t="shared" si="85"/>
        <v>05</v>
      </c>
      <c r="P589" s="51" t="str">
        <f t="shared" si="86"/>
        <v>02</v>
      </c>
      <c r="Q589" s="66" t="s">
        <v>2501</v>
      </c>
      <c r="R589" s="66" t="s">
        <v>2502</v>
      </c>
      <c r="S589" s="66" t="s">
        <v>2503</v>
      </c>
      <c r="T589" s="67" t="s">
        <v>2504</v>
      </c>
      <c r="U589" t="str">
        <f t="shared" si="87"/>
        <v>strAmiiboName[588] = new string[]{"02EC000101C40502","ACC","Animal Crossing Cards","Series 4","Lucky","385","588"};</v>
      </c>
    </row>
    <row r="590" spans="1:21" ht="14.25" x14ac:dyDescent="0.2">
      <c r="A590" s="33">
        <v>589</v>
      </c>
      <c r="B590" s="33" t="s">
        <v>1961</v>
      </c>
      <c r="C590" s="34" t="s">
        <v>1956</v>
      </c>
      <c r="D590" s="35" t="s">
        <v>2264</v>
      </c>
      <c r="E590" s="36" t="s">
        <v>2350</v>
      </c>
      <c r="F590" s="37">
        <v>386</v>
      </c>
      <c r="G590" s="38" t="s">
        <v>631</v>
      </c>
      <c r="H590" s="39" t="s">
        <v>1495</v>
      </c>
      <c r="I590" s="40" t="str">
        <f t="shared" si="89"/>
        <v>?</v>
      </c>
      <c r="J590" s="51" t="str">
        <f t="shared" si="81"/>
        <v>025</v>
      </c>
      <c r="K590" s="51" t="str">
        <f t="shared" si="88"/>
        <v>025F</v>
      </c>
      <c r="L590" s="51" t="str">
        <f t="shared" si="82"/>
        <v>00</v>
      </c>
      <c r="M590" s="51" t="str">
        <f t="shared" si="83"/>
        <v>01</v>
      </c>
      <c r="N590" s="51" t="str">
        <f t="shared" si="84"/>
        <v>01C5</v>
      </c>
      <c r="O590" s="51" t="str">
        <f t="shared" si="85"/>
        <v>05</v>
      </c>
      <c r="P590" s="51" t="str">
        <f t="shared" si="86"/>
        <v>02</v>
      </c>
      <c r="Q590" s="66" t="s">
        <v>2501</v>
      </c>
      <c r="R590" s="66" t="s">
        <v>2502</v>
      </c>
      <c r="S590" s="66" t="s">
        <v>2503</v>
      </c>
      <c r="T590" s="67" t="s">
        <v>2504</v>
      </c>
      <c r="U590" t="str">
        <f t="shared" si="87"/>
        <v>strAmiiboName[589] = new string[]{"025F000101C50502","ACC","Animal Crossing Cards","Series 4","Rosie","386","589"};</v>
      </c>
    </row>
    <row r="591" spans="1:21" ht="14.25" x14ac:dyDescent="0.2">
      <c r="A591" s="41">
        <v>590</v>
      </c>
      <c r="B591" s="41" t="s">
        <v>1952</v>
      </c>
      <c r="C591" s="42" t="s">
        <v>1956</v>
      </c>
      <c r="D591" s="43" t="s">
        <v>2262</v>
      </c>
      <c r="E591" s="44" t="s">
        <v>2351</v>
      </c>
      <c r="F591" s="37">
        <v>387</v>
      </c>
      <c r="G591" s="45" t="s">
        <v>1502</v>
      </c>
      <c r="H591" s="46" t="s">
        <v>1503</v>
      </c>
      <c r="I591" s="47" t="str">
        <f t="shared" si="89"/>
        <v>?</v>
      </c>
      <c r="J591" s="51" t="str">
        <f t="shared" si="81"/>
        <v>04F</v>
      </c>
      <c r="K591" s="51" t="str">
        <f t="shared" si="88"/>
        <v>04FB</v>
      </c>
      <c r="L591" s="51" t="str">
        <f t="shared" si="82"/>
        <v>00</v>
      </c>
      <c r="M591" s="51" t="str">
        <f t="shared" si="83"/>
        <v>01</v>
      </c>
      <c r="N591" s="51" t="str">
        <f t="shared" si="84"/>
        <v>01C6</v>
      </c>
      <c r="O591" s="51" t="str">
        <f t="shared" si="85"/>
        <v>05</v>
      </c>
      <c r="P591" s="51" t="str">
        <f t="shared" si="86"/>
        <v>02</v>
      </c>
      <c r="Q591" s="66" t="s">
        <v>2501</v>
      </c>
      <c r="R591" s="66" t="s">
        <v>2502</v>
      </c>
      <c r="S591" s="66" t="s">
        <v>2503</v>
      </c>
      <c r="T591" s="67" t="s">
        <v>2504</v>
      </c>
      <c r="U591" t="str">
        <f t="shared" si="87"/>
        <v>strAmiiboName[590] = new string[]{"04FB000101C60502","ACC","Animal Crossing Cards","Series 4","Rowan","387","590"};</v>
      </c>
    </row>
    <row r="592" spans="1:21" ht="14.25" x14ac:dyDescent="0.2">
      <c r="A592" s="33">
        <v>591</v>
      </c>
      <c r="B592" s="33" t="s">
        <v>1967</v>
      </c>
      <c r="C592" s="34" t="s">
        <v>1953</v>
      </c>
      <c r="D592" s="35" t="s">
        <v>2264</v>
      </c>
      <c r="E592" s="36" t="s">
        <v>2352</v>
      </c>
      <c r="F592" s="37">
        <v>388</v>
      </c>
      <c r="G592" s="38" t="s">
        <v>1510</v>
      </c>
      <c r="H592" s="39" t="s">
        <v>1511</v>
      </c>
      <c r="I592" s="40" t="str">
        <f t="shared" si="89"/>
        <v>?</v>
      </c>
      <c r="J592" s="51" t="str">
        <f t="shared" si="81"/>
        <v>030</v>
      </c>
      <c r="K592" s="51" t="str">
        <f t="shared" si="88"/>
        <v>030A</v>
      </c>
      <c r="L592" s="51" t="str">
        <f t="shared" si="82"/>
        <v>00</v>
      </c>
      <c r="M592" s="51" t="str">
        <f t="shared" si="83"/>
        <v>01</v>
      </c>
      <c r="N592" s="51" t="str">
        <f t="shared" si="84"/>
        <v>01C7</v>
      </c>
      <c r="O592" s="51" t="str">
        <f t="shared" si="85"/>
        <v>05</v>
      </c>
      <c r="P592" s="51" t="str">
        <f t="shared" si="86"/>
        <v>02</v>
      </c>
      <c r="Q592" s="66" t="s">
        <v>2501</v>
      </c>
      <c r="R592" s="66" t="s">
        <v>2502</v>
      </c>
      <c r="S592" s="66" t="s">
        <v>2503</v>
      </c>
      <c r="T592" s="67" t="s">
        <v>2504</v>
      </c>
      <c r="U592" t="str">
        <f t="shared" si="87"/>
        <v>strAmiiboName[591] = new string[]{"030A000101C70502","ACC","Animal Crossing Cards","Series 4","Maelle","388","591"};</v>
      </c>
    </row>
    <row r="593" spans="1:21" ht="14.25" x14ac:dyDescent="0.2">
      <c r="A593" s="41">
        <v>592</v>
      </c>
      <c r="B593" s="41" t="s">
        <v>1961</v>
      </c>
      <c r="C593" s="42" t="s">
        <v>1953</v>
      </c>
      <c r="D593" s="43" t="s">
        <v>2267</v>
      </c>
      <c r="E593" s="44" t="s">
        <v>2353</v>
      </c>
      <c r="F593" s="37">
        <v>389</v>
      </c>
      <c r="G593" s="45" t="s">
        <v>1518</v>
      </c>
      <c r="H593" s="46" t="s">
        <v>1519</v>
      </c>
      <c r="I593" s="47" t="str">
        <f t="shared" si="89"/>
        <v>?</v>
      </c>
      <c r="J593" s="51" t="str">
        <f t="shared" si="81"/>
        <v>02D</v>
      </c>
      <c r="K593" s="51" t="str">
        <f t="shared" si="88"/>
        <v>02D9</v>
      </c>
      <c r="L593" s="51" t="str">
        <f t="shared" si="82"/>
        <v>00</v>
      </c>
      <c r="M593" s="51" t="str">
        <f t="shared" si="83"/>
        <v>01</v>
      </c>
      <c r="N593" s="51" t="str">
        <f t="shared" si="84"/>
        <v>01C8</v>
      </c>
      <c r="O593" s="51" t="str">
        <f t="shared" si="85"/>
        <v>05</v>
      </c>
      <c r="P593" s="51" t="str">
        <f t="shared" si="86"/>
        <v>02</v>
      </c>
      <c r="Q593" s="66" t="s">
        <v>2501</v>
      </c>
      <c r="R593" s="66" t="s">
        <v>2502</v>
      </c>
      <c r="S593" s="66" t="s">
        <v>2503</v>
      </c>
      <c r="T593" s="67" t="s">
        <v>2504</v>
      </c>
      <c r="U593" t="str">
        <f t="shared" si="87"/>
        <v>strAmiiboName[592] = new string[]{"02D9000101C80502","ACC","Animal Crossing Cards","Series 4","Bruce","389","592"};</v>
      </c>
    </row>
    <row r="594" spans="1:21" ht="14.25" x14ac:dyDescent="0.2">
      <c r="A594" s="33">
        <v>593</v>
      </c>
      <c r="B594" s="33" t="s">
        <v>1961</v>
      </c>
      <c r="C594" s="34" t="s">
        <v>1959</v>
      </c>
      <c r="D594" s="35" t="s">
        <v>2267</v>
      </c>
      <c r="E594" s="36" t="s">
        <v>2354</v>
      </c>
      <c r="F594" s="37">
        <v>390</v>
      </c>
      <c r="G594" s="38" t="s">
        <v>1526</v>
      </c>
      <c r="H594" s="39" t="s">
        <v>1527</v>
      </c>
      <c r="I594" s="40" t="str">
        <f t="shared" si="89"/>
        <v>?</v>
      </c>
      <c r="J594" s="51" t="str">
        <f t="shared" si="81"/>
        <v>04A</v>
      </c>
      <c r="K594" s="51" t="str">
        <f t="shared" si="88"/>
        <v>04A3</v>
      </c>
      <c r="L594" s="51" t="str">
        <f t="shared" si="82"/>
        <v>00</v>
      </c>
      <c r="M594" s="51" t="str">
        <f t="shared" si="83"/>
        <v>01</v>
      </c>
      <c r="N594" s="51" t="str">
        <f t="shared" si="84"/>
        <v>01C9</v>
      </c>
      <c r="O594" s="51" t="str">
        <f t="shared" si="85"/>
        <v>05</v>
      </c>
      <c r="P594" s="51" t="str">
        <f t="shared" si="86"/>
        <v>02</v>
      </c>
      <c r="Q594" s="66" t="s">
        <v>2501</v>
      </c>
      <c r="R594" s="66" t="s">
        <v>2502</v>
      </c>
      <c r="S594" s="66" t="s">
        <v>2503</v>
      </c>
      <c r="T594" s="67" t="s">
        <v>2504</v>
      </c>
      <c r="U594" t="str">
        <f t="shared" si="87"/>
        <v>strAmiiboName[593] = new string[]{"04A3000101C90502","ACC","Animal Crossing Cards","Series 4","OHare","390","593"};</v>
      </c>
    </row>
    <row r="595" spans="1:21" ht="14.25" x14ac:dyDescent="0.2">
      <c r="A595" s="41">
        <v>594</v>
      </c>
      <c r="B595" s="41" t="s">
        <v>1961</v>
      </c>
      <c r="C595" s="42" t="s">
        <v>1953</v>
      </c>
      <c r="D595" s="43" t="s">
        <v>2264</v>
      </c>
      <c r="E595" s="44" t="s">
        <v>2355</v>
      </c>
      <c r="F595" s="37">
        <v>391</v>
      </c>
      <c r="G595" s="45" t="s">
        <v>1534</v>
      </c>
      <c r="H595" s="46" t="s">
        <v>1535</v>
      </c>
      <c r="I595" s="47" t="str">
        <f t="shared" si="89"/>
        <v>?</v>
      </c>
      <c r="J595" s="51" t="str">
        <f t="shared" si="81"/>
        <v>02C</v>
      </c>
      <c r="K595" s="51" t="str">
        <f t="shared" si="88"/>
        <v>02CA</v>
      </c>
      <c r="L595" s="51" t="str">
        <f t="shared" si="82"/>
        <v>00</v>
      </c>
      <c r="M595" s="51" t="str">
        <f t="shared" si="83"/>
        <v>01</v>
      </c>
      <c r="N595" s="51" t="str">
        <f t="shared" si="84"/>
        <v>01CA</v>
      </c>
      <c r="O595" s="51" t="str">
        <f t="shared" si="85"/>
        <v>05</v>
      </c>
      <c r="P595" s="51" t="str">
        <f t="shared" si="86"/>
        <v>02</v>
      </c>
      <c r="Q595" s="66" t="s">
        <v>2501</v>
      </c>
      <c r="R595" s="66" t="s">
        <v>2502</v>
      </c>
      <c r="S595" s="66" t="s">
        <v>2503</v>
      </c>
      <c r="T595" s="67" t="s">
        <v>2504</v>
      </c>
      <c r="U595" t="str">
        <f t="shared" si="87"/>
        <v>strAmiiboName[594] = new string[]{"02CA000101CA0502","ACC","Animal Crossing Cards","Series 4","Gayle","391","594"};</v>
      </c>
    </row>
    <row r="596" spans="1:21" ht="14.25" x14ac:dyDescent="0.2">
      <c r="A596" s="33">
        <v>595</v>
      </c>
      <c r="B596" s="33" t="s">
        <v>1961</v>
      </c>
      <c r="C596" s="34" t="s">
        <v>1956</v>
      </c>
      <c r="D596" s="35" t="s">
        <v>2262</v>
      </c>
      <c r="E596" s="36" t="s">
        <v>2356</v>
      </c>
      <c r="F596" s="37">
        <v>392</v>
      </c>
      <c r="G596" s="38" t="s">
        <v>1542</v>
      </c>
      <c r="H596" s="39" t="s">
        <v>1543</v>
      </c>
      <c r="I596" s="40" t="str">
        <f t="shared" si="89"/>
        <v>?</v>
      </c>
      <c r="J596" s="51" t="str">
        <f t="shared" si="81"/>
        <v>043</v>
      </c>
      <c r="K596" s="51" t="str">
        <f t="shared" si="88"/>
        <v>043C</v>
      </c>
      <c r="L596" s="51" t="str">
        <f t="shared" si="82"/>
        <v>00</v>
      </c>
      <c r="M596" s="51" t="str">
        <f t="shared" si="83"/>
        <v>01</v>
      </c>
      <c r="N596" s="51" t="str">
        <f t="shared" si="84"/>
        <v>01CB</v>
      </c>
      <c r="O596" s="51" t="str">
        <f t="shared" si="85"/>
        <v>05</v>
      </c>
      <c r="P596" s="51" t="str">
        <f t="shared" si="86"/>
        <v>02</v>
      </c>
      <c r="Q596" s="66" t="s">
        <v>2501</v>
      </c>
      <c r="R596" s="66" t="s">
        <v>2502</v>
      </c>
      <c r="S596" s="66" t="s">
        <v>2503</v>
      </c>
      <c r="T596" s="67" t="s">
        <v>2504</v>
      </c>
      <c r="U596" t="str">
        <f t="shared" si="87"/>
        <v>strAmiiboName[595] = new string[]{"043C000101CB0502","ACC","Animal Crossing Cards","Series 4","Cranston","392","595"};</v>
      </c>
    </row>
    <row r="597" spans="1:21" ht="14.25" x14ac:dyDescent="0.2">
      <c r="A597" s="41">
        <v>596</v>
      </c>
      <c r="B597" s="41" t="s">
        <v>1952</v>
      </c>
      <c r="C597" s="42" t="s">
        <v>1959</v>
      </c>
      <c r="D597" s="43" t="s">
        <v>2264</v>
      </c>
      <c r="E597" s="44" t="s">
        <v>2357</v>
      </c>
      <c r="F597" s="37">
        <v>393</v>
      </c>
      <c r="G597" s="45" t="s">
        <v>1550</v>
      </c>
      <c r="H597" s="46" t="s">
        <v>1551</v>
      </c>
      <c r="I597" s="47" t="str">
        <f t="shared" si="89"/>
        <v>?</v>
      </c>
      <c r="J597" s="51" t="str">
        <f t="shared" si="81"/>
        <v>033</v>
      </c>
      <c r="K597" s="51" t="str">
        <f t="shared" si="88"/>
        <v>033A</v>
      </c>
      <c r="L597" s="51" t="str">
        <f t="shared" si="82"/>
        <v>00</v>
      </c>
      <c r="M597" s="51" t="str">
        <f t="shared" si="83"/>
        <v>01</v>
      </c>
      <c r="N597" s="51" t="str">
        <f t="shared" si="84"/>
        <v>01CC</v>
      </c>
      <c r="O597" s="51" t="str">
        <f t="shared" si="85"/>
        <v>05</v>
      </c>
      <c r="P597" s="51" t="str">
        <f t="shared" si="86"/>
        <v>02</v>
      </c>
      <c r="Q597" s="66" t="s">
        <v>2501</v>
      </c>
      <c r="R597" s="66" t="s">
        <v>2502</v>
      </c>
      <c r="S597" s="66" t="s">
        <v>2503</v>
      </c>
      <c r="T597" s="67" t="s">
        <v>2504</v>
      </c>
      <c r="U597" t="str">
        <f t="shared" si="87"/>
        <v>strAmiiboName[596] = new string[]{"033A000101CC0502","ACC","Animal Crossing Cards","Series 4","Frobert","393","596"};</v>
      </c>
    </row>
    <row r="598" spans="1:21" ht="14.25" x14ac:dyDescent="0.2">
      <c r="A598" s="33">
        <v>597</v>
      </c>
      <c r="B598" s="33" t="s">
        <v>1961</v>
      </c>
      <c r="C598" s="34" t="s">
        <v>1956</v>
      </c>
      <c r="D598" s="35" t="s">
        <v>2267</v>
      </c>
      <c r="E598" s="36" t="s">
        <v>2358</v>
      </c>
      <c r="F598" s="37">
        <v>394</v>
      </c>
      <c r="G598" s="38" t="s">
        <v>1558</v>
      </c>
      <c r="H598" s="39" t="s">
        <v>1559</v>
      </c>
      <c r="I598" s="40" t="str">
        <f t="shared" si="89"/>
        <v>?</v>
      </c>
      <c r="J598" s="51" t="str">
        <f t="shared" si="81"/>
        <v>021</v>
      </c>
      <c r="K598" s="51" t="str">
        <f t="shared" si="88"/>
        <v>021D</v>
      </c>
      <c r="L598" s="51" t="str">
        <f t="shared" si="82"/>
        <v>00</v>
      </c>
      <c r="M598" s="51" t="str">
        <f t="shared" si="83"/>
        <v>01</v>
      </c>
      <c r="N598" s="51" t="str">
        <f t="shared" si="84"/>
        <v>01CD</v>
      </c>
      <c r="O598" s="51" t="str">
        <f t="shared" si="85"/>
        <v>05</v>
      </c>
      <c r="P598" s="51" t="str">
        <f t="shared" si="86"/>
        <v>02</v>
      </c>
      <c r="Q598" s="66" t="s">
        <v>2501</v>
      </c>
      <c r="R598" s="66" t="s">
        <v>2502</v>
      </c>
      <c r="S598" s="66" t="s">
        <v>2503</v>
      </c>
      <c r="T598" s="67" t="s">
        <v>2504</v>
      </c>
      <c r="U598" t="str">
        <f t="shared" si="87"/>
        <v>strAmiiboName[597] = new string[]{"021D000101CD0502","ACC","Animal Crossing Cards","Series 4","Grizzly","394","597"};</v>
      </c>
    </row>
    <row r="599" spans="1:21" ht="14.25" x14ac:dyDescent="0.2">
      <c r="A599" s="41">
        <v>598</v>
      </c>
      <c r="B599" s="41" t="s">
        <v>1952</v>
      </c>
      <c r="C599" s="42" t="s">
        <v>1956</v>
      </c>
      <c r="D599" s="43" t="s">
        <v>2262</v>
      </c>
      <c r="E599" s="44" t="s">
        <v>2359</v>
      </c>
      <c r="F599" s="37">
        <v>395</v>
      </c>
      <c r="G599" s="45" t="s">
        <v>1566</v>
      </c>
      <c r="H599" s="46" t="s">
        <v>1567</v>
      </c>
      <c r="I599" s="47" t="str">
        <f t="shared" si="89"/>
        <v>?</v>
      </c>
      <c r="J599" s="51" t="str">
        <f t="shared" si="81"/>
        <v>04E</v>
      </c>
      <c r="K599" s="51" t="str">
        <f t="shared" si="88"/>
        <v>04E8</v>
      </c>
      <c r="L599" s="51" t="str">
        <f t="shared" si="82"/>
        <v>00</v>
      </c>
      <c r="M599" s="51" t="str">
        <f t="shared" si="83"/>
        <v>01</v>
      </c>
      <c r="N599" s="51" t="str">
        <f t="shared" si="84"/>
        <v>01CE</v>
      </c>
      <c r="O599" s="51" t="str">
        <f t="shared" si="85"/>
        <v>05</v>
      </c>
      <c r="P599" s="51" t="str">
        <f t="shared" si="86"/>
        <v>02</v>
      </c>
      <c r="Q599" s="66" t="s">
        <v>2501</v>
      </c>
      <c r="R599" s="66" t="s">
        <v>2502</v>
      </c>
      <c r="S599" s="66" t="s">
        <v>2503</v>
      </c>
      <c r="T599" s="67" t="s">
        <v>2504</v>
      </c>
      <c r="U599" t="str">
        <f t="shared" si="87"/>
        <v>strAmiiboName[598] = new string[]{"04E8000101CE0502","ACC","Animal Crossing Cards","Series 4","Cally","395","598"};</v>
      </c>
    </row>
    <row r="600" spans="1:21" ht="14.25" x14ac:dyDescent="0.2">
      <c r="A600" s="33">
        <v>599</v>
      </c>
      <c r="B600" s="33" t="s">
        <v>1967</v>
      </c>
      <c r="C600" s="34" t="s">
        <v>1956</v>
      </c>
      <c r="D600" s="35" t="s">
        <v>2262</v>
      </c>
      <c r="E600" s="36" t="s">
        <v>2360</v>
      </c>
      <c r="F600" s="37">
        <v>396</v>
      </c>
      <c r="G600" s="38" t="s">
        <v>1574</v>
      </c>
      <c r="H600" s="39" t="s">
        <v>1575</v>
      </c>
      <c r="I600" s="40" t="str">
        <f t="shared" si="89"/>
        <v>?</v>
      </c>
      <c r="J600" s="51" t="str">
        <f t="shared" si="81"/>
        <v>03F</v>
      </c>
      <c r="K600" s="51" t="str">
        <f t="shared" si="88"/>
        <v>03FB</v>
      </c>
      <c r="L600" s="51" t="str">
        <f t="shared" si="82"/>
        <v>00</v>
      </c>
      <c r="M600" s="51" t="str">
        <f t="shared" si="83"/>
        <v>01</v>
      </c>
      <c r="N600" s="51" t="str">
        <f t="shared" si="84"/>
        <v>01CF</v>
      </c>
      <c r="O600" s="51" t="str">
        <f t="shared" si="85"/>
        <v>05</v>
      </c>
      <c r="P600" s="51" t="str">
        <f t="shared" si="86"/>
        <v>02</v>
      </c>
      <c r="Q600" s="66" t="s">
        <v>2501</v>
      </c>
      <c r="R600" s="66" t="s">
        <v>2502</v>
      </c>
      <c r="S600" s="66" t="s">
        <v>2503</v>
      </c>
      <c r="T600" s="67" t="s">
        <v>2504</v>
      </c>
      <c r="U600" t="str">
        <f t="shared" si="87"/>
        <v>strAmiiboName[599] = new string[]{"03FB000101CF0502","ACC","Animal Crossing Cards","Series 4","Simon","396","599"};</v>
      </c>
    </row>
    <row r="601" spans="1:21" ht="14.25" x14ac:dyDescent="0.2">
      <c r="A601" s="41">
        <v>600</v>
      </c>
      <c r="B601" s="41" t="s">
        <v>1952</v>
      </c>
      <c r="C601" s="42" t="s">
        <v>1956</v>
      </c>
      <c r="D601" s="43" t="s">
        <v>2264</v>
      </c>
      <c r="E601" s="44" t="s">
        <v>2361</v>
      </c>
      <c r="F601" s="37">
        <v>397</v>
      </c>
      <c r="G601" s="45" t="s">
        <v>1582</v>
      </c>
      <c r="H601" s="46" t="s">
        <v>1583</v>
      </c>
      <c r="I601" s="47" t="str">
        <f t="shared" si="89"/>
        <v>?</v>
      </c>
      <c r="J601" s="51" t="str">
        <f t="shared" si="81"/>
        <v>046</v>
      </c>
      <c r="K601" s="51" t="str">
        <f t="shared" si="88"/>
        <v>046A</v>
      </c>
      <c r="L601" s="51" t="str">
        <f t="shared" si="82"/>
        <v>00</v>
      </c>
      <c r="M601" s="51" t="str">
        <f t="shared" si="83"/>
        <v>01</v>
      </c>
      <c r="N601" s="51" t="str">
        <f t="shared" si="84"/>
        <v>01D0</v>
      </c>
      <c r="O601" s="51" t="str">
        <f t="shared" si="85"/>
        <v>05</v>
      </c>
      <c r="P601" s="51" t="str">
        <f t="shared" si="86"/>
        <v>02</v>
      </c>
      <c r="Q601" s="66" t="s">
        <v>2501</v>
      </c>
      <c r="R601" s="66" t="s">
        <v>2502</v>
      </c>
      <c r="S601" s="66" t="s">
        <v>2503</v>
      </c>
      <c r="T601" s="67" t="s">
        <v>2504</v>
      </c>
      <c r="U601" t="str">
        <f t="shared" si="87"/>
        <v>strAmiiboName[600] = new string[]{"046A000101D00502","ACC","Animal Crossing Cards","Series 4","Iggly","397","600"};</v>
      </c>
    </row>
    <row r="602" spans="1:21" ht="14.25" x14ac:dyDescent="0.2">
      <c r="A602" s="33">
        <v>601</v>
      </c>
      <c r="B602" s="33" t="s">
        <v>1961</v>
      </c>
      <c r="C602" s="34" t="s">
        <v>1959</v>
      </c>
      <c r="D602" s="35" t="s">
        <v>2264</v>
      </c>
      <c r="E602" s="36" t="s">
        <v>2362</v>
      </c>
      <c r="F602" s="37">
        <v>398</v>
      </c>
      <c r="G602" s="38" t="s">
        <v>1590</v>
      </c>
      <c r="H602" s="39" t="s">
        <v>1591</v>
      </c>
      <c r="I602" s="40" t="str">
        <f t="shared" si="89"/>
        <v>?</v>
      </c>
      <c r="J602" s="51" t="str">
        <f t="shared" si="81"/>
        <v>024</v>
      </c>
      <c r="K602" s="51" t="str">
        <f t="shared" si="88"/>
        <v>024A</v>
      </c>
      <c r="L602" s="51" t="str">
        <f t="shared" si="82"/>
        <v>00</v>
      </c>
      <c r="M602" s="51" t="str">
        <f t="shared" si="83"/>
        <v>01</v>
      </c>
      <c r="N602" s="51" t="str">
        <f t="shared" si="84"/>
        <v>01D1</v>
      </c>
      <c r="O602" s="51" t="str">
        <f t="shared" si="85"/>
        <v>05</v>
      </c>
      <c r="P602" s="51" t="str">
        <f t="shared" si="86"/>
        <v>02</v>
      </c>
      <c r="Q602" s="66" t="s">
        <v>2501</v>
      </c>
      <c r="R602" s="66" t="s">
        <v>2502</v>
      </c>
      <c r="S602" s="66" t="s">
        <v>2503</v>
      </c>
      <c r="T602" s="67" t="s">
        <v>2504</v>
      </c>
      <c r="U602" t="str">
        <f t="shared" si="87"/>
        <v>strAmiiboName[601] = new string[]{"024A000101D10502","ACC","Animal Crossing Cards","Series 4","Angus","398","601"};</v>
      </c>
    </row>
    <row r="603" spans="1:21" ht="14.25" x14ac:dyDescent="0.2">
      <c r="A603" s="41">
        <v>602</v>
      </c>
      <c r="B603" s="41" t="s">
        <v>1952</v>
      </c>
      <c r="C603" s="42" t="s">
        <v>1956</v>
      </c>
      <c r="D603" s="43" t="s">
        <v>2267</v>
      </c>
      <c r="E603" s="44" t="s">
        <v>2363</v>
      </c>
      <c r="F603" s="37">
        <v>399</v>
      </c>
      <c r="G603" s="45" t="s">
        <v>1598</v>
      </c>
      <c r="H603" s="46" t="s">
        <v>1599</v>
      </c>
      <c r="I603" s="47" t="str">
        <f t="shared" si="89"/>
        <v>?</v>
      </c>
      <c r="J603" s="51" t="str">
        <f t="shared" si="81"/>
        <v>023</v>
      </c>
      <c r="K603" s="51" t="str">
        <f t="shared" si="88"/>
        <v>0230</v>
      </c>
      <c r="L603" s="51" t="str">
        <f t="shared" si="82"/>
        <v>00</v>
      </c>
      <c r="M603" s="51" t="str">
        <f t="shared" si="83"/>
        <v>01</v>
      </c>
      <c r="N603" s="51" t="str">
        <f t="shared" si="84"/>
        <v>01D2</v>
      </c>
      <c r="O603" s="51" t="str">
        <f t="shared" si="85"/>
        <v>05</v>
      </c>
      <c r="P603" s="51" t="str">
        <f t="shared" si="86"/>
        <v>02</v>
      </c>
      <c r="Q603" s="66" t="s">
        <v>2501</v>
      </c>
      <c r="R603" s="66" t="s">
        <v>2502</v>
      </c>
      <c r="S603" s="66" t="s">
        <v>2503</v>
      </c>
      <c r="T603" s="67" t="s">
        <v>2504</v>
      </c>
      <c r="U603" t="str">
        <f t="shared" si="87"/>
        <v>strAmiiboName[602] = new string[]{"0230000101D20502","ACC","Animal Crossing Cards","Series 4","Twiggy","399","602"};</v>
      </c>
    </row>
    <row r="604" spans="1:21" ht="14.25" x14ac:dyDescent="0.2">
      <c r="A604" s="33">
        <v>603</v>
      </c>
      <c r="B604" s="33" t="s">
        <v>1961</v>
      </c>
      <c r="C604" s="34" t="s">
        <v>1959</v>
      </c>
      <c r="D604" s="35" t="s">
        <v>2262</v>
      </c>
      <c r="E604" s="36" t="s">
        <v>2364</v>
      </c>
      <c r="F604" s="37">
        <v>400</v>
      </c>
      <c r="G604" s="38" t="s">
        <v>1606</v>
      </c>
      <c r="H604" s="39" t="s">
        <v>1607</v>
      </c>
      <c r="I604" s="40" t="str">
        <f t="shared" si="89"/>
        <v>?</v>
      </c>
      <c r="J604" s="51" t="str">
        <f t="shared" si="81"/>
        <v>022</v>
      </c>
      <c r="K604" s="51" t="str">
        <f t="shared" si="88"/>
        <v>022E</v>
      </c>
      <c r="L604" s="51" t="str">
        <f t="shared" si="82"/>
        <v>00</v>
      </c>
      <c r="M604" s="51" t="str">
        <f t="shared" si="83"/>
        <v>01</v>
      </c>
      <c r="N604" s="51" t="str">
        <f t="shared" si="84"/>
        <v>01D3</v>
      </c>
      <c r="O604" s="51" t="str">
        <f t="shared" si="85"/>
        <v>05</v>
      </c>
      <c r="P604" s="51" t="str">
        <f t="shared" si="86"/>
        <v>02</v>
      </c>
      <c r="Q604" s="66" t="s">
        <v>2501</v>
      </c>
      <c r="R604" s="66" t="s">
        <v>2502</v>
      </c>
      <c r="S604" s="66" t="s">
        <v>2503</v>
      </c>
      <c r="T604" s="67" t="s">
        <v>2504</v>
      </c>
      <c r="U604" t="str">
        <f t="shared" si="87"/>
        <v>strAmiiboName[603] = new string[]{"022E000101D30502","ACC","Animal Crossing Cards","Series 4","Robin","400","603"};</v>
      </c>
    </row>
    <row r="605" spans="1:21" ht="14.25" x14ac:dyDescent="0.2">
      <c r="A605" s="41">
        <v>604</v>
      </c>
      <c r="B605" s="41" t="s">
        <v>1952</v>
      </c>
      <c r="C605" s="42" t="s">
        <v>1956</v>
      </c>
      <c r="D605" s="43" t="s">
        <v>2365</v>
      </c>
      <c r="E605" s="44" t="s">
        <v>1955</v>
      </c>
      <c r="F605" s="37" t="s">
        <v>540</v>
      </c>
      <c r="G605" s="45" t="s">
        <v>507</v>
      </c>
      <c r="H605" s="46" t="s">
        <v>544</v>
      </c>
      <c r="I605" s="47" t="str">
        <f t="shared" si="89"/>
        <v>?</v>
      </c>
      <c r="J605" s="51" t="str">
        <f t="shared" si="81"/>
        <v>018</v>
      </c>
      <c r="K605" s="51" t="str">
        <f t="shared" si="88"/>
        <v>0181</v>
      </c>
      <c r="L605" s="51" t="str">
        <f t="shared" si="82"/>
        <v>00</v>
      </c>
      <c r="M605" s="51" t="str">
        <f t="shared" si="83"/>
        <v>01</v>
      </c>
      <c r="N605" s="51" t="str">
        <f t="shared" si="84"/>
        <v>01D4</v>
      </c>
      <c r="O605" s="51" t="str">
        <f t="shared" si="85"/>
        <v>05</v>
      </c>
      <c r="P605" s="51" t="str">
        <f t="shared" si="86"/>
        <v>02</v>
      </c>
      <c r="Q605" s="66" t="s">
        <v>2501</v>
      </c>
      <c r="R605" s="66" t="s">
        <v>2502</v>
      </c>
      <c r="S605" s="66" t="s">
        <v>2503</v>
      </c>
      <c r="T605" s="67" t="s">
        <v>2504</v>
      </c>
      <c r="U605" t="str">
        <f t="shared" si="87"/>
        <v>strAmiiboName[604] = new string[]{"0181000101D40502","ACC","Animal Crossing Cards","Character Parfait","Isabelle","401","604"};</v>
      </c>
    </row>
    <row r="606" spans="1:21" ht="14.25" x14ac:dyDescent="0.2">
      <c r="A606" s="33">
        <v>605</v>
      </c>
      <c r="B606" s="33" t="s">
        <v>1952</v>
      </c>
      <c r="C606" s="34" t="s">
        <v>1959</v>
      </c>
      <c r="D606" s="35" t="s">
        <v>2366</v>
      </c>
      <c r="E606" s="36" t="s">
        <v>2367</v>
      </c>
      <c r="F606" s="37" t="s">
        <v>564</v>
      </c>
      <c r="G606" s="38" t="s">
        <v>515</v>
      </c>
      <c r="H606" s="39" t="s">
        <v>565</v>
      </c>
      <c r="I606" s="40" t="str">
        <f t="shared" si="89"/>
        <v>?</v>
      </c>
      <c r="J606" s="51" t="str">
        <f t="shared" si="81"/>
        <v>018</v>
      </c>
      <c r="K606" s="51" t="str">
        <f t="shared" si="88"/>
        <v>0182</v>
      </c>
      <c r="L606" s="51" t="str">
        <f t="shared" si="82"/>
        <v>00</v>
      </c>
      <c r="M606" s="51" t="str">
        <f t="shared" si="83"/>
        <v>01</v>
      </c>
      <c r="N606" s="51" t="str">
        <f t="shared" si="84"/>
        <v>01D8</v>
      </c>
      <c r="O606" s="51" t="str">
        <f t="shared" si="85"/>
        <v>05</v>
      </c>
      <c r="P606" s="51" t="str">
        <f t="shared" si="86"/>
        <v>02</v>
      </c>
      <c r="Q606" s="66" t="s">
        <v>2501</v>
      </c>
      <c r="R606" s="66" t="s">
        <v>2502</v>
      </c>
      <c r="S606" s="66" t="s">
        <v>2503</v>
      </c>
      <c r="T606" s="67" t="s">
        <v>2504</v>
      </c>
      <c r="U606" t="str">
        <f t="shared" si="87"/>
        <v>strAmiiboName[605] = new string[]{"0182000101D80502","ACC","Animal Crossing Cards","Character Parfait","K. K. Slider","405","605"};</v>
      </c>
    </row>
    <row r="607" spans="1:21" ht="14.25" x14ac:dyDescent="0.2">
      <c r="A607" s="41">
        <v>606</v>
      </c>
      <c r="B607" s="41" t="s">
        <v>1961</v>
      </c>
      <c r="C607" s="42" t="s">
        <v>1959</v>
      </c>
      <c r="D607" s="43" t="s">
        <v>2368</v>
      </c>
      <c r="E607" s="44" t="s">
        <v>2369</v>
      </c>
      <c r="F607" s="37" t="s">
        <v>599</v>
      </c>
      <c r="G607" s="45" t="s">
        <v>602</v>
      </c>
      <c r="H607" s="46" t="s">
        <v>603</v>
      </c>
      <c r="I607" s="47" t="str">
        <f t="shared" si="89"/>
        <v>?</v>
      </c>
      <c r="J607" s="51" t="str">
        <f t="shared" si="81"/>
        <v>02E</v>
      </c>
      <c r="K607" s="51" t="str">
        <f t="shared" si="88"/>
        <v>02EA</v>
      </c>
      <c r="L607" s="51" t="str">
        <f t="shared" si="82"/>
        <v>00</v>
      </c>
      <c r="M607" s="51" t="str">
        <f t="shared" si="83"/>
        <v>01</v>
      </c>
      <c r="N607" s="51" t="str">
        <f t="shared" si="84"/>
        <v>01D5</v>
      </c>
      <c r="O607" s="51" t="str">
        <f t="shared" si="85"/>
        <v>05</v>
      </c>
      <c r="P607" s="51" t="str">
        <f t="shared" si="86"/>
        <v>02</v>
      </c>
      <c r="Q607" s="66" t="s">
        <v>2501</v>
      </c>
      <c r="R607" s="66" t="s">
        <v>2502</v>
      </c>
      <c r="S607" s="66" t="s">
        <v>2503</v>
      </c>
      <c r="T607" s="67" t="s">
        <v>2504</v>
      </c>
      <c r="U607" t="str">
        <f t="shared" si="87"/>
        <v>strAmiiboName[606] = new string[]{"02EA000101D50502","ACC","Animal Crossing Cards","Amiibo Festival","Goldie","402","606"};</v>
      </c>
    </row>
    <row r="608" spans="1:21" ht="14.25" x14ac:dyDescent="0.2">
      <c r="A608" s="33">
        <v>607</v>
      </c>
      <c r="B608" s="33" t="s">
        <v>1952</v>
      </c>
      <c r="C608" s="34" t="s">
        <v>1953</v>
      </c>
      <c r="D608" s="35" t="s">
        <v>2370</v>
      </c>
      <c r="E608" s="36" t="s">
        <v>2282</v>
      </c>
      <c r="F608" s="37" t="s">
        <v>616</v>
      </c>
      <c r="G608" s="38" t="s">
        <v>617</v>
      </c>
      <c r="H608" s="39" t="s">
        <v>618</v>
      </c>
      <c r="I608" s="40" t="str">
        <f t="shared" si="89"/>
        <v>?</v>
      </c>
      <c r="J608" s="51" t="str">
        <f t="shared" si="81"/>
        <v>028</v>
      </c>
      <c r="K608" s="51" t="str">
        <f t="shared" si="88"/>
        <v>0282</v>
      </c>
      <c r="L608" s="51" t="str">
        <f t="shared" si="82"/>
        <v>00</v>
      </c>
      <c r="M608" s="51" t="str">
        <f t="shared" si="83"/>
        <v>01</v>
      </c>
      <c r="N608" s="51" t="str">
        <f t="shared" si="84"/>
        <v>01D6</v>
      </c>
      <c r="O608" s="51" t="str">
        <f t="shared" si="85"/>
        <v>05</v>
      </c>
      <c r="P608" s="51" t="str">
        <f t="shared" si="86"/>
        <v>02</v>
      </c>
      <c r="Q608" s="66" t="s">
        <v>2501</v>
      </c>
      <c r="R608" s="66" t="s">
        <v>2502</v>
      </c>
      <c r="S608" s="66" t="s">
        <v>2503</v>
      </c>
      <c r="T608" s="67" t="s">
        <v>2504</v>
      </c>
      <c r="U608" t="str">
        <f t="shared" si="87"/>
        <v>strAmiiboName[607] = new string[]{"0282000101D60502","ACC","Animal Crossing Cards","Amiibo Festival","Stitches","403","607"};</v>
      </c>
    </row>
    <row r="609" spans="1:21" ht="14.25" x14ac:dyDescent="0.2">
      <c r="A609" s="41">
        <v>608</v>
      </c>
      <c r="B609" s="41" t="s">
        <v>1961</v>
      </c>
      <c r="C609" s="42" t="s">
        <v>1956</v>
      </c>
      <c r="D609" s="43" t="s">
        <v>2368</v>
      </c>
      <c r="E609" s="44" t="s">
        <v>2350</v>
      </c>
      <c r="F609" s="37" t="s">
        <v>630</v>
      </c>
      <c r="G609" s="45" t="s">
        <v>631</v>
      </c>
      <c r="H609" s="46" t="s">
        <v>632</v>
      </c>
      <c r="I609" s="47" t="str">
        <f t="shared" si="89"/>
        <v>?</v>
      </c>
      <c r="J609" s="51" t="str">
        <f t="shared" si="81"/>
        <v>025</v>
      </c>
      <c r="K609" s="51" t="str">
        <f t="shared" si="88"/>
        <v>025F</v>
      </c>
      <c r="L609" s="51" t="str">
        <f t="shared" si="82"/>
        <v>00</v>
      </c>
      <c r="M609" s="51" t="str">
        <f t="shared" si="83"/>
        <v>01</v>
      </c>
      <c r="N609" s="51" t="str">
        <f t="shared" si="84"/>
        <v>01D7</v>
      </c>
      <c r="O609" s="51" t="str">
        <f t="shared" si="85"/>
        <v>05</v>
      </c>
      <c r="P609" s="51" t="str">
        <f t="shared" si="86"/>
        <v>02</v>
      </c>
      <c r="Q609" s="66" t="s">
        <v>2501</v>
      </c>
      <c r="R609" s="66" t="s">
        <v>2502</v>
      </c>
      <c r="S609" s="66" t="s">
        <v>2503</v>
      </c>
      <c r="T609" s="67" t="s">
        <v>2504</v>
      </c>
      <c r="U609" t="str">
        <f t="shared" si="87"/>
        <v>strAmiiboName[608] = new string[]{"025F000101D70502","ACC","Animal Crossing Cards","Amiibo Festival","Rosie","404","608"};</v>
      </c>
    </row>
    <row r="610" spans="1:21" ht="14.25" x14ac:dyDescent="0.2">
      <c r="A610" s="33">
        <v>609</v>
      </c>
      <c r="B610" s="33" t="s">
        <v>1952</v>
      </c>
      <c r="C610" s="34" t="s">
        <v>1956</v>
      </c>
      <c r="D610" s="35" t="s">
        <v>2371</v>
      </c>
      <c r="E610" s="36" t="s">
        <v>2372</v>
      </c>
      <c r="F610" s="37">
        <v>406</v>
      </c>
      <c r="G610" s="38" t="s">
        <v>672</v>
      </c>
      <c r="H610" s="39" t="s">
        <v>673</v>
      </c>
      <c r="I610" s="40" t="str">
        <f t="shared" si="89"/>
        <v>?</v>
      </c>
      <c r="J610" s="51" t="str">
        <f t="shared" si="81"/>
        <v>037</v>
      </c>
      <c r="K610" s="51" t="str">
        <f t="shared" si="88"/>
        <v>0374</v>
      </c>
      <c r="L610" s="51" t="str">
        <f t="shared" si="82"/>
        <v>01</v>
      </c>
      <c r="M610" s="51" t="str">
        <f t="shared" si="83"/>
        <v>01</v>
      </c>
      <c r="N610" s="51" t="str">
        <f t="shared" si="84"/>
        <v>0319</v>
      </c>
      <c r="O610" s="51" t="str">
        <f t="shared" si="85"/>
        <v>05</v>
      </c>
      <c r="P610" s="51" t="str">
        <f t="shared" si="86"/>
        <v>02</v>
      </c>
      <c r="Q610" s="66" t="s">
        <v>2501</v>
      </c>
      <c r="R610" s="66" t="s">
        <v>2502</v>
      </c>
      <c r="S610" s="66" t="s">
        <v>2503</v>
      </c>
      <c r="T610" s="67" t="s">
        <v>2504</v>
      </c>
      <c r="U610" t="str">
        <f t="shared" si="87"/>
        <v>strAmiiboName[609] = new string[]{"0374010103190502","ACC","Animal Crossing Cards","Animal Crossing x Sanrio Series","Rilla","406","609"};</v>
      </c>
    </row>
    <row r="611" spans="1:21" ht="14.25" x14ac:dyDescent="0.2">
      <c r="A611" s="41">
        <v>610</v>
      </c>
      <c r="B611" s="41" t="s">
        <v>1952</v>
      </c>
      <c r="C611" s="42" t="s">
        <v>1953</v>
      </c>
      <c r="D611" s="43" t="s">
        <v>2373</v>
      </c>
      <c r="E611" s="44" t="s">
        <v>2374</v>
      </c>
      <c r="F611" s="37">
        <v>407</v>
      </c>
      <c r="G611" s="45" t="s">
        <v>704</v>
      </c>
      <c r="H611" s="46" t="s">
        <v>705</v>
      </c>
      <c r="I611" s="47" t="str">
        <f t="shared" si="89"/>
        <v>?</v>
      </c>
      <c r="J611" s="51" t="str">
        <f t="shared" si="81"/>
        <v>028</v>
      </c>
      <c r="K611" s="51" t="str">
        <f t="shared" si="88"/>
        <v>028F</v>
      </c>
      <c r="L611" s="51" t="str">
        <f t="shared" si="82"/>
        <v>01</v>
      </c>
      <c r="M611" s="51" t="str">
        <f t="shared" si="83"/>
        <v>01</v>
      </c>
      <c r="N611" s="51" t="str">
        <f t="shared" si="84"/>
        <v>031A</v>
      </c>
      <c r="O611" s="51" t="str">
        <f t="shared" si="85"/>
        <v>05</v>
      </c>
      <c r="P611" s="51" t="str">
        <f t="shared" si="86"/>
        <v>02</v>
      </c>
      <c r="Q611" s="66" t="s">
        <v>2501</v>
      </c>
      <c r="R611" s="66" t="s">
        <v>2502</v>
      </c>
      <c r="S611" s="66" t="s">
        <v>2503</v>
      </c>
      <c r="T611" s="67" t="s">
        <v>2504</v>
      </c>
      <c r="U611" t="str">
        <f t="shared" si="87"/>
        <v>strAmiiboName[610] = new string[]{"028F0101031A0502","ACC","Animal Crossing Cards","Animal Crossing x Sanrio Series","Marty","407","610"};</v>
      </c>
    </row>
    <row r="612" spans="1:21" ht="14.25" x14ac:dyDescent="0.2">
      <c r="A612" s="33">
        <v>611</v>
      </c>
      <c r="B612" s="33" t="s">
        <v>1961</v>
      </c>
      <c r="C612" s="34" t="s">
        <v>1953</v>
      </c>
      <c r="D612" s="35" t="s">
        <v>2375</v>
      </c>
      <c r="E612" s="36" t="s">
        <v>2376</v>
      </c>
      <c r="F612" s="37">
        <v>408</v>
      </c>
      <c r="G612" s="38" t="s">
        <v>716</v>
      </c>
      <c r="H612" s="39" t="s">
        <v>717</v>
      </c>
      <c r="I612" s="40" t="str">
        <f t="shared" si="89"/>
        <v>?</v>
      </c>
      <c r="J612" s="51" t="str">
        <f t="shared" si="81"/>
        <v>04D</v>
      </c>
      <c r="K612" s="51" t="str">
        <f t="shared" si="88"/>
        <v>04D3</v>
      </c>
      <c r="L612" s="51" t="str">
        <f t="shared" si="82"/>
        <v>01</v>
      </c>
      <c r="M612" s="51" t="str">
        <f t="shared" si="83"/>
        <v>01</v>
      </c>
      <c r="N612" s="51" t="str">
        <f t="shared" si="84"/>
        <v>031B</v>
      </c>
      <c r="O612" s="51" t="str">
        <f t="shared" si="85"/>
        <v>05</v>
      </c>
      <c r="P612" s="51" t="str">
        <f t="shared" si="86"/>
        <v>02</v>
      </c>
      <c r="Q612" s="66" t="s">
        <v>2501</v>
      </c>
      <c r="R612" s="66" t="s">
        <v>2502</v>
      </c>
      <c r="S612" s="66" t="s">
        <v>2503</v>
      </c>
      <c r="T612" s="67" t="s">
        <v>2504</v>
      </c>
      <c r="U612" t="str">
        <f t="shared" si="87"/>
        <v>strAmiiboName[611] = new string[]{"04D30101031B0502","ACC","Animal Crossing Cards","Animal Crossing x Sanrio Series","Étoile","408","611"};</v>
      </c>
    </row>
    <row r="613" spans="1:21" ht="14.25" x14ac:dyDescent="0.2">
      <c r="A613" s="41">
        <v>612</v>
      </c>
      <c r="B613" s="41" t="s">
        <v>1961</v>
      </c>
      <c r="C613" s="42" t="s">
        <v>1959</v>
      </c>
      <c r="D613" s="43" t="s">
        <v>2371</v>
      </c>
      <c r="E613" s="44" t="s">
        <v>2377</v>
      </c>
      <c r="F613" s="37">
        <v>409</v>
      </c>
      <c r="G613" s="45" t="s">
        <v>728</v>
      </c>
      <c r="H613" s="46" t="s">
        <v>729</v>
      </c>
      <c r="I613" s="47" t="str">
        <f t="shared" si="89"/>
        <v>?</v>
      </c>
      <c r="J613" s="51" t="str">
        <f t="shared" si="81"/>
        <v>032</v>
      </c>
      <c r="K613" s="51" t="str">
        <f t="shared" si="88"/>
        <v>032E</v>
      </c>
      <c r="L613" s="51" t="str">
        <f t="shared" si="82"/>
        <v>01</v>
      </c>
      <c r="M613" s="51" t="str">
        <f t="shared" si="83"/>
        <v>01</v>
      </c>
      <c r="N613" s="51" t="str">
        <f t="shared" si="84"/>
        <v>031C</v>
      </c>
      <c r="O613" s="51" t="str">
        <f t="shared" si="85"/>
        <v>05</v>
      </c>
      <c r="P613" s="51" t="str">
        <f t="shared" si="86"/>
        <v>02</v>
      </c>
      <c r="Q613" s="66" t="s">
        <v>2501</v>
      </c>
      <c r="R613" s="66" t="s">
        <v>2502</v>
      </c>
      <c r="S613" s="66" t="s">
        <v>2503</v>
      </c>
      <c r="T613" s="67" t="s">
        <v>2504</v>
      </c>
      <c r="U613" t="str">
        <f t="shared" si="87"/>
        <v>strAmiiboName[612] = new string[]{"032E0101031C0502","ACC","Animal Crossing Cards","Animal Crossing x Sanrio Series","Chai","409","612"};</v>
      </c>
    </row>
    <row r="614" spans="1:21" ht="14.25" x14ac:dyDescent="0.2">
      <c r="A614" s="33">
        <v>613</v>
      </c>
      <c r="B614" s="33" t="s">
        <v>1961</v>
      </c>
      <c r="C614" s="34" t="s">
        <v>1956</v>
      </c>
      <c r="D614" s="35" t="s">
        <v>2371</v>
      </c>
      <c r="E614" s="36" t="s">
        <v>2378</v>
      </c>
      <c r="F614" s="37">
        <v>410</v>
      </c>
      <c r="G614" s="38" t="s">
        <v>742</v>
      </c>
      <c r="H614" s="39" t="s">
        <v>743</v>
      </c>
      <c r="I614" s="40" t="str">
        <f t="shared" si="89"/>
        <v>?</v>
      </c>
      <c r="J614" s="51" t="str">
        <f t="shared" si="81"/>
        <v>02E</v>
      </c>
      <c r="K614" s="51" t="str">
        <f t="shared" si="88"/>
        <v>02E0</v>
      </c>
      <c r="L614" s="51" t="str">
        <f t="shared" si="82"/>
        <v>01</v>
      </c>
      <c r="M614" s="51" t="str">
        <f t="shared" si="83"/>
        <v>01</v>
      </c>
      <c r="N614" s="51" t="str">
        <f t="shared" si="84"/>
        <v>031D</v>
      </c>
      <c r="O614" s="51" t="str">
        <f t="shared" si="85"/>
        <v>05</v>
      </c>
      <c r="P614" s="51" t="str">
        <f t="shared" si="86"/>
        <v>02</v>
      </c>
      <c r="Q614" s="66" t="s">
        <v>2501</v>
      </c>
      <c r="R614" s="66" t="s">
        <v>2502</v>
      </c>
      <c r="S614" s="66" t="s">
        <v>2503</v>
      </c>
      <c r="T614" s="67" t="s">
        <v>2504</v>
      </c>
      <c r="U614" t="str">
        <f t="shared" si="87"/>
        <v>strAmiiboName[613] = new string[]{"02E00101031D0502","ACC","Animal Crossing Cards","Animal Crossing x Sanrio Series","Chelsea","410","613"};</v>
      </c>
    </row>
    <row r="615" spans="1:21" ht="14.25" x14ac:dyDescent="0.2">
      <c r="A615" s="41">
        <v>614</v>
      </c>
      <c r="B615" s="41" t="s">
        <v>1952</v>
      </c>
      <c r="C615" s="42" t="s">
        <v>1953</v>
      </c>
      <c r="D615" s="43" t="s">
        <v>2375</v>
      </c>
      <c r="E615" s="44" t="s">
        <v>2379</v>
      </c>
      <c r="F615" s="37">
        <v>411</v>
      </c>
      <c r="G615" s="45" t="s">
        <v>758</v>
      </c>
      <c r="H615" s="46" t="s">
        <v>759</v>
      </c>
      <c r="I615" s="47" t="str">
        <f t="shared" si="89"/>
        <v>?</v>
      </c>
      <c r="J615" s="51" t="str">
        <f t="shared" si="81"/>
        <v>04A</v>
      </c>
      <c r="K615" s="51" t="str">
        <f t="shared" si="88"/>
        <v>04A8</v>
      </c>
      <c r="L615" s="51" t="str">
        <f t="shared" si="82"/>
        <v>01</v>
      </c>
      <c r="M615" s="51" t="str">
        <f t="shared" si="83"/>
        <v>01</v>
      </c>
      <c r="N615" s="51" t="str">
        <f t="shared" si="84"/>
        <v>031E</v>
      </c>
      <c r="O615" s="51" t="str">
        <f t="shared" si="85"/>
        <v>05</v>
      </c>
      <c r="P615" s="51" t="str">
        <f t="shared" si="86"/>
        <v>02</v>
      </c>
      <c r="Q615" s="66" t="s">
        <v>2501</v>
      </c>
      <c r="R615" s="66" t="s">
        <v>2502</v>
      </c>
      <c r="S615" s="66" t="s">
        <v>2503</v>
      </c>
      <c r="T615" s="67" t="s">
        <v>2504</v>
      </c>
      <c r="U615" t="str">
        <f t="shared" si="87"/>
        <v>strAmiiboName[614] = new string[]{"04A80101031E0502","ACC","Animal Crossing Cards","Animal Crossing x Sanrio Series","Toby","411","614"};</v>
      </c>
    </row>
    <row r="616" spans="1:21" ht="14.25" x14ac:dyDescent="0.2">
      <c r="A616" s="33">
        <v>615</v>
      </c>
      <c r="B616" s="33" t="s">
        <v>1961</v>
      </c>
      <c r="C616" s="34" t="s">
        <v>1953</v>
      </c>
      <c r="D616" s="35" t="s">
        <v>2380</v>
      </c>
      <c r="E616" s="36" t="s">
        <v>2381</v>
      </c>
      <c r="F616" s="37">
        <v>412</v>
      </c>
      <c r="G616" s="38" t="s">
        <v>802</v>
      </c>
      <c r="H616" s="39" t="s">
        <v>804</v>
      </c>
      <c r="I616" s="40" t="str">
        <f t="shared" si="89"/>
        <v>?</v>
      </c>
      <c r="J616" s="51" t="str">
        <f t="shared" si="81"/>
        <v>051</v>
      </c>
      <c r="K616" s="51" t="str">
        <f t="shared" si="88"/>
        <v>0513</v>
      </c>
      <c r="L616" s="51" t="str">
        <f t="shared" si="82"/>
        <v>00</v>
      </c>
      <c r="M616" s="51" t="str">
        <f t="shared" si="83"/>
        <v>01</v>
      </c>
      <c r="N616" s="51" t="str">
        <f t="shared" si="84"/>
        <v>02E7</v>
      </c>
      <c r="O616" s="51" t="str">
        <f t="shared" si="85"/>
        <v>05</v>
      </c>
      <c r="P616" s="51" t="str">
        <f t="shared" si="86"/>
        <v>02</v>
      </c>
      <c r="Q616" s="66" t="s">
        <v>2501</v>
      </c>
      <c r="R616" s="66" t="s">
        <v>2502</v>
      </c>
      <c r="S616" s="66" t="s">
        <v>2503</v>
      </c>
      <c r="T616" s="67" t="s">
        <v>2504</v>
      </c>
      <c r="U616" t="str">
        <f t="shared" si="87"/>
        <v>strAmiiboName[615] = new string[]{"0513000102E70502","ACC","Animal Crossing Cards","Welcome Amiibo Series","Vivian","412","615"};</v>
      </c>
    </row>
    <row r="617" spans="1:21" ht="14.25" x14ac:dyDescent="0.2">
      <c r="A617" s="41">
        <v>616</v>
      </c>
      <c r="B617" s="41" t="s">
        <v>1961</v>
      </c>
      <c r="C617" s="42" t="s">
        <v>1959</v>
      </c>
      <c r="D617" s="43" t="s">
        <v>2380</v>
      </c>
      <c r="E617" s="44" t="s">
        <v>2382</v>
      </c>
      <c r="F617" s="37">
        <v>413</v>
      </c>
      <c r="G617" s="45" t="s">
        <v>822</v>
      </c>
      <c r="H617" s="46" t="s">
        <v>823</v>
      </c>
      <c r="I617" s="47" t="str">
        <f t="shared" si="89"/>
        <v>?</v>
      </c>
      <c r="J617" s="51" t="str">
        <f t="shared" si="81"/>
        <v>04A</v>
      </c>
      <c r="K617" s="51" t="str">
        <f t="shared" si="88"/>
        <v>04A2</v>
      </c>
      <c r="L617" s="51" t="str">
        <f t="shared" si="82"/>
        <v>00</v>
      </c>
      <c r="M617" s="51" t="str">
        <f t="shared" si="83"/>
        <v>01</v>
      </c>
      <c r="N617" s="51" t="str">
        <f t="shared" si="84"/>
        <v>02E8</v>
      </c>
      <c r="O617" s="51" t="str">
        <f t="shared" si="85"/>
        <v>05</v>
      </c>
      <c r="P617" s="51" t="str">
        <f t="shared" si="86"/>
        <v>02</v>
      </c>
      <c r="Q617" s="66" t="s">
        <v>2501</v>
      </c>
      <c r="R617" s="66" t="s">
        <v>2502</v>
      </c>
      <c r="S617" s="66" t="s">
        <v>2503</v>
      </c>
      <c r="T617" s="67" t="s">
        <v>2504</v>
      </c>
      <c r="U617" t="str">
        <f t="shared" si="87"/>
        <v>strAmiiboName[616] = new string[]{"04A2000102E80502","ACC","Animal Crossing Cards","Welcome Amiibo Series","Hopkins","413","616"};</v>
      </c>
    </row>
    <row r="618" spans="1:21" ht="14.25" x14ac:dyDescent="0.2">
      <c r="A618" s="33">
        <v>617</v>
      </c>
      <c r="B618" s="33" t="s">
        <v>1961</v>
      </c>
      <c r="C618" s="34" t="s">
        <v>1953</v>
      </c>
      <c r="D618" s="35" t="s">
        <v>2383</v>
      </c>
      <c r="E618" s="36" t="s">
        <v>2384</v>
      </c>
      <c r="F618" s="37">
        <v>414</v>
      </c>
      <c r="G618" s="38" t="s">
        <v>842</v>
      </c>
      <c r="H618" s="39" t="s">
        <v>843</v>
      </c>
      <c r="I618" s="40" t="str">
        <f t="shared" si="89"/>
        <v>?</v>
      </c>
      <c r="J618" s="51" t="str">
        <f t="shared" si="81"/>
        <v>028</v>
      </c>
      <c r="K618" s="51" t="str">
        <f t="shared" si="88"/>
        <v>028A</v>
      </c>
      <c r="L618" s="51" t="str">
        <f t="shared" si="82"/>
        <v>00</v>
      </c>
      <c r="M618" s="51" t="str">
        <f t="shared" si="83"/>
        <v>01</v>
      </c>
      <c r="N618" s="51" t="str">
        <f t="shared" si="84"/>
        <v>02E9</v>
      </c>
      <c r="O618" s="51" t="str">
        <f t="shared" si="85"/>
        <v>05</v>
      </c>
      <c r="P618" s="51" t="str">
        <f t="shared" si="86"/>
        <v>02</v>
      </c>
      <c r="Q618" s="66" t="s">
        <v>2501</v>
      </c>
      <c r="R618" s="66" t="s">
        <v>2502</v>
      </c>
      <c r="S618" s="66" t="s">
        <v>2503</v>
      </c>
      <c r="T618" s="67" t="s">
        <v>2504</v>
      </c>
      <c r="U618" t="str">
        <f t="shared" si="87"/>
        <v>strAmiiboName[617] = new string[]{"028A000102E90502","ACC","Animal Crossing Cards","Welcome Amiibo Series","June","414","617"};</v>
      </c>
    </row>
    <row r="619" spans="1:21" ht="14.25" x14ac:dyDescent="0.2">
      <c r="A619" s="41">
        <v>618</v>
      </c>
      <c r="B619" s="41" t="s">
        <v>1961</v>
      </c>
      <c r="C619" s="42" t="s">
        <v>1953</v>
      </c>
      <c r="D619" s="43" t="s">
        <v>2380</v>
      </c>
      <c r="E619" s="44" t="s">
        <v>2385</v>
      </c>
      <c r="F619" s="37">
        <v>415</v>
      </c>
      <c r="G619" s="45" t="s">
        <v>869</v>
      </c>
      <c r="H619" s="46" t="s">
        <v>870</v>
      </c>
      <c r="I619" s="47" t="str">
        <f t="shared" si="89"/>
        <v>?</v>
      </c>
      <c r="J619" s="51" t="str">
        <f t="shared" si="81"/>
        <v>023</v>
      </c>
      <c r="K619" s="51" t="str">
        <f t="shared" si="88"/>
        <v>0232</v>
      </c>
      <c r="L619" s="51" t="str">
        <f t="shared" si="82"/>
        <v>00</v>
      </c>
      <c r="M619" s="51" t="str">
        <f t="shared" si="83"/>
        <v>01</v>
      </c>
      <c r="N619" s="51" t="str">
        <f t="shared" si="84"/>
        <v>02EA</v>
      </c>
      <c r="O619" s="51" t="str">
        <f t="shared" si="85"/>
        <v>05</v>
      </c>
      <c r="P619" s="51" t="str">
        <f t="shared" si="86"/>
        <v>02</v>
      </c>
      <c r="Q619" s="66" t="s">
        <v>2501</v>
      </c>
      <c r="R619" s="66" t="s">
        <v>2502</v>
      </c>
      <c r="S619" s="66" t="s">
        <v>2503</v>
      </c>
      <c r="T619" s="67" t="s">
        <v>2504</v>
      </c>
      <c r="U619" t="str">
        <f t="shared" si="87"/>
        <v>strAmiiboName[618] = new string[]{"0232000102EA0502","ACC","Animal Crossing Cards","Welcome Amiibo Series","Piper","415","618"};</v>
      </c>
    </row>
    <row r="620" spans="1:21" ht="14.25" x14ac:dyDescent="0.2">
      <c r="A620" s="33">
        <v>619</v>
      </c>
      <c r="B620" s="33" t="s">
        <v>1967</v>
      </c>
      <c r="C620" s="34" t="s">
        <v>1953</v>
      </c>
      <c r="D620" s="35" t="s">
        <v>2386</v>
      </c>
      <c r="E620" s="36" t="s">
        <v>2387</v>
      </c>
      <c r="F620" s="37">
        <v>416</v>
      </c>
      <c r="G620" s="38" t="s">
        <v>889</v>
      </c>
      <c r="H620" s="39" t="s">
        <v>890</v>
      </c>
      <c r="I620" s="40" t="str">
        <f t="shared" si="89"/>
        <v>?</v>
      </c>
      <c r="J620" s="51" t="str">
        <f t="shared" si="81"/>
        <v>032</v>
      </c>
      <c r="K620" s="51" t="str">
        <f t="shared" si="88"/>
        <v>0328</v>
      </c>
      <c r="L620" s="51" t="str">
        <f t="shared" si="82"/>
        <v>00</v>
      </c>
      <c r="M620" s="51" t="str">
        <f t="shared" si="83"/>
        <v>01</v>
      </c>
      <c r="N620" s="51" t="str">
        <f t="shared" si="84"/>
        <v>02EB</v>
      </c>
      <c r="O620" s="51" t="str">
        <f t="shared" si="85"/>
        <v>05</v>
      </c>
      <c r="P620" s="51" t="str">
        <f t="shared" si="86"/>
        <v>02</v>
      </c>
      <c r="Q620" s="66" t="s">
        <v>2501</v>
      </c>
      <c r="R620" s="66" t="s">
        <v>2502</v>
      </c>
      <c r="S620" s="66" t="s">
        <v>2503</v>
      </c>
      <c r="T620" s="67" t="s">
        <v>2504</v>
      </c>
      <c r="U620" t="str">
        <f t="shared" si="87"/>
        <v>strAmiiboName[619] = new string[]{"0328000102EB0502","ACC","Animal Crossing Cards","Welcome Amiibo Series","Paolo","416","619"};</v>
      </c>
    </row>
    <row r="621" spans="1:21" ht="14.25" x14ac:dyDescent="0.2">
      <c r="A621" s="41">
        <v>620</v>
      </c>
      <c r="B621" s="41" t="s">
        <v>1952</v>
      </c>
      <c r="C621" s="42" t="s">
        <v>1953</v>
      </c>
      <c r="D621" s="43" t="s">
        <v>2383</v>
      </c>
      <c r="E621" s="44" t="s">
        <v>2388</v>
      </c>
      <c r="F621" s="37">
        <v>417</v>
      </c>
      <c r="G621" s="45" t="s">
        <v>902</v>
      </c>
      <c r="H621" s="46" t="s">
        <v>903</v>
      </c>
      <c r="I621" s="47" t="str">
        <f t="shared" si="89"/>
        <v>?</v>
      </c>
      <c r="J621" s="51" t="str">
        <f t="shared" si="81"/>
        <v>04B</v>
      </c>
      <c r="K621" s="51" t="str">
        <f t="shared" si="88"/>
        <v>04B6</v>
      </c>
      <c r="L621" s="51" t="str">
        <f t="shared" si="82"/>
        <v>00</v>
      </c>
      <c r="M621" s="51" t="str">
        <f t="shared" si="83"/>
        <v>01</v>
      </c>
      <c r="N621" s="51" t="str">
        <f t="shared" si="84"/>
        <v>02EC</v>
      </c>
      <c r="O621" s="51" t="str">
        <f t="shared" si="85"/>
        <v>05</v>
      </c>
      <c r="P621" s="51" t="str">
        <f t="shared" si="86"/>
        <v>02</v>
      </c>
      <c r="Q621" s="66" t="s">
        <v>2501</v>
      </c>
      <c r="R621" s="66" t="s">
        <v>2502</v>
      </c>
      <c r="S621" s="66" t="s">
        <v>2503</v>
      </c>
      <c r="T621" s="67" t="s">
        <v>2504</v>
      </c>
      <c r="U621" t="str">
        <f t="shared" si="87"/>
        <v>strAmiiboName[620] = new string[]{"04B6000102EC0502","ACC","Animal Crossing Cards","Welcome Amiibo Series","Hornsby","417","620"};</v>
      </c>
    </row>
    <row r="622" spans="1:21" ht="14.25" x14ac:dyDescent="0.2">
      <c r="A622" s="33">
        <v>621</v>
      </c>
      <c r="B622" s="33" t="s">
        <v>1961</v>
      </c>
      <c r="C622" s="34" t="s">
        <v>1959</v>
      </c>
      <c r="D622" s="35" t="s">
        <v>2380</v>
      </c>
      <c r="E622" s="36" t="s">
        <v>2389</v>
      </c>
      <c r="F622" s="37">
        <v>418</v>
      </c>
      <c r="G622" s="38" t="s">
        <v>912</v>
      </c>
      <c r="H622" s="39" t="s">
        <v>913</v>
      </c>
      <c r="I622" s="40" t="str">
        <f t="shared" si="89"/>
        <v>?</v>
      </c>
      <c r="J622" s="51" t="str">
        <f t="shared" si="81"/>
        <v>04C</v>
      </c>
      <c r="K622" s="51" t="str">
        <f t="shared" si="88"/>
        <v>04C8</v>
      </c>
      <c r="L622" s="51" t="str">
        <f t="shared" si="82"/>
        <v>00</v>
      </c>
      <c r="M622" s="51" t="str">
        <f t="shared" si="83"/>
        <v>01</v>
      </c>
      <c r="N622" s="51" t="str">
        <f t="shared" si="84"/>
        <v>02ED</v>
      </c>
      <c r="O622" s="51" t="str">
        <f t="shared" si="85"/>
        <v>05</v>
      </c>
      <c r="P622" s="51" t="str">
        <f t="shared" si="86"/>
        <v>02</v>
      </c>
      <c r="Q622" s="66" t="s">
        <v>2501</v>
      </c>
      <c r="R622" s="66" t="s">
        <v>2502</v>
      </c>
      <c r="S622" s="66" t="s">
        <v>2503</v>
      </c>
      <c r="T622" s="67" t="s">
        <v>2504</v>
      </c>
      <c r="U622" t="str">
        <f t="shared" si="87"/>
        <v>strAmiiboName[621] = new string[]{"04C8000102ED0502","ACC","Animal Crossing Cards","Welcome Amiibo Series","Stella","418","621"};</v>
      </c>
    </row>
    <row r="623" spans="1:21" ht="14.25" x14ac:dyDescent="0.2">
      <c r="A623" s="41">
        <v>622</v>
      </c>
      <c r="B623" s="41" t="s">
        <v>1967</v>
      </c>
      <c r="C623" s="42" t="s">
        <v>1959</v>
      </c>
      <c r="D623" s="43" t="s">
        <v>2383</v>
      </c>
      <c r="E623" s="44" t="s">
        <v>2390</v>
      </c>
      <c r="F623" s="37">
        <v>419</v>
      </c>
      <c r="G623" s="45" t="s">
        <v>922</v>
      </c>
      <c r="H623" s="46" t="s">
        <v>923</v>
      </c>
      <c r="I623" s="47" t="str">
        <f t="shared" si="89"/>
        <v>?</v>
      </c>
      <c r="J623" s="51" t="str">
        <f t="shared" si="81"/>
        <v>04F</v>
      </c>
      <c r="K623" s="51" t="str">
        <f t="shared" si="88"/>
        <v>04FC</v>
      </c>
      <c r="L623" s="51" t="str">
        <f t="shared" si="82"/>
        <v>00</v>
      </c>
      <c r="M623" s="51" t="str">
        <f t="shared" si="83"/>
        <v>01</v>
      </c>
      <c r="N623" s="51" t="str">
        <f t="shared" si="84"/>
        <v>02EE</v>
      </c>
      <c r="O623" s="51" t="str">
        <f t="shared" si="85"/>
        <v>05</v>
      </c>
      <c r="P623" s="51" t="str">
        <f t="shared" si="86"/>
        <v>02</v>
      </c>
      <c r="Q623" s="66" t="s">
        <v>2501</v>
      </c>
      <c r="R623" s="66" t="s">
        <v>2502</v>
      </c>
      <c r="S623" s="66" t="s">
        <v>2503</v>
      </c>
      <c r="T623" s="67" t="s">
        <v>2504</v>
      </c>
      <c r="U623" t="str">
        <f t="shared" si="87"/>
        <v>strAmiiboName[622] = new string[]{"04FC000102EE0502","ACC","Animal Crossing Cards","Welcome Amiibo Series","Tybalt","419","622"};</v>
      </c>
    </row>
    <row r="624" spans="1:21" ht="14.25" x14ac:dyDescent="0.2">
      <c r="A624" s="33">
        <v>623</v>
      </c>
      <c r="B624" s="33" t="s">
        <v>1967</v>
      </c>
      <c r="C624" s="34" t="s">
        <v>1959</v>
      </c>
      <c r="D624" s="35" t="s">
        <v>2386</v>
      </c>
      <c r="E624" s="36" t="s">
        <v>2391</v>
      </c>
      <c r="F624" s="37">
        <v>420</v>
      </c>
      <c r="G624" s="38" t="s">
        <v>932</v>
      </c>
      <c r="H624" s="39" t="s">
        <v>933</v>
      </c>
      <c r="I624" s="40" t="str">
        <f t="shared" si="89"/>
        <v>?</v>
      </c>
      <c r="J624" s="51" t="str">
        <f t="shared" si="81"/>
        <v>034</v>
      </c>
      <c r="K624" s="51" t="str">
        <f t="shared" si="88"/>
        <v>0343</v>
      </c>
      <c r="L624" s="51" t="str">
        <f t="shared" si="82"/>
        <v>00</v>
      </c>
      <c r="M624" s="51" t="str">
        <f t="shared" si="83"/>
        <v>01</v>
      </c>
      <c r="N624" s="51" t="str">
        <f t="shared" si="84"/>
        <v>02EF</v>
      </c>
      <c r="O624" s="51" t="str">
        <f t="shared" si="85"/>
        <v>05</v>
      </c>
      <c r="P624" s="51" t="str">
        <f t="shared" si="86"/>
        <v>02</v>
      </c>
      <c r="Q624" s="66" t="s">
        <v>2501</v>
      </c>
      <c r="R624" s="66" t="s">
        <v>2502</v>
      </c>
      <c r="S624" s="66" t="s">
        <v>2503</v>
      </c>
      <c r="T624" s="67" t="s">
        <v>2504</v>
      </c>
      <c r="U624" t="str">
        <f t="shared" si="87"/>
        <v>strAmiiboName[623] = new string[]{"0343000102EF0502","ACC","Animal Crossing Cards","Welcome Amiibo Series","Huck","420","623"};</v>
      </c>
    </row>
    <row r="625" spans="1:21" ht="14.25" x14ac:dyDescent="0.2">
      <c r="A625" s="41">
        <v>624</v>
      </c>
      <c r="B625" s="41" t="s">
        <v>1961</v>
      </c>
      <c r="C625" s="42" t="s">
        <v>1959</v>
      </c>
      <c r="D625" s="43" t="s">
        <v>2383</v>
      </c>
      <c r="E625" s="44" t="s">
        <v>2392</v>
      </c>
      <c r="F625" s="37">
        <v>421</v>
      </c>
      <c r="G625" s="45" t="s">
        <v>942</v>
      </c>
      <c r="H625" s="46" t="s">
        <v>943</v>
      </c>
      <c r="I625" s="47" t="str">
        <f t="shared" si="89"/>
        <v>?</v>
      </c>
      <c r="J625" s="51" t="str">
        <f t="shared" si="81"/>
        <v>04E</v>
      </c>
      <c r="K625" s="51" t="str">
        <f t="shared" si="88"/>
        <v>04EB</v>
      </c>
      <c r="L625" s="51" t="str">
        <f t="shared" si="82"/>
        <v>00</v>
      </c>
      <c r="M625" s="51" t="str">
        <f t="shared" si="83"/>
        <v>01</v>
      </c>
      <c r="N625" s="51" t="str">
        <f t="shared" si="84"/>
        <v>02F0</v>
      </c>
      <c r="O625" s="51" t="str">
        <f t="shared" si="85"/>
        <v>05</v>
      </c>
      <c r="P625" s="51" t="str">
        <f t="shared" si="86"/>
        <v>02</v>
      </c>
      <c r="Q625" s="66" t="s">
        <v>2501</v>
      </c>
      <c r="R625" s="66" t="s">
        <v>2502</v>
      </c>
      <c r="S625" s="66" t="s">
        <v>2503</v>
      </c>
      <c r="T625" s="67" t="s">
        <v>2504</v>
      </c>
      <c r="U625" t="str">
        <f t="shared" si="87"/>
        <v>strAmiiboName[624] = new string[]{"04EB000102F00502","ACC","Animal Crossing Cards","Welcome Amiibo Series","Sylvana","421","624"};</v>
      </c>
    </row>
    <row r="626" spans="1:21" ht="14.25" x14ac:dyDescent="0.2">
      <c r="A626" s="33">
        <v>625</v>
      </c>
      <c r="B626" s="33" t="s">
        <v>1952</v>
      </c>
      <c r="C626" s="34" t="s">
        <v>1953</v>
      </c>
      <c r="D626" s="35" t="s">
        <v>2383</v>
      </c>
      <c r="E626" s="36" t="s">
        <v>2393</v>
      </c>
      <c r="F626" s="37">
        <v>422</v>
      </c>
      <c r="G626" s="38" t="s">
        <v>952</v>
      </c>
      <c r="H626" s="39" t="s">
        <v>953</v>
      </c>
      <c r="I626" s="40" t="str">
        <f t="shared" si="89"/>
        <v>?</v>
      </c>
      <c r="J626" s="51" t="str">
        <f t="shared" si="81"/>
        <v>048</v>
      </c>
      <c r="K626" s="51" t="str">
        <f t="shared" si="88"/>
        <v>0481</v>
      </c>
      <c r="L626" s="51" t="str">
        <f t="shared" si="82"/>
        <v>00</v>
      </c>
      <c r="M626" s="51" t="str">
        <f t="shared" si="83"/>
        <v>01</v>
      </c>
      <c r="N626" s="51" t="str">
        <f t="shared" si="84"/>
        <v>02F1</v>
      </c>
      <c r="O626" s="51" t="str">
        <f t="shared" si="85"/>
        <v>05</v>
      </c>
      <c r="P626" s="51" t="str">
        <f t="shared" si="86"/>
        <v>02</v>
      </c>
      <c r="Q626" s="66" t="s">
        <v>2501</v>
      </c>
      <c r="R626" s="66" t="s">
        <v>2502</v>
      </c>
      <c r="S626" s="66" t="s">
        <v>2503</v>
      </c>
      <c r="T626" s="67" t="s">
        <v>2504</v>
      </c>
      <c r="U626" t="str">
        <f t="shared" si="87"/>
        <v>strAmiiboName[625] = new string[]{"0481000102F10502","ACC","Animal Crossing Cards","Welcome Amiibo Series","Boris","422","625"};</v>
      </c>
    </row>
    <row r="627" spans="1:21" ht="14.25" x14ac:dyDescent="0.2">
      <c r="A627" s="41">
        <v>626</v>
      </c>
      <c r="B627" s="41" t="s">
        <v>1952</v>
      </c>
      <c r="C627" s="42" t="s">
        <v>1953</v>
      </c>
      <c r="D627" s="43" t="s">
        <v>2383</v>
      </c>
      <c r="E627" s="44" t="s">
        <v>2394</v>
      </c>
      <c r="F627" s="37">
        <v>423</v>
      </c>
      <c r="G627" s="45" t="s">
        <v>962</v>
      </c>
      <c r="H627" s="46" t="s">
        <v>963</v>
      </c>
      <c r="I627" s="47" t="str">
        <f t="shared" si="89"/>
        <v>?</v>
      </c>
      <c r="J627" s="51" t="str">
        <f t="shared" si="81"/>
        <v>046</v>
      </c>
      <c r="K627" s="51" t="str">
        <f t="shared" si="88"/>
        <v>0468</v>
      </c>
      <c r="L627" s="51" t="str">
        <f t="shared" si="82"/>
        <v>00</v>
      </c>
      <c r="M627" s="51" t="str">
        <f t="shared" si="83"/>
        <v>01</v>
      </c>
      <c r="N627" s="51" t="str">
        <f t="shared" si="84"/>
        <v>02F2</v>
      </c>
      <c r="O627" s="51" t="str">
        <f t="shared" si="85"/>
        <v>05</v>
      </c>
      <c r="P627" s="51" t="str">
        <f t="shared" si="86"/>
        <v>02</v>
      </c>
      <c r="Q627" s="66" t="s">
        <v>2501</v>
      </c>
      <c r="R627" s="66" t="s">
        <v>2502</v>
      </c>
      <c r="S627" s="66" t="s">
        <v>2503</v>
      </c>
      <c r="T627" s="67" t="s">
        <v>2504</v>
      </c>
      <c r="U627" t="str">
        <f t="shared" si="87"/>
        <v>strAmiiboName[626] = new string[]{"0468000102F20502","ACC","Animal Crossing Cards","Welcome Amiibo Series","Wade","423","626"};</v>
      </c>
    </row>
    <row r="628" spans="1:21" ht="14.25" x14ac:dyDescent="0.2">
      <c r="A628" s="33">
        <v>627</v>
      </c>
      <c r="B628" s="33" t="s">
        <v>1961</v>
      </c>
      <c r="C628" s="34" t="s">
        <v>1953</v>
      </c>
      <c r="D628" s="35" t="s">
        <v>2383</v>
      </c>
      <c r="E628" s="36" t="s">
        <v>2395</v>
      </c>
      <c r="F628" s="37">
        <v>424</v>
      </c>
      <c r="G628" s="38" t="s">
        <v>972</v>
      </c>
      <c r="H628" s="39" t="s">
        <v>973</v>
      </c>
      <c r="I628" s="40" t="str">
        <f t="shared" si="89"/>
        <v>?</v>
      </c>
      <c r="J628" s="51" t="str">
        <f t="shared" si="81"/>
        <v>03D</v>
      </c>
      <c r="K628" s="51" t="str">
        <f t="shared" si="88"/>
        <v>03D3</v>
      </c>
      <c r="L628" s="51" t="str">
        <f t="shared" si="82"/>
        <v>00</v>
      </c>
      <c r="M628" s="51" t="str">
        <f t="shared" si="83"/>
        <v>01</v>
      </c>
      <c r="N628" s="51" t="str">
        <f t="shared" si="84"/>
        <v>02F3</v>
      </c>
      <c r="O628" s="51" t="str">
        <f t="shared" si="85"/>
        <v>05</v>
      </c>
      <c r="P628" s="51" t="str">
        <f t="shared" si="86"/>
        <v>02</v>
      </c>
      <c r="Q628" s="66" t="s">
        <v>2501</v>
      </c>
      <c r="R628" s="66" t="s">
        <v>2502</v>
      </c>
      <c r="S628" s="66" t="s">
        <v>2503</v>
      </c>
      <c r="T628" s="67" t="s">
        <v>2504</v>
      </c>
      <c r="U628" t="str">
        <f t="shared" si="87"/>
        <v>strAmiiboName[627] = new string[]{"03D3000102F30502","ACC","Animal Crossing Cards","Welcome Amiibo Series","Carrie","424","627"};</v>
      </c>
    </row>
    <row r="629" spans="1:21" ht="14.25" x14ac:dyDescent="0.2">
      <c r="A629" s="41">
        <v>628</v>
      </c>
      <c r="B629" s="41" t="s">
        <v>1952</v>
      </c>
      <c r="C629" s="42" t="s">
        <v>1959</v>
      </c>
      <c r="D629" s="43" t="s">
        <v>2386</v>
      </c>
      <c r="E629" s="44" t="s">
        <v>2396</v>
      </c>
      <c r="F629" s="37">
        <v>425</v>
      </c>
      <c r="G629" s="45" t="s">
        <v>982</v>
      </c>
      <c r="H629" s="46" t="s">
        <v>983</v>
      </c>
      <c r="I629" s="47" t="str">
        <f t="shared" si="89"/>
        <v>?</v>
      </c>
      <c r="J629" s="51" t="str">
        <f t="shared" si="81"/>
        <v>031</v>
      </c>
      <c r="K629" s="51" t="str">
        <f t="shared" si="88"/>
        <v>0314</v>
      </c>
      <c r="L629" s="51" t="str">
        <f t="shared" si="82"/>
        <v>00</v>
      </c>
      <c r="M629" s="51" t="str">
        <f t="shared" si="83"/>
        <v>01</v>
      </c>
      <c r="N629" s="51" t="str">
        <f t="shared" si="84"/>
        <v>02F4</v>
      </c>
      <c r="O629" s="51" t="str">
        <f t="shared" si="85"/>
        <v>05</v>
      </c>
      <c r="P629" s="51" t="str">
        <f t="shared" si="86"/>
        <v>02</v>
      </c>
      <c r="Q629" s="66" t="s">
        <v>2501</v>
      </c>
      <c r="R629" s="66" t="s">
        <v>2502</v>
      </c>
      <c r="S629" s="66" t="s">
        <v>2503</v>
      </c>
      <c r="T629" s="67" t="s">
        <v>2504</v>
      </c>
      <c r="U629" t="str">
        <f t="shared" si="87"/>
        <v>strAmiiboName[628] = new string[]{"0314000102F40502","ACC","Animal Crossing Cards","Welcome Amiibo Series","Ketchup","425","628"};</v>
      </c>
    </row>
    <row r="630" spans="1:21" ht="14.25" x14ac:dyDescent="0.2">
      <c r="A630" s="33">
        <v>629</v>
      </c>
      <c r="B630" s="33" t="s">
        <v>1961</v>
      </c>
      <c r="C630" s="34" t="s">
        <v>1956</v>
      </c>
      <c r="D630" s="35" t="s">
        <v>2386</v>
      </c>
      <c r="E630" s="36" t="s">
        <v>2397</v>
      </c>
      <c r="F630" s="37">
        <v>426</v>
      </c>
      <c r="G630" s="38" t="s">
        <v>992</v>
      </c>
      <c r="H630" s="39" t="s">
        <v>993</v>
      </c>
      <c r="I630" s="40" t="str">
        <f t="shared" si="89"/>
        <v>?</v>
      </c>
      <c r="J630" s="51" t="str">
        <f t="shared" si="81"/>
        <v>03E</v>
      </c>
      <c r="K630" s="51" t="str">
        <f t="shared" si="88"/>
        <v>03E8</v>
      </c>
      <c r="L630" s="51" t="str">
        <f t="shared" si="82"/>
        <v>00</v>
      </c>
      <c r="M630" s="51" t="str">
        <f t="shared" si="83"/>
        <v>01</v>
      </c>
      <c r="N630" s="51" t="str">
        <f t="shared" si="84"/>
        <v>02F5</v>
      </c>
      <c r="O630" s="51" t="str">
        <f t="shared" si="85"/>
        <v>05</v>
      </c>
      <c r="P630" s="51" t="str">
        <f t="shared" si="86"/>
        <v>02</v>
      </c>
      <c r="Q630" s="66" t="s">
        <v>2501</v>
      </c>
      <c r="R630" s="66" t="s">
        <v>2502</v>
      </c>
      <c r="S630" s="66" t="s">
        <v>2503</v>
      </c>
      <c r="T630" s="67" t="s">
        <v>2504</v>
      </c>
      <c r="U630" t="str">
        <f t="shared" si="87"/>
        <v>strAmiiboName[629] = new string[]{"03E8000102F50502","ACC","Animal Crossing Cards","Welcome Amiibo Series","Rex","426","629"};</v>
      </c>
    </row>
    <row r="631" spans="1:21" ht="14.25" x14ac:dyDescent="0.2">
      <c r="A631" s="41">
        <v>630</v>
      </c>
      <c r="B631" s="41" t="s">
        <v>1961</v>
      </c>
      <c r="C631" s="42" t="s">
        <v>1956</v>
      </c>
      <c r="D631" s="43" t="s">
        <v>2380</v>
      </c>
      <c r="E631" s="44" t="s">
        <v>2398</v>
      </c>
      <c r="F631" s="37">
        <v>427</v>
      </c>
      <c r="G631" s="45" t="s">
        <v>1003</v>
      </c>
      <c r="H631" s="46" t="s">
        <v>1004</v>
      </c>
      <c r="I631" s="47" t="str">
        <f t="shared" si="89"/>
        <v>?</v>
      </c>
      <c r="J631" s="51" t="str">
        <f t="shared" si="81"/>
        <v>024</v>
      </c>
      <c r="K631" s="51" t="str">
        <f t="shared" si="88"/>
        <v>024D</v>
      </c>
      <c r="L631" s="51" t="str">
        <f t="shared" si="82"/>
        <v>00</v>
      </c>
      <c r="M631" s="51" t="str">
        <f t="shared" si="83"/>
        <v>01</v>
      </c>
      <c r="N631" s="51" t="str">
        <f t="shared" si="84"/>
        <v>02F6</v>
      </c>
      <c r="O631" s="51" t="str">
        <f t="shared" si="85"/>
        <v>05</v>
      </c>
      <c r="P631" s="51" t="str">
        <f t="shared" si="86"/>
        <v>02</v>
      </c>
      <c r="Q631" s="66" t="s">
        <v>2501</v>
      </c>
      <c r="R631" s="66" t="s">
        <v>2502</v>
      </c>
      <c r="S631" s="66" t="s">
        <v>2503</v>
      </c>
      <c r="T631" s="67" t="s">
        <v>2504</v>
      </c>
      <c r="U631" t="str">
        <f t="shared" si="87"/>
        <v>strAmiiboName[630] = new string[]{"024D000102F60502","ACC","Animal Crossing Cards","Welcome Amiibo Series","Stu","427","630"};</v>
      </c>
    </row>
    <row r="632" spans="1:21" ht="14.25" x14ac:dyDescent="0.2">
      <c r="A632" s="33">
        <v>631</v>
      </c>
      <c r="B632" s="33" t="s">
        <v>1952</v>
      </c>
      <c r="C632" s="34" t="s">
        <v>1956</v>
      </c>
      <c r="D632" s="35" t="s">
        <v>2380</v>
      </c>
      <c r="E632" s="36" t="s">
        <v>2399</v>
      </c>
      <c r="F632" s="37">
        <v>428</v>
      </c>
      <c r="G632" s="38" t="s">
        <v>1013</v>
      </c>
      <c r="H632" s="39" t="s">
        <v>1014</v>
      </c>
      <c r="I632" s="40" t="str">
        <f t="shared" si="89"/>
        <v>?</v>
      </c>
      <c r="J632" s="51" t="str">
        <f t="shared" si="81"/>
        <v>021</v>
      </c>
      <c r="K632" s="51" t="str">
        <f t="shared" si="88"/>
        <v>021C</v>
      </c>
      <c r="L632" s="51" t="str">
        <f t="shared" si="82"/>
        <v>00</v>
      </c>
      <c r="M632" s="51" t="str">
        <f t="shared" si="83"/>
        <v>01</v>
      </c>
      <c r="N632" s="51" t="str">
        <f t="shared" si="84"/>
        <v>02F7</v>
      </c>
      <c r="O632" s="51" t="str">
        <f t="shared" si="85"/>
        <v>05</v>
      </c>
      <c r="P632" s="51" t="str">
        <f t="shared" si="86"/>
        <v>02</v>
      </c>
      <c r="Q632" s="66" t="s">
        <v>2501</v>
      </c>
      <c r="R632" s="66" t="s">
        <v>2502</v>
      </c>
      <c r="S632" s="66" t="s">
        <v>2503</v>
      </c>
      <c r="T632" s="67" t="s">
        <v>2504</v>
      </c>
      <c r="U632" t="str">
        <f t="shared" si="87"/>
        <v>strAmiiboName[631] = new string[]{"021C000102F70502","ACC","Animal Crossing Cards","Welcome Amiibo Series","Ursala","428","631"};</v>
      </c>
    </row>
    <row r="633" spans="1:21" ht="14.25" x14ac:dyDescent="0.2">
      <c r="A633" s="41">
        <v>632</v>
      </c>
      <c r="B633" s="41" t="s">
        <v>1952</v>
      </c>
      <c r="C633" s="42" t="s">
        <v>1956</v>
      </c>
      <c r="D633" s="43" t="s">
        <v>2380</v>
      </c>
      <c r="E633" s="44" t="s">
        <v>2400</v>
      </c>
      <c r="F633" s="37">
        <v>429</v>
      </c>
      <c r="G633" s="45" t="s">
        <v>1023</v>
      </c>
      <c r="H633" s="46" t="s">
        <v>1024</v>
      </c>
      <c r="I633" s="47" t="str">
        <f t="shared" si="89"/>
        <v>?</v>
      </c>
      <c r="J633" s="51" t="str">
        <f t="shared" si="81"/>
        <v>023</v>
      </c>
      <c r="K633" s="51" t="str">
        <f t="shared" si="88"/>
        <v>0238</v>
      </c>
      <c r="L633" s="51" t="str">
        <f t="shared" si="82"/>
        <v>00</v>
      </c>
      <c r="M633" s="51" t="str">
        <f t="shared" si="83"/>
        <v>01</v>
      </c>
      <c r="N633" s="51" t="str">
        <f t="shared" si="84"/>
        <v>02F8</v>
      </c>
      <c r="O633" s="51" t="str">
        <f t="shared" si="85"/>
        <v>05</v>
      </c>
      <c r="P633" s="51" t="str">
        <f t="shared" si="86"/>
        <v>02</v>
      </c>
      <c r="Q633" s="66" t="s">
        <v>2501</v>
      </c>
      <c r="R633" s="66" t="s">
        <v>2502</v>
      </c>
      <c r="S633" s="66" t="s">
        <v>2503</v>
      </c>
      <c r="T633" s="67" t="s">
        <v>2504</v>
      </c>
      <c r="U633" t="str">
        <f t="shared" si="87"/>
        <v>strAmiiboName[632] = new string[]{"0238000102F80502","ACC","Animal Crossing Cards","Welcome Amiibo Series","Jacob","429","632"};</v>
      </c>
    </row>
    <row r="634" spans="1:21" ht="14.25" x14ac:dyDescent="0.2">
      <c r="A634" s="33">
        <v>633</v>
      </c>
      <c r="B634" s="33" t="s">
        <v>1961</v>
      </c>
      <c r="C634" s="34" t="s">
        <v>1959</v>
      </c>
      <c r="D634" s="35" t="s">
        <v>2383</v>
      </c>
      <c r="E634" s="36" t="s">
        <v>2401</v>
      </c>
      <c r="F634" s="37">
        <v>430</v>
      </c>
      <c r="G634" s="38" t="s">
        <v>1033</v>
      </c>
      <c r="H634" s="39" t="s">
        <v>1034</v>
      </c>
      <c r="I634" s="40" t="str">
        <f t="shared" si="89"/>
        <v>?</v>
      </c>
      <c r="J634" s="51" t="str">
        <f t="shared" si="81"/>
        <v>02F</v>
      </c>
      <c r="K634" s="51" t="str">
        <f t="shared" si="88"/>
        <v>02F3</v>
      </c>
      <c r="L634" s="51" t="str">
        <f t="shared" si="82"/>
        <v>00</v>
      </c>
      <c r="M634" s="51" t="str">
        <f t="shared" si="83"/>
        <v>01</v>
      </c>
      <c r="N634" s="51" t="str">
        <f t="shared" si="84"/>
        <v>02F9</v>
      </c>
      <c r="O634" s="51" t="str">
        <f t="shared" si="85"/>
        <v>05</v>
      </c>
      <c r="P634" s="51" t="str">
        <f t="shared" si="86"/>
        <v>02</v>
      </c>
      <c r="Q634" s="66" t="s">
        <v>2501</v>
      </c>
      <c r="R634" s="66" t="s">
        <v>2502</v>
      </c>
      <c r="S634" s="66" t="s">
        <v>2503</v>
      </c>
      <c r="T634" s="67" t="s">
        <v>2504</v>
      </c>
      <c r="U634" t="str">
        <f t="shared" si="87"/>
        <v>strAmiiboName[633] = new string[]{"02F3000102F90502","ACC","Animal Crossing Cards","Welcome Amiibo Series","Maddie","430","633"};</v>
      </c>
    </row>
    <row r="635" spans="1:21" ht="14.25" x14ac:dyDescent="0.2">
      <c r="A635" s="41">
        <v>634</v>
      </c>
      <c r="B635" s="41" t="s">
        <v>1961</v>
      </c>
      <c r="C635" s="42" t="s">
        <v>1953</v>
      </c>
      <c r="D635" s="43" t="s">
        <v>2380</v>
      </c>
      <c r="E635" s="44" t="s">
        <v>2402</v>
      </c>
      <c r="F635" s="37">
        <v>431</v>
      </c>
      <c r="G635" s="45" t="s">
        <v>1043</v>
      </c>
      <c r="H635" s="46" t="s">
        <v>1044</v>
      </c>
      <c r="I635" s="47" t="str">
        <f t="shared" si="89"/>
        <v>?</v>
      </c>
      <c r="J635" s="51" t="str">
        <f t="shared" si="81"/>
        <v>035</v>
      </c>
      <c r="K635" s="51" t="str">
        <f t="shared" si="88"/>
        <v>0358</v>
      </c>
      <c r="L635" s="51" t="str">
        <f t="shared" si="82"/>
        <v>00</v>
      </c>
      <c r="M635" s="51" t="str">
        <f t="shared" si="83"/>
        <v>01</v>
      </c>
      <c r="N635" s="51" t="str">
        <f t="shared" si="84"/>
        <v>02FA</v>
      </c>
      <c r="O635" s="51" t="str">
        <f t="shared" si="85"/>
        <v>05</v>
      </c>
      <c r="P635" s="51" t="str">
        <f t="shared" si="86"/>
        <v>02</v>
      </c>
      <c r="Q635" s="66" t="s">
        <v>2501</v>
      </c>
      <c r="R635" s="66" t="s">
        <v>2502</v>
      </c>
      <c r="S635" s="66" t="s">
        <v>2503</v>
      </c>
      <c r="T635" s="67" t="s">
        <v>2504</v>
      </c>
      <c r="U635" t="str">
        <f t="shared" si="87"/>
        <v>strAmiiboName[634] = new string[]{"0358000102FA0502","ACC","Animal Crossing Cards","Welcome Amiibo Series","Billy","431","634"};</v>
      </c>
    </row>
    <row r="636" spans="1:21" ht="14.25" x14ac:dyDescent="0.2">
      <c r="A636" s="33">
        <v>635</v>
      </c>
      <c r="B636" s="33" t="s">
        <v>1952</v>
      </c>
      <c r="C636" s="34" t="s">
        <v>1953</v>
      </c>
      <c r="D636" s="35" t="s">
        <v>2383</v>
      </c>
      <c r="E636" s="36" t="s">
        <v>2403</v>
      </c>
      <c r="F636" s="37">
        <v>432</v>
      </c>
      <c r="G636" s="38" t="s">
        <v>1053</v>
      </c>
      <c r="H636" s="39" t="s">
        <v>1054</v>
      </c>
      <c r="I636" s="40" t="str">
        <f t="shared" si="89"/>
        <v>?</v>
      </c>
      <c r="J636" s="51" t="str">
        <f t="shared" si="81"/>
        <v>036</v>
      </c>
      <c r="K636" s="51" t="str">
        <f t="shared" si="88"/>
        <v>036E</v>
      </c>
      <c r="L636" s="51" t="str">
        <f t="shared" si="82"/>
        <v>00</v>
      </c>
      <c r="M636" s="51" t="str">
        <f t="shared" si="83"/>
        <v>01</v>
      </c>
      <c r="N636" s="51" t="str">
        <f t="shared" si="84"/>
        <v>02FB</v>
      </c>
      <c r="O636" s="51" t="str">
        <f t="shared" si="85"/>
        <v>05</v>
      </c>
      <c r="P636" s="51" t="str">
        <f t="shared" si="86"/>
        <v>02</v>
      </c>
      <c r="Q636" s="66" t="s">
        <v>2501</v>
      </c>
      <c r="R636" s="66" t="s">
        <v>2502</v>
      </c>
      <c r="S636" s="66" t="s">
        <v>2503</v>
      </c>
      <c r="T636" s="67" t="s">
        <v>2504</v>
      </c>
      <c r="U636" t="str">
        <f t="shared" si="87"/>
        <v>strAmiiboName[635] = new string[]{"036E000102FB0502","ACC","Animal Crossing Cards","Welcome Amiibo Series","Boyd","432","635"};</v>
      </c>
    </row>
    <row r="637" spans="1:21" ht="14.25" x14ac:dyDescent="0.2">
      <c r="A637" s="41">
        <v>636</v>
      </c>
      <c r="B637" s="41" t="s">
        <v>1961</v>
      </c>
      <c r="C637" s="42" t="s">
        <v>1956</v>
      </c>
      <c r="D637" s="43" t="s">
        <v>2386</v>
      </c>
      <c r="E637" s="44" t="s">
        <v>2404</v>
      </c>
      <c r="F637" s="37">
        <v>433</v>
      </c>
      <c r="G637" s="45" t="s">
        <v>1063</v>
      </c>
      <c r="H637" s="46" t="s">
        <v>1064</v>
      </c>
      <c r="I637" s="47" t="str">
        <f t="shared" si="89"/>
        <v>?</v>
      </c>
      <c r="J637" s="51" t="str">
        <f t="shared" si="81"/>
        <v>039</v>
      </c>
      <c r="K637" s="51" t="str">
        <f t="shared" si="88"/>
        <v>0395</v>
      </c>
      <c r="L637" s="51" t="str">
        <f t="shared" si="82"/>
        <v>00</v>
      </c>
      <c r="M637" s="51" t="str">
        <f t="shared" si="83"/>
        <v>01</v>
      </c>
      <c r="N637" s="51" t="str">
        <f t="shared" si="84"/>
        <v>02FC</v>
      </c>
      <c r="O637" s="51" t="str">
        <f t="shared" si="85"/>
        <v>05</v>
      </c>
      <c r="P637" s="51" t="str">
        <f t="shared" si="86"/>
        <v>02</v>
      </c>
      <c r="Q637" s="66" t="s">
        <v>2501</v>
      </c>
      <c r="R637" s="66" t="s">
        <v>2502</v>
      </c>
      <c r="S637" s="66" t="s">
        <v>2503</v>
      </c>
      <c r="T637" s="67" t="s">
        <v>2504</v>
      </c>
      <c r="U637" t="str">
        <f t="shared" si="87"/>
        <v>strAmiiboName[636] = new string[]{"0395000102FC0502","ACC","Animal Crossing Cards","Welcome Amiibo Series","Bitty","433","636"};</v>
      </c>
    </row>
    <row r="638" spans="1:21" ht="14.25" x14ac:dyDescent="0.2">
      <c r="A638" s="33">
        <v>637</v>
      </c>
      <c r="B638" s="33" t="s">
        <v>1961</v>
      </c>
      <c r="C638" s="34" t="s">
        <v>1953</v>
      </c>
      <c r="D638" s="35" t="s">
        <v>2383</v>
      </c>
      <c r="E638" s="36" t="s">
        <v>2405</v>
      </c>
      <c r="F638" s="37">
        <v>434</v>
      </c>
      <c r="G638" s="38" t="s">
        <v>1073</v>
      </c>
      <c r="H638" s="39" t="s">
        <v>1074</v>
      </c>
      <c r="I638" s="40" t="str">
        <f t="shared" si="89"/>
        <v>?</v>
      </c>
      <c r="J638" s="51" t="str">
        <f t="shared" si="81"/>
        <v>048</v>
      </c>
      <c r="K638" s="51" t="str">
        <f t="shared" si="88"/>
        <v>0482</v>
      </c>
      <c r="L638" s="51" t="str">
        <f t="shared" si="82"/>
        <v>00</v>
      </c>
      <c r="M638" s="51" t="str">
        <f t="shared" si="83"/>
        <v>01</v>
      </c>
      <c r="N638" s="51" t="str">
        <f t="shared" si="84"/>
        <v>02FD</v>
      </c>
      <c r="O638" s="51" t="str">
        <f t="shared" si="85"/>
        <v>05</v>
      </c>
      <c r="P638" s="51" t="str">
        <f t="shared" si="86"/>
        <v>02</v>
      </c>
      <c r="Q638" s="66" t="s">
        <v>2501</v>
      </c>
      <c r="R638" s="66" t="s">
        <v>2502</v>
      </c>
      <c r="S638" s="66" t="s">
        <v>2503</v>
      </c>
      <c r="T638" s="67" t="s">
        <v>2504</v>
      </c>
      <c r="U638" t="str">
        <f t="shared" si="87"/>
        <v>strAmiiboName[637] = new string[]{"0482000102FD0502","ACC","Animal Crossing Cards","Welcome Amiibo Series","Maggie","434","637"};</v>
      </c>
    </row>
    <row r="639" spans="1:21" ht="14.25" x14ac:dyDescent="0.2">
      <c r="A639" s="41">
        <v>638</v>
      </c>
      <c r="B639" s="41" t="s">
        <v>1961</v>
      </c>
      <c r="C639" s="42" t="s">
        <v>1956</v>
      </c>
      <c r="D639" s="43" t="s">
        <v>2386</v>
      </c>
      <c r="E639" s="44" t="s">
        <v>2406</v>
      </c>
      <c r="F639" s="37">
        <v>435</v>
      </c>
      <c r="G639" s="45" t="s">
        <v>1083</v>
      </c>
      <c r="H639" s="46" t="s">
        <v>1084</v>
      </c>
      <c r="I639" s="47" t="str">
        <f t="shared" si="89"/>
        <v>?</v>
      </c>
      <c r="J639" s="51" t="str">
        <f t="shared" si="81"/>
        <v>028</v>
      </c>
      <c r="K639" s="51" t="str">
        <f t="shared" si="88"/>
        <v>0284</v>
      </c>
      <c r="L639" s="51" t="str">
        <f t="shared" si="82"/>
        <v>00</v>
      </c>
      <c r="M639" s="51" t="str">
        <f t="shared" si="83"/>
        <v>01</v>
      </c>
      <c r="N639" s="51" t="str">
        <f t="shared" si="84"/>
        <v>02FE</v>
      </c>
      <c r="O639" s="51" t="str">
        <f t="shared" si="85"/>
        <v>05</v>
      </c>
      <c r="P639" s="51" t="str">
        <f t="shared" si="86"/>
        <v>02</v>
      </c>
      <c r="Q639" s="66" t="s">
        <v>2501</v>
      </c>
      <c r="R639" s="66" t="s">
        <v>2502</v>
      </c>
      <c r="S639" s="66" t="s">
        <v>2503</v>
      </c>
      <c r="T639" s="67" t="s">
        <v>2504</v>
      </c>
      <c r="U639" t="str">
        <f t="shared" si="87"/>
        <v>strAmiiboName[638] = new string[]{"0284000102FE0502","ACC","Animal Crossing Cards","Welcome Amiibo Series","Murphy","435","638"};</v>
      </c>
    </row>
    <row r="640" spans="1:21" ht="14.25" x14ac:dyDescent="0.2">
      <c r="A640" s="33">
        <v>639</v>
      </c>
      <c r="B640" s="33" t="s">
        <v>1961</v>
      </c>
      <c r="C640" s="34" t="s">
        <v>1959</v>
      </c>
      <c r="D640" s="35" t="s">
        <v>2383</v>
      </c>
      <c r="E640" s="36" t="s">
        <v>2407</v>
      </c>
      <c r="F640" s="37">
        <v>436</v>
      </c>
      <c r="G640" s="38" t="s">
        <v>1093</v>
      </c>
      <c r="H640" s="39" t="s">
        <v>1094</v>
      </c>
      <c r="I640" s="40" t="str">
        <f t="shared" si="89"/>
        <v>?</v>
      </c>
      <c r="J640" s="51" t="str">
        <f t="shared" si="81"/>
        <v>02A</v>
      </c>
      <c r="K640" s="51" t="str">
        <f t="shared" si="88"/>
        <v>02A3</v>
      </c>
      <c r="L640" s="51" t="str">
        <f t="shared" si="82"/>
        <v>00</v>
      </c>
      <c r="M640" s="51" t="str">
        <f t="shared" si="83"/>
        <v>01</v>
      </c>
      <c r="N640" s="51" t="str">
        <f t="shared" si="84"/>
        <v>02FF</v>
      </c>
      <c r="O640" s="51" t="str">
        <f t="shared" si="85"/>
        <v>05</v>
      </c>
      <c r="P640" s="51" t="str">
        <f t="shared" si="86"/>
        <v>02</v>
      </c>
      <c r="Q640" s="66" t="s">
        <v>2501</v>
      </c>
      <c r="R640" s="66" t="s">
        <v>2502</v>
      </c>
      <c r="S640" s="66" t="s">
        <v>2503</v>
      </c>
      <c r="T640" s="67" t="s">
        <v>2504</v>
      </c>
      <c r="U640" t="str">
        <f t="shared" si="87"/>
        <v>strAmiiboName[639] = new string[]{"02A3000102FF0502","ACC","Animal Crossing Cards","Welcome Amiibo Series","Plucky","436","639"};</v>
      </c>
    </row>
    <row r="641" spans="1:21" ht="14.25" x14ac:dyDescent="0.2">
      <c r="A641" s="41">
        <v>640</v>
      </c>
      <c r="B641" s="41" t="s">
        <v>1952</v>
      </c>
      <c r="C641" s="42" t="s">
        <v>1953</v>
      </c>
      <c r="D641" s="43" t="s">
        <v>2380</v>
      </c>
      <c r="E641" s="44" t="s">
        <v>2408</v>
      </c>
      <c r="F641" s="37">
        <v>437</v>
      </c>
      <c r="G641" s="45" t="s">
        <v>1103</v>
      </c>
      <c r="H641" s="46" t="s">
        <v>1104</v>
      </c>
      <c r="I641" s="47" t="str">
        <f t="shared" si="89"/>
        <v>?</v>
      </c>
      <c r="J641" s="51" t="str">
        <f t="shared" si="81"/>
        <v>043</v>
      </c>
      <c r="K641" s="51" t="str">
        <f t="shared" si="88"/>
        <v>0438</v>
      </c>
      <c r="L641" s="51" t="str">
        <f t="shared" si="82"/>
        <v>00</v>
      </c>
      <c r="M641" s="51" t="str">
        <f t="shared" si="83"/>
        <v>01</v>
      </c>
      <c r="N641" s="51" t="str">
        <f t="shared" si="84"/>
        <v>0300</v>
      </c>
      <c r="O641" s="51" t="str">
        <f t="shared" si="85"/>
        <v>05</v>
      </c>
      <c r="P641" s="51" t="str">
        <f t="shared" si="86"/>
        <v>02</v>
      </c>
      <c r="Q641" s="66" t="s">
        <v>2501</v>
      </c>
      <c r="R641" s="66" t="s">
        <v>2502</v>
      </c>
      <c r="S641" s="66" t="s">
        <v>2503</v>
      </c>
      <c r="T641" s="67" t="s">
        <v>2504</v>
      </c>
      <c r="U641" t="str">
        <f t="shared" si="87"/>
        <v>strAmiiboName[640] = new string[]{"0438000103000502","ACC","Animal Crossing Cards","Welcome Amiibo Series","Sandy","437","640"};</v>
      </c>
    </row>
    <row r="642" spans="1:21" ht="14.25" x14ac:dyDescent="0.2">
      <c r="A642" s="33">
        <v>641</v>
      </c>
      <c r="B642" s="33" t="s">
        <v>1952</v>
      </c>
      <c r="C642" s="34" t="s">
        <v>1956</v>
      </c>
      <c r="D642" s="35" t="s">
        <v>2383</v>
      </c>
      <c r="E642" s="36" t="s">
        <v>2409</v>
      </c>
      <c r="F642" s="37">
        <v>438</v>
      </c>
      <c r="G642" s="38" t="s">
        <v>1113</v>
      </c>
      <c r="H642" s="39" t="s">
        <v>1114</v>
      </c>
      <c r="I642" s="40" t="str">
        <f t="shared" si="89"/>
        <v>?</v>
      </c>
      <c r="J642" s="51" t="str">
        <f t="shared" ref="J642:J705" si="90">LEFT(G642,3)</f>
        <v>049</v>
      </c>
      <c r="K642" s="51" t="str">
        <f t="shared" si="88"/>
        <v>049F</v>
      </c>
      <c r="L642" s="51" t="str">
        <f t="shared" ref="L642:L705" si="91">MID(G642,5,2)</f>
        <v>00</v>
      </c>
      <c r="M642" s="51" t="str">
        <f t="shared" ref="M642:M705" si="92">RIGHT(G642,2)</f>
        <v>01</v>
      </c>
      <c r="N642" s="51" t="str">
        <f t="shared" ref="N642:N705" si="93">LEFT(H642,4)</f>
        <v>0301</v>
      </c>
      <c r="O642" s="51" t="str">
        <f t="shared" ref="O642:O705" si="94">MID(H642,5,2)</f>
        <v>05</v>
      </c>
      <c r="P642" s="51" t="str">
        <f t="shared" ref="P642:P705" si="95">RIGHT(H642,2)</f>
        <v>02</v>
      </c>
      <c r="Q642" s="66" t="s">
        <v>2501</v>
      </c>
      <c r="R642" s="66" t="s">
        <v>2502</v>
      </c>
      <c r="S642" s="66" t="s">
        <v>2503</v>
      </c>
      <c r="T642" s="67" t="s">
        <v>2504</v>
      </c>
      <c r="U642" t="str">
        <f t="shared" ref="U642:U705" si="96">Q642&amp;A642&amp;R642&amp;G642&amp;H642&amp;S642&amp;B642&amp;S642&amp;C642&amp;S642&amp;D642&amp;S642&amp;E642&amp;S642&amp;TEXT(F642,"000")&amp;S642&amp;TEXT(A642,"000")&amp;T642</f>
        <v>strAmiiboName[641] = new string[]{"049F000103010502","ACC","Animal Crossing Cards","Welcome Amiibo Series","Claude","438","641"};</v>
      </c>
    </row>
    <row r="643" spans="1:21" ht="14.25" x14ac:dyDescent="0.2">
      <c r="A643" s="41">
        <v>642</v>
      </c>
      <c r="B643" s="41" t="s">
        <v>1961</v>
      </c>
      <c r="C643" s="42" t="s">
        <v>1956</v>
      </c>
      <c r="D643" s="43" t="s">
        <v>2383</v>
      </c>
      <c r="E643" s="44" t="s">
        <v>2410</v>
      </c>
      <c r="F643" s="37">
        <v>439</v>
      </c>
      <c r="G643" s="45" t="s">
        <v>1123</v>
      </c>
      <c r="H643" s="46" t="s">
        <v>1124</v>
      </c>
      <c r="I643" s="47" t="str">
        <f t="shared" si="89"/>
        <v>?</v>
      </c>
      <c r="J643" s="51" t="str">
        <f t="shared" si="90"/>
        <v>034</v>
      </c>
      <c r="K643" s="51" t="str">
        <f t="shared" ref="K643:K706" si="97">LEFT(G643,4)</f>
        <v>0347</v>
      </c>
      <c r="L643" s="51" t="str">
        <f t="shared" si="91"/>
        <v>00</v>
      </c>
      <c r="M643" s="51" t="str">
        <f t="shared" si="92"/>
        <v>01</v>
      </c>
      <c r="N643" s="51" t="str">
        <f t="shared" si="93"/>
        <v>0302</v>
      </c>
      <c r="O643" s="51" t="str">
        <f t="shared" si="94"/>
        <v>05</v>
      </c>
      <c r="P643" s="51" t="str">
        <f t="shared" si="95"/>
        <v>02</v>
      </c>
      <c r="Q643" s="66" t="s">
        <v>2501</v>
      </c>
      <c r="R643" s="66" t="s">
        <v>2502</v>
      </c>
      <c r="S643" s="66" t="s">
        <v>2503</v>
      </c>
      <c r="T643" s="67" t="s">
        <v>2504</v>
      </c>
      <c r="U643" t="str">
        <f t="shared" si="96"/>
        <v>strAmiiboName[642] = new string[]{"0347000103020502","ACC","Animal Crossing Cards","Welcome Amiibo Series","Raddle","439","642"};</v>
      </c>
    </row>
    <row r="644" spans="1:21" ht="14.25" x14ac:dyDescent="0.2">
      <c r="A644" s="33">
        <v>643</v>
      </c>
      <c r="B644" s="33" t="s">
        <v>1952</v>
      </c>
      <c r="C644" s="34" t="s">
        <v>1953</v>
      </c>
      <c r="D644" s="35" t="s">
        <v>2380</v>
      </c>
      <c r="E644" s="36" t="s">
        <v>2411</v>
      </c>
      <c r="F644" s="37">
        <v>440</v>
      </c>
      <c r="G644" s="38" t="s">
        <v>1133</v>
      </c>
      <c r="H644" s="39" t="s">
        <v>1134</v>
      </c>
      <c r="I644" s="40" t="str">
        <f t="shared" ref="I644:I707" si="98">HYPERLINK("http://amiibo.life/nfc/"&amp;G644&amp;"-"&amp;H644,"?")</f>
        <v>?</v>
      </c>
      <c r="J644" s="51" t="str">
        <f t="shared" si="90"/>
        <v>043</v>
      </c>
      <c r="K644" s="51" t="str">
        <f t="shared" si="97"/>
        <v>043B</v>
      </c>
      <c r="L644" s="51" t="str">
        <f t="shared" si="91"/>
        <v>00</v>
      </c>
      <c r="M644" s="51" t="str">
        <f t="shared" si="92"/>
        <v>01</v>
      </c>
      <c r="N644" s="51" t="str">
        <f t="shared" si="93"/>
        <v>0303</v>
      </c>
      <c r="O644" s="51" t="str">
        <f t="shared" si="94"/>
        <v>05</v>
      </c>
      <c r="P644" s="51" t="str">
        <f t="shared" si="95"/>
        <v>02</v>
      </c>
      <c r="Q644" s="66" t="s">
        <v>2501</v>
      </c>
      <c r="R644" s="66" t="s">
        <v>2502</v>
      </c>
      <c r="S644" s="66" t="s">
        <v>2503</v>
      </c>
      <c r="T644" s="67" t="s">
        <v>2504</v>
      </c>
      <c r="U644" t="str">
        <f t="shared" si="96"/>
        <v>strAmiiboName[643] = new string[]{"043B000103030502","ACC","Animal Crossing Cards","Welcome Amiibo Series","Julia","440","643"};</v>
      </c>
    </row>
    <row r="645" spans="1:21" ht="14.25" x14ac:dyDescent="0.2">
      <c r="A645" s="41">
        <v>644</v>
      </c>
      <c r="B645" s="41" t="s">
        <v>1961</v>
      </c>
      <c r="C645" s="42" t="s">
        <v>1953</v>
      </c>
      <c r="D645" s="43" t="s">
        <v>2380</v>
      </c>
      <c r="E645" s="44" t="s">
        <v>2412</v>
      </c>
      <c r="F645" s="37">
        <v>441</v>
      </c>
      <c r="G645" s="45" t="s">
        <v>1143</v>
      </c>
      <c r="H645" s="46" t="s">
        <v>1144</v>
      </c>
      <c r="I645" s="47" t="str">
        <f t="shared" si="98"/>
        <v>?</v>
      </c>
      <c r="J645" s="51" t="str">
        <f t="shared" si="90"/>
        <v>036</v>
      </c>
      <c r="K645" s="51" t="str">
        <f t="shared" si="97"/>
        <v>036D</v>
      </c>
      <c r="L645" s="51" t="str">
        <f t="shared" si="91"/>
        <v>00</v>
      </c>
      <c r="M645" s="51" t="str">
        <f t="shared" si="92"/>
        <v>01</v>
      </c>
      <c r="N645" s="51" t="str">
        <f t="shared" si="93"/>
        <v>0304</v>
      </c>
      <c r="O645" s="51" t="str">
        <f t="shared" si="94"/>
        <v>05</v>
      </c>
      <c r="P645" s="51" t="str">
        <f t="shared" si="95"/>
        <v>02</v>
      </c>
      <c r="Q645" s="66" t="s">
        <v>2501</v>
      </c>
      <c r="R645" s="66" t="s">
        <v>2502</v>
      </c>
      <c r="S645" s="66" t="s">
        <v>2503</v>
      </c>
      <c r="T645" s="67" t="s">
        <v>2504</v>
      </c>
      <c r="U645" t="str">
        <f t="shared" si="96"/>
        <v>strAmiiboName[644] = new string[]{"036D000103040502","ACC","Animal Crossing Cards","Welcome Amiibo Series","Louie","441","644"};</v>
      </c>
    </row>
    <row r="646" spans="1:21" ht="14.25" x14ac:dyDescent="0.2">
      <c r="A646" s="33">
        <v>645</v>
      </c>
      <c r="B646" s="33" t="s">
        <v>1952</v>
      </c>
      <c r="C646" s="34" t="s">
        <v>1959</v>
      </c>
      <c r="D646" s="35" t="s">
        <v>2380</v>
      </c>
      <c r="E646" s="36" t="s">
        <v>2413</v>
      </c>
      <c r="F646" s="37">
        <v>442</v>
      </c>
      <c r="G646" s="38" t="s">
        <v>1153</v>
      </c>
      <c r="H646" s="39" t="s">
        <v>1154</v>
      </c>
      <c r="I646" s="40" t="str">
        <f t="shared" si="98"/>
        <v>?</v>
      </c>
      <c r="J646" s="51" t="str">
        <f t="shared" si="90"/>
        <v>02F</v>
      </c>
      <c r="K646" s="51" t="str">
        <f t="shared" si="97"/>
        <v>02F4</v>
      </c>
      <c r="L646" s="51" t="str">
        <f t="shared" si="91"/>
        <v>00</v>
      </c>
      <c r="M646" s="51" t="str">
        <f t="shared" si="92"/>
        <v>01</v>
      </c>
      <c r="N646" s="51" t="str">
        <f t="shared" si="93"/>
        <v>0305</v>
      </c>
      <c r="O646" s="51" t="str">
        <f t="shared" si="94"/>
        <v>05</v>
      </c>
      <c r="P646" s="51" t="str">
        <f t="shared" si="95"/>
        <v>02</v>
      </c>
      <c r="Q646" s="66" t="s">
        <v>2501</v>
      </c>
      <c r="R646" s="66" t="s">
        <v>2502</v>
      </c>
      <c r="S646" s="66" t="s">
        <v>2503</v>
      </c>
      <c r="T646" s="67" t="s">
        <v>2504</v>
      </c>
      <c r="U646" t="str">
        <f t="shared" si="96"/>
        <v>strAmiiboName[645] = new string[]{"02F4000103050502","ACC","Animal Crossing Cards","Welcome Amiibo Series","Bea","442","645"};</v>
      </c>
    </row>
    <row r="647" spans="1:21" ht="14.25" x14ac:dyDescent="0.2">
      <c r="A647" s="41">
        <v>646</v>
      </c>
      <c r="B647" s="41" t="s">
        <v>1967</v>
      </c>
      <c r="C647" s="42" t="s">
        <v>1953</v>
      </c>
      <c r="D647" s="43" t="s">
        <v>2380</v>
      </c>
      <c r="E647" s="44" t="s">
        <v>2414</v>
      </c>
      <c r="F647" s="37">
        <v>443</v>
      </c>
      <c r="G647" s="45" t="s">
        <v>1163</v>
      </c>
      <c r="H647" s="46" t="s">
        <v>1164</v>
      </c>
      <c r="I647" s="47" t="str">
        <f t="shared" si="98"/>
        <v>?</v>
      </c>
      <c r="J647" s="51" t="str">
        <f t="shared" si="90"/>
        <v>023</v>
      </c>
      <c r="K647" s="51" t="str">
        <f t="shared" si="97"/>
        <v>0233</v>
      </c>
      <c r="L647" s="51" t="str">
        <f t="shared" si="91"/>
        <v>00</v>
      </c>
      <c r="M647" s="51" t="str">
        <f t="shared" si="92"/>
        <v>01</v>
      </c>
      <c r="N647" s="51" t="str">
        <f t="shared" si="93"/>
        <v>0306</v>
      </c>
      <c r="O647" s="51" t="str">
        <f t="shared" si="94"/>
        <v>05</v>
      </c>
      <c r="P647" s="51" t="str">
        <f t="shared" si="95"/>
        <v>02</v>
      </c>
      <c r="Q647" s="66" t="s">
        <v>2501</v>
      </c>
      <c r="R647" s="66" t="s">
        <v>2502</v>
      </c>
      <c r="S647" s="66" t="s">
        <v>2503</v>
      </c>
      <c r="T647" s="67" t="s">
        <v>2504</v>
      </c>
      <c r="U647" t="str">
        <f t="shared" si="96"/>
        <v>strAmiiboName[646] = new string[]{"0233000103060502","ACC","Animal Crossing Cards","Welcome Amiibo Series","Admiral","443","646"};</v>
      </c>
    </row>
    <row r="648" spans="1:21" ht="14.25" x14ac:dyDescent="0.2">
      <c r="A648" s="33">
        <v>647</v>
      </c>
      <c r="B648" s="33" t="s">
        <v>1952</v>
      </c>
      <c r="C648" s="34" t="s">
        <v>1959</v>
      </c>
      <c r="D648" s="35" t="s">
        <v>2386</v>
      </c>
      <c r="E648" s="36" t="s">
        <v>2415</v>
      </c>
      <c r="F648" s="37">
        <v>444</v>
      </c>
      <c r="G648" s="38" t="s">
        <v>1173</v>
      </c>
      <c r="H648" s="39" t="s">
        <v>1174</v>
      </c>
      <c r="I648" s="40" t="str">
        <f t="shared" si="98"/>
        <v>?</v>
      </c>
      <c r="J648" s="51" t="str">
        <f t="shared" si="90"/>
        <v>032</v>
      </c>
      <c r="K648" s="51" t="str">
        <f t="shared" si="97"/>
        <v>032A</v>
      </c>
      <c r="L648" s="51" t="str">
        <f t="shared" si="91"/>
        <v>00</v>
      </c>
      <c r="M648" s="51" t="str">
        <f t="shared" si="92"/>
        <v>01</v>
      </c>
      <c r="N648" s="51" t="str">
        <f t="shared" si="93"/>
        <v>0307</v>
      </c>
      <c r="O648" s="51" t="str">
        <f t="shared" si="94"/>
        <v>05</v>
      </c>
      <c r="P648" s="51" t="str">
        <f t="shared" si="95"/>
        <v>02</v>
      </c>
      <c r="Q648" s="66" t="s">
        <v>2501</v>
      </c>
      <c r="R648" s="66" t="s">
        <v>2502</v>
      </c>
      <c r="S648" s="66" t="s">
        <v>2503</v>
      </c>
      <c r="T648" s="67" t="s">
        <v>2504</v>
      </c>
      <c r="U648" t="str">
        <f t="shared" si="96"/>
        <v>strAmiiboName[647] = new string[]{"032A000103070502","ACC","Animal Crossing Cards","Welcome Amiibo Series","Ellie","444","647"};</v>
      </c>
    </row>
    <row r="649" spans="1:21" ht="14.25" x14ac:dyDescent="0.2">
      <c r="A649" s="41">
        <v>648</v>
      </c>
      <c r="B649" s="41" t="s">
        <v>1961</v>
      </c>
      <c r="C649" s="42" t="s">
        <v>1956</v>
      </c>
      <c r="D649" s="43" t="s">
        <v>2386</v>
      </c>
      <c r="E649" s="44" t="s">
        <v>2416</v>
      </c>
      <c r="F649" s="37">
        <v>445</v>
      </c>
      <c r="G649" s="45" t="s">
        <v>1183</v>
      </c>
      <c r="H649" s="46" t="s">
        <v>1184</v>
      </c>
      <c r="I649" s="47" t="str">
        <f t="shared" si="98"/>
        <v>?</v>
      </c>
      <c r="J649" s="51" t="str">
        <f t="shared" si="90"/>
        <v>02C</v>
      </c>
      <c r="K649" s="51" t="str">
        <f t="shared" si="97"/>
        <v>02C5</v>
      </c>
      <c r="L649" s="51" t="str">
        <f t="shared" si="91"/>
        <v>00</v>
      </c>
      <c r="M649" s="51" t="str">
        <f t="shared" si="92"/>
        <v>01</v>
      </c>
      <c r="N649" s="51" t="str">
        <f t="shared" si="93"/>
        <v>0308</v>
      </c>
      <c r="O649" s="51" t="str">
        <f t="shared" si="94"/>
        <v>05</v>
      </c>
      <c r="P649" s="51" t="str">
        <f t="shared" si="95"/>
        <v>02</v>
      </c>
      <c r="Q649" s="66" t="s">
        <v>2501</v>
      </c>
      <c r="R649" s="66" t="s">
        <v>2502</v>
      </c>
      <c r="S649" s="66" t="s">
        <v>2503</v>
      </c>
      <c r="T649" s="67" t="s">
        <v>2504</v>
      </c>
      <c r="U649" t="str">
        <f t="shared" si="96"/>
        <v>strAmiiboName[648] = new string[]{"02C5000103080502","ACC","Animal Crossing Cards","Welcome Amiibo Series","Boots","445","648"};</v>
      </c>
    </row>
    <row r="650" spans="1:21" ht="14.25" x14ac:dyDescent="0.2">
      <c r="A650" s="33">
        <v>649</v>
      </c>
      <c r="B650" s="33" t="s">
        <v>1961</v>
      </c>
      <c r="C650" s="34" t="s">
        <v>1953</v>
      </c>
      <c r="D650" s="35" t="s">
        <v>2386</v>
      </c>
      <c r="E650" s="36" t="s">
        <v>2417</v>
      </c>
      <c r="F650" s="37">
        <v>446</v>
      </c>
      <c r="G650" s="38" t="s">
        <v>1193</v>
      </c>
      <c r="H650" s="39" t="s">
        <v>1194</v>
      </c>
      <c r="I650" s="40" t="str">
        <f t="shared" si="98"/>
        <v>?</v>
      </c>
      <c r="J650" s="51" t="str">
        <f t="shared" si="90"/>
        <v>031</v>
      </c>
      <c r="K650" s="51" t="str">
        <f t="shared" si="97"/>
        <v>0312</v>
      </c>
      <c r="L650" s="51" t="str">
        <f t="shared" si="91"/>
        <v>00</v>
      </c>
      <c r="M650" s="51" t="str">
        <f t="shared" si="92"/>
        <v>01</v>
      </c>
      <c r="N650" s="51" t="str">
        <f t="shared" si="93"/>
        <v>0309</v>
      </c>
      <c r="O650" s="51" t="str">
        <f t="shared" si="94"/>
        <v>05</v>
      </c>
      <c r="P650" s="51" t="str">
        <f t="shared" si="95"/>
        <v>02</v>
      </c>
      <c r="Q650" s="66" t="s">
        <v>2501</v>
      </c>
      <c r="R650" s="66" t="s">
        <v>2502</v>
      </c>
      <c r="S650" s="66" t="s">
        <v>2503</v>
      </c>
      <c r="T650" s="67" t="s">
        <v>2504</v>
      </c>
      <c r="U650" t="str">
        <f t="shared" si="96"/>
        <v>strAmiiboName[649] = new string[]{"0312000103090502","ACC","Animal Crossing Cards","Welcome Amiibo Series","Weber","446","649"};</v>
      </c>
    </row>
    <row r="651" spans="1:21" ht="14.25" x14ac:dyDescent="0.2">
      <c r="A651" s="41">
        <v>650</v>
      </c>
      <c r="B651" s="41" t="s">
        <v>1952</v>
      </c>
      <c r="C651" s="42" t="s">
        <v>1959</v>
      </c>
      <c r="D651" s="43" t="s">
        <v>2383</v>
      </c>
      <c r="E651" s="44" t="s">
        <v>2418</v>
      </c>
      <c r="F651" s="37">
        <v>447</v>
      </c>
      <c r="G651" s="45" t="s">
        <v>1203</v>
      </c>
      <c r="H651" s="46" t="s">
        <v>1204</v>
      </c>
      <c r="I651" s="47" t="str">
        <f t="shared" si="98"/>
        <v>?</v>
      </c>
      <c r="J651" s="51" t="str">
        <f t="shared" si="90"/>
        <v>041</v>
      </c>
      <c r="K651" s="51" t="str">
        <f t="shared" si="97"/>
        <v>0414</v>
      </c>
      <c r="L651" s="51" t="str">
        <f t="shared" si="91"/>
        <v>00</v>
      </c>
      <c r="M651" s="51" t="str">
        <f t="shared" si="92"/>
        <v>01</v>
      </c>
      <c r="N651" s="51" t="str">
        <f t="shared" si="93"/>
        <v>030A</v>
      </c>
      <c r="O651" s="51" t="str">
        <f t="shared" si="94"/>
        <v>05</v>
      </c>
      <c r="P651" s="51" t="str">
        <f t="shared" si="95"/>
        <v>02</v>
      </c>
      <c r="Q651" s="66" t="s">
        <v>2501</v>
      </c>
      <c r="R651" s="66" t="s">
        <v>2502</v>
      </c>
      <c r="S651" s="66" t="s">
        <v>2503</v>
      </c>
      <c r="T651" s="67" t="s">
        <v>2504</v>
      </c>
      <c r="U651" t="str">
        <f t="shared" si="96"/>
        <v>strAmiiboName[650] = new string[]{"04140001030A0502","ACC","Animal Crossing Cards","Welcome Amiibo Series","Candi","447","650"};</v>
      </c>
    </row>
    <row r="652" spans="1:21" ht="14.25" x14ac:dyDescent="0.2">
      <c r="A652" s="33">
        <v>651</v>
      </c>
      <c r="B652" s="33" t="s">
        <v>1961</v>
      </c>
      <c r="C652" s="34" t="s">
        <v>1959</v>
      </c>
      <c r="D652" s="35" t="s">
        <v>2383</v>
      </c>
      <c r="E652" s="36" t="s">
        <v>2419</v>
      </c>
      <c r="F652" s="37">
        <v>448</v>
      </c>
      <c r="G652" s="38" t="s">
        <v>1213</v>
      </c>
      <c r="H652" s="39" t="s">
        <v>1214</v>
      </c>
      <c r="I652" s="40" t="str">
        <f t="shared" si="98"/>
        <v>?</v>
      </c>
      <c r="J652" s="51" t="str">
        <f t="shared" si="90"/>
        <v>03E</v>
      </c>
      <c r="K652" s="51" t="str">
        <f t="shared" si="97"/>
        <v>03EA</v>
      </c>
      <c r="L652" s="51" t="str">
        <f t="shared" si="91"/>
        <v>00</v>
      </c>
      <c r="M652" s="51" t="str">
        <f t="shared" si="92"/>
        <v>01</v>
      </c>
      <c r="N652" s="51" t="str">
        <f t="shared" si="93"/>
        <v>030B</v>
      </c>
      <c r="O652" s="51" t="str">
        <f t="shared" si="94"/>
        <v>05</v>
      </c>
      <c r="P652" s="51" t="str">
        <f t="shared" si="95"/>
        <v>02</v>
      </c>
      <c r="Q652" s="66" t="s">
        <v>2501</v>
      </c>
      <c r="R652" s="66" t="s">
        <v>2502</v>
      </c>
      <c r="S652" s="66" t="s">
        <v>2503</v>
      </c>
      <c r="T652" s="67" t="s">
        <v>2504</v>
      </c>
      <c r="U652" t="str">
        <f t="shared" si="96"/>
        <v>strAmiiboName[651] = new string[]{"03EA0001030B0502","ACC","Animal Crossing Cards","Welcome Amiibo Series","Leopold","448","651"};</v>
      </c>
    </row>
    <row r="653" spans="1:21" ht="14.25" x14ac:dyDescent="0.2">
      <c r="A653" s="41">
        <v>652</v>
      </c>
      <c r="B653" s="41" t="s">
        <v>1961</v>
      </c>
      <c r="C653" s="42" t="s">
        <v>1953</v>
      </c>
      <c r="D653" s="43" t="s">
        <v>2383</v>
      </c>
      <c r="E653" s="44" t="s">
        <v>2420</v>
      </c>
      <c r="F653" s="37">
        <v>449</v>
      </c>
      <c r="G653" s="45" t="s">
        <v>1223</v>
      </c>
      <c r="H653" s="46" t="s">
        <v>1224</v>
      </c>
      <c r="I653" s="47" t="str">
        <f t="shared" si="98"/>
        <v>?</v>
      </c>
      <c r="J653" s="51" t="str">
        <f t="shared" si="90"/>
        <v>04B</v>
      </c>
      <c r="K653" s="51" t="str">
        <f t="shared" si="97"/>
        <v>04B4</v>
      </c>
      <c r="L653" s="51" t="str">
        <f t="shared" si="91"/>
        <v>00</v>
      </c>
      <c r="M653" s="51" t="str">
        <f t="shared" si="92"/>
        <v>01</v>
      </c>
      <c r="N653" s="51" t="str">
        <f t="shared" si="93"/>
        <v>030C</v>
      </c>
      <c r="O653" s="51" t="str">
        <f t="shared" si="94"/>
        <v>05</v>
      </c>
      <c r="P653" s="51" t="str">
        <f t="shared" si="95"/>
        <v>02</v>
      </c>
      <c r="Q653" s="66" t="s">
        <v>2501</v>
      </c>
      <c r="R653" s="66" t="s">
        <v>2502</v>
      </c>
      <c r="S653" s="66" t="s">
        <v>2503</v>
      </c>
      <c r="T653" s="67" t="s">
        <v>2504</v>
      </c>
      <c r="U653" t="str">
        <f t="shared" si="96"/>
        <v>strAmiiboName[652] = new string[]{"04B40001030C0502","ACC","Animal Crossing Cards","Welcome Amiibo Series","Spike","449","652"};</v>
      </c>
    </row>
    <row r="654" spans="1:21" ht="14.25" x14ac:dyDescent="0.2">
      <c r="A654" s="33">
        <v>653</v>
      </c>
      <c r="B654" s="33" t="s">
        <v>1952</v>
      </c>
      <c r="C654" s="34" t="s">
        <v>1953</v>
      </c>
      <c r="D654" s="35" t="s">
        <v>2380</v>
      </c>
      <c r="E654" s="36" t="s">
        <v>2421</v>
      </c>
      <c r="F654" s="37">
        <v>450</v>
      </c>
      <c r="G654" s="38" t="s">
        <v>1233</v>
      </c>
      <c r="H654" s="39" t="s">
        <v>1234</v>
      </c>
      <c r="I654" s="40" t="str">
        <f t="shared" si="98"/>
        <v>?</v>
      </c>
      <c r="J654" s="51" t="str">
        <f t="shared" si="90"/>
        <v>04C</v>
      </c>
      <c r="K654" s="51" t="str">
        <f t="shared" si="97"/>
        <v>04C9</v>
      </c>
      <c r="L654" s="51" t="str">
        <f t="shared" si="91"/>
        <v>00</v>
      </c>
      <c r="M654" s="51" t="str">
        <f t="shared" si="92"/>
        <v>01</v>
      </c>
      <c r="N654" s="51" t="str">
        <f t="shared" si="93"/>
        <v>030D</v>
      </c>
      <c r="O654" s="51" t="str">
        <f t="shared" si="94"/>
        <v>05</v>
      </c>
      <c r="P654" s="51" t="str">
        <f t="shared" si="95"/>
        <v>02</v>
      </c>
      <c r="Q654" s="66" t="s">
        <v>2501</v>
      </c>
      <c r="R654" s="66" t="s">
        <v>2502</v>
      </c>
      <c r="S654" s="66" t="s">
        <v>2503</v>
      </c>
      <c r="T654" s="67" t="s">
        <v>2504</v>
      </c>
      <c r="U654" t="str">
        <f t="shared" si="96"/>
        <v>strAmiiboName[653] = new string[]{"04C90001030D0502","ACC","Animal Crossing Cards","Welcome Amiibo Series","Cashmere","450","653"};</v>
      </c>
    </row>
    <row r="655" spans="1:21" ht="14.25" x14ac:dyDescent="0.2">
      <c r="A655" s="41">
        <v>654</v>
      </c>
      <c r="B655" s="41" t="s">
        <v>1961</v>
      </c>
      <c r="C655" s="42" t="s">
        <v>1953</v>
      </c>
      <c r="D655" s="43" t="s">
        <v>2383</v>
      </c>
      <c r="E655" s="44" t="s">
        <v>2422</v>
      </c>
      <c r="F655" s="37">
        <v>451</v>
      </c>
      <c r="G655" s="45" t="s">
        <v>1243</v>
      </c>
      <c r="H655" s="46" t="s">
        <v>1244</v>
      </c>
      <c r="I655" s="47" t="str">
        <f t="shared" si="98"/>
        <v>?</v>
      </c>
      <c r="J655" s="51" t="str">
        <f t="shared" si="90"/>
        <v>034</v>
      </c>
      <c r="K655" s="51" t="str">
        <f t="shared" si="97"/>
        <v>0341</v>
      </c>
      <c r="L655" s="51" t="str">
        <f t="shared" si="91"/>
        <v>00</v>
      </c>
      <c r="M655" s="51" t="str">
        <f t="shared" si="92"/>
        <v>01</v>
      </c>
      <c r="N655" s="51" t="str">
        <f t="shared" si="93"/>
        <v>030E</v>
      </c>
      <c r="O655" s="51" t="str">
        <f t="shared" si="94"/>
        <v>05</v>
      </c>
      <c r="P655" s="51" t="str">
        <f t="shared" si="95"/>
        <v>02</v>
      </c>
      <c r="Q655" s="66" t="s">
        <v>2501</v>
      </c>
      <c r="R655" s="66" t="s">
        <v>2502</v>
      </c>
      <c r="S655" s="66" t="s">
        <v>2503</v>
      </c>
      <c r="T655" s="67" t="s">
        <v>2504</v>
      </c>
      <c r="U655" t="str">
        <f t="shared" si="96"/>
        <v>strAmiiboName[654] = new string[]{"03410001030E0502","ACC","Animal Crossing Cards","Welcome Amiibo Series","Tad","451","654"};</v>
      </c>
    </row>
    <row r="656" spans="1:21" ht="14.25" x14ac:dyDescent="0.2">
      <c r="A656" s="33">
        <v>655</v>
      </c>
      <c r="B656" s="33" t="s">
        <v>1952</v>
      </c>
      <c r="C656" s="34" t="s">
        <v>1956</v>
      </c>
      <c r="D656" s="35" t="s">
        <v>2386</v>
      </c>
      <c r="E656" s="36" t="s">
        <v>2423</v>
      </c>
      <c r="F656" s="37">
        <v>452</v>
      </c>
      <c r="G656" s="38" t="s">
        <v>1253</v>
      </c>
      <c r="H656" s="39" t="s">
        <v>1254</v>
      </c>
      <c r="I656" s="40" t="str">
        <f t="shared" si="98"/>
        <v>?</v>
      </c>
      <c r="J656" s="51" t="str">
        <f t="shared" si="90"/>
        <v>02B</v>
      </c>
      <c r="K656" s="51" t="str">
        <f t="shared" si="97"/>
        <v>02B7</v>
      </c>
      <c r="L656" s="51" t="str">
        <f t="shared" si="91"/>
        <v>00</v>
      </c>
      <c r="M656" s="51" t="str">
        <f t="shared" si="92"/>
        <v>01</v>
      </c>
      <c r="N656" s="51" t="str">
        <f t="shared" si="93"/>
        <v>030F</v>
      </c>
      <c r="O656" s="51" t="str">
        <f t="shared" si="94"/>
        <v>05</v>
      </c>
      <c r="P656" s="51" t="str">
        <f t="shared" si="95"/>
        <v>02</v>
      </c>
      <c r="Q656" s="66" t="s">
        <v>2501</v>
      </c>
      <c r="R656" s="66" t="s">
        <v>2502</v>
      </c>
      <c r="S656" s="66" t="s">
        <v>2503</v>
      </c>
      <c r="T656" s="67" t="s">
        <v>2504</v>
      </c>
      <c r="U656" t="str">
        <f t="shared" si="96"/>
        <v>strAmiiboName[655] = new string[]{"02B70001030F0502","ACC","Animal Crossing Cards","Welcome Amiibo Series","Norma","452","655"};</v>
      </c>
    </row>
    <row r="657" spans="1:21" ht="14.25" x14ac:dyDescent="0.2">
      <c r="A657" s="41">
        <v>656</v>
      </c>
      <c r="B657" s="41" t="s">
        <v>1967</v>
      </c>
      <c r="C657" s="42" t="s">
        <v>1956</v>
      </c>
      <c r="D657" s="43" t="s">
        <v>2386</v>
      </c>
      <c r="E657" s="44" t="s">
        <v>2424</v>
      </c>
      <c r="F657" s="37">
        <v>453</v>
      </c>
      <c r="G657" s="45" t="s">
        <v>1263</v>
      </c>
      <c r="H657" s="46" t="s">
        <v>1264</v>
      </c>
      <c r="I657" s="47" t="str">
        <f t="shared" si="98"/>
        <v>?</v>
      </c>
      <c r="J657" s="51" t="str">
        <f t="shared" si="90"/>
        <v>03C</v>
      </c>
      <c r="K657" s="51" t="str">
        <f t="shared" si="97"/>
        <v>03C0</v>
      </c>
      <c r="L657" s="51" t="str">
        <f t="shared" si="91"/>
        <v>00</v>
      </c>
      <c r="M657" s="51" t="str">
        <f t="shared" si="92"/>
        <v>01</v>
      </c>
      <c r="N657" s="51" t="str">
        <f t="shared" si="93"/>
        <v>0310</v>
      </c>
      <c r="O657" s="51" t="str">
        <f t="shared" si="94"/>
        <v>05</v>
      </c>
      <c r="P657" s="51" t="str">
        <f t="shared" si="95"/>
        <v>02</v>
      </c>
      <c r="Q657" s="66" t="s">
        <v>2501</v>
      </c>
      <c r="R657" s="66" t="s">
        <v>2502</v>
      </c>
      <c r="S657" s="66" t="s">
        <v>2503</v>
      </c>
      <c r="T657" s="67" t="s">
        <v>2504</v>
      </c>
      <c r="U657" t="str">
        <f t="shared" si="96"/>
        <v>strAmiiboName[656] = new string[]{"03C0000103100502","ACC","Animal Crossing Cards","Welcome Amiibo Series","Gonzo","453","656"};</v>
      </c>
    </row>
    <row r="658" spans="1:21" ht="14.25" x14ac:dyDescent="0.2">
      <c r="A658" s="33">
        <v>657</v>
      </c>
      <c r="B658" s="33" t="s">
        <v>1952</v>
      </c>
      <c r="C658" s="34" t="s">
        <v>1956</v>
      </c>
      <c r="D658" s="35" t="s">
        <v>2380</v>
      </c>
      <c r="E658" s="36" t="s">
        <v>2425</v>
      </c>
      <c r="F658" s="37">
        <v>454</v>
      </c>
      <c r="G658" s="38" t="s">
        <v>1273</v>
      </c>
      <c r="H658" s="39" t="s">
        <v>1274</v>
      </c>
      <c r="I658" s="40" t="str">
        <f t="shared" si="98"/>
        <v>?</v>
      </c>
      <c r="J658" s="51" t="str">
        <f t="shared" si="90"/>
        <v>043</v>
      </c>
      <c r="K658" s="51" t="str">
        <f t="shared" si="97"/>
        <v>0439</v>
      </c>
      <c r="L658" s="51" t="str">
        <f t="shared" si="91"/>
        <v>00</v>
      </c>
      <c r="M658" s="51" t="str">
        <f t="shared" si="92"/>
        <v>01</v>
      </c>
      <c r="N658" s="51" t="str">
        <f t="shared" si="93"/>
        <v>0311</v>
      </c>
      <c r="O658" s="51" t="str">
        <f t="shared" si="94"/>
        <v>05</v>
      </c>
      <c r="P658" s="51" t="str">
        <f t="shared" si="95"/>
        <v>02</v>
      </c>
      <c r="Q658" s="66" t="s">
        <v>2501</v>
      </c>
      <c r="R658" s="66" t="s">
        <v>2502</v>
      </c>
      <c r="S658" s="66" t="s">
        <v>2503</v>
      </c>
      <c r="T658" s="67" t="s">
        <v>2504</v>
      </c>
      <c r="U658" t="str">
        <f t="shared" si="96"/>
        <v>strAmiiboName[657] = new string[]{"0439000103110502","ACC","Animal Crossing Cards","Welcome Amiibo Series","Sprocket","454","657"};</v>
      </c>
    </row>
    <row r="659" spans="1:21" ht="14.25" x14ac:dyDescent="0.2">
      <c r="A659" s="41">
        <v>658</v>
      </c>
      <c r="B659" s="41" t="s">
        <v>1961</v>
      </c>
      <c r="C659" s="42" t="s">
        <v>1959</v>
      </c>
      <c r="D659" s="43" t="s">
        <v>2380</v>
      </c>
      <c r="E659" s="44" t="s">
        <v>2426</v>
      </c>
      <c r="F659" s="37">
        <v>455</v>
      </c>
      <c r="G659" s="45" t="s">
        <v>1283</v>
      </c>
      <c r="H659" s="46" t="s">
        <v>1284</v>
      </c>
      <c r="I659" s="47" t="str">
        <f t="shared" si="98"/>
        <v>?</v>
      </c>
      <c r="J659" s="51" t="str">
        <f t="shared" si="90"/>
        <v>020</v>
      </c>
      <c r="K659" s="51" t="str">
        <f t="shared" si="97"/>
        <v>0206</v>
      </c>
      <c r="L659" s="51" t="str">
        <f t="shared" si="91"/>
        <v>00</v>
      </c>
      <c r="M659" s="51" t="str">
        <f t="shared" si="92"/>
        <v>01</v>
      </c>
      <c r="N659" s="51" t="str">
        <f t="shared" si="93"/>
        <v>0312</v>
      </c>
      <c r="O659" s="51" t="str">
        <f t="shared" si="94"/>
        <v>05</v>
      </c>
      <c r="P659" s="51" t="str">
        <f t="shared" si="95"/>
        <v>02</v>
      </c>
      <c r="Q659" s="66" t="s">
        <v>2501</v>
      </c>
      <c r="R659" s="66" t="s">
        <v>2502</v>
      </c>
      <c r="S659" s="66" t="s">
        <v>2503</v>
      </c>
      <c r="T659" s="67" t="s">
        <v>2504</v>
      </c>
      <c r="U659" t="str">
        <f t="shared" si="96"/>
        <v>strAmiiboName[658] = new string[]{"0206000103120502","ACC","Animal Crossing Cards","Welcome Amiibo Series","Snooty","455","658"};</v>
      </c>
    </row>
    <row r="660" spans="1:21" ht="14.25" x14ac:dyDescent="0.2">
      <c r="A660" s="33">
        <v>659</v>
      </c>
      <c r="B660" s="33" t="s">
        <v>1961</v>
      </c>
      <c r="C660" s="34" t="s">
        <v>1953</v>
      </c>
      <c r="D660" s="35" t="s">
        <v>2383</v>
      </c>
      <c r="E660" s="36" t="s">
        <v>2427</v>
      </c>
      <c r="F660" s="37">
        <v>456</v>
      </c>
      <c r="G660" s="38" t="s">
        <v>1293</v>
      </c>
      <c r="H660" s="39" t="s">
        <v>1294</v>
      </c>
      <c r="I660" s="40" t="str">
        <f t="shared" si="98"/>
        <v>?</v>
      </c>
      <c r="J660" s="51" t="str">
        <f t="shared" si="90"/>
        <v>028</v>
      </c>
      <c r="K660" s="51" t="str">
        <f t="shared" si="97"/>
        <v>0286</v>
      </c>
      <c r="L660" s="51" t="str">
        <f t="shared" si="91"/>
        <v>00</v>
      </c>
      <c r="M660" s="51" t="str">
        <f t="shared" si="92"/>
        <v>01</v>
      </c>
      <c r="N660" s="51" t="str">
        <f t="shared" si="93"/>
        <v>0313</v>
      </c>
      <c r="O660" s="51" t="str">
        <f t="shared" si="94"/>
        <v>05</v>
      </c>
      <c r="P660" s="51" t="str">
        <f t="shared" si="95"/>
        <v>02</v>
      </c>
      <c r="Q660" s="66" t="s">
        <v>2501</v>
      </c>
      <c r="R660" s="66" t="s">
        <v>2502</v>
      </c>
      <c r="S660" s="66" t="s">
        <v>2503</v>
      </c>
      <c r="T660" s="67" t="s">
        <v>2504</v>
      </c>
      <c r="U660" t="str">
        <f t="shared" si="96"/>
        <v>strAmiiboName[659] = new string[]{"0286000103130502","ACC","Animal Crossing Cards","Welcome Amiibo Series","Olive","456","659"};</v>
      </c>
    </row>
    <row r="661" spans="1:21" ht="14.25" x14ac:dyDescent="0.2">
      <c r="A661" s="41">
        <v>660</v>
      </c>
      <c r="B661" s="41" t="s">
        <v>1961</v>
      </c>
      <c r="C661" s="42" t="s">
        <v>1953</v>
      </c>
      <c r="D661" s="43" t="s">
        <v>2383</v>
      </c>
      <c r="E661" s="44" t="s">
        <v>2428</v>
      </c>
      <c r="F661" s="37">
        <v>457</v>
      </c>
      <c r="G661" s="45" t="s">
        <v>1303</v>
      </c>
      <c r="H661" s="46" t="s">
        <v>1304</v>
      </c>
      <c r="I661" s="47" t="str">
        <f t="shared" si="98"/>
        <v>?</v>
      </c>
      <c r="J661" s="51" t="str">
        <f t="shared" si="90"/>
        <v>050</v>
      </c>
      <c r="K661" s="51" t="str">
        <f t="shared" si="97"/>
        <v>050F</v>
      </c>
      <c r="L661" s="51" t="str">
        <f t="shared" si="91"/>
        <v>00</v>
      </c>
      <c r="M661" s="51" t="str">
        <f t="shared" si="92"/>
        <v>01</v>
      </c>
      <c r="N661" s="51" t="str">
        <f t="shared" si="93"/>
        <v>0314</v>
      </c>
      <c r="O661" s="51" t="str">
        <f t="shared" si="94"/>
        <v>05</v>
      </c>
      <c r="P661" s="51" t="str">
        <f t="shared" si="95"/>
        <v>02</v>
      </c>
      <c r="Q661" s="66" t="s">
        <v>2501</v>
      </c>
      <c r="R661" s="66" t="s">
        <v>2502</v>
      </c>
      <c r="S661" s="66" t="s">
        <v>2503</v>
      </c>
      <c r="T661" s="67" t="s">
        <v>2504</v>
      </c>
      <c r="U661" t="str">
        <f t="shared" si="96"/>
        <v>strAmiiboName[660] = new string[]{"050F000103140502","ACC","Animal Crossing Cards","Welcome Amiibo Series","Dobie","457","660"};</v>
      </c>
    </row>
    <row r="662" spans="1:21" ht="14.25" x14ac:dyDescent="0.2">
      <c r="A662" s="33">
        <v>661</v>
      </c>
      <c r="B662" s="33" t="s">
        <v>1967</v>
      </c>
      <c r="C662" s="34" t="s">
        <v>1953</v>
      </c>
      <c r="D662" s="35" t="s">
        <v>2383</v>
      </c>
      <c r="E662" s="36" t="s">
        <v>2429</v>
      </c>
      <c r="F662" s="37">
        <v>458</v>
      </c>
      <c r="G662" s="38" t="s">
        <v>1313</v>
      </c>
      <c r="H662" s="39" t="s">
        <v>1314</v>
      </c>
      <c r="I662" s="40" t="str">
        <f t="shared" si="98"/>
        <v>?</v>
      </c>
      <c r="J662" s="51" t="str">
        <f t="shared" si="90"/>
        <v>044</v>
      </c>
      <c r="K662" s="51" t="str">
        <f t="shared" si="97"/>
        <v>044E</v>
      </c>
      <c r="L662" s="51" t="str">
        <f t="shared" si="91"/>
        <v>00</v>
      </c>
      <c r="M662" s="51" t="str">
        <f t="shared" si="92"/>
        <v>01</v>
      </c>
      <c r="N662" s="51" t="str">
        <f t="shared" si="93"/>
        <v>0315</v>
      </c>
      <c r="O662" s="51" t="str">
        <f t="shared" si="94"/>
        <v>05</v>
      </c>
      <c r="P662" s="51" t="str">
        <f t="shared" si="95"/>
        <v>02</v>
      </c>
      <c r="Q662" s="66" t="s">
        <v>2501</v>
      </c>
      <c r="R662" s="66" t="s">
        <v>2502</v>
      </c>
      <c r="S662" s="66" t="s">
        <v>2503</v>
      </c>
      <c r="T662" s="67" t="s">
        <v>2504</v>
      </c>
      <c r="U662" t="str">
        <f t="shared" si="96"/>
        <v>strAmiiboName[661] = new string[]{"044E000103150502","ACC","Animal Crossing Cards","Welcome Amiibo Series","Buzz","458","661"};</v>
      </c>
    </row>
    <row r="663" spans="1:21" ht="14.25" x14ac:dyDescent="0.2">
      <c r="A663" s="41">
        <v>662</v>
      </c>
      <c r="B663" s="41" t="s">
        <v>1961</v>
      </c>
      <c r="C663" s="42" t="s">
        <v>1956</v>
      </c>
      <c r="D663" s="43" t="s">
        <v>2380</v>
      </c>
      <c r="E663" s="44" t="s">
        <v>2430</v>
      </c>
      <c r="F663" s="37">
        <v>459</v>
      </c>
      <c r="G663" s="45" t="s">
        <v>1323</v>
      </c>
      <c r="H663" s="46" t="s">
        <v>1324</v>
      </c>
      <c r="I663" s="47" t="str">
        <f t="shared" si="98"/>
        <v>?</v>
      </c>
      <c r="J663" s="51" t="str">
        <f t="shared" si="90"/>
        <v>03A</v>
      </c>
      <c r="K663" s="51" t="str">
        <f t="shared" si="97"/>
        <v>03AB</v>
      </c>
      <c r="L663" s="51" t="str">
        <f t="shared" si="91"/>
        <v>00</v>
      </c>
      <c r="M663" s="51" t="str">
        <f t="shared" si="92"/>
        <v>01</v>
      </c>
      <c r="N663" s="51" t="str">
        <f t="shared" si="93"/>
        <v>0316</v>
      </c>
      <c r="O663" s="51" t="str">
        <f t="shared" si="94"/>
        <v>05</v>
      </c>
      <c r="P663" s="51" t="str">
        <f t="shared" si="95"/>
        <v>02</v>
      </c>
      <c r="Q663" s="66" t="s">
        <v>2501</v>
      </c>
      <c r="R663" s="66" t="s">
        <v>2502</v>
      </c>
      <c r="S663" s="66" t="s">
        <v>2503</v>
      </c>
      <c r="T663" s="67" t="s">
        <v>2504</v>
      </c>
      <c r="U663" t="str">
        <f t="shared" si="96"/>
        <v>strAmiiboName[662] = new string[]{"03AB000103160502","ACC","Animal Crossing Cards","Welcome Amiibo Series","Cleo","459","662"};</v>
      </c>
    </row>
    <row r="664" spans="1:21" ht="14.25" x14ac:dyDescent="0.2">
      <c r="A664" s="33">
        <v>663</v>
      </c>
      <c r="B664" s="33" t="s">
        <v>1961</v>
      </c>
      <c r="C664" s="34" t="s">
        <v>1953</v>
      </c>
      <c r="D664" s="35" t="s">
        <v>2380</v>
      </c>
      <c r="E664" s="36" t="s">
        <v>2431</v>
      </c>
      <c r="F664" s="37">
        <v>460</v>
      </c>
      <c r="G664" s="38" t="s">
        <v>1333</v>
      </c>
      <c r="H664" s="39" t="s">
        <v>1334</v>
      </c>
      <c r="I664" s="40" t="str">
        <f t="shared" si="98"/>
        <v>?</v>
      </c>
      <c r="J664" s="51" t="str">
        <f t="shared" si="90"/>
        <v>021</v>
      </c>
      <c r="K664" s="51" t="str">
        <f t="shared" si="97"/>
        <v>021F</v>
      </c>
      <c r="L664" s="51" t="str">
        <f t="shared" si="91"/>
        <v>00</v>
      </c>
      <c r="M664" s="51" t="str">
        <f t="shared" si="92"/>
        <v>01</v>
      </c>
      <c r="N664" s="51" t="str">
        <f t="shared" si="93"/>
        <v>0317</v>
      </c>
      <c r="O664" s="51" t="str">
        <f t="shared" si="94"/>
        <v>05</v>
      </c>
      <c r="P664" s="51" t="str">
        <f t="shared" si="95"/>
        <v>02</v>
      </c>
      <c r="Q664" s="66" t="s">
        <v>2501</v>
      </c>
      <c r="R664" s="66" t="s">
        <v>2502</v>
      </c>
      <c r="S664" s="66" t="s">
        <v>2503</v>
      </c>
      <c r="T664" s="67" t="s">
        <v>2504</v>
      </c>
      <c r="U664" t="str">
        <f t="shared" si="96"/>
        <v>strAmiiboName[663] = new string[]{"021F000103170502","ACC","Animal Crossing Cards","Welcome Amiibo Series","Ike","460","663"};</v>
      </c>
    </row>
    <row r="665" spans="1:21" ht="14.25" x14ac:dyDescent="0.2">
      <c r="A665" s="41">
        <v>664</v>
      </c>
      <c r="B665" s="41" t="s">
        <v>1952</v>
      </c>
      <c r="C665" s="42" t="s">
        <v>1953</v>
      </c>
      <c r="D665" s="43" t="s">
        <v>2383</v>
      </c>
      <c r="E665" s="44" t="s">
        <v>2432</v>
      </c>
      <c r="F665" s="37">
        <v>461</v>
      </c>
      <c r="G665" s="45" t="s">
        <v>1343</v>
      </c>
      <c r="H665" s="46" t="s">
        <v>1344</v>
      </c>
      <c r="I665" s="47" t="str">
        <f t="shared" si="98"/>
        <v>?</v>
      </c>
      <c r="J665" s="51" t="str">
        <f t="shared" si="90"/>
        <v>04E</v>
      </c>
      <c r="K665" s="51" t="str">
        <f t="shared" si="97"/>
        <v>04EA</v>
      </c>
      <c r="L665" s="51" t="str">
        <f t="shared" si="91"/>
        <v>00</v>
      </c>
      <c r="M665" s="51" t="str">
        <f t="shared" si="92"/>
        <v>01</v>
      </c>
      <c r="N665" s="51" t="str">
        <f t="shared" si="93"/>
        <v>0318</v>
      </c>
      <c r="O665" s="51" t="str">
        <f t="shared" si="94"/>
        <v>05</v>
      </c>
      <c r="P665" s="51" t="str">
        <f t="shared" si="95"/>
        <v>02</v>
      </c>
      <c r="Q665" s="66" t="s">
        <v>2501</v>
      </c>
      <c r="R665" s="66" t="s">
        <v>2502</v>
      </c>
      <c r="S665" s="66" t="s">
        <v>2503</v>
      </c>
      <c r="T665" s="67" t="s">
        <v>2504</v>
      </c>
      <c r="U665" t="str">
        <f t="shared" si="96"/>
        <v>strAmiiboName[664] = new string[]{"04EA000103180502","ACC","Animal Crossing Cards","Welcome Amiibo Series","Tasha","461","664"};</v>
      </c>
    </row>
    <row r="666" spans="1:21" ht="14.25" x14ac:dyDescent="0.2">
      <c r="A666" s="33">
        <v>665</v>
      </c>
      <c r="B666" s="33" t="s">
        <v>2433</v>
      </c>
      <c r="C666" s="34" t="s">
        <v>2434</v>
      </c>
      <c r="D666" s="35" t="s">
        <v>1694</v>
      </c>
      <c r="E666" s="36" t="s">
        <v>2176</v>
      </c>
      <c r="F666" s="37">
        <v>462</v>
      </c>
      <c r="G666" s="38" t="s">
        <v>511</v>
      </c>
      <c r="H666" s="39" t="s">
        <v>512</v>
      </c>
      <c r="I666" s="40" t="str">
        <f t="shared" si="98"/>
        <v>?</v>
      </c>
      <c r="J666" s="51" t="str">
        <f t="shared" si="90"/>
        <v>018</v>
      </c>
      <c r="K666" s="51" t="str">
        <f t="shared" si="97"/>
        <v>0181</v>
      </c>
      <c r="L666" s="51" t="str">
        <f t="shared" si="91"/>
        <v>01</v>
      </c>
      <c r="M666" s="51" t="str">
        <f t="shared" si="92"/>
        <v>00</v>
      </c>
      <c r="N666" s="51" t="str">
        <f t="shared" si="93"/>
        <v>023F</v>
      </c>
      <c r="O666" s="51" t="str">
        <f t="shared" si="94"/>
        <v>05</v>
      </c>
      <c r="P666" s="51" t="str">
        <f t="shared" si="95"/>
        <v>02</v>
      </c>
      <c r="Q666" s="66" t="s">
        <v>2501</v>
      </c>
      <c r="R666" s="66" t="s">
        <v>2502</v>
      </c>
      <c r="S666" s="66" t="s">
        <v>2503</v>
      </c>
      <c r="T666" s="67" t="s">
        <v>2504</v>
      </c>
      <c r="U666" t="str">
        <f t="shared" si="96"/>
        <v>strAmiiboName[665] = new string[]{"01810100023F0502","ACF","Animal Crossing Figures","Wave 1","Isabelle","462","665"};</v>
      </c>
    </row>
    <row r="667" spans="1:21" ht="14.25" x14ac:dyDescent="0.2">
      <c r="A667" s="41">
        <v>666</v>
      </c>
      <c r="B667" s="41" t="s">
        <v>2435</v>
      </c>
      <c r="C667" s="42" t="s">
        <v>2436</v>
      </c>
      <c r="D667" s="43" t="s">
        <v>1686</v>
      </c>
      <c r="E667" s="44" t="s">
        <v>2367</v>
      </c>
      <c r="F667" s="37">
        <v>463</v>
      </c>
      <c r="G667" s="45" t="s">
        <v>517</v>
      </c>
      <c r="H667" s="46" t="s">
        <v>518</v>
      </c>
      <c r="I667" s="47" t="str">
        <f t="shared" si="98"/>
        <v>?</v>
      </c>
      <c r="J667" s="51" t="str">
        <f t="shared" si="90"/>
        <v>018</v>
      </c>
      <c r="K667" s="51" t="str">
        <f t="shared" si="97"/>
        <v>0182</v>
      </c>
      <c r="L667" s="51" t="str">
        <f t="shared" si="91"/>
        <v>00</v>
      </c>
      <c r="M667" s="51" t="str">
        <f t="shared" si="92"/>
        <v>00</v>
      </c>
      <c r="N667" s="51" t="str">
        <f t="shared" si="93"/>
        <v>0240</v>
      </c>
      <c r="O667" s="51" t="str">
        <f t="shared" si="94"/>
        <v>05</v>
      </c>
      <c r="P667" s="51" t="str">
        <f t="shared" si="95"/>
        <v>02</v>
      </c>
      <c r="Q667" s="66" t="s">
        <v>2501</v>
      </c>
      <c r="R667" s="66" t="s">
        <v>2502</v>
      </c>
      <c r="S667" s="66" t="s">
        <v>2503</v>
      </c>
      <c r="T667" s="67" t="s">
        <v>2504</v>
      </c>
      <c r="U667" t="str">
        <f t="shared" si="96"/>
        <v>strAmiiboName[666] = new string[]{"0182000002400502","ACF","Animal Crossing Figures","Wave 1","K. K. Slider","463","666"};</v>
      </c>
    </row>
    <row r="668" spans="1:21" ht="14.25" x14ac:dyDescent="0.2">
      <c r="A668" s="33">
        <v>667</v>
      </c>
      <c r="B668" s="33" t="s">
        <v>2437</v>
      </c>
      <c r="C668" s="34" t="s">
        <v>2438</v>
      </c>
      <c r="D668" s="35" t="s">
        <v>1689</v>
      </c>
      <c r="E668" s="36" t="s">
        <v>1976</v>
      </c>
      <c r="F668" s="37">
        <v>464</v>
      </c>
      <c r="G668" s="38" t="s">
        <v>519</v>
      </c>
      <c r="H668" s="39" t="s">
        <v>520</v>
      </c>
      <c r="I668" s="40" t="str">
        <f t="shared" si="98"/>
        <v>?</v>
      </c>
      <c r="J668" s="51" t="str">
        <f t="shared" si="90"/>
        <v>01C</v>
      </c>
      <c r="K668" s="51" t="str">
        <f t="shared" si="97"/>
        <v>01C1</v>
      </c>
      <c r="L668" s="51" t="str">
        <f t="shared" si="91"/>
        <v>00</v>
      </c>
      <c r="M668" s="51" t="str">
        <f t="shared" si="92"/>
        <v>00</v>
      </c>
      <c r="N668" s="51" t="str">
        <f t="shared" si="93"/>
        <v>0244</v>
      </c>
      <c r="O668" s="51" t="str">
        <f t="shared" si="94"/>
        <v>05</v>
      </c>
      <c r="P668" s="51" t="str">
        <f t="shared" si="95"/>
        <v>02</v>
      </c>
      <c r="Q668" s="66" t="s">
        <v>2501</v>
      </c>
      <c r="R668" s="66" t="s">
        <v>2502</v>
      </c>
      <c r="S668" s="66" t="s">
        <v>2503</v>
      </c>
      <c r="T668" s="67" t="s">
        <v>2504</v>
      </c>
      <c r="U668" t="str">
        <f t="shared" si="96"/>
        <v>strAmiiboName[667] = new string[]{"01C1000002440502","ACF","Animal Crossing Figures","Wave 1","Lottie","464","667"};</v>
      </c>
    </row>
    <row r="669" spans="1:21" ht="14.25" x14ac:dyDescent="0.2">
      <c r="A669" s="41">
        <v>668</v>
      </c>
      <c r="B669" s="41" t="s">
        <v>2437</v>
      </c>
      <c r="C669" s="42" t="s">
        <v>2434</v>
      </c>
      <c r="D669" s="43" t="s">
        <v>1686</v>
      </c>
      <c r="E669" s="44" t="s">
        <v>2063</v>
      </c>
      <c r="F669" s="37">
        <v>465</v>
      </c>
      <c r="G669" s="45" t="s">
        <v>521</v>
      </c>
      <c r="H669" s="46" t="s">
        <v>522</v>
      </c>
      <c r="I669" s="47" t="str">
        <f t="shared" si="98"/>
        <v>?</v>
      </c>
      <c r="J669" s="51" t="str">
        <f t="shared" si="90"/>
        <v>018</v>
      </c>
      <c r="K669" s="51" t="str">
        <f t="shared" si="97"/>
        <v>018A</v>
      </c>
      <c r="L669" s="51" t="str">
        <f t="shared" si="91"/>
        <v>00</v>
      </c>
      <c r="M669" s="51" t="str">
        <f t="shared" si="92"/>
        <v>00</v>
      </c>
      <c r="N669" s="51" t="str">
        <f t="shared" si="93"/>
        <v>0245</v>
      </c>
      <c r="O669" s="51" t="str">
        <f t="shared" si="94"/>
        <v>05</v>
      </c>
      <c r="P669" s="51" t="str">
        <f t="shared" si="95"/>
        <v>02</v>
      </c>
      <c r="Q669" s="66" t="s">
        <v>2501</v>
      </c>
      <c r="R669" s="66" t="s">
        <v>2502</v>
      </c>
      <c r="S669" s="66" t="s">
        <v>2503</v>
      </c>
      <c r="T669" s="67" t="s">
        <v>2504</v>
      </c>
      <c r="U669" t="str">
        <f t="shared" si="96"/>
        <v>strAmiiboName[668] = new string[]{"018A000002450502","ACF","Animal Crossing Figures","Wave 1","Reese","465","668"};</v>
      </c>
    </row>
    <row r="670" spans="1:21" ht="14.25" x14ac:dyDescent="0.2">
      <c r="A670" s="33">
        <v>669</v>
      </c>
      <c r="B670" s="33" t="s">
        <v>2437</v>
      </c>
      <c r="C670" s="34" t="s">
        <v>2434</v>
      </c>
      <c r="D670" s="35" t="s">
        <v>1689</v>
      </c>
      <c r="E670" s="36" t="s">
        <v>2439</v>
      </c>
      <c r="F670" s="37">
        <v>466</v>
      </c>
      <c r="G670" s="38" t="s">
        <v>523</v>
      </c>
      <c r="H670" s="39" t="s">
        <v>524</v>
      </c>
      <c r="I670" s="40" t="str">
        <f t="shared" si="98"/>
        <v>?</v>
      </c>
      <c r="J670" s="51" t="str">
        <f t="shared" si="90"/>
        <v>018</v>
      </c>
      <c r="K670" s="51" t="str">
        <f t="shared" si="97"/>
        <v>018B</v>
      </c>
      <c r="L670" s="51" t="str">
        <f t="shared" si="91"/>
        <v>00</v>
      </c>
      <c r="M670" s="51" t="str">
        <f t="shared" si="92"/>
        <v>00</v>
      </c>
      <c r="N670" s="51" t="str">
        <f t="shared" si="93"/>
        <v>0246</v>
      </c>
      <c r="O670" s="51" t="str">
        <f t="shared" si="94"/>
        <v>05</v>
      </c>
      <c r="P670" s="51" t="str">
        <f t="shared" si="95"/>
        <v>02</v>
      </c>
      <c r="Q670" s="66" t="s">
        <v>2501</v>
      </c>
      <c r="R670" s="66" t="s">
        <v>2502</v>
      </c>
      <c r="S670" s="66" t="s">
        <v>2503</v>
      </c>
      <c r="T670" s="67" t="s">
        <v>2504</v>
      </c>
      <c r="U670" t="str">
        <f t="shared" si="96"/>
        <v>strAmiiboName[669] = new string[]{"018B000002460502","ACF","Animal Crossing Figures","Wave 1","Cyrus","466","669"};</v>
      </c>
    </row>
    <row r="671" spans="1:21" ht="14.25" x14ac:dyDescent="0.2">
      <c r="A671" s="41">
        <v>670</v>
      </c>
      <c r="B671" s="41" t="s">
        <v>2435</v>
      </c>
      <c r="C671" s="42" t="s">
        <v>2438</v>
      </c>
      <c r="D671" s="43" t="s">
        <v>1686</v>
      </c>
      <c r="E671" s="44" t="s">
        <v>1958</v>
      </c>
      <c r="F671" s="37">
        <v>467</v>
      </c>
      <c r="G671" s="45" t="s">
        <v>527</v>
      </c>
      <c r="H671" s="46" t="s">
        <v>528</v>
      </c>
      <c r="I671" s="47" t="str">
        <f t="shared" si="98"/>
        <v>?</v>
      </c>
      <c r="J671" s="51" t="str">
        <f t="shared" si="90"/>
        <v>018</v>
      </c>
      <c r="K671" s="51" t="str">
        <f t="shared" si="97"/>
        <v>0183</v>
      </c>
      <c r="L671" s="51" t="str">
        <f t="shared" si="91"/>
        <v>00</v>
      </c>
      <c r="M671" s="51" t="str">
        <f t="shared" si="92"/>
        <v>00</v>
      </c>
      <c r="N671" s="51" t="str">
        <f t="shared" si="93"/>
        <v>0242</v>
      </c>
      <c r="O671" s="51" t="str">
        <f t="shared" si="94"/>
        <v>05</v>
      </c>
      <c r="P671" s="51" t="str">
        <f t="shared" si="95"/>
        <v>02</v>
      </c>
      <c r="Q671" s="66" t="s">
        <v>2501</v>
      </c>
      <c r="R671" s="66" t="s">
        <v>2502</v>
      </c>
      <c r="S671" s="66" t="s">
        <v>2503</v>
      </c>
      <c r="T671" s="67" t="s">
        <v>2504</v>
      </c>
      <c r="U671" t="str">
        <f t="shared" si="96"/>
        <v>strAmiiboName[670] = new string[]{"0183000002420502","ACF","Animal Crossing Figures","Wave 1","Tom Nook","467","670"};</v>
      </c>
    </row>
    <row r="672" spans="1:21" ht="14.25" x14ac:dyDescent="0.2">
      <c r="A672" s="33">
        <v>671</v>
      </c>
      <c r="B672" s="33" t="s">
        <v>2437</v>
      </c>
      <c r="C672" s="34" t="s">
        <v>2434</v>
      </c>
      <c r="D672" s="35" t="s">
        <v>1689</v>
      </c>
      <c r="E672" s="36" t="s">
        <v>2170</v>
      </c>
      <c r="F672" s="37">
        <v>468</v>
      </c>
      <c r="G672" s="38" t="s">
        <v>529</v>
      </c>
      <c r="H672" s="39" t="s">
        <v>530</v>
      </c>
      <c r="I672" s="40" t="str">
        <f t="shared" si="98"/>
        <v>?</v>
      </c>
      <c r="J672" s="51" t="str">
        <f t="shared" si="90"/>
        <v>018</v>
      </c>
      <c r="K672" s="51" t="str">
        <f t="shared" si="97"/>
        <v>0188</v>
      </c>
      <c r="L672" s="51" t="str">
        <f t="shared" si="91"/>
        <v>00</v>
      </c>
      <c r="M672" s="51" t="str">
        <f t="shared" si="92"/>
        <v>00</v>
      </c>
      <c r="N672" s="51" t="str">
        <f t="shared" si="93"/>
        <v>0241</v>
      </c>
      <c r="O672" s="51" t="str">
        <f t="shared" si="94"/>
        <v>05</v>
      </c>
      <c r="P672" s="51" t="str">
        <f t="shared" si="95"/>
        <v>02</v>
      </c>
      <c r="Q672" s="66" t="s">
        <v>2501</v>
      </c>
      <c r="R672" s="66" t="s">
        <v>2502</v>
      </c>
      <c r="S672" s="66" t="s">
        <v>2503</v>
      </c>
      <c r="T672" s="67" t="s">
        <v>2504</v>
      </c>
      <c r="U672" t="str">
        <f t="shared" si="96"/>
        <v>strAmiiboName[671] = new string[]{"0188000002410502","ACF","Animal Crossing Figures","Wave 1","Mabel","468","671"};</v>
      </c>
    </row>
    <row r="673" spans="1:21" ht="14.25" x14ac:dyDescent="0.2">
      <c r="A673" s="41">
        <v>672</v>
      </c>
      <c r="B673" s="41" t="s">
        <v>2433</v>
      </c>
      <c r="C673" s="42" t="s">
        <v>2438</v>
      </c>
      <c r="D673" s="43" t="s">
        <v>1686</v>
      </c>
      <c r="E673" s="44" t="s">
        <v>2440</v>
      </c>
      <c r="F673" s="37">
        <v>469</v>
      </c>
      <c r="G673" s="45" t="s">
        <v>531</v>
      </c>
      <c r="H673" s="46" t="s">
        <v>532</v>
      </c>
      <c r="I673" s="47" t="str">
        <f t="shared" si="98"/>
        <v>?</v>
      </c>
      <c r="J673" s="51" t="str">
        <f t="shared" si="90"/>
        <v>018</v>
      </c>
      <c r="K673" s="51" t="str">
        <f t="shared" si="97"/>
        <v>018C</v>
      </c>
      <c r="L673" s="51" t="str">
        <f t="shared" si="91"/>
        <v>00</v>
      </c>
      <c r="M673" s="51" t="str">
        <f t="shared" si="92"/>
        <v>00</v>
      </c>
      <c r="N673" s="51" t="str">
        <f t="shared" si="93"/>
        <v>0243</v>
      </c>
      <c r="O673" s="51" t="str">
        <f t="shared" si="94"/>
        <v>05</v>
      </c>
      <c r="P673" s="51" t="str">
        <f t="shared" si="95"/>
        <v>02</v>
      </c>
      <c r="Q673" s="66" t="s">
        <v>2501</v>
      </c>
      <c r="R673" s="66" t="s">
        <v>2502</v>
      </c>
      <c r="S673" s="66" t="s">
        <v>2503</v>
      </c>
      <c r="T673" s="67" t="s">
        <v>2504</v>
      </c>
      <c r="U673" t="str">
        <f t="shared" si="96"/>
        <v>strAmiiboName[672] = new string[]{"018C000002430502","ACF","Animal Crossing Figures","Wave 1","Digby","469","672"};</v>
      </c>
    </row>
    <row r="674" spans="1:21" ht="14.25" x14ac:dyDescent="0.2">
      <c r="A674" s="33">
        <v>673</v>
      </c>
      <c r="B674" s="33" t="s">
        <v>2435</v>
      </c>
      <c r="C674" s="34" t="s">
        <v>2434</v>
      </c>
      <c r="D674" s="35" t="s">
        <v>1796</v>
      </c>
      <c r="E674" s="36" t="s">
        <v>2441</v>
      </c>
      <c r="F674" s="37">
        <v>470</v>
      </c>
      <c r="G674" s="38" t="s">
        <v>535</v>
      </c>
      <c r="H674" s="39" t="s">
        <v>536</v>
      </c>
      <c r="I674" s="40" t="str">
        <f t="shared" si="98"/>
        <v>?</v>
      </c>
      <c r="J674" s="51" t="str">
        <f t="shared" si="90"/>
        <v>018</v>
      </c>
      <c r="K674" s="51" t="str">
        <f t="shared" si="97"/>
        <v>018E</v>
      </c>
      <c r="L674" s="51" t="str">
        <f t="shared" si="91"/>
        <v>00</v>
      </c>
      <c r="M674" s="51" t="str">
        <f t="shared" si="92"/>
        <v>00</v>
      </c>
      <c r="N674" s="51" t="str">
        <f t="shared" si="93"/>
        <v>0249</v>
      </c>
      <c r="O674" s="51" t="str">
        <f t="shared" si="94"/>
        <v>05</v>
      </c>
      <c r="P674" s="51" t="str">
        <f t="shared" si="95"/>
        <v>02</v>
      </c>
      <c r="Q674" s="66" t="s">
        <v>2501</v>
      </c>
      <c r="R674" s="66" t="s">
        <v>2502</v>
      </c>
      <c r="S674" s="66" t="s">
        <v>2503</v>
      </c>
      <c r="T674" s="67" t="s">
        <v>2504</v>
      </c>
      <c r="U674" t="str">
        <f t="shared" si="96"/>
        <v>strAmiiboName[673] = new string[]{"018E000002490502","ACF","Animal Crossing Figures","Wave 2","Resetti","470","673"};</v>
      </c>
    </row>
    <row r="675" spans="1:21" ht="14.25" x14ac:dyDescent="0.2">
      <c r="A675" s="41">
        <v>674</v>
      </c>
      <c r="B675" s="41" t="s">
        <v>2433</v>
      </c>
      <c r="C675" s="42" t="s">
        <v>2438</v>
      </c>
      <c r="D675" s="43" t="s">
        <v>1705</v>
      </c>
      <c r="E675" s="44" t="s">
        <v>2442</v>
      </c>
      <c r="F675" s="37">
        <v>471</v>
      </c>
      <c r="G675" s="45" t="s">
        <v>537</v>
      </c>
      <c r="H675" s="46" t="s">
        <v>538</v>
      </c>
      <c r="I675" s="47" t="str">
        <f t="shared" si="98"/>
        <v>?</v>
      </c>
      <c r="J675" s="51" t="str">
        <f t="shared" si="90"/>
        <v>019</v>
      </c>
      <c r="K675" s="51" t="str">
        <f t="shared" si="97"/>
        <v>0192</v>
      </c>
      <c r="L675" s="51" t="str">
        <f t="shared" si="91"/>
        <v>00</v>
      </c>
      <c r="M675" s="51" t="str">
        <f t="shared" si="92"/>
        <v>00</v>
      </c>
      <c r="N675" s="51" t="str">
        <f t="shared" si="93"/>
        <v>0247</v>
      </c>
      <c r="O675" s="51" t="str">
        <f t="shared" si="94"/>
        <v>05</v>
      </c>
      <c r="P675" s="51" t="str">
        <f t="shared" si="95"/>
        <v>02</v>
      </c>
      <c r="Q675" s="66" t="s">
        <v>2501</v>
      </c>
      <c r="R675" s="66" t="s">
        <v>2502</v>
      </c>
      <c r="S675" s="66" t="s">
        <v>2503</v>
      </c>
      <c r="T675" s="67" t="s">
        <v>2504</v>
      </c>
      <c r="U675" t="str">
        <f t="shared" si="96"/>
        <v>strAmiiboName[674] = new string[]{"0192000002470502","ACF","Animal Crossing Figures","Wave 2","Blathers","471","674"};</v>
      </c>
    </row>
    <row r="676" spans="1:21" ht="14.25" x14ac:dyDescent="0.2">
      <c r="A676" s="33">
        <v>675</v>
      </c>
      <c r="B676" s="33" t="s">
        <v>2435</v>
      </c>
      <c r="C676" s="34" t="s">
        <v>2434</v>
      </c>
      <c r="D676" s="35" t="s">
        <v>1707</v>
      </c>
      <c r="E676" s="36" t="s">
        <v>2064</v>
      </c>
      <c r="F676" s="37">
        <v>472</v>
      </c>
      <c r="G676" s="38" t="s">
        <v>539</v>
      </c>
      <c r="H676" s="39" t="s">
        <v>541</v>
      </c>
      <c r="I676" s="40" t="str">
        <f t="shared" si="98"/>
        <v>?</v>
      </c>
      <c r="J676" s="51" t="str">
        <f t="shared" si="90"/>
        <v>019</v>
      </c>
      <c r="K676" s="51" t="str">
        <f t="shared" si="97"/>
        <v>0194</v>
      </c>
      <c r="L676" s="51" t="str">
        <f t="shared" si="91"/>
        <v>00</v>
      </c>
      <c r="M676" s="51" t="str">
        <f t="shared" si="92"/>
        <v>00</v>
      </c>
      <c r="N676" s="51" t="str">
        <f t="shared" si="93"/>
        <v>024A</v>
      </c>
      <c r="O676" s="51" t="str">
        <f t="shared" si="94"/>
        <v>05</v>
      </c>
      <c r="P676" s="51" t="str">
        <f t="shared" si="95"/>
        <v>02</v>
      </c>
      <c r="Q676" s="66" t="s">
        <v>2501</v>
      </c>
      <c r="R676" s="66" t="s">
        <v>2502</v>
      </c>
      <c r="S676" s="66" t="s">
        <v>2503</v>
      </c>
      <c r="T676" s="67" t="s">
        <v>2504</v>
      </c>
      <c r="U676" t="str">
        <f t="shared" si="96"/>
        <v>strAmiiboName[675] = new string[]{"01940000024A0502","ACF","Animal Crossing Figures","Wave 2","Kicks","472","675"};</v>
      </c>
    </row>
    <row r="677" spans="1:21" ht="14.25" x14ac:dyDescent="0.2">
      <c r="A677" s="41">
        <v>676</v>
      </c>
      <c r="B677" s="41" t="s">
        <v>2435</v>
      </c>
      <c r="C677" s="42" t="s">
        <v>2438</v>
      </c>
      <c r="D677" s="43" t="s">
        <v>1705</v>
      </c>
      <c r="E677" s="44" t="s">
        <v>2443</v>
      </c>
      <c r="F677" s="37">
        <v>473</v>
      </c>
      <c r="G677" s="45" t="s">
        <v>542</v>
      </c>
      <c r="H677" s="46" t="s">
        <v>543</v>
      </c>
      <c r="I677" s="47" t="str">
        <f t="shared" si="98"/>
        <v>?</v>
      </c>
      <c r="J677" s="51" t="str">
        <f t="shared" si="90"/>
        <v>019</v>
      </c>
      <c r="K677" s="51" t="str">
        <f t="shared" si="97"/>
        <v>0193</v>
      </c>
      <c r="L677" s="51" t="str">
        <f t="shared" si="91"/>
        <v>00</v>
      </c>
      <c r="M677" s="51" t="str">
        <f t="shared" si="92"/>
        <v>00</v>
      </c>
      <c r="N677" s="51" t="str">
        <f t="shared" si="93"/>
        <v>0248</v>
      </c>
      <c r="O677" s="51" t="str">
        <f t="shared" si="94"/>
        <v>05</v>
      </c>
      <c r="P677" s="51" t="str">
        <f t="shared" si="95"/>
        <v>02</v>
      </c>
      <c r="Q677" s="66" t="s">
        <v>2501</v>
      </c>
      <c r="R677" s="66" t="s">
        <v>2502</v>
      </c>
      <c r="S677" s="66" t="s">
        <v>2503</v>
      </c>
      <c r="T677" s="67" t="s">
        <v>2504</v>
      </c>
      <c r="U677" t="str">
        <f t="shared" si="96"/>
        <v>strAmiiboName[676] = new string[]{"0193000002480502","ACF","Animal Crossing Figures","Wave 2","Celeste","473","676"};</v>
      </c>
    </row>
    <row r="678" spans="1:21" ht="14.25" x14ac:dyDescent="0.2">
      <c r="A678" s="33">
        <v>677</v>
      </c>
      <c r="B678" s="33" t="s">
        <v>2437</v>
      </c>
      <c r="C678" s="34" t="s">
        <v>2434</v>
      </c>
      <c r="D678" s="35" t="s">
        <v>1715</v>
      </c>
      <c r="E678" s="36" t="s">
        <v>2444</v>
      </c>
      <c r="F678" s="37">
        <v>474</v>
      </c>
      <c r="G678" s="38" t="s">
        <v>546</v>
      </c>
      <c r="H678" s="39" t="s">
        <v>547</v>
      </c>
      <c r="I678" s="40" t="str">
        <f t="shared" si="98"/>
        <v>?</v>
      </c>
      <c r="J678" s="51" t="str">
        <f t="shared" si="90"/>
        <v>018</v>
      </c>
      <c r="K678" s="51" t="str">
        <f t="shared" si="97"/>
        <v>0184</v>
      </c>
      <c r="L678" s="51" t="str">
        <f t="shared" si="91"/>
        <v>00</v>
      </c>
      <c r="M678" s="51" t="str">
        <f t="shared" si="92"/>
        <v>00</v>
      </c>
      <c r="N678" s="51" t="str">
        <f t="shared" si="93"/>
        <v>024D</v>
      </c>
      <c r="O678" s="51" t="str">
        <f t="shared" si="94"/>
        <v>05</v>
      </c>
      <c r="P678" s="51" t="str">
        <f t="shared" si="95"/>
        <v>02</v>
      </c>
      <c r="Q678" s="66" t="s">
        <v>2501</v>
      </c>
      <c r="R678" s="66" t="s">
        <v>2502</v>
      </c>
      <c r="S678" s="66" t="s">
        <v>2503</v>
      </c>
      <c r="T678" s="67" t="s">
        <v>2504</v>
      </c>
      <c r="U678" t="str">
        <f t="shared" si="96"/>
        <v>strAmiiboName[677] = new string[]{"01840000024D0502","ACF","Animal Crossing Figures","Wave 3","Timmy &amp; Tommy","474","677"};</v>
      </c>
    </row>
    <row r="679" spans="1:21" ht="14.25" x14ac:dyDescent="0.2">
      <c r="A679" s="41">
        <v>678</v>
      </c>
      <c r="B679" s="41" t="s">
        <v>2437</v>
      </c>
      <c r="C679" s="42" t="s">
        <v>2438</v>
      </c>
      <c r="D679" s="43" t="s">
        <v>1718</v>
      </c>
      <c r="E679" s="44" t="s">
        <v>2163</v>
      </c>
      <c r="F679" s="37">
        <v>475</v>
      </c>
      <c r="G679" s="45" t="s">
        <v>556</v>
      </c>
      <c r="H679" s="46" t="s">
        <v>557</v>
      </c>
      <c r="I679" s="47" t="str">
        <f t="shared" si="98"/>
        <v>?</v>
      </c>
      <c r="J679" s="51" t="str">
        <f t="shared" si="90"/>
        <v>018</v>
      </c>
      <c r="K679" s="51" t="str">
        <f t="shared" si="97"/>
        <v>018D</v>
      </c>
      <c r="L679" s="51" t="str">
        <f t="shared" si="91"/>
        <v>00</v>
      </c>
      <c r="M679" s="51" t="str">
        <f t="shared" si="92"/>
        <v>00</v>
      </c>
      <c r="N679" s="51" t="str">
        <f t="shared" si="93"/>
        <v>024C</v>
      </c>
      <c r="O679" s="51" t="str">
        <f t="shared" si="94"/>
        <v>05</v>
      </c>
      <c r="P679" s="51" t="str">
        <f t="shared" si="95"/>
        <v>02</v>
      </c>
      <c r="Q679" s="66" t="s">
        <v>2501</v>
      </c>
      <c r="R679" s="66" t="s">
        <v>2502</v>
      </c>
      <c r="S679" s="66" t="s">
        <v>2503</v>
      </c>
      <c r="T679" s="67" t="s">
        <v>2504</v>
      </c>
      <c r="U679" t="str">
        <f t="shared" si="96"/>
        <v>strAmiiboName[678] = new string[]{"018D0000024C0502","ACF","Animal Crossing Figures","Wave 3","Rover","475","678"};</v>
      </c>
    </row>
    <row r="680" spans="1:21" ht="14.25" x14ac:dyDescent="0.2">
      <c r="A680" s="33">
        <v>679</v>
      </c>
      <c r="B680" s="33" t="s">
        <v>2435</v>
      </c>
      <c r="C680" s="34" t="s">
        <v>2438</v>
      </c>
      <c r="D680" s="35" t="s">
        <v>1715</v>
      </c>
      <c r="E680" s="36" t="s">
        <v>1963</v>
      </c>
      <c r="F680" s="37">
        <v>476</v>
      </c>
      <c r="G680" s="38" t="s">
        <v>561</v>
      </c>
      <c r="H680" s="39" t="s">
        <v>563</v>
      </c>
      <c r="I680" s="40" t="str">
        <f t="shared" si="98"/>
        <v>?</v>
      </c>
      <c r="J680" s="51" t="str">
        <f t="shared" si="90"/>
        <v>019</v>
      </c>
      <c r="K680" s="51" t="str">
        <f t="shared" si="97"/>
        <v>0196</v>
      </c>
      <c r="L680" s="51" t="str">
        <f t="shared" si="91"/>
        <v>00</v>
      </c>
      <c r="M680" s="51" t="str">
        <f t="shared" si="92"/>
        <v>00</v>
      </c>
      <c r="N680" s="51" t="str">
        <f t="shared" si="93"/>
        <v>024E</v>
      </c>
      <c r="O680" s="51" t="str">
        <f t="shared" si="94"/>
        <v>05</v>
      </c>
      <c r="P680" s="51" t="str">
        <f t="shared" si="95"/>
        <v>02</v>
      </c>
      <c r="Q680" s="66" t="s">
        <v>2501</v>
      </c>
      <c r="R680" s="66" t="s">
        <v>2502</v>
      </c>
      <c r="S680" s="66" t="s">
        <v>2503</v>
      </c>
      <c r="T680" s="67" t="s">
        <v>2504</v>
      </c>
      <c r="U680" t="str">
        <f t="shared" si="96"/>
        <v>strAmiiboName[679] = new string[]{"01960000024E0502","ACF","Animal Crossing Figures","Wave 3","Kapp'n","476","679"};</v>
      </c>
    </row>
    <row r="681" spans="1:21" ht="14.25" x14ac:dyDescent="0.2">
      <c r="A681" s="41">
        <v>680</v>
      </c>
      <c r="B681" s="41" t="s">
        <v>2435</v>
      </c>
      <c r="C681" s="42" t="s">
        <v>2438</v>
      </c>
      <c r="D681" s="43" t="s">
        <v>1729</v>
      </c>
      <c r="E681" s="44" t="s">
        <v>2445</v>
      </c>
      <c r="F681" s="37">
        <v>477</v>
      </c>
      <c r="G681" s="45" t="s">
        <v>575</v>
      </c>
      <c r="H681" s="46" t="s">
        <v>576</v>
      </c>
      <c r="I681" s="47" t="str">
        <f t="shared" si="98"/>
        <v>?</v>
      </c>
      <c r="J681" s="51" t="str">
        <f t="shared" si="90"/>
        <v>018</v>
      </c>
      <c r="K681" s="51" t="str">
        <f t="shared" si="97"/>
        <v>0181</v>
      </c>
      <c r="L681" s="51" t="str">
        <f t="shared" si="91"/>
        <v>00</v>
      </c>
      <c r="M681" s="51" t="str">
        <f t="shared" si="92"/>
        <v>00</v>
      </c>
      <c r="N681" s="51" t="str">
        <f t="shared" si="93"/>
        <v>024B</v>
      </c>
      <c r="O681" s="51" t="str">
        <f t="shared" si="94"/>
        <v>05</v>
      </c>
      <c r="P681" s="51" t="str">
        <f t="shared" si="95"/>
        <v>02</v>
      </c>
      <c r="Q681" s="66" t="s">
        <v>2501</v>
      </c>
      <c r="R681" s="66" t="s">
        <v>2502</v>
      </c>
      <c r="S681" s="66" t="s">
        <v>2503</v>
      </c>
      <c r="T681" s="67" t="s">
        <v>2504</v>
      </c>
      <c r="U681" t="str">
        <f t="shared" si="96"/>
        <v>strAmiiboName[680] = new string[]{"01810000024B0502","ACF","Animal Crossing Figures","Wave 4","Isabelle - Summer Outfit","477","680"};</v>
      </c>
    </row>
    <row r="682" spans="1:21" ht="14.25" x14ac:dyDescent="0.2">
      <c r="A682" s="33">
        <v>681</v>
      </c>
      <c r="B682" s="33" t="s">
        <v>2446</v>
      </c>
      <c r="C682" s="34" t="s">
        <v>2447</v>
      </c>
      <c r="D682" s="35"/>
      <c r="E682" s="36" t="s">
        <v>2448</v>
      </c>
      <c r="F682" s="37" t="s">
        <v>170</v>
      </c>
      <c r="G682" s="38">
        <v>35000100</v>
      </c>
      <c r="H682" s="39" t="s">
        <v>553</v>
      </c>
      <c r="I682" s="40" t="str">
        <f t="shared" si="98"/>
        <v>?</v>
      </c>
      <c r="J682" s="51" t="str">
        <f t="shared" si="90"/>
        <v>350</v>
      </c>
      <c r="K682" s="51" t="str">
        <f t="shared" si="97"/>
        <v>3500</v>
      </c>
      <c r="L682" s="51" t="str">
        <f t="shared" si="91"/>
        <v>01</v>
      </c>
      <c r="M682" s="51" t="str">
        <f t="shared" si="92"/>
        <v>00</v>
      </c>
      <c r="N682" s="51" t="str">
        <f t="shared" si="93"/>
        <v>02E1</v>
      </c>
      <c r="O682" s="51" t="str">
        <f t="shared" si="94"/>
        <v>0F</v>
      </c>
      <c r="P682" s="51" t="str">
        <f t="shared" si="95"/>
        <v>02</v>
      </c>
      <c r="Q682" s="66" t="s">
        <v>2501</v>
      </c>
      <c r="R682" s="66" t="s">
        <v>2502</v>
      </c>
      <c r="S682" s="66" t="s">
        <v>2503</v>
      </c>
      <c r="T682" s="67" t="s">
        <v>2504</v>
      </c>
      <c r="U682" t="str">
        <f t="shared" si="96"/>
        <v>strAmiiboName[681] = new string[]{"3500010002E10F02","MHS","Monster Hunter Stories","","One-Eyed Rathalos and Rider (Male)","001","681"};</v>
      </c>
    </row>
    <row r="683" spans="1:21" ht="14.25" x14ac:dyDescent="0.2">
      <c r="A683" s="41">
        <v>682</v>
      </c>
      <c r="B683" s="41" t="s">
        <v>2446</v>
      </c>
      <c r="C683" s="42" t="s">
        <v>2449</v>
      </c>
      <c r="D683" s="43"/>
      <c r="E683" s="44" t="s">
        <v>2450</v>
      </c>
      <c r="F683" s="37" t="s">
        <v>183</v>
      </c>
      <c r="G683" s="45">
        <v>35000200</v>
      </c>
      <c r="H683" s="46" t="s">
        <v>570</v>
      </c>
      <c r="I683" s="47" t="str">
        <f t="shared" si="98"/>
        <v>?</v>
      </c>
      <c r="J683" s="51" t="str">
        <f t="shared" si="90"/>
        <v>350</v>
      </c>
      <c r="K683" s="51" t="str">
        <f t="shared" si="97"/>
        <v>3500</v>
      </c>
      <c r="L683" s="51" t="str">
        <f t="shared" si="91"/>
        <v>02</v>
      </c>
      <c r="M683" s="51" t="str">
        <f t="shared" si="92"/>
        <v>00</v>
      </c>
      <c r="N683" s="51" t="str">
        <f t="shared" si="93"/>
        <v>02E2</v>
      </c>
      <c r="O683" s="51" t="str">
        <f t="shared" si="94"/>
        <v>0F</v>
      </c>
      <c r="P683" s="51" t="str">
        <f t="shared" si="95"/>
        <v>02</v>
      </c>
      <c r="Q683" s="66" t="s">
        <v>2501</v>
      </c>
      <c r="R683" s="66" t="s">
        <v>2502</v>
      </c>
      <c r="S683" s="66" t="s">
        <v>2503</v>
      </c>
      <c r="T683" s="67" t="s">
        <v>2504</v>
      </c>
      <c r="U683" t="str">
        <f t="shared" si="96"/>
        <v>strAmiiboName[682] = new string[]{"3500020002E20F02","MHS","Monster Hunter Stories","","One-Eyed Rathalos and Rider (Female)","002","682"};</v>
      </c>
    </row>
    <row r="684" spans="1:21" ht="14.25" x14ac:dyDescent="0.2">
      <c r="A684" s="33">
        <v>683</v>
      </c>
      <c r="B684" s="33" t="s">
        <v>2451</v>
      </c>
      <c r="C684" s="34" t="s">
        <v>2449</v>
      </c>
      <c r="D684" s="35"/>
      <c r="E684" s="36" t="s">
        <v>2452</v>
      </c>
      <c r="F684" s="37" t="s">
        <v>186</v>
      </c>
      <c r="G684" s="38">
        <v>35010000</v>
      </c>
      <c r="H684" s="39" t="s">
        <v>577</v>
      </c>
      <c r="I684" s="40" t="str">
        <f t="shared" si="98"/>
        <v>?</v>
      </c>
      <c r="J684" s="51" t="str">
        <f t="shared" si="90"/>
        <v>350</v>
      </c>
      <c r="K684" s="51" t="str">
        <f t="shared" si="97"/>
        <v>3501</v>
      </c>
      <c r="L684" s="51" t="str">
        <f t="shared" si="91"/>
        <v>00</v>
      </c>
      <c r="M684" s="51" t="str">
        <f t="shared" si="92"/>
        <v>00</v>
      </c>
      <c r="N684" s="51" t="str">
        <f t="shared" si="93"/>
        <v>02E3</v>
      </c>
      <c r="O684" s="51" t="str">
        <f t="shared" si="94"/>
        <v>0F</v>
      </c>
      <c r="P684" s="51" t="str">
        <f t="shared" si="95"/>
        <v>02</v>
      </c>
      <c r="Q684" s="66" t="s">
        <v>2501</v>
      </c>
      <c r="R684" s="66" t="s">
        <v>2502</v>
      </c>
      <c r="S684" s="66" t="s">
        <v>2503</v>
      </c>
      <c r="T684" s="67" t="s">
        <v>2504</v>
      </c>
      <c r="U684" t="str">
        <f t="shared" si="96"/>
        <v>strAmiiboName[683] = new string[]{"3501000002E30F02","MHS","Monster Hunter Stories","","Nabiru","003","683"};</v>
      </c>
    </row>
    <row r="685" spans="1:21" ht="14.25" x14ac:dyDescent="0.2">
      <c r="A685" s="41">
        <v>684</v>
      </c>
      <c r="B685" s="41" t="s">
        <v>2446</v>
      </c>
      <c r="C685" s="42" t="s">
        <v>2449</v>
      </c>
      <c r="D685" s="43"/>
      <c r="E685" s="44" t="s">
        <v>2453</v>
      </c>
      <c r="F685" s="37" t="s">
        <v>191</v>
      </c>
      <c r="G685" s="45">
        <v>35020100</v>
      </c>
      <c r="H685" s="46" t="s">
        <v>581</v>
      </c>
      <c r="I685" s="47" t="str">
        <f t="shared" si="98"/>
        <v>?</v>
      </c>
      <c r="J685" s="51" t="str">
        <f t="shared" si="90"/>
        <v>350</v>
      </c>
      <c r="K685" s="51" t="str">
        <f t="shared" si="97"/>
        <v>3502</v>
      </c>
      <c r="L685" s="51" t="str">
        <f t="shared" si="91"/>
        <v>01</v>
      </c>
      <c r="M685" s="51" t="str">
        <f t="shared" si="92"/>
        <v>00</v>
      </c>
      <c r="N685" s="51" t="str">
        <f t="shared" si="93"/>
        <v>02E4</v>
      </c>
      <c r="O685" s="51" t="str">
        <f t="shared" si="94"/>
        <v>0F</v>
      </c>
      <c r="P685" s="51" t="str">
        <f t="shared" si="95"/>
        <v>02</v>
      </c>
      <c r="Q685" s="66" t="s">
        <v>2501</v>
      </c>
      <c r="R685" s="66" t="s">
        <v>2502</v>
      </c>
      <c r="S685" s="66" t="s">
        <v>2503</v>
      </c>
      <c r="T685" s="67" t="s">
        <v>2504</v>
      </c>
      <c r="U685" t="str">
        <f t="shared" si="96"/>
        <v>strAmiiboName[684] = new string[]{"3502010002E40F02","MHS","Monster Hunter Stories","","Rathian and Cheval","004","684"};</v>
      </c>
    </row>
    <row r="686" spans="1:21" ht="14.25" x14ac:dyDescent="0.2">
      <c r="A686" s="33">
        <v>685</v>
      </c>
      <c r="B686" s="33" t="s">
        <v>2446</v>
      </c>
      <c r="C686" s="34" t="s">
        <v>2454</v>
      </c>
      <c r="D686" s="35"/>
      <c r="E686" s="36" t="s">
        <v>2455</v>
      </c>
      <c r="F686" s="37" t="s">
        <v>196</v>
      </c>
      <c r="G686" s="38">
        <v>35030100</v>
      </c>
      <c r="H686" s="39" t="s">
        <v>589</v>
      </c>
      <c r="I686" s="40" t="str">
        <f t="shared" si="98"/>
        <v>?</v>
      </c>
      <c r="J686" s="51" t="str">
        <f t="shared" si="90"/>
        <v>350</v>
      </c>
      <c r="K686" s="51" t="str">
        <f t="shared" si="97"/>
        <v>3503</v>
      </c>
      <c r="L686" s="51" t="str">
        <f t="shared" si="91"/>
        <v>01</v>
      </c>
      <c r="M686" s="51" t="str">
        <f t="shared" si="92"/>
        <v>00</v>
      </c>
      <c r="N686" s="51" t="str">
        <f t="shared" si="93"/>
        <v>02E5</v>
      </c>
      <c r="O686" s="51" t="str">
        <f t="shared" si="94"/>
        <v>0F</v>
      </c>
      <c r="P686" s="51" t="str">
        <f t="shared" si="95"/>
        <v>02</v>
      </c>
      <c r="Q686" s="66" t="s">
        <v>2501</v>
      </c>
      <c r="R686" s="66" t="s">
        <v>2502</v>
      </c>
      <c r="S686" s="66" t="s">
        <v>2503</v>
      </c>
      <c r="T686" s="67" t="s">
        <v>2504</v>
      </c>
      <c r="U686" t="str">
        <f t="shared" si="96"/>
        <v>strAmiiboName[685] = new string[]{"3503010002E50F02","MHS","Monster Hunter Stories","","Barioth and Ayuria","005","685"};</v>
      </c>
    </row>
    <row r="687" spans="1:21" ht="14.25" x14ac:dyDescent="0.2">
      <c r="A687" s="41">
        <v>686</v>
      </c>
      <c r="B687" s="41" t="s">
        <v>2446</v>
      </c>
      <c r="C687" s="42" t="s">
        <v>2449</v>
      </c>
      <c r="D687" s="43"/>
      <c r="E687" s="44" t="s">
        <v>2456</v>
      </c>
      <c r="F687" s="37" t="s">
        <v>201</v>
      </c>
      <c r="G687" s="45">
        <v>35040100</v>
      </c>
      <c r="H687" s="46" t="s">
        <v>598</v>
      </c>
      <c r="I687" s="47" t="str">
        <f t="shared" si="98"/>
        <v>?</v>
      </c>
      <c r="J687" s="51" t="str">
        <f t="shared" si="90"/>
        <v>350</v>
      </c>
      <c r="K687" s="51" t="str">
        <f t="shared" si="97"/>
        <v>3504</v>
      </c>
      <c r="L687" s="51" t="str">
        <f t="shared" si="91"/>
        <v>01</v>
      </c>
      <c r="M687" s="51" t="str">
        <f t="shared" si="92"/>
        <v>00</v>
      </c>
      <c r="N687" s="51" t="str">
        <f t="shared" si="93"/>
        <v>02E6</v>
      </c>
      <c r="O687" s="51" t="str">
        <f t="shared" si="94"/>
        <v>0F</v>
      </c>
      <c r="P687" s="51" t="str">
        <f t="shared" si="95"/>
        <v>02</v>
      </c>
      <c r="Q687" s="66" t="s">
        <v>2501</v>
      </c>
      <c r="R687" s="66" t="s">
        <v>2502</v>
      </c>
      <c r="S687" s="66" t="s">
        <v>2503</v>
      </c>
      <c r="T687" s="67" t="s">
        <v>2504</v>
      </c>
      <c r="U687" t="str">
        <f t="shared" si="96"/>
        <v>strAmiiboName[686] = new string[]{"3504010002E60F02","MHS","Monster Hunter Stories","","Qurupeco and Dan","006","686"};</v>
      </c>
    </row>
    <row r="688" spans="1:21" ht="14.25" x14ac:dyDescent="0.2">
      <c r="A688" s="33">
        <v>687</v>
      </c>
      <c r="B688" s="33" t="s">
        <v>2457</v>
      </c>
      <c r="C688" s="34" t="s">
        <v>2458</v>
      </c>
      <c r="D688" s="35"/>
      <c r="E688" s="36" t="s">
        <v>2459</v>
      </c>
      <c r="F688" s="37">
        <v>1</v>
      </c>
      <c r="G688" s="38" t="s">
        <v>607</v>
      </c>
      <c r="H688" s="39" t="s">
        <v>608</v>
      </c>
      <c r="I688" s="40" t="str">
        <f t="shared" si="98"/>
        <v>?</v>
      </c>
      <c r="J688" s="51" t="str">
        <f t="shared" si="90"/>
        <v>000</v>
      </c>
      <c r="K688" s="51" t="str">
        <f t="shared" si="97"/>
        <v>0003</v>
      </c>
      <c r="L688" s="51" t="str">
        <f t="shared" si="91"/>
        <v>01</v>
      </c>
      <c r="M688" s="51" t="str">
        <f t="shared" si="92"/>
        <v>02</v>
      </c>
      <c r="N688" s="51" t="str">
        <f t="shared" si="93"/>
        <v>0041</v>
      </c>
      <c r="O688" s="51" t="str">
        <f t="shared" si="94"/>
        <v>03</v>
      </c>
      <c r="P688" s="51" t="str">
        <f t="shared" si="95"/>
        <v>02</v>
      </c>
      <c r="Q688" s="66" t="s">
        <v>2501</v>
      </c>
      <c r="R688" s="66" t="s">
        <v>2502</v>
      </c>
      <c r="S688" s="66" t="s">
        <v>2503</v>
      </c>
      <c r="T688" s="67" t="s">
        <v>2504</v>
      </c>
      <c r="U688" t="str">
        <f t="shared" si="96"/>
        <v>strAmiiboName[687] = new string[]{"0003010200410302","YWW","Yoshi's Woolly World","","Green Yarn Yoshi","001","687"};</v>
      </c>
    </row>
    <row r="689" spans="1:21" ht="14.25" x14ac:dyDescent="0.2">
      <c r="A689" s="41">
        <v>688</v>
      </c>
      <c r="B689" s="41" t="s">
        <v>2457</v>
      </c>
      <c r="C689" s="42" t="s">
        <v>604</v>
      </c>
      <c r="D689" s="43"/>
      <c r="E689" s="44" t="s">
        <v>2460</v>
      </c>
      <c r="F689" s="37">
        <v>2</v>
      </c>
      <c r="G689" s="45" t="s">
        <v>607</v>
      </c>
      <c r="H689" s="46" t="s">
        <v>623</v>
      </c>
      <c r="I689" s="47" t="str">
        <f t="shared" si="98"/>
        <v>?</v>
      </c>
      <c r="J689" s="51" t="str">
        <f t="shared" si="90"/>
        <v>000</v>
      </c>
      <c r="K689" s="51" t="str">
        <f t="shared" si="97"/>
        <v>0003</v>
      </c>
      <c r="L689" s="51" t="str">
        <f t="shared" si="91"/>
        <v>01</v>
      </c>
      <c r="M689" s="51" t="str">
        <f t="shared" si="92"/>
        <v>02</v>
      </c>
      <c r="N689" s="51" t="str">
        <f t="shared" si="93"/>
        <v>0042</v>
      </c>
      <c r="O689" s="51" t="str">
        <f t="shared" si="94"/>
        <v>03</v>
      </c>
      <c r="P689" s="51" t="str">
        <f t="shared" si="95"/>
        <v>02</v>
      </c>
      <c r="Q689" s="66" t="s">
        <v>2501</v>
      </c>
      <c r="R689" s="66" t="s">
        <v>2502</v>
      </c>
      <c r="S689" s="66" t="s">
        <v>2503</v>
      </c>
      <c r="T689" s="67" t="s">
        <v>2504</v>
      </c>
      <c r="U689" t="str">
        <f t="shared" si="96"/>
        <v>strAmiiboName[688] = new string[]{"0003010200420302","YWW","Yoshi's Woolly World","","Pink Yarn Yoshi","002","688"};</v>
      </c>
    </row>
    <row r="690" spans="1:21" ht="14.25" x14ac:dyDescent="0.2">
      <c r="A690" s="33">
        <v>689</v>
      </c>
      <c r="B690" s="33" t="s">
        <v>2461</v>
      </c>
      <c r="C690" s="34" t="s">
        <v>604</v>
      </c>
      <c r="D690" s="35"/>
      <c r="E690" s="36" t="s">
        <v>2462</v>
      </c>
      <c r="F690" s="37">
        <v>3</v>
      </c>
      <c r="G690" s="38" t="s">
        <v>607</v>
      </c>
      <c r="H690" s="39" t="s">
        <v>635</v>
      </c>
      <c r="I690" s="40" t="str">
        <f t="shared" si="98"/>
        <v>?</v>
      </c>
      <c r="J690" s="51" t="str">
        <f t="shared" si="90"/>
        <v>000</v>
      </c>
      <c r="K690" s="51" t="str">
        <f t="shared" si="97"/>
        <v>0003</v>
      </c>
      <c r="L690" s="51" t="str">
        <f t="shared" si="91"/>
        <v>01</v>
      </c>
      <c r="M690" s="51" t="str">
        <f t="shared" si="92"/>
        <v>02</v>
      </c>
      <c r="N690" s="51" t="str">
        <f t="shared" si="93"/>
        <v>0043</v>
      </c>
      <c r="O690" s="51" t="str">
        <f t="shared" si="94"/>
        <v>03</v>
      </c>
      <c r="P690" s="51" t="str">
        <f t="shared" si="95"/>
        <v>02</v>
      </c>
      <c r="Q690" s="66" t="s">
        <v>2501</v>
      </c>
      <c r="R690" s="66" t="s">
        <v>2502</v>
      </c>
      <c r="S690" s="66" t="s">
        <v>2503</v>
      </c>
      <c r="T690" s="67" t="s">
        <v>2504</v>
      </c>
      <c r="U690" t="str">
        <f t="shared" si="96"/>
        <v>strAmiiboName[689] = new string[]{"0003010200430302","YWW","Yoshi's Woolly World","","Light Blue Yarn Yoshi","003","689"};</v>
      </c>
    </row>
    <row r="691" spans="1:21" ht="14.25" x14ac:dyDescent="0.2">
      <c r="A691" s="41">
        <v>690</v>
      </c>
      <c r="B691" s="41" t="s">
        <v>2457</v>
      </c>
      <c r="C691" s="42" t="s">
        <v>604</v>
      </c>
      <c r="D691" s="43"/>
      <c r="E691" s="44" t="s">
        <v>2463</v>
      </c>
      <c r="F691" s="37">
        <v>4</v>
      </c>
      <c r="G691" s="45" t="s">
        <v>607</v>
      </c>
      <c r="H691" s="46" t="s">
        <v>640</v>
      </c>
      <c r="I691" s="47" t="str">
        <f t="shared" si="98"/>
        <v>?</v>
      </c>
      <c r="J691" s="51" t="str">
        <f t="shared" si="90"/>
        <v>000</v>
      </c>
      <c r="K691" s="51" t="str">
        <f t="shared" si="97"/>
        <v>0003</v>
      </c>
      <c r="L691" s="51" t="str">
        <f t="shared" si="91"/>
        <v>01</v>
      </c>
      <c r="M691" s="51" t="str">
        <f t="shared" si="92"/>
        <v>02</v>
      </c>
      <c r="N691" s="51" t="str">
        <f t="shared" si="93"/>
        <v>023E</v>
      </c>
      <c r="O691" s="51" t="str">
        <f t="shared" si="94"/>
        <v>03</v>
      </c>
      <c r="P691" s="51" t="str">
        <f t="shared" si="95"/>
        <v>02</v>
      </c>
      <c r="Q691" s="66" t="s">
        <v>2501</v>
      </c>
      <c r="R691" s="66" t="s">
        <v>2502</v>
      </c>
      <c r="S691" s="66" t="s">
        <v>2503</v>
      </c>
      <c r="T691" s="67" t="s">
        <v>2504</v>
      </c>
      <c r="U691" t="str">
        <f t="shared" si="96"/>
        <v>strAmiiboName[690] = new string[]{"00030102023E0302","YWW","Yoshi's Woolly World","","Mega Yarn Yoshi","004","690"};</v>
      </c>
    </row>
    <row r="692" spans="1:21" ht="14.25" x14ac:dyDescent="0.2">
      <c r="A692" s="33">
        <v>691</v>
      </c>
      <c r="B692" s="33" t="s">
        <v>2461</v>
      </c>
      <c r="C692" s="34" t="s">
        <v>604</v>
      </c>
      <c r="D692" s="35"/>
      <c r="E692" s="36" t="s">
        <v>2464</v>
      </c>
      <c r="F692" s="37">
        <v>5</v>
      </c>
      <c r="G692" s="38" t="s">
        <v>648</v>
      </c>
      <c r="H692" s="39" t="s">
        <v>649</v>
      </c>
      <c r="I692" s="40" t="str">
        <f t="shared" si="98"/>
        <v>?</v>
      </c>
      <c r="J692" s="51" t="str">
        <f t="shared" si="90"/>
        <v>008</v>
      </c>
      <c r="K692" s="51" t="str">
        <f t="shared" si="97"/>
        <v>0080</v>
      </c>
      <c r="L692" s="51" t="str">
        <f t="shared" si="91"/>
        <v>01</v>
      </c>
      <c r="M692" s="51" t="str">
        <f t="shared" si="92"/>
        <v>02</v>
      </c>
      <c r="N692" s="51" t="str">
        <f t="shared" si="93"/>
        <v>035D</v>
      </c>
      <c r="O692" s="51" t="str">
        <f t="shared" si="94"/>
        <v>03</v>
      </c>
      <c r="P692" s="51" t="str">
        <f t="shared" si="95"/>
        <v>02</v>
      </c>
      <c r="Q692" s="66" t="s">
        <v>2501</v>
      </c>
      <c r="R692" s="66" t="s">
        <v>2502</v>
      </c>
      <c r="S692" s="66" t="s">
        <v>2503</v>
      </c>
      <c r="T692" s="67" t="s">
        <v>2504</v>
      </c>
      <c r="U692" t="str">
        <f t="shared" si="96"/>
        <v>strAmiiboName[691] = new string[]{"00800102035D0302","YWW","Yoshi's Woolly World","","Poochy","005","691"};</v>
      </c>
    </row>
    <row r="693" spans="1:21" ht="14.25" customHeight="1" x14ac:dyDescent="0.2">
      <c r="A693" s="41">
        <v>692</v>
      </c>
      <c r="B693" s="41" t="s">
        <v>2465</v>
      </c>
      <c r="C693" s="42" t="s">
        <v>2466</v>
      </c>
      <c r="D693" s="43"/>
      <c r="E693" s="44" t="s">
        <v>2467</v>
      </c>
      <c r="F693" s="37">
        <v>1</v>
      </c>
      <c r="G693" s="45" t="s">
        <v>658</v>
      </c>
      <c r="H693" s="46" t="s">
        <v>659</v>
      </c>
      <c r="I693" s="47" t="str">
        <f t="shared" si="98"/>
        <v>?</v>
      </c>
      <c r="J693" s="51" t="str">
        <f t="shared" si="90"/>
        <v>000</v>
      </c>
      <c r="K693" s="51" t="str">
        <f t="shared" si="97"/>
        <v>0005</v>
      </c>
      <c r="L693" s="51" t="str">
        <f t="shared" si="91"/>
        <v>FF</v>
      </c>
      <c r="M693" s="51" t="str">
        <f t="shared" si="92"/>
        <v>00</v>
      </c>
      <c r="N693" s="51" t="str">
        <f t="shared" si="93"/>
        <v>023A</v>
      </c>
      <c r="O693" s="51" t="str">
        <f t="shared" si="94"/>
        <v>07</v>
      </c>
      <c r="P693" s="51" t="str">
        <f t="shared" si="95"/>
        <v>02</v>
      </c>
      <c r="Q693" s="66" t="s">
        <v>2501</v>
      </c>
      <c r="R693" s="66" t="s">
        <v>2502</v>
      </c>
      <c r="S693" s="66" t="s">
        <v>2503</v>
      </c>
      <c r="T693" s="67" t="s">
        <v>2504</v>
      </c>
      <c r="U693" t="str">
        <f t="shared" si="96"/>
        <v>strAmiiboName[692] = new string[]{"0005FF00023A0702","SKL","Skylanders SuperChargers","","Hammer Slam Bowser","001","692"};</v>
      </c>
    </row>
    <row r="694" spans="1:21" ht="14.25" x14ac:dyDescent="0.2">
      <c r="A694" s="33">
        <v>693</v>
      </c>
      <c r="B694" s="33" t="s">
        <v>2465</v>
      </c>
      <c r="C694" s="34" t="s">
        <v>1615</v>
      </c>
      <c r="D694" s="35"/>
      <c r="E694" s="36" t="s">
        <v>2468</v>
      </c>
      <c r="F694" s="37">
        <v>2</v>
      </c>
      <c r="G694" s="38" t="s">
        <v>667</v>
      </c>
      <c r="H694" s="39" t="s">
        <v>668</v>
      </c>
      <c r="I694" s="40" t="str">
        <f t="shared" si="98"/>
        <v>?</v>
      </c>
      <c r="J694" s="51" t="str">
        <f t="shared" si="90"/>
        <v>000</v>
      </c>
      <c r="K694" s="51" t="str">
        <f t="shared" si="97"/>
        <v>0008</v>
      </c>
      <c r="L694" s="51" t="str">
        <f t="shared" si="91"/>
        <v>FF</v>
      </c>
      <c r="M694" s="51" t="str">
        <f t="shared" si="92"/>
        <v>00</v>
      </c>
      <c r="N694" s="51" t="str">
        <f t="shared" si="93"/>
        <v>023B</v>
      </c>
      <c r="O694" s="51" t="str">
        <f t="shared" si="94"/>
        <v>07</v>
      </c>
      <c r="P694" s="51" t="str">
        <f t="shared" si="95"/>
        <v>02</v>
      </c>
      <c r="Q694" s="66" t="s">
        <v>2501</v>
      </c>
      <c r="R694" s="66" t="s">
        <v>2502</v>
      </c>
      <c r="S694" s="66" t="s">
        <v>2503</v>
      </c>
      <c r="T694" s="67" t="s">
        <v>2504</v>
      </c>
      <c r="U694" t="str">
        <f t="shared" si="96"/>
        <v>strAmiiboName[693] = new string[]{"0008FF00023B0702","SKL","Skylanders SuperChargers","","Turbo Charge Donkey Kong","002","693"};</v>
      </c>
    </row>
    <row r="695" spans="1:21" ht="14.25" x14ac:dyDescent="0.2">
      <c r="A695" s="41">
        <v>694</v>
      </c>
      <c r="B695" s="41" t="s">
        <v>2465</v>
      </c>
      <c r="C695" s="42" t="s">
        <v>1615</v>
      </c>
      <c r="D695" s="43"/>
      <c r="E695" s="44" t="s">
        <v>2469</v>
      </c>
      <c r="F695" s="37">
        <v>3</v>
      </c>
      <c r="G695" s="45" t="s">
        <v>658</v>
      </c>
      <c r="H695" s="46" t="s">
        <v>659</v>
      </c>
      <c r="I695" s="47" t="str">
        <f t="shared" si="98"/>
        <v>?</v>
      </c>
      <c r="J695" s="51" t="str">
        <f t="shared" si="90"/>
        <v>000</v>
      </c>
      <c r="K695" s="51" t="str">
        <f t="shared" si="97"/>
        <v>0005</v>
      </c>
      <c r="L695" s="51" t="str">
        <f t="shared" si="91"/>
        <v>FF</v>
      </c>
      <c r="M695" s="51" t="str">
        <f t="shared" si="92"/>
        <v>00</v>
      </c>
      <c r="N695" s="51" t="str">
        <f t="shared" si="93"/>
        <v>023A</v>
      </c>
      <c r="O695" s="51" t="str">
        <f t="shared" si="94"/>
        <v>07</v>
      </c>
      <c r="P695" s="51" t="str">
        <f t="shared" si="95"/>
        <v>02</v>
      </c>
      <c r="Q695" s="66" t="s">
        <v>2501</v>
      </c>
      <c r="R695" s="66" t="s">
        <v>2502</v>
      </c>
      <c r="S695" s="66" t="s">
        <v>2503</v>
      </c>
      <c r="T695" s="67" t="s">
        <v>2504</v>
      </c>
      <c r="U695" t="str">
        <f t="shared" si="96"/>
        <v>strAmiiboName[694] = new string[]{"0005FF00023A0702","SKL","Skylanders SuperChargers","","Dark Hammer Slam Bowser","003","694"};</v>
      </c>
    </row>
    <row r="696" spans="1:21" ht="14.25" x14ac:dyDescent="0.2">
      <c r="A696" s="33">
        <v>695</v>
      </c>
      <c r="B696" s="33" t="s">
        <v>2470</v>
      </c>
      <c r="C696" s="34" t="s">
        <v>1615</v>
      </c>
      <c r="D696" s="35"/>
      <c r="E696" s="36" t="s">
        <v>2471</v>
      </c>
      <c r="F696" s="37">
        <v>4</v>
      </c>
      <c r="G696" s="38" t="s">
        <v>667</v>
      </c>
      <c r="H696" s="39" t="s">
        <v>668</v>
      </c>
      <c r="I696" s="40" t="str">
        <f t="shared" si="98"/>
        <v>?</v>
      </c>
      <c r="J696" s="51" t="str">
        <f t="shared" si="90"/>
        <v>000</v>
      </c>
      <c r="K696" s="51" t="str">
        <f t="shared" si="97"/>
        <v>0008</v>
      </c>
      <c r="L696" s="51" t="str">
        <f t="shared" si="91"/>
        <v>FF</v>
      </c>
      <c r="M696" s="51" t="str">
        <f t="shared" si="92"/>
        <v>00</v>
      </c>
      <c r="N696" s="51" t="str">
        <f t="shared" si="93"/>
        <v>023B</v>
      </c>
      <c r="O696" s="51" t="str">
        <f t="shared" si="94"/>
        <v>07</v>
      </c>
      <c r="P696" s="51" t="str">
        <f t="shared" si="95"/>
        <v>02</v>
      </c>
      <c r="Q696" s="66" t="s">
        <v>2501</v>
      </c>
      <c r="R696" s="66" t="s">
        <v>2502</v>
      </c>
      <c r="S696" s="66" t="s">
        <v>2503</v>
      </c>
      <c r="T696" s="67" t="s">
        <v>2504</v>
      </c>
      <c r="U696" t="str">
        <f t="shared" si="96"/>
        <v>strAmiiboName[695] = new string[]{"0008FF00023B0702","SKL","Skylanders SuperChargers","","Dark Turbo Charge Donkey Kong","004","695"};</v>
      </c>
    </row>
    <row r="697" spans="1:21" ht="14.25" x14ac:dyDescent="0.2">
      <c r="A697" s="41">
        <v>696</v>
      </c>
      <c r="B697" s="41" t="s">
        <v>2472</v>
      </c>
      <c r="C697" s="42" t="s">
        <v>1703</v>
      </c>
      <c r="D697" s="43"/>
      <c r="E697" s="44" t="s">
        <v>2473</v>
      </c>
      <c r="F697" s="37">
        <v>1</v>
      </c>
      <c r="G697" s="45" t="s">
        <v>48</v>
      </c>
      <c r="H697" s="46" t="s">
        <v>671</v>
      </c>
      <c r="I697" s="47" t="str">
        <f t="shared" si="98"/>
        <v>?</v>
      </c>
      <c r="J697" s="51" t="str">
        <f t="shared" si="90"/>
        <v>1F0</v>
      </c>
      <c r="K697" s="51" t="str">
        <f t="shared" si="97"/>
        <v>1F00</v>
      </c>
      <c r="L697" s="51" t="str">
        <f t="shared" si="91"/>
        <v>00</v>
      </c>
      <c r="M697" s="51" t="str">
        <f t="shared" si="92"/>
        <v>00</v>
      </c>
      <c r="N697" s="51" t="str">
        <f t="shared" si="93"/>
        <v>0254</v>
      </c>
      <c r="O697" s="51" t="str">
        <f t="shared" si="94"/>
        <v>0C</v>
      </c>
      <c r="P697" s="51" t="str">
        <f t="shared" si="95"/>
        <v>02</v>
      </c>
      <c r="Q697" s="66" t="s">
        <v>2501</v>
      </c>
      <c r="R697" s="66" t="s">
        <v>2502</v>
      </c>
      <c r="S697" s="66" t="s">
        <v>2503</v>
      </c>
      <c r="T697" s="67" t="s">
        <v>2504</v>
      </c>
      <c r="U697" t="str">
        <f t="shared" si="96"/>
        <v>strAmiiboName[696] = new string[]{"1F00000002540C02","KIR","Kirby","","Kirby","001","696"};</v>
      </c>
    </row>
    <row r="698" spans="1:21" ht="14.25" x14ac:dyDescent="0.2">
      <c r="A698" s="33">
        <v>697</v>
      </c>
      <c r="B698" s="33" t="s">
        <v>2474</v>
      </c>
      <c r="C698" s="34" t="s">
        <v>47</v>
      </c>
      <c r="D698" s="35"/>
      <c r="E698" s="36" t="s">
        <v>1728</v>
      </c>
      <c r="F698" s="37">
        <v>2</v>
      </c>
      <c r="G698" s="38" t="s">
        <v>135</v>
      </c>
      <c r="H698" s="39" t="s">
        <v>687</v>
      </c>
      <c r="I698" s="40" t="str">
        <f t="shared" si="98"/>
        <v>?</v>
      </c>
      <c r="J698" s="51" t="str">
        <f t="shared" si="90"/>
        <v>1F0</v>
      </c>
      <c r="K698" s="51" t="str">
        <f t="shared" si="97"/>
        <v>1F01</v>
      </c>
      <c r="L698" s="51" t="str">
        <f t="shared" si="91"/>
        <v>00</v>
      </c>
      <c r="M698" s="51" t="str">
        <f t="shared" si="92"/>
        <v>00</v>
      </c>
      <c r="N698" s="51" t="str">
        <f t="shared" si="93"/>
        <v>0255</v>
      </c>
      <c r="O698" s="51" t="str">
        <f t="shared" si="94"/>
        <v>0C</v>
      </c>
      <c r="P698" s="51" t="str">
        <f t="shared" si="95"/>
        <v>02</v>
      </c>
      <c r="Q698" s="66" t="s">
        <v>2501</v>
      </c>
      <c r="R698" s="66" t="s">
        <v>2502</v>
      </c>
      <c r="S698" s="66" t="s">
        <v>2503</v>
      </c>
      <c r="T698" s="67" t="s">
        <v>2504</v>
      </c>
      <c r="U698" t="str">
        <f t="shared" si="96"/>
        <v>strAmiiboName[697] = new string[]{"1F01000002550C02","KIR","Kirby","","Meta Knight","002","697"};</v>
      </c>
    </row>
    <row r="699" spans="1:21" ht="14.25" x14ac:dyDescent="0.2">
      <c r="A699" s="41">
        <v>698</v>
      </c>
      <c r="B699" s="41" t="s">
        <v>2475</v>
      </c>
      <c r="C699" s="42" t="s">
        <v>47</v>
      </c>
      <c r="D699" s="43"/>
      <c r="E699" s="44" t="s">
        <v>2476</v>
      </c>
      <c r="F699" s="37">
        <v>3</v>
      </c>
      <c r="G699" s="45" t="s">
        <v>133</v>
      </c>
      <c r="H699" s="46" t="s">
        <v>689</v>
      </c>
      <c r="I699" s="47" t="str">
        <f t="shared" si="98"/>
        <v>?</v>
      </c>
      <c r="J699" s="51" t="str">
        <f t="shared" si="90"/>
        <v>1F0</v>
      </c>
      <c r="K699" s="51" t="str">
        <f t="shared" si="97"/>
        <v>1F02</v>
      </c>
      <c r="L699" s="51" t="str">
        <f t="shared" si="91"/>
        <v>00</v>
      </c>
      <c r="M699" s="51" t="str">
        <f t="shared" si="92"/>
        <v>00</v>
      </c>
      <c r="N699" s="51" t="str">
        <f t="shared" si="93"/>
        <v>0256</v>
      </c>
      <c r="O699" s="51" t="str">
        <f t="shared" si="94"/>
        <v>0C</v>
      </c>
      <c r="P699" s="51" t="str">
        <f t="shared" si="95"/>
        <v>02</v>
      </c>
      <c r="Q699" s="66" t="s">
        <v>2501</v>
      </c>
      <c r="R699" s="66" t="s">
        <v>2502</v>
      </c>
      <c r="S699" s="66" t="s">
        <v>2503</v>
      </c>
      <c r="T699" s="67" t="s">
        <v>2504</v>
      </c>
      <c r="U699" t="str">
        <f t="shared" si="96"/>
        <v>strAmiiboName[698] = new string[]{"1F02000002560C02","KIR","Kirby","","King Dedede","003","698"};</v>
      </c>
    </row>
    <row r="700" spans="1:21" ht="14.25" x14ac:dyDescent="0.2">
      <c r="A700" s="33">
        <v>699</v>
      </c>
      <c r="B700" s="33" t="s">
        <v>2475</v>
      </c>
      <c r="C700" s="34" t="s">
        <v>47</v>
      </c>
      <c r="D700" s="35"/>
      <c r="E700" s="36" t="s">
        <v>2477</v>
      </c>
      <c r="F700" s="37">
        <v>4</v>
      </c>
      <c r="G700" s="38" t="s">
        <v>691</v>
      </c>
      <c r="H700" s="39" t="s">
        <v>692</v>
      </c>
      <c r="I700" s="40" t="str">
        <f t="shared" si="98"/>
        <v>?</v>
      </c>
      <c r="J700" s="51" t="str">
        <f t="shared" si="90"/>
        <v>1F0</v>
      </c>
      <c r="K700" s="51" t="str">
        <f t="shared" si="97"/>
        <v>1F03</v>
      </c>
      <c r="L700" s="51" t="str">
        <f t="shared" si="91"/>
        <v>00</v>
      </c>
      <c r="M700" s="51" t="str">
        <f t="shared" si="92"/>
        <v>00</v>
      </c>
      <c r="N700" s="51" t="str">
        <f t="shared" si="93"/>
        <v>0257</v>
      </c>
      <c r="O700" s="51" t="str">
        <f t="shared" si="94"/>
        <v>0C</v>
      </c>
      <c r="P700" s="51" t="str">
        <f t="shared" si="95"/>
        <v>02</v>
      </c>
      <c r="Q700" s="66" t="s">
        <v>2501</v>
      </c>
      <c r="R700" s="66" t="s">
        <v>2502</v>
      </c>
      <c r="S700" s="66" t="s">
        <v>2503</v>
      </c>
      <c r="T700" s="67" t="s">
        <v>2504</v>
      </c>
      <c r="U700" t="str">
        <f t="shared" si="96"/>
        <v>strAmiiboName[699] = new string[]{"1F03000002570C02","KIR","Kirby","","Waddle Dee","004","699"};</v>
      </c>
    </row>
    <row r="701" spans="1:21" ht="14.25" x14ac:dyDescent="0.2">
      <c r="A701" s="41">
        <v>700</v>
      </c>
      <c r="B701" s="41" t="s">
        <v>2478</v>
      </c>
      <c r="C701" s="42" t="s">
        <v>2479</v>
      </c>
      <c r="D701" s="43"/>
      <c r="E701" s="44" t="s">
        <v>2480</v>
      </c>
      <c r="F701" s="37">
        <v>1</v>
      </c>
      <c r="G701" s="45" t="s">
        <v>696</v>
      </c>
      <c r="H701" s="46" t="s">
        <v>697</v>
      </c>
      <c r="I701" s="47" t="str">
        <f t="shared" si="98"/>
        <v>?</v>
      </c>
      <c r="J701" s="51" t="str">
        <f t="shared" si="90"/>
        <v>210</v>
      </c>
      <c r="K701" s="51" t="str">
        <f t="shared" si="97"/>
        <v>2106</v>
      </c>
      <c r="L701" s="51" t="str">
        <f t="shared" si="91"/>
        <v>00</v>
      </c>
      <c r="M701" s="51" t="str">
        <f t="shared" si="92"/>
        <v>00</v>
      </c>
      <c r="N701" s="51" t="str">
        <f t="shared" si="93"/>
        <v>0360</v>
      </c>
      <c r="O701" s="51" t="str">
        <f t="shared" si="94"/>
        <v>12</v>
      </c>
      <c r="P701" s="51" t="str">
        <f t="shared" si="95"/>
        <v>02</v>
      </c>
      <c r="Q701" s="66" t="s">
        <v>2501</v>
      </c>
      <c r="R701" s="66" t="s">
        <v>2502</v>
      </c>
      <c r="S701" s="66" t="s">
        <v>2503</v>
      </c>
      <c r="T701" s="67" t="s">
        <v>2504</v>
      </c>
      <c r="U701" t="str">
        <f t="shared" si="96"/>
        <v>strAmiiboName[700] = new string[]{"2106000003601202","FIE","Fire Emblem","","Alm","001","700"};</v>
      </c>
    </row>
    <row r="702" spans="1:21" ht="14.25" x14ac:dyDescent="0.2">
      <c r="A702" s="33">
        <v>701</v>
      </c>
      <c r="B702" s="33" t="s">
        <v>2481</v>
      </c>
      <c r="C702" s="34" t="s">
        <v>693</v>
      </c>
      <c r="D702" s="35"/>
      <c r="E702" s="36" t="s">
        <v>2482</v>
      </c>
      <c r="F702" s="37">
        <v>2</v>
      </c>
      <c r="G702" s="38">
        <v>21070000</v>
      </c>
      <c r="H702" s="39" t="s">
        <v>1616</v>
      </c>
      <c r="I702" s="40" t="str">
        <f t="shared" si="98"/>
        <v>?</v>
      </c>
      <c r="J702" s="51" t="str">
        <f t="shared" si="90"/>
        <v>210</v>
      </c>
      <c r="K702" s="51" t="str">
        <f t="shared" si="97"/>
        <v>2107</v>
      </c>
      <c r="L702" s="51" t="str">
        <f t="shared" si="91"/>
        <v>00</v>
      </c>
      <c r="M702" s="51" t="str">
        <f t="shared" si="92"/>
        <v>00</v>
      </c>
      <c r="N702" s="51" t="str">
        <f t="shared" si="93"/>
        <v>0361</v>
      </c>
      <c r="O702" s="51" t="str">
        <f t="shared" si="94"/>
        <v>12</v>
      </c>
      <c r="P702" s="51" t="str">
        <f t="shared" si="95"/>
        <v>02</v>
      </c>
      <c r="Q702" s="66" t="s">
        <v>2501</v>
      </c>
      <c r="R702" s="66" t="s">
        <v>2502</v>
      </c>
      <c r="S702" s="66" t="s">
        <v>2503</v>
      </c>
      <c r="T702" s="67" t="s">
        <v>2504</v>
      </c>
      <c r="U702" t="str">
        <f t="shared" si="96"/>
        <v>strAmiiboName[701] = new string[]{"2107000003611202","FIE","Fire Emblem","","Celica","002","701"};</v>
      </c>
    </row>
    <row r="703" spans="1:21" ht="14.25" x14ac:dyDescent="0.2">
      <c r="A703" s="41">
        <v>702</v>
      </c>
      <c r="B703" s="41" t="s">
        <v>2478</v>
      </c>
      <c r="C703" s="42" t="s">
        <v>693</v>
      </c>
      <c r="D703" s="43"/>
      <c r="E703" s="44" t="s">
        <v>2483</v>
      </c>
      <c r="F703" s="37">
        <v>3</v>
      </c>
      <c r="G703" s="45" t="s">
        <v>57</v>
      </c>
      <c r="H703" s="46" t="s">
        <v>63</v>
      </c>
      <c r="I703" s="47" t="str">
        <f t="shared" si="98"/>
        <v>?</v>
      </c>
      <c r="J703" s="82" t="str">
        <f t="shared" si="90"/>
        <v>xxx</v>
      </c>
      <c r="K703" s="51" t="str">
        <f t="shared" si="97"/>
        <v>xxxx</v>
      </c>
      <c r="L703" s="51" t="str">
        <f t="shared" si="91"/>
        <v>xx</v>
      </c>
      <c r="M703" s="51" t="str">
        <f t="shared" si="92"/>
        <v>00</v>
      </c>
      <c r="N703" s="51" t="str">
        <f t="shared" si="93"/>
        <v>xxxx</v>
      </c>
      <c r="O703" s="51" t="str">
        <f t="shared" si="94"/>
        <v>xx</v>
      </c>
      <c r="P703" s="51" t="str">
        <f t="shared" si="95"/>
        <v>02</v>
      </c>
      <c r="Q703" s="66" t="s">
        <v>2501</v>
      </c>
      <c r="R703" s="66" t="s">
        <v>2502</v>
      </c>
      <c r="S703" s="66" t="s">
        <v>2503</v>
      </c>
      <c r="T703" s="67" t="s">
        <v>2504</v>
      </c>
      <c r="U703" t="str">
        <f t="shared" si="96"/>
        <v>strAmiiboName[702] = new string[]{"xxxxxx00xxxxxx02","FIE","Fire Emblem","","Chrom","003","702"};</v>
      </c>
    </row>
    <row r="704" spans="1:21" ht="14.25" x14ac:dyDescent="0.2">
      <c r="A704" s="33">
        <v>703</v>
      </c>
      <c r="B704" s="33" t="s">
        <v>2478</v>
      </c>
      <c r="C704" s="34" t="s">
        <v>693</v>
      </c>
      <c r="D704" s="35"/>
      <c r="E704" s="36" t="s">
        <v>2484</v>
      </c>
      <c r="F704" s="37">
        <v>4</v>
      </c>
      <c r="G704" s="38" t="s">
        <v>57</v>
      </c>
      <c r="H704" s="39" t="s">
        <v>63</v>
      </c>
      <c r="I704" s="40" t="str">
        <f t="shared" si="98"/>
        <v>?</v>
      </c>
      <c r="J704" s="82" t="str">
        <f t="shared" si="90"/>
        <v>xxx</v>
      </c>
      <c r="K704" s="51" t="str">
        <f t="shared" si="97"/>
        <v>xxxx</v>
      </c>
      <c r="L704" s="51" t="str">
        <f t="shared" si="91"/>
        <v>xx</v>
      </c>
      <c r="M704" s="51" t="str">
        <f t="shared" si="92"/>
        <v>00</v>
      </c>
      <c r="N704" s="51" t="str">
        <f t="shared" si="93"/>
        <v>xxxx</v>
      </c>
      <c r="O704" s="51" t="str">
        <f t="shared" si="94"/>
        <v>xx</v>
      </c>
      <c r="P704" s="51" t="str">
        <f t="shared" si="95"/>
        <v>02</v>
      </c>
      <c r="Q704" s="66" t="s">
        <v>2501</v>
      </c>
      <c r="R704" s="66" t="s">
        <v>2502</v>
      </c>
      <c r="S704" s="66" t="s">
        <v>2503</v>
      </c>
      <c r="T704" s="67" t="s">
        <v>2504</v>
      </c>
      <c r="U704" t="str">
        <f t="shared" si="96"/>
        <v>strAmiiboName[703] = new string[]{"xxxxxx00xxxxxx02","FIE","Fire Emblem","","Tiki","004","703"};</v>
      </c>
    </row>
    <row r="705" spans="1:21" ht="14.25" x14ac:dyDescent="0.2">
      <c r="A705" s="41">
        <v>704</v>
      </c>
      <c r="B705" s="41" t="s">
        <v>2485</v>
      </c>
      <c r="C705" s="42" t="s">
        <v>2486</v>
      </c>
      <c r="D705" s="43"/>
      <c r="E705" s="44" t="s">
        <v>2487</v>
      </c>
      <c r="F705" s="37">
        <v>1</v>
      </c>
      <c r="G705" s="45" t="s">
        <v>560</v>
      </c>
      <c r="H705" s="46" t="s">
        <v>562</v>
      </c>
      <c r="I705" s="47" t="str">
        <f t="shared" si="98"/>
        <v>?</v>
      </c>
      <c r="J705" s="51" t="str">
        <f t="shared" si="90"/>
        <v>35C</v>
      </c>
      <c r="K705" s="51" t="str">
        <f t="shared" si="97"/>
        <v>35C0</v>
      </c>
      <c r="L705" s="51" t="str">
        <f t="shared" si="91"/>
        <v>00</v>
      </c>
      <c r="M705" s="51" t="str">
        <f t="shared" si="92"/>
        <v>00</v>
      </c>
      <c r="N705" s="51" t="str">
        <f t="shared" si="93"/>
        <v>0250</v>
      </c>
      <c r="O705" s="51" t="str">
        <f t="shared" si="94"/>
        <v>0A</v>
      </c>
      <c r="P705" s="51" t="str">
        <f t="shared" si="95"/>
        <v>02</v>
      </c>
      <c r="Q705" s="66" t="s">
        <v>2501</v>
      </c>
      <c r="R705" s="66" t="s">
        <v>2502</v>
      </c>
      <c r="S705" s="66" t="s">
        <v>2503</v>
      </c>
      <c r="T705" s="67" t="s">
        <v>2504</v>
      </c>
      <c r="U705" t="str">
        <f t="shared" si="96"/>
        <v>strAmiiboName[704] = new string[]{"35C0000002500A02","SHK","Shovel Knight","","Shovel Knight","001","704"};</v>
      </c>
    </row>
    <row r="706" spans="1:21" ht="14.25" x14ac:dyDescent="0.2">
      <c r="A706" s="33">
        <v>705</v>
      </c>
      <c r="B706" s="33" t="s">
        <v>2488</v>
      </c>
      <c r="C706" s="34" t="s">
        <v>580</v>
      </c>
      <c r="D706" s="35"/>
      <c r="E706" s="36" t="s">
        <v>2489</v>
      </c>
      <c r="F706" s="37">
        <v>1</v>
      </c>
      <c r="G706" s="38" t="s">
        <v>1617</v>
      </c>
      <c r="H706" s="39" t="s">
        <v>586</v>
      </c>
      <c r="I706" s="40" t="str">
        <f t="shared" si="98"/>
        <v>?</v>
      </c>
      <c r="J706" s="51" t="str">
        <f t="shared" ref="J706:J711" si="99">LEFT(G706,3)</f>
        <v>22C</v>
      </c>
      <c r="K706" s="51" t="str">
        <f t="shared" si="97"/>
        <v>22C0</v>
      </c>
      <c r="L706" s="51" t="str">
        <f t="shared" ref="L706:L711" si="100">MID(G706,5,2)</f>
        <v>00</v>
      </c>
      <c r="M706" s="51" t="str">
        <f t="shared" ref="M706:M711" si="101">RIGHT(G706,2)</f>
        <v>00</v>
      </c>
      <c r="N706" s="51" t="str">
        <f t="shared" ref="N706:N711" si="102">LEFT(H706,4)</f>
        <v>003A</v>
      </c>
      <c r="O706" s="51" t="str">
        <f t="shared" ref="O706:O711" si="103">MID(H706,5,2)</f>
        <v>02</v>
      </c>
      <c r="P706" s="51" t="str">
        <f t="shared" ref="P706:P711" si="104">RIGHT(H706,2)</f>
        <v>02</v>
      </c>
      <c r="Q706" s="66" t="s">
        <v>2501</v>
      </c>
      <c r="R706" s="66" t="s">
        <v>2502</v>
      </c>
      <c r="S706" s="66" t="s">
        <v>2503</v>
      </c>
      <c r="T706" s="67" t="s">
        <v>2504</v>
      </c>
      <c r="U706" t="str">
        <f t="shared" ref="U706:U711" si="105">Q706&amp;A706&amp;R706&amp;G706&amp;H706&amp;S706&amp;B706&amp;S706&amp;C706&amp;S706&amp;D706&amp;S706&amp;E706&amp;S706&amp;TEXT(F706,"000")&amp;S706&amp;TEXT(A706,"000")&amp;T706</f>
        <v>strAmiiboName[705] = new string[]{"22C00000003A0202","CHI","Chibi Robo","","Chibi Robo","001","705"};</v>
      </c>
    </row>
    <row r="707" spans="1:21" ht="14.25" x14ac:dyDescent="0.2">
      <c r="A707" s="41">
        <v>706</v>
      </c>
      <c r="B707" s="41" t="s">
        <v>2490</v>
      </c>
      <c r="C707" s="42" t="s">
        <v>1628</v>
      </c>
      <c r="D707" s="43"/>
      <c r="E707" s="44" t="s">
        <v>2491</v>
      </c>
      <c r="F707" s="37">
        <v>1</v>
      </c>
      <c r="G707" s="45" t="s">
        <v>600</v>
      </c>
      <c r="H707" s="46" t="s">
        <v>601</v>
      </c>
      <c r="I707" s="47" t="str">
        <f t="shared" si="98"/>
        <v>?</v>
      </c>
      <c r="J707" s="51" t="str">
        <f t="shared" si="99"/>
        <v>1D0</v>
      </c>
      <c r="K707" s="51" t="str">
        <f t="shared" ref="K707:K711" si="106">LEFT(G707,4)</f>
        <v>1D00</v>
      </c>
      <c r="L707" s="51" t="str">
        <f t="shared" si="100"/>
        <v>00</v>
      </c>
      <c r="M707" s="51" t="str">
        <f t="shared" si="101"/>
        <v>01</v>
      </c>
      <c r="N707" s="51" t="str">
        <f t="shared" si="102"/>
        <v>025C</v>
      </c>
      <c r="O707" s="51" t="str">
        <f t="shared" si="103"/>
        <v>0D</v>
      </c>
      <c r="P707" s="51" t="str">
        <f t="shared" si="104"/>
        <v>02</v>
      </c>
      <c r="Q707" s="66" t="s">
        <v>2501</v>
      </c>
      <c r="R707" s="66" t="s">
        <v>2502</v>
      </c>
      <c r="S707" s="66" t="s">
        <v>2503</v>
      </c>
      <c r="T707" s="67" t="s">
        <v>2504</v>
      </c>
      <c r="U707" t="str">
        <f t="shared" si="105"/>
        <v>strAmiiboName[706] = new string[]{"1D000001025C0D02","POK","Pokkén Tournament","","Shadow Mewtwo","001","706"};</v>
      </c>
    </row>
    <row r="708" spans="1:21" ht="14.25" x14ac:dyDescent="0.2">
      <c r="A708" s="33">
        <v>707</v>
      </c>
      <c r="B708" s="33" t="s">
        <v>2492</v>
      </c>
      <c r="C708" s="34" t="s">
        <v>615</v>
      </c>
      <c r="D708" s="35"/>
      <c r="E708" s="36" t="s">
        <v>2493</v>
      </c>
      <c r="F708" s="37">
        <v>1</v>
      </c>
      <c r="G708" s="38" t="s">
        <v>628</v>
      </c>
      <c r="H708" s="39" t="s">
        <v>629</v>
      </c>
      <c r="I708" s="40" t="str">
        <f t="shared" ref="I708:I711" si="107">HYPERLINK("http://amiibo.life/nfc/"&amp;G708&amp;"-"&amp;H708,"?")</f>
        <v>?</v>
      </c>
      <c r="J708" s="51" t="str">
        <f t="shared" si="99"/>
        <v>1F4</v>
      </c>
      <c r="K708" s="51" t="str">
        <f t="shared" si="106"/>
        <v>1F40</v>
      </c>
      <c r="L708" s="51" t="str">
        <f t="shared" si="100"/>
        <v>00</v>
      </c>
      <c r="M708" s="51" t="str">
        <f t="shared" si="101"/>
        <v>00</v>
      </c>
      <c r="N708" s="51" t="str">
        <f t="shared" si="102"/>
        <v>035E</v>
      </c>
      <c r="O708" s="51" t="str">
        <f t="shared" si="103"/>
        <v>10</v>
      </c>
      <c r="P708" s="51" t="str">
        <f t="shared" si="104"/>
        <v>02</v>
      </c>
      <c r="Q708" s="66" t="s">
        <v>2501</v>
      </c>
      <c r="R708" s="66" t="s">
        <v>2502</v>
      </c>
      <c r="S708" s="66" t="s">
        <v>2503</v>
      </c>
      <c r="T708" s="67" t="s">
        <v>2504</v>
      </c>
      <c r="U708" t="str">
        <f t="shared" si="105"/>
        <v>strAmiiboName[707] = new string[]{"1F400000035E1002","BOB","BoxBoy!","","Qbby","001","707"};</v>
      </c>
    </row>
    <row r="709" spans="1:21" ht="14.25" x14ac:dyDescent="0.2">
      <c r="A709" s="41">
        <v>708</v>
      </c>
      <c r="B709" s="41" t="s">
        <v>2494</v>
      </c>
      <c r="C709" s="42" t="s">
        <v>643</v>
      </c>
      <c r="D709" s="43"/>
      <c r="E709" s="44" t="s">
        <v>2495</v>
      </c>
      <c r="F709" s="37">
        <v>1</v>
      </c>
      <c r="G709" s="45" t="s">
        <v>652</v>
      </c>
      <c r="H709" s="46" t="s">
        <v>653</v>
      </c>
      <c r="I709" s="47" t="str">
        <f t="shared" si="107"/>
        <v>?</v>
      </c>
      <c r="J709" s="51" t="str">
        <f t="shared" si="99"/>
        <v>064</v>
      </c>
      <c r="K709" s="51" t="str">
        <f t="shared" si="106"/>
        <v>0642</v>
      </c>
      <c r="L709" s="51" t="str">
        <f t="shared" si="100"/>
        <v>00</v>
      </c>
      <c r="M709" s="51" t="str">
        <f t="shared" si="101"/>
        <v>00</v>
      </c>
      <c r="N709" s="51" t="str">
        <f t="shared" si="102"/>
        <v>035F</v>
      </c>
      <c r="O709" s="51" t="str">
        <f t="shared" si="103"/>
        <v>11</v>
      </c>
      <c r="P709" s="51" t="str">
        <f t="shared" si="104"/>
        <v>02</v>
      </c>
      <c r="Q709" s="66" t="s">
        <v>2501</v>
      </c>
      <c r="R709" s="66" t="s">
        <v>2502</v>
      </c>
      <c r="S709" s="66" t="s">
        <v>2503</v>
      </c>
      <c r="T709" s="67" t="s">
        <v>2504</v>
      </c>
      <c r="U709" t="str">
        <f t="shared" si="105"/>
        <v>strAmiiboName[708] = new string[]{"06420000035F1102","PIK","Pikmin","","Pikmin","001","708"};</v>
      </c>
    </row>
    <row r="710" spans="1:21" ht="14.25" x14ac:dyDescent="0.2">
      <c r="A710" s="33">
        <v>709</v>
      </c>
      <c r="B710" s="33" t="s">
        <v>2496</v>
      </c>
      <c r="C710" s="34" t="s">
        <v>1629</v>
      </c>
      <c r="D710" s="35"/>
      <c r="E710" s="36" t="s">
        <v>2497</v>
      </c>
      <c r="F710" s="37">
        <v>1</v>
      </c>
      <c r="G710" s="38" t="s">
        <v>6297</v>
      </c>
      <c r="H710" s="101" t="s">
        <v>6298</v>
      </c>
      <c r="I710" s="40" t="str">
        <f t="shared" si="107"/>
        <v>?</v>
      </c>
      <c r="J710" s="82" t="str">
        <f t="shared" si="99"/>
        <v>05C</v>
      </c>
      <c r="K710" s="51" t="str">
        <f t="shared" si="106"/>
        <v>05C1</v>
      </c>
      <c r="L710" s="51" t="str">
        <f t="shared" si="100"/>
        <v>00</v>
      </c>
      <c r="M710" s="51" t="str">
        <f t="shared" si="101"/>
        <v>00</v>
      </c>
      <c r="N710" s="51" t="str">
        <f t="shared" si="102"/>
        <v>0366</v>
      </c>
      <c r="O710" s="51" t="str">
        <f t="shared" si="103"/>
        <v>13</v>
      </c>
      <c r="P710" s="51" t="str">
        <f t="shared" si="104"/>
        <v>02</v>
      </c>
      <c r="Q710" s="66" t="s">
        <v>2501</v>
      </c>
      <c r="R710" s="66" t="s">
        <v>2502</v>
      </c>
      <c r="S710" s="66" t="s">
        <v>2503</v>
      </c>
      <c r="T710" s="67" t="s">
        <v>2504</v>
      </c>
      <c r="U710" t="str">
        <f t="shared" si="105"/>
        <v>strAmiiboName[709] = new string[]{"05C1000003661302","MSR","Metroid: Samus Returns","","Metroid","001","709"};</v>
      </c>
    </row>
    <row r="711" spans="1:21" ht="14.25" x14ac:dyDescent="0.2">
      <c r="A711" s="41">
        <v>710</v>
      </c>
      <c r="B711" s="41" t="s">
        <v>2498</v>
      </c>
      <c r="C711" s="42" t="s">
        <v>1629</v>
      </c>
      <c r="D711" s="43"/>
      <c r="E711" s="44" t="s">
        <v>2499</v>
      </c>
      <c r="F711" s="37">
        <v>2</v>
      </c>
      <c r="G711" s="99" t="s">
        <v>6295</v>
      </c>
      <c r="H711" s="100" t="s">
        <v>6296</v>
      </c>
      <c r="I711" s="47" t="str">
        <f t="shared" si="107"/>
        <v>?</v>
      </c>
      <c r="J711" s="82" t="str">
        <f t="shared" si="99"/>
        <v>05C</v>
      </c>
      <c r="K711" s="51" t="str">
        <f t="shared" si="106"/>
        <v>05C0</v>
      </c>
      <c r="L711" s="51" t="str">
        <f t="shared" si="100"/>
        <v>00</v>
      </c>
      <c r="M711" s="51" t="str">
        <f t="shared" si="101"/>
        <v>00</v>
      </c>
      <c r="N711" s="51" t="str">
        <f t="shared" si="102"/>
        <v>0365</v>
      </c>
      <c r="O711" s="51" t="str">
        <f t="shared" si="103"/>
        <v>13</v>
      </c>
      <c r="P711" s="51" t="str">
        <f t="shared" si="104"/>
        <v>02</v>
      </c>
      <c r="Q711" s="66" t="s">
        <v>2501</v>
      </c>
      <c r="R711" s="66" t="s">
        <v>2502</v>
      </c>
      <c r="S711" s="66" t="s">
        <v>2503</v>
      </c>
      <c r="T711" s="67" t="s">
        <v>2504</v>
      </c>
      <c r="U711" t="str">
        <f t="shared" si="105"/>
        <v>strAmiiboName[710] = new string[]{"05C0000003651302","MSR","Metroid: Samus Returns","","Samus Aran","002","710"};</v>
      </c>
    </row>
    <row r="718" spans="1:21" x14ac:dyDescent="0.2">
      <c r="F718" s="81"/>
    </row>
    <row r="719" spans="1:21" x14ac:dyDescent="0.2">
      <c r="F719" s="81"/>
    </row>
    <row r="720" spans="1:21" x14ac:dyDescent="0.2">
      <c r="F720" s="81"/>
    </row>
    <row r="721" spans="6:6" x14ac:dyDescent="0.2">
      <c r="F721" s="81"/>
    </row>
    <row r="722" spans="6:6" x14ac:dyDescent="0.2">
      <c r="F722" s="81"/>
    </row>
    <row r="723" spans="6:6" x14ac:dyDescent="0.2">
      <c r="F723" s="81"/>
    </row>
    <row r="724" spans="6:6" x14ac:dyDescent="0.2">
      <c r="F724" s="81"/>
    </row>
    <row r="725" spans="6:6" x14ac:dyDescent="0.2">
      <c r="F725" s="81"/>
    </row>
    <row r="726" spans="6:6" x14ac:dyDescent="0.2">
      <c r="F726" s="81"/>
    </row>
    <row r="727" spans="6:6" x14ac:dyDescent="0.2">
      <c r="F727" s="81"/>
    </row>
    <row r="728" spans="6:6" x14ac:dyDescent="0.2">
      <c r="F728" s="81"/>
    </row>
    <row r="729" spans="6:6" x14ac:dyDescent="0.2">
      <c r="F729" s="81"/>
    </row>
    <row r="730" spans="6:6" x14ac:dyDescent="0.2">
      <c r="F730" s="81"/>
    </row>
    <row r="731" spans="6:6" x14ac:dyDescent="0.2">
      <c r="F731" s="81"/>
    </row>
    <row r="732" spans="6:6" x14ac:dyDescent="0.2">
      <c r="F732" s="81"/>
    </row>
    <row r="733" spans="6:6" x14ac:dyDescent="0.2">
      <c r="F733" s="81"/>
    </row>
    <row r="734" spans="6:6" x14ac:dyDescent="0.2">
      <c r="F734" s="81"/>
    </row>
    <row r="735" spans="6:6" x14ac:dyDescent="0.2">
      <c r="F735" s="81"/>
    </row>
    <row r="736" spans="6:6" x14ac:dyDescent="0.2">
      <c r="F736" s="81"/>
    </row>
    <row r="737" spans="6:6" x14ac:dyDescent="0.2">
      <c r="F737" s="81"/>
    </row>
    <row r="738" spans="6:6" x14ac:dyDescent="0.2">
      <c r="F738" s="81"/>
    </row>
  </sheetData>
  <autoFilter ref="B1:P711">
    <sortState ref="B2:P711">
      <sortCondition ref="N1:N711"/>
    </sortState>
  </autoFilter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topLeftCell="A10" workbookViewId="0">
      <selection activeCell="B61" sqref="B61"/>
    </sheetView>
  </sheetViews>
  <sheetFormatPr defaultColWidth="14.42578125" defaultRowHeight="15.75" customHeight="1" x14ac:dyDescent="0.2"/>
  <cols>
    <col min="1" max="1" width="32.28515625" customWidth="1"/>
    <col min="3" max="3" width="19.85546875" customWidth="1"/>
    <col min="4" max="4" width="19" customWidth="1"/>
    <col min="7" max="7" width="26.42578125" customWidth="1"/>
    <col min="8" max="8" width="19.28515625" customWidth="1"/>
    <col min="9" max="9" width="27.42578125" customWidth="1"/>
    <col min="10" max="10" width="13.42578125" customWidth="1"/>
  </cols>
  <sheetData>
    <row r="1" spans="1:11" ht="15.75" customHeight="1" x14ac:dyDescent="0.25">
      <c r="A1" s="112" t="s">
        <v>662</v>
      </c>
      <c r="B1" s="107"/>
      <c r="C1" s="107"/>
      <c r="D1" s="123"/>
      <c r="E1" s="112" t="s">
        <v>28</v>
      </c>
      <c r="F1" s="107"/>
      <c r="G1" s="107"/>
      <c r="H1" s="107"/>
      <c r="I1" s="107"/>
      <c r="J1" s="107"/>
      <c r="K1" s="123"/>
    </row>
    <row r="2" spans="1:11" ht="15.75" customHeight="1" x14ac:dyDescent="0.25">
      <c r="A2" s="124" t="s">
        <v>669</v>
      </c>
      <c r="B2" s="123"/>
      <c r="C2" s="3" t="s">
        <v>670</v>
      </c>
      <c r="D2" s="3" t="s">
        <v>675</v>
      </c>
      <c r="E2" s="124" t="s">
        <v>676</v>
      </c>
      <c r="F2" s="123"/>
      <c r="G2" s="124" t="s">
        <v>678</v>
      </c>
      <c r="H2" s="123"/>
      <c r="I2" s="124" t="s">
        <v>679</v>
      </c>
      <c r="J2" s="123"/>
      <c r="K2" s="3" t="s">
        <v>680</v>
      </c>
    </row>
    <row r="3" spans="1:11" ht="15.75" customHeight="1" x14ac:dyDescent="0.25">
      <c r="A3" s="125" t="s">
        <v>681</v>
      </c>
      <c r="B3" s="123"/>
      <c r="C3" s="4" t="s">
        <v>0</v>
      </c>
      <c r="D3" s="4" t="s">
        <v>683</v>
      </c>
      <c r="E3" s="125" t="s">
        <v>684</v>
      </c>
      <c r="F3" s="123"/>
      <c r="G3" s="125" t="s">
        <v>685</v>
      </c>
      <c r="H3" s="123"/>
      <c r="I3" s="125" t="s">
        <v>686</v>
      </c>
      <c r="J3" s="123"/>
      <c r="K3" s="5">
        <v>2</v>
      </c>
    </row>
    <row r="4" spans="1:11" ht="15.75" customHeight="1" x14ac:dyDescent="0.25">
      <c r="A4" s="6" t="s">
        <v>688</v>
      </c>
      <c r="B4" s="7" t="s">
        <v>690</v>
      </c>
      <c r="C4" s="126" t="s">
        <v>700</v>
      </c>
      <c r="D4" s="129" t="s">
        <v>703</v>
      </c>
      <c r="E4" s="6" t="s">
        <v>688</v>
      </c>
      <c r="F4" s="7" t="s">
        <v>690</v>
      </c>
      <c r="G4" s="6" t="s">
        <v>688</v>
      </c>
      <c r="H4" s="7" t="s">
        <v>690</v>
      </c>
      <c r="I4" s="6" t="s">
        <v>688</v>
      </c>
      <c r="J4" s="7" t="s">
        <v>690</v>
      </c>
      <c r="K4" s="8" t="s">
        <v>710</v>
      </c>
    </row>
    <row r="5" spans="1:11" ht="15.75" customHeight="1" x14ac:dyDescent="0.25">
      <c r="A5" s="13" t="s">
        <v>8</v>
      </c>
      <c r="B5" s="14" t="s">
        <v>715</v>
      </c>
      <c r="C5" s="127"/>
      <c r="D5" s="127"/>
      <c r="E5" s="9" t="s">
        <v>720</v>
      </c>
      <c r="F5" s="10">
        <v>0</v>
      </c>
      <c r="G5" s="130" t="s">
        <v>1633</v>
      </c>
      <c r="H5" s="11" t="s">
        <v>730</v>
      </c>
      <c r="I5" s="9" t="s">
        <v>725</v>
      </c>
      <c r="J5" s="10">
        <v>0</v>
      </c>
      <c r="K5" s="1"/>
    </row>
    <row r="6" spans="1:11" ht="15.75" customHeight="1" x14ac:dyDescent="0.25">
      <c r="A6" s="12" t="s">
        <v>604</v>
      </c>
      <c r="B6" s="14" t="s">
        <v>209</v>
      </c>
      <c r="C6" s="127"/>
      <c r="D6" s="127"/>
      <c r="E6" s="9" t="s">
        <v>739</v>
      </c>
      <c r="F6" s="10">
        <v>1</v>
      </c>
      <c r="G6" s="127"/>
      <c r="H6" s="11" t="s">
        <v>740</v>
      </c>
      <c r="I6" s="9" t="s">
        <v>741</v>
      </c>
      <c r="J6" s="10">
        <v>1</v>
      </c>
      <c r="K6" s="1"/>
    </row>
    <row r="7" spans="1:11" ht="15.75" customHeight="1" x14ac:dyDescent="0.25">
      <c r="A7" s="12" t="s">
        <v>243</v>
      </c>
      <c r="B7" s="14" t="s">
        <v>215</v>
      </c>
      <c r="C7" s="128"/>
      <c r="D7" s="128"/>
      <c r="E7" s="9" t="s">
        <v>748</v>
      </c>
      <c r="F7" s="10">
        <v>2</v>
      </c>
      <c r="G7" s="127"/>
      <c r="H7" s="11" t="s">
        <v>751</v>
      </c>
      <c r="I7" s="9" t="s">
        <v>752</v>
      </c>
      <c r="J7" s="10">
        <v>2</v>
      </c>
      <c r="K7" s="1"/>
    </row>
    <row r="8" spans="1:11" ht="15.75" customHeight="1" x14ac:dyDescent="0.25">
      <c r="A8" s="12" t="s">
        <v>753</v>
      </c>
      <c r="B8" s="16" t="s">
        <v>230</v>
      </c>
      <c r="C8" s="1"/>
      <c r="D8" s="1"/>
      <c r="E8" s="1"/>
      <c r="F8" s="1"/>
      <c r="G8" s="127"/>
      <c r="H8" s="11" t="s">
        <v>756</v>
      </c>
      <c r="I8" s="12" t="s">
        <v>604</v>
      </c>
      <c r="J8" s="10">
        <v>3</v>
      </c>
      <c r="K8" s="1"/>
    </row>
    <row r="9" spans="1:11" ht="15.75" customHeight="1" x14ac:dyDescent="0.25">
      <c r="A9" s="13" t="s">
        <v>757</v>
      </c>
      <c r="B9" s="14" t="s">
        <v>762</v>
      </c>
      <c r="C9" s="1"/>
      <c r="D9" s="1"/>
      <c r="E9" s="1"/>
      <c r="F9" s="1"/>
      <c r="G9" s="128"/>
      <c r="H9" s="11" t="s">
        <v>763</v>
      </c>
      <c r="I9" s="9" t="s">
        <v>764</v>
      </c>
      <c r="J9" s="10">
        <v>4</v>
      </c>
      <c r="K9" s="1"/>
    </row>
    <row r="10" spans="1:11" ht="15.75" customHeight="1" x14ac:dyDescent="0.25">
      <c r="A10" s="13" t="s">
        <v>765</v>
      </c>
      <c r="B10" s="14" t="s">
        <v>390</v>
      </c>
      <c r="C10" s="1"/>
      <c r="D10" s="1"/>
      <c r="E10" s="1"/>
      <c r="F10" s="1"/>
      <c r="G10" s="131" t="s">
        <v>1635</v>
      </c>
      <c r="H10" s="11" t="s">
        <v>770</v>
      </c>
      <c r="I10" s="9" t="s">
        <v>757</v>
      </c>
      <c r="J10" s="10">
        <v>5</v>
      </c>
      <c r="K10" s="1"/>
    </row>
    <row r="11" spans="1:11" ht="15.75" customHeight="1" x14ac:dyDescent="0.25">
      <c r="A11" s="13" t="s">
        <v>674</v>
      </c>
      <c r="B11" s="14" t="s">
        <v>773</v>
      </c>
      <c r="C11" s="1"/>
      <c r="F11" s="1"/>
      <c r="G11" s="127"/>
      <c r="H11" s="11" t="s">
        <v>1677</v>
      </c>
      <c r="I11" s="9" t="s">
        <v>774</v>
      </c>
      <c r="J11" s="10">
        <v>6</v>
      </c>
      <c r="K11" s="1"/>
    </row>
    <row r="12" spans="1:11" ht="15.75" customHeight="1" x14ac:dyDescent="0.25">
      <c r="A12" s="13" t="s">
        <v>775</v>
      </c>
      <c r="B12" s="14" t="s">
        <v>397</v>
      </c>
      <c r="C12" s="1"/>
      <c r="D12" s="112" t="s">
        <v>776</v>
      </c>
      <c r="E12" s="123"/>
      <c r="F12" s="1"/>
      <c r="G12" s="127"/>
      <c r="H12" s="63">
        <v>28</v>
      </c>
      <c r="I12" s="9" t="s">
        <v>779</v>
      </c>
      <c r="J12" s="10">
        <v>7</v>
      </c>
      <c r="K12" s="1"/>
    </row>
    <row r="13" spans="1:11" ht="15.75" customHeight="1" x14ac:dyDescent="0.25">
      <c r="A13" s="13" t="s">
        <v>643</v>
      </c>
      <c r="B13" s="14" t="s">
        <v>413</v>
      </c>
      <c r="C13" s="1"/>
      <c r="D13" s="132" t="s">
        <v>782</v>
      </c>
      <c r="E13" s="133"/>
      <c r="F13" s="1"/>
      <c r="G13" s="128"/>
      <c r="H13" s="11" t="s">
        <v>786</v>
      </c>
      <c r="I13" s="9" t="s">
        <v>787</v>
      </c>
      <c r="J13" s="10">
        <v>8</v>
      </c>
      <c r="K13" s="1"/>
    </row>
    <row r="14" spans="1:11" ht="15.75" customHeight="1" x14ac:dyDescent="0.25">
      <c r="A14" s="13" t="s">
        <v>788</v>
      </c>
      <c r="B14" s="14" t="s">
        <v>789</v>
      </c>
      <c r="C14" s="1"/>
      <c r="D14" s="134"/>
      <c r="E14" s="135"/>
      <c r="F14" s="1"/>
      <c r="G14" s="61" t="s">
        <v>1637</v>
      </c>
      <c r="H14" s="11" t="s">
        <v>794</v>
      </c>
      <c r="I14" s="9" t="s">
        <v>795</v>
      </c>
      <c r="J14" s="10">
        <v>9</v>
      </c>
      <c r="K14" s="1"/>
    </row>
    <row r="15" spans="1:11" ht="15.75" customHeight="1" x14ac:dyDescent="0.25">
      <c r="A15" s="13" t="s">
        <v>796</v>
      </c>
      <c r="B15" s="14" t="s">
        <v>432</v>
      </c>
      <c r="C15" s="1"/>
      <c r="D15" s="134"/>
      <c r="E15" s="135"/>
      <c r="F15" s="1"/>
      <c r="G15" s="131" t="s">
        <v>1639</v>
      </c>
      <c r="H15" s="11" t="s">
        <v>799</v>
      </c>
      <c r="I15" s="9" t="s">
        <v>550</v>
      </c>
      <c r="J15" s="14" t="s">
        <v>800</v>
      </c>
      <c r="K15" s="1"/>
    </row>
    <row r="16" spans="1:11" ht="15.75" customHeight="1" x14ac:dyDescent="0.25">
      <c r="A16" s="13" t="s">
        <v>803</v>
      </c>
      <c r="B16" s="14" t="s">
        <v>444</v>
      </c>
      <c r="C16" s="1"/>
      <c r="D16" s="134"/>
      <c r="E16" s="135"/>
      <c r="F16" s="1"/>
      <c r="G16" s="128"/>
      <c r="H16" s="11" t="s">
        <v>805</v>
      </c>
      <c r="I16" s="9" t="s">
        <v>787</v>
      </c>
      <c r="J16" s="14" t="s">
        <v>806</v>
      </c>
      <c r="K16" s="1"/>
    </row>
    <row r="17" spans="1:11" ht="15.75" customHeight="1" x14ac:dyDescent="0.25">
      <c r="A17" s="13" t="s">
        <v>807</v>
      </c>
      <c r="B17" s="14" t="s">
        <v>456</v>
      </c>
      <c r="C17" s="1"/>
      <c r="D17" s="134"/>
      <c r="E17" s="135"/>
      <c r="F17" s="1"/>
      <c r="G17" s="131" t="s">
        <v>1641</v>
      </c>
      <c r="H17" s="64" t="s">
        <v>1667</v>
      </c>
      <c r="I17" s="9" t="s">
        <v>47</v>
      </c>
      <c r="J17" s="14" t="s">
        <v>809</v>
      </c>
      <c r="K17" s="1"/>
    </row>
    <row r="18" spans="1:11" ht="15.75" customHeight="1" x14ac:dyDescent="0.25">
      <c r="A18" s="13" t="s">
        <v>810</v>
      </c>
      <c r="B18" s="14" t="s">
        <v>811</v>
      </c>
      <c r="C18" s="1"/>
      <c r="D18" s="134"/>
      <c r="E18" s="135"/>
      <c r="F18" s="1"/>
      <c r="G18" s="128"/>
      <c r="H18" s="64" t="s">
        <v>1668</v>
      </c>
      <c r="I18" s="9" t="s">
        <v>814</v>
      </c>
      <c r="J18" s="14" t="s">
        <v>815</v>
      </c>
      <c r="K18" s="1"/>
    </row>
    <row r="19" spans="1:11" ht="15.75" customHeight="1" x14ac:dyDescent="0.25">
      <c r="A19" s="13" t="s">
        <v>764</v>
      </c>
      <c r="B19" s="14" t="s">
        <v>462</v>
      </c>
      <c r="C19" s="1"/>
      <c r="D19" s="136"/>
      <c r="E19" s="137"/>
      <c r="F19" s="1"/>
      <c r="G19" s="138" t="s">
        <v>1643</v>
      </c>
      <c r="H19" s="11" t="s">
        <v>824</v>
      </c>
      <c r="I19" s="9" t="s">
        <v>825</v>
      </c>
      <c r="J19" s="14" t="s">
        <v>826</v>
      </c>
      <c r="K19" s="1"/>
    </row>
    <row r="20" spans="1:11" ht="15.75" customHeight="1" x14ac:dyDescent="0.25">
      <c r="A20" s="12" t="s">
        <v>825</v>
      </c>
      <c r="B20" s="16" t="s">
        <v>829</v>
      </c>
      <c r="C20" s="1"/>
      <c r="D20" s="1"/>
      <c r="E20" s="1"/>
      <c r="F20" s="1"/>
      <c r="G20" s="128"/>
      <c r="H20" s="11" t="s">
        <v>830</v>
      </c>
      <c r="I20" s="9" t="s">
        <v>831</v>
      </c>
      <c r="J20" s="15" t="s">
        <v>832</v>
      </c>
      <c r="K20" s="1"/>
    </row>
    <row r="21" spans="1:11" ht="15.75" customHeight="1" x14ac:dyDescent="0.25">
      <c r="A21" s="13" t="s">
        <v>837</v>
      </c>
      <c r="B21" s="16" t="s">
        <v>838</v>
      </c>
      <c r="C21" s="1"/>
      <c r="D21" s="1"/>
      <c r="E21" s="1"/>
      <c r="F21" s="1"/>
      <c r="G21" s="61" t="s">
        <v>1645</v>
      </c>
      <c r="H21" s="11" t="s">
        <v>841</v>
      </c>
      <c r="I21" s="9" t="s">
        <v>615</v>
      </c>
      <c r="J21" s="14">
        <v>10</v>
      </c>
      <c r="K21" s="1"/>
    </row>
    <row r="22" spans="1:11" ht="15.75" customHeight="1" x14ac:dyDescent="0.25">
      <c r="A22" s="13" t="s">
        <v>814</v>
      </c>
      <c r="B22" s="16" t="s">
        <v>844</v>
      </c>
      <c r="C22" s="1"/>
      <c r="D22" s="1"/>
      <c r="E22" s="1"/>
      <c r="F22" s="1"/>
      <c r="G22" s="61" t="s">
        <v>1647</v>
      </c>
      <c r="H22" s="11" t="s">
        <v>845</v>
      </c>
      <c r="I22" s="9" t="s">
        <v>643</v>
      </c>
      <c r="J22" s="14">
        <v>11</v>
      </c>
      <c r="K22" s="1"/>
    </row>
    <row r="23" spans="1:11" ht="15.75" customHeight="1" x14ac:dyDescent="0.25">
      <c r="A23" s="13" t="s">
        <v>47</v>
      </c>
      <c r="B23" s="16" t="s">
        <v>846</v>
      </c>
      <c r="C23" s="1"/>
      <c r="D23" s="1"/>
      <c r="E23" s="1"/>
      <c r="F23" s="1"/>
      <c r="G23" s="61" t="s">
        <v>1649</v>
      </c>
      <c r="H23" s="64" t="s">
        <v>1671</v>
      </c>
      <c r="I23" s="9" t="s">
        <v>693</v>
      </c>
      <c r="J23" s="14">
        <v>12</v>
      </c>
      <c r="K23" s="1"/>
    </row>
    <row r="24" spans="1:11" ht="15.75" customHeight="1" x14ac:dyDescent="0.25">
      <c r="A24" s="12" t="s">
        <v>615</v>
      </c>
      <c r="B24" s="16" t="s">
        <v>849</v>
      </c>
      <c r="C24" s="1"/>
      <c r="D24" s="1"/>
      <c r="E24" s="1"/>
      <c r="F24" s="1"/>
      <c r="G24" s="131" t="s">
        <v>1651</v>
      </c>
      <c r="H24" s="11" t="s">
        <v>850</v>
      </c>
      <c r="I24" s="104" t="s">
        <v>6300</v>
      </c>
      <c r="J24" s="14">
        <v>13</v>
      </c>
      <c r="K24" s="1"/>
    </row>
    <row r="25" spans="1:11" ht="15.75" customHeight="1" x14ac:dyDescent="0.25">
      <c r="A25" s="13" t="s">
        <v>693</v>
      </c>
      <c r="B25" s="16" t="s">
        <v>853</v>
      </c>
      <c r="C25" s="1"/>
      <c r="F25" s="1"/>
      <c r="G25" s="128"/>
      <c r="H25" s="11" t="s">
        <v>854</v>
      </c>
      <c r="I25" s="1"/>
      <c r="J25" s="1"/>
      <c r="K25" s="1"/>
    </row>
    <row r="26" spans="1:11" ht="15.75" customHeight="1" x14ac:dyDescent="0.25">
      <c r="A26" s="13" t="s">
        <v>855</v>
      </c>
      <c r="B26" s="16" t="s">
        <v>856</v>
      </c>
      <c r="C26" s="1"/>
      <c r="D26" s="1"/>
      <c r="E26" s="1"/>
      <c r="F26" s="1"/>
      <c r="G26" s="61" t="s">
        <v>1653</v>
      </c>
      <c r="H26" s="11">
        <v>250</v>
      </c>
      <c r="I26" s="1"/>
      <c r="J26" s="1"/>
      <c r="K26" s="1"/>
    </row>
    <row r="27" spans="1:11" ht="15" x14ac:dyDescent="0.25">
      <c r="A27" s="13" t="s">
        <v>857</v>
      </c>
      <c r="B27" s="16" t="s">
        <v>858</v>
      </c>
      <c r="C27" s="1"/>
      <c r="D27" s="1"/>
      <c r="E27" s="1"/>
      <c r="F27" s="1"/>
      <c r="G27" s="61" t="s">
        <v>1655</v>
      </c>
      <c r="H27" s="11" t="s">
        <v>860</v>
      </c>
      <c r="I27" s="1"/>
      <c r="J27" s="1"/>
      <c r="K27" s="1"/>
    </row>
    <row r="28" spans="1:11" ht="15" x14ac:dyDescent="0.25">
      <c r="A28" s="13" t="s">
        <v>580</v>
      </c>
      <c r="B28" s="16" t="s">
        <v>862</v>
      </c>
      <c r="C28" s="1"/>
      <c r="D28" s="1"/>
      <c r="E28" s="1"/>
      <c r="F28" s="1"/>
      <c r="G28" s="12" t="s">
        <v>1656</v>
      </c>
      <c r="H28" s="11" t="s">
        <v>863</v>
      </c>
      <c r="I28" s="1"/>
      <c r="J28" s="1"/>
      <c r="K28" s="1"/>
    </row>
    <row r="29" spans="1:11" ht="15" x14ac:dyDescent="0.25">
      <c r="A29" s="13" t="s">
        <v>107</v>
      </c>
      <c r="B29" s="16" t="s">
        <v>864</v>
      </c>
      <c r="C29" s="1"/>
      <c r="D29" s="1"/>
      <c r="E29" s="1"/>
      <c r="F29" s="1"/>
      <c r="G29" s="12" t="s">
        <v>1658</v>
      </c>
      <c r="H29" s="11" t="s">
        <v>1670</v>
      </c>
      <c r="I29" s="1"/>
      <c r="J29" s="1"/>
      <c r="K29" s="1"/>
    </row>
    <row r="30" spans="1:11" ht="15" x14ac:dyDescent="0.25">
      <c r="A30" s="12" t="s">
        <v>319</v>
      </c>
      <c r="B30" s="14" t="s">
        <v>865</v>
      </c>
      <c r="C30" s="1"/>
      <c r="D30" s="1"/>
      <c r="E30" s="1"/>
      <c r="F30" s="1"/>
      <c r="G30" s="62" t="s">
        <v>1660</v>
      </c>
      <c r="H30" s="11" t="s">
        <v>868</v>
      </c>
      <c r="I30" s="1"/>
      <c r="J30" s="1"/>
      <c r="K30" s="1"/>
    </row>
    <row r="31" spans="1:11" ht="15" x14ac:dyDescent="0.25">
      <c r="A31" s="13" t="s">
        <v>871</v>
      </c>
      <c r="B31" s="16" t="s">
        <v>872</v>
      </c>
      <c r="C31" s="1"/>
      <c r="D31" s="1"/>
      <c r="E31" s="1"/>
      <c r="F31" s="1"/>
      <c r="G31" s="62" t="s">
        <v>1662</v>
      </c>
      <c r="H31" s="11" t="s">
        <v>873</v>
      </c>
      <c r="I31" s="1"/>
      <c r="J31" s="1"/>
      <c r="K31" s="1"/>
    </row>
    <row r="32" spans="1:11" ht="15" x14ac:dyDescent="0.25">
      <c r="A32" s="13" t="s">
        <v>874</v>
      </c>
      <c r="B32" s="16" t="s">
        <v>875</v>
      </c>
      <c r="C32" s="1"/>
      <c r="D32" s="1"/>
      <c r="E32" s="1"/>
      <c r="F32" s="1"/>
      <c r="G32" s="62" t="s">
        <v>1664</v>
      </c>
      <c r="H32" s="11" t="s">
        <v>1666</v>
      </c>
      <c r="I32" s="1"/>
      <c r="J32" s="1"/>
      <c r="K32" s="1"/>
    </row>
    <row r="33" spans="1:11" ht="15" x14ac:dyDescent="0.25">
      <c r="A33" s="13" t="s">
        <v>831</v>
      </c>
      <c r="B33" s="16" t="s">
        <v>877</v>
      </c>
      <c r="C33" s="1"/>
      <c r="D33" s="1"/>
      <c r="E33" s="1"/>
      <c r="F33" s="1"/>
      <c r="G33" s="62" t="s">
        <v>1672</v>
      </c>
      <c r="H33" s="11" t="s">
        <v>1673</v>
      </c>
      <c r="I33" s="1"/>
      <c r="J33" s="1"/>
      <c r="K33" s="1"/>
    </row>
    <row r="34" spans="1:11" ht="15" x14ac:dyDescent="0.25">
      <c r="A34" s="17" t="s">
        <v>550</v>
      </c>
      <c r="B34" s="16" t="s">
        <v>881</v>
      </c>
      <c r="E34" s="1"/>
      <c r="F34" s="1"/>
      <c r="G34" s="62" t="s">
        <v>1674</v>
      </c>
      <c r="H34" s="64" t="s">
        <v>1675</v>
      </c>
      <c r="I34" s="1"/>
      <c r="J34" s="1"/>
      <c r="K34" s="1"/>
    </row>
    <row r="35" spans="1:11" ht="15" x14ac:dyDescent="0.25">
      <c r="A35" s="13" t="s">
        <v>882</v>
      </c>
      <c r="B35" s="16" t="s">
        <v>883</v>
      </c>
      <c r="E35" s="1"/>
      <c r="F35" s="1"/>
      <c r="G35" s="62" t="s">
        <v>3061</v>
      </c>
      <c r="H35" s="64" t="s">
        <v>3062</v>
      </c>
      <c r="I35" s="1"/>
      <c r="J35" s="1"/>
      <c r="K35" s="1"/>
    </row>
    <row r="36" spans="1:11" ht="15" x14ac:dyDescent="0.25">
      <c r="A36" s="2" t="s">
        <v>6293</v>
      </c>
      <c r="B36" s="2">
        <v>334</v>
      </c>
      <c r="E36" s="1"/>
      <c r="F36" s="1"/>
      <c r="G36" s="62" t="s">
        <v>2497</v>
      </c>
      <c r="H36" s="105" t="s">
        <v>6301</v>
      </c>
      <c r="I36" s="1"/>
      <c r="J36" s="1"/>
      <c r="K36" s="1"/>
    </row>
    <row r="37" spans="1:11" ht="15" x14ac:dyDescent="0.25">
      <c r="A37" s="112" t="s">
        <v>886</v>
      </c>
      <c r="B37" s="107"/>
      <c r="C37" s="107"/>
      <c r="D37" s="107"/>
      <c r="E37" s="1"/>
      <c r="F37" s="1"/>
      <c r="G37" s="1"/>
      <c r="H37" s="1"/>
      <c r="I37" s="1"/>
      <c r="J37" s="1"/>
      <c r="K37" s="1"/>
    </row>
    <row r="38" spans="1:11" ht="15" x14ac:dyDescent="0.25">
      <c r="A38" s="18" t="s">
        <v>1608</v>
      </c>
      <c r="B38" s="18" t="s">
        <v>893</v>
      </c>
      <c r="C38" s="18" t="s">
        <v>894</v>
      </c>
      <c r="D38" s="19" t="s">
        <v>895</v>
      </c>
      <c r="E38" s="1"/>
      <c r="F38" s="1"/>
      <c r="G38" s="1"/>
      <c r="H38" s="1"/>
      <c r="I38" s="1"/>
      <c r="J38" s="1"/>
      <c r="K38" s="1"/>
    </row>
    <row r="39" spans="1:11" ht="15" x14ac:dyDescent="0.25">
      <c r="A39" s="12" t="s">
        <v>1609</v>
      </c>
      <c r="B39" s="20">
        <f>COUNTIFS(ALL!H:H,"&lt;&gt;*xx*",ALL!H:H,"?*",ALL!C:C,A39)</f>
        <v>63</v>
      </c>
      <c r="C39" s="20">
        <f>COUNTIFS(ALL!H:H,"*xx*",ALL!H:H,"?*",ALL!C:C,A39)</f>
        <v>0</v>
      </c>
      <c r="D39" s="20">
        <f t="shared" ref="D39:D46" si="0">SUM(B39:C39)</f>
        <v>63</v>
      </c>
      <c r="E39" s="1"/>
      <c r="F39" s="1"/>
      <c r="G39" s="1"/>
      <c r="H39" s="1"/>
      <c r="I39" s="1"/>
      <c r="J39" s="1"/>
      <c r="K39" s="1"/>
    </row>
    <row r="40" spans="1:11" ht="15" x14ac:dyDescent="0.25">
      <c r="A40" s="12" t="s">
        <v>1610</v>
      </c>
      <c r="B40" s="20">
        <f>COUNTIFS(ALL!H:H,"&lt;&gt;*xx*",ALL!H:H,"?*",ALL!C:C,A40)</f>
        <v>19</v>
      </c>
      <c r="C40" s="20">
        <f>COUNTIFS(ALL!H:H,"*xx*",ALL!H:H,"?*",ALL!C:C,A40)</f>
        <v>3</v>
      </c>
      <c r="D40" s="20">
        <f t="shared" si="0"/>
        <v>22</v>
      </c>
      <c r="E40" s="1"/>
      <c r="F40" s="1"/>
      <c r="G40" s="1"/>
      <c r="H40" s="1"/>
      <c r="I40" s="1"/>
      <c r="J40" s="1"/>
      <c r="K40" s="1"/>
    </row>
    <row r="41" spans="1:11" ht="15" x14ac:dyDescent="0.25">
      <c r="A41" s="23" t="s">
        <v>1611</v>
      </c>
      <c r="B41" s="20">
        <f>COUNTIFS(ALL!H:H,"&lt;&gt;*xx*",ALL!H:H,"?*",ALL!C:C,A41)</f>
        <v>90</v>
      </c>
      <c r="C41" s="20">
        <f>COUNTIFS(ALL!H:H,"*xx*",ALL!H:H,"?*",ALL!C:C,A41)</f>
        <v>0</v>
      </c>
      <c r="D41" s="21">
        <f t="shared" si="0"/>
        <v>90</v>
      </c>
      <c r="E41" s="1"/>
      <c r="F41" s="1"/>
      <c r="G41" s="1"/>
      <c r="H41" s="1"/>
      <c r="I41" s="1"/>
      <c r="J41" s="1"/>
      <c r="K41" s="1"/>
    </row>
    <row r="42" spans="1:11" ht="15" x14ac:dyDescent="0.25">
      <c r="A42" s="12" t="s">
        <v>1612</v>
      </c>
      <c r="B42" s="20">
        <f>COUNTIFS(ALL!H:H,"&lt;&gt;*xx*",ALL!H:H,"?*",ALL!C:C,A42)</f>
        <v>13</v>
      </c>
      <c r="C42" s="20">
        <f>COUNTIFS(ALL!H:H,"*xx*",ALL!H:H,"?*",ALL!C:C,A42)</f>
        <v>4</v>
      </c>
      <c r="D42" s="20">
        <f t="shared" si="0"/>
        <v>17</v>
      </c>
      <c r="E42" s="1"/>
      <c r="F42" s="1"/>
      <c r="G42" s="1"/>
      <c r="H42" s="1"/>
      <c r="I42" s="1"/>
      <c r="J42" s="1"/>
      <c r="K42" s="1"/>
    </row>
    <row r="43" spans="1:11" ht="15" x14ac:dyDescent="0.25">
      <c r="A43" s="9" t="s">
        <v>764</v>
      </c>
      <c r="B43" s="20">
        <f>COUNTIFS(ALL!H:H,"&lt;&gt;*xx*",ALL!H:H,"?*",ALL!C:C,A43)</f>
        <v>11</v>
      </c>
      <c r="C43" s="20">
        <f>COUNTIFS(ALL!H:H,"*xx*",ALL!H:H,"?*",ALL!C:C,A43)</f>
        <v>0</v>
      </c>
      <c r="D43" s="20">
        <f t="shared" si="0"/>
        <v>11</v>
      </c>
      <c r="E43" s="1"/>
      <c r="F43" s="1"/>
      <c r="G43" s="1"/>
      <c r="H43" s="1"/>
      <c r="I43" s="1"/>
      <c r="J43" s="1"/>
      <c r="K43" s="1"/>
    </row>
    <row r="44" spans="1:11" ht="15" x14ac:dyDescent="0.25">
      <c r="A44" s="12" t="s">
        <v>1613</v>
      </c>
      <c r="B44" s="20">
        <f>COUNTIFS(ALL!H:H,"&lt;&gt;*xx*",ALL!H:H,"?*",ALL!C:C,A44)</f>
        <v>461</v>
      </c>
      <c r="C44" s="20">
        <f>COUNTIFS(ALL!H:H,"*xx*",ALL!H:H,"?*",ALL!C:C,A44)</f>
        <v>0</v>
      </c>
      <c r="D44" s="20">
        <f t="shared" si="0"/>
        <v>461</v>
      </c>
      <c r="E44" s="1"/>
      <c r="F44" s="1"/>
      <c r="G44" s="1"/>
      <c r="H44" s="1"/>
      <c r="I44" s="1"/>
      <c r="J44" s="1"/>
      <c r="K44" s="1"/>
    </row>
    <row r="45" spans="1:11" ht="15" x14ac:dyDescent="0.25">
      <c r="A45" s="12" t="s">
        <v>1614</v>
      </c>
      <c r="B45" s="20">
        <f>COUNTIFS(ALL!H:H,"&lt;&gt;*xx*",ALL!H:H,"?*",ALL!C:C,A45)</f>
        <v>16</v>
      </c>
      <c r="C45" s="20">
        <f>COUNTIFS(ALL!H:H,"*xx*",ALL!H:H,"?*",ALL!C:C,A45)</f>
        <v>0</v>
      </c>
      <c r="D45" s="20">
        <f t="shared" si="0"/>
        <v>16</v>
      </c>
      <c r="E45" s="1"/>
      <c r="F45" s="1"/>
      <c r="G45" s="1"/>
      <c r="H45" s="1"/>
      <c r="I45" s="1"/>
      <c r="J45" s="1"/>
      <c r="K45" s="1"/>
    </row>
    <row r="46" spans="1:11" ht="15" x14ac:dyDescent="0.25">
      <c r="A46" s="9" t="s">
        <v>997</v>
      </c>
      <c r="B46" s="20">
        <f>COUNTIFS(ALL!H:H,"&lt;&gt;*xx*",ALL!H:H,"?*",ALL!C:C,A46)</f>
        <v>0</v>
      </c>
      <c r="C46" s="20">
        <f>COUNTIFS(ALL!H:H,"*xx*",ALL!H:H,"?*",ALL!C:C,A46)</f>
        <v>0</v>
      </c>
      <c r="D46" s="20">
        <f t="shared" si="0"/>
        <v>0</v>
      </c>
      <c r="E46" s="1"/>
      <c r="F46" s="1"/>
      <c r="G46" s="1"/>
      <c r="H46" s="1"/>
      <c r="I46" s="1"/>
      <c r="J46" s="1"/>
      <c r="K46" s="1"/>
    </row>
    <row r="47" spans="1:11" ht="15" x14ac:dyDescent="0.25">
      <c r="A47" s="52" t="s">
        <v>1678</v>
      </c>
      <c r="B47" s="22">
        <f t="shared" ref="B47:D47" si="1">SUM(B39:B46)</f>
        <v>673</v>
      </c>
      <c r="C47" s="22">
        <f t="shared" si="1"/>
        <v>7</v>
      </c>
      <c r="D47" s="22">
        <f t="shared" si="1"/>
        <v>680</v>
      </c>
      <c r="E47" s="1"/>
      <c r="F47" s="1"/>
      <c r="G47" s="1"/>
      <c r="H47" s="1"/>
      <c r="I47" s="1"/>
      <c r="J47" s="1"/>
      <c r="K47" s="1"/>
    </row>
    <row r="48" spans="1:11" ht="14.25" x14ac:dyDescent="0.2">
      <c r="E48" s="1"/>
      <c r="F48" s="1"/>
      <c r="G48" s="1"/>
      <c r="H48" s="1"/>
      <c r="I48" s="1"/>
      <c r="J48" s="1"/>
      <c r="K48" s="1"/>
    </row>
    <row r="51" spans="1:4" ht="15.75" customHeight="1" x14ac:dyDescent="0.25">
      <c r="A51" t="s">
        <v>549</v>
      </c>
      <c r="B51" s="20">
        <f>COUNTIFS(ALL!H:H,"&lt;&gt;*xx*",ALL!H:H,"?*",ALL!C:C,A51)</f>
        <v>6</v>
      </c>
      <c r="C51" s="20">
        <f>COUNTIFS(ALL!H:H,"*xx*",ALL!H:H,"?*",ALL!C:C,A51)</f>
        <v>0</v>
      </c>
      <c r="D51" s="20">
        <f t="shared" ref="D51" si="2">SUM(B51:C51)</f>
        <v>6</v>
      </c>
    </row>
    <row r="52" spans="1:4" ht="15.75" customHeight="1" x14ac:dyDescent="0.25">
      <c r="A52" t="s">
        <v>604</v>
      </c>
      <c r="B52" s="20">
        <f>COUNTIFS(ALL!H:H,"&lt;&gt;*xx*",ALL!H:H,"?*",ALL!C:C,A52)</f>
        <v>5</v>
      </c>
      <c r="C52" s="20">
        <f>COUNTIFS(ALL!H:H,"*xx*",ALL!H:H,"?*",ALL!C:C,A52)</f>
        <v>0</v>
      </c>
      <c r="D52" s="20">
        <f t="shared" ref="D52:D61" si="3">SUM(B52:C52)</f>
        <v>5</v>
      </c>
    </row>
    <row r="53" spans="1:4" ht="15.75" customHeight="1" x14ac:dyDescent="0.25">
      <c r="A53" t="s">
        <v>1615</v>
      </c>
      <c r="B53" s="20">
        <f>COUNTIFS(ALL!H:H,"&lt;&gt;*xx*",ALL!H:H,"?*",ALL!C:C,A53)</f>
        <v>4</v>
      </c>
      <c r="C53" s="20">
        <f>COUNTIFS(ALL!H:H,"*xx*",ALL!H:H,"?*",ALL!C:C,A53)</f>
        <v>0</v>
      </c>
      <c r="D53" s="20">
        <f t="shared" si="3"/>
        <v>4</v>
      </c>
    </row>
    <row r="54" spans="1:4" ht="15.75" customHeight="1" x14ac:dyDescent="0.25">
      <c r="A54" t="s">
        <v>47</v>
      </c>
      <c r="B54" s="20">
        <f>COUNTIFS(ALL!H:H,"&lt;&gt;*xx*",ALL!H:H,"?*",ALL!C:C,A54)</f>
        <v>4</v>
      </c>
      <c r="C54" s="20">
        <f>COUNTIFS(ALL!H:H,"*xx*",ALL!H:H,"?*",ALL!C:C,A54)</f>
        <v>0</v>
      </c>
      <c r="D54" s="20">
        <f t="shared" si="3"/>
        <v>4</v>
      </c>
    </row>
    <row r="55" spans="1:4" ht="15.75" customHeight="1" x14ac:dyDescent="0.25">
      <c r="A55" t="s">
        <v>693</v>
      </c>
      <c r="B55" s="20">
        <f>COUNTIFS(ALL!H:H,"&lt;&gt;*xx*",ALL!H:H,"?*",ALL!C:C,A55)</f>
        <v>2</v>
      </c>
      <c r="C55" s="20">
        <f>COUNTIFS(ALL!H:H,"*xx*",ALL!H:H,"?*",ALL!C:C,A55)</f>
        <v>2</v>
      </c>
      <c r="D55" s="20">
        <f t="shared" si="3"/>
        <v>4</v>
      </c>
    </row>
    <row r="56" spans="1:4" ht="15.75" customHeight="1" x14ac:dyDescent="0.25">
      <c r="A56" t="s">
        <v>550</v>
      </c>
      <c r="B56" s="20">
        <f>COUNTIFS(ALL!H:H,"&lt;&gt;*xx*",ALL!H:H,"?*",ALL!C:C,A56)</f>
        <v>1</v>
      </c>
      <c r="C56" s="20">
        <f>COUNTIFS(ALL!H:H,"*xx*",ALL!H:H,"?*",ALL!C:C,A56)</f>
        <v>0</v>
      </c>
      <c r="D56" s="20">
        <f t="shared" si="3"/>
        <v>1</v>
      </c>
    </row>
    <row r="57" spans="1:4" ht="15.75" customHeight="1" x14ac:dyDescent="0.25">
      <c r="A57" t="s">
        <v>580</v>
      </c>
      <c r="B57" s="20">
        <f>COUNTIFS(ALL!H:H,"&lt;&gt;*xx*",ALL!H:H,"?*",ALL!C:C,A57)</f>
        <v>1</v>
      </c>
      <c r="C57" s="20">
        <f>COUNTIFS(ALL!H:H,"*xx*",ALL!H:H,"?*",ALL!C:C,A57)</f>
        <v>0</v>
      </c>
      <c r="D57" s="20">
        <f t="shared" si="3"/>
        <v>1</v>
      </c>
    </row>
    <row r="58" spans="1:4" ht="15.75" customHeight="1" x14ac:dyDescent="0.25">
      <c r="A58" t="s">
        <v>1628</v>
      </c>
      <c r="B58" s="20">
        <f>COUNTIFS(ALL!H:H,"&lt;&gt;*xx*",ALL!H:H,"?*",ALL!C:C,A58)</f>
        <v>1</v>
      </c>
      <c r="C58" s="20">
        <f>COUNTIFS(ALL!H:H,"*xx*",ALL!H:H,"?*",ALL!C:C,A58)</f>
        <v>0</v>
      </c>
      <c r="D58" s="20">
        <f t="shared" si="3"/>
        <v>1</v>
      </c>
    </row>
    <row r="59" spans="1:4" ht="15.75" customHeight="1" x14ac:dyDescent="0.25">
      <c r="A59" t="s">
        <v>615</v>
      </c>
      <c r="B59" s="20">
        <f>COUNTIFS(ALL!H:H,"&lt;&gt;*xx*",ALL!H:H,"?*",ALL!C:C,A59)</f>
        <v>1</v>
      </c>
      <c r="C59" s="20">
        <f>COUNTIFS(ALL!H:H,"*xx*",ALL!H:H,"?*",ALL!C:C,A59)</f>
        <v>0</v>
      </c>
      <c r="D59" s="20">
        <f t="shared" si="3"/>
        <v>1</v>
      </c>
    </row>
    <row r="60" spans="1:4" ht="15.75" customHeight="1" x14ac:dyDescent="0.25">
      <c r="A60" t="s">
        <v>643</v>
      </c>
      <c r="B60" s="20">
        <f>COUNTIFS(ALL!H:H,"&lt;&gt;*xx*",ALL!H:H,"?*",ALL!C:C,A60)</f>
        <v>1</v>
      </c>
      <c r="C60" s="20">
        <f>COUNTIFS(ALL!H:H,"*xx*",ALL!H:H,"?*",ALL!C:C,A60)</f>
        <v>0</v>
      </c>
      <c r="D60" s="20">
        <f t="shared" si="3"/>
        <v>1</v>
      </c>
    </row>
    <row r="61" spans="1:4" ht="15.75" customHeight="1" x14ac:dyDescent="0.25">
      <c r="A61" t="s">
        <v>1629</v>
      </c>
      <c r="B61" s="20">
        <f>COUNTIFS(ALL!H:H,"&lt;&gt;*xx*",ALL!H:H,"?*",ALL!C:C,A61)</f>
        <v>2</v>
      </c>
      <c r="C61" s="20">
        <f>COUNTIFS(ALL!H:H,"*xx*",ALL!H:H,"?*",ALL!C:C,A61)</f>
        <v>0</v>
      </c>
      <c r="D61" s="20">
        <f t="shared" si="3"/>
        <v>2</v>
      </c>
    </row>
  </sheetData>
  <mergeCells count="21">
    <mergeCell ref="G24:G25"/>
    <mergeCell ref="A37:D37"/>
    <mergeCell ref="G10:G13"/>
    <mergeCell ref="D12:E12"/>
    <mergeCell ref="D13:E19"/>
    <mergeCell ref="G15:G16"/>
    <mergeCell ref="G17:G18"/>
    <mergeCell ref="G19:G20"/>
    <mergeCell ref="A3:B3"/>
    <mergeCell ref="E3:F3"/>
    <mergeCell ref="G3:H3"/>
    <mergeCell ref="I3:J3"/>
    <mergeCell ref="C4:C7"/>
    <mergeCell ref="D4:D7"/>
    <mergeCell ref="G5:G9"/>
    <mergeCell ref="A1:D1"/>
    <mergeCell ref="E1:K1"/>
    <mergeCell ref="A2:B2"/>
    <mergeCell ref="E2:F2"/>
    <mergeCell ref="G2:H2"/>
    <mergeCell ref="I2:J2"/>
  </mergeCells>
  <phoneticPr fontId="17" type="noConversion"/>
  <pageMargins left="0.25" right="0.25" top="0.75" bottom="0.75" header="0.3" footer="0.3"/>
  <pageSetup paperSize="9" scale="67" fitToHeight="0" orientation="landscape" r:id="rId1"/>
  <legacy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I3" sqref="I3"/>
    </sheetView>
  </sheetViews>
  <sheetFormatPr defaultRowHeight="12.75" x14ac:dyDescent="0.2"/>
  <cols>
    <col min="1" max="1" width="25.5703125" bestFit="1" customWidth="1"/>
    <col min="2" max="2" width="51.28515625" customWidth="1"/>
  </cols>
  <sheetData>
    <row r="1" spans="1:2" ht="54" customHeight="1" x14ac:dyDescent="0.2">
      <c r="A1" s="48" t="s">
        <v>1615</v>
      </c>
      <c r="B1" s="49" t="s">
        <v>3064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5"/>
  <sheetViews>
    <sheetView topLeftCell="M1" workbookViewId="0">
      <pane ySplit="1" topLeftCell="A2" activePane="bottomLeft" state="frozen"/>
      <selection pane="bottomLeft" activeCell="L6" sqref="L6:O8"/>
    </sheetView>
  </sheetViews>
  <sheetFormatPr defaultRowHeight="12.75" x14ac:dyDescent="0.2"/>
  <cols>
    <col min="1" max="2" width="10" style="60" bestFit="1" customWidth="1"/>
    <col min="3" max="5" width="7" style="60" bestFit="1" customWidth="1"/>
    <col min="6" max="6" width="26" style="60" bestFit="1" customWidth="1"/>
    <col min="7" max="8" width="10.28515625" style="60" bestFit="1" customWidth="1"/>
    <col min="9" max="9" width="23.42578125" style="60" bestFit="1" customWidth="1"/>
    <col min="10" max="10" width="23.28515625" style="60" bestFit="1" customWidth="1"/>
    <col min="11" max="11" width="12.28515625" style="60" bestFit="1" customWidth="1"/>
    <col min="12" max="12" width="43.28515625" bestFit="1" customWidth="1"/>
    <col min="13" max="13" width="44.7109375" bestFit="1" customWidth="1"/>
    <col min="14" max="14" width="58.140625" bestFit="1" customWidth="1"/>
    <col min="15" max="15" width="42.140625" bestFit="1" customWidth="1"/>
  </cols>
  <sheetData>
    <row r="1" spans="1:15" s="69" customFormat="1" x14ac:dyDescent="0.2">
      <c r="A1" s="68" t="s">
        <v>3049</v>
      </c>
      <c r="B1" s="68" t="s">
        <v>3050</v>
      </c>
      <c r="C1" s="73" t="s">
        <v>3051</v>
      </c>
      <c r="D1" s="73" t="s">
        <v>3052</v>
      </c>
      <c r="E1" s="68" t="s">
        <v>3053</v>
      </c>
      <c r="F1" s="68" t="s">
        <v>3042</v>
      </c>
      <c r="G1" s="68" t="s">
        <v>3054</v>
      </c>
      <c r="H1" s="68" t="s">
        <v>3055</v>
      </c>
      <c r="I1" s="68" t="s">
        <v>3056</v>
      </c>
      <c r="J1" s="68" t="s">
        <v>3057</v>
      </c>
      <c r="K1" s="68" t="s">
        <v>3058</v>
      </c>
      <c r="L1" s="68" t="s">
        <v>3043</v>
      </c>
      <c r="M1" s="68" t="s">
        <v>3059</v>
      </c>
      <c r="N1" s="68" t="s">
        <v>3048</v>
      </c>
      <c r="O1" s="68" t="s">
        <v>3044</v>
      </c>
    </row>
    <row r="2" spans="1:15" ht="14.25" x14ac:dyDescent="0.2">
      <c r="A2" s="54">
        <v>0</v>
      </c>
      <c r="B2" s="54" t="str">
        <f>DEC2HEX(A2)</f>
        <v>0</v>
      </c>
      <c r="C2" s="54" t="str">
        <f t="shared" ref="C2:C65" si="0">IF(LEN(B2)=1,"0"&amp;B2,RIGHT(B2,2))</f>
        <v>00</v>
      </c>
      <c r="D2" s="54" t="str">
        <f t="shared" ref="D2:D65" si="1">IF(LEN(B2)=1,"00"&amp;B2,IF(LEN(B2)=2,"0"&amp;B2,RIGHT(B2,3)))</f>
        <v>000</v>
      </c>
      <c r="E2" s="54" t="str">
        <f>"0"&amp;D2</f>
        <v>0000</v>
      </c>
      <c r="F2" s="55" t="s">
        <v>8</v>
      </c>
      <c r="G2" s="72" t="s">
        <v>3063</v>
      </c>
      <c r="H2" s="53" t="s">
        <v>1679</v>
      </c>
      <c r="I2" s="53" t="s">
        <v>1634</v>
      </c>
      <c r="J2" s="54" t="s">
        <v>725</v>
      </c>
      <c r="K2" s="53" t="s">
        <v>1630</v>
      </c>
      <c r="L2" s="51" t="str">
        <f t="shared" ref="L2:L65" si="2">"case """&amp;D2&amp;""""&amp;": return "&amp;""""&amp;F2&amp;""""&amp;";"</f>
        <v>case "000": return "Mario";</v>
      </c>
      <c r="M2" s="51" t="str">
        <f t="shared" ref="M2:M65" si="3">"case """&amp;E2&amp;""""&amp;": return "&amp;""""&amp;I2&amp;""""&amp;";"</f>
        <v>case "0000": return "Super Smash Bros.";</v>
      </c>
      <c r="N2" s="51" t="str">
        <f>"case """&amp;E2&amp;""""&amp;": return "&amp;""""&amp;INDEX(ALL!E:E,MATCH(Sheet1!E2,ALL!N:N,0))&amp;""""&amp;";"</f>
        <v>case "0000": return "Mario";</v>
      </c>
      <c r="O2" s="51" t="str">
        <f t="shared" ref="O2:O20" si="4">"case """&amp;C2&amp;""""&amp;": return "&amp;""""&amp;J2&amp;""""&amp;";"</f>
        <v>case "00": return "Super Smash Bros.";</v>
      </c>
    </row>
    <row r="3" spans="1:15" ht="14.25" x14ac:dyDescent="0.2">
      <c r="A3" s="54">
        <v>1</v>
      </c>
      <c r="B3" s="54" t="str">
        <f>DEC2HEX(A3)</f>
        <v>1</v>
      </c>
      <c r="C3" s="54" t="str">
        <f t="shared" si="0"/>
        <v>01</v>
      </c>
      <c r="D3" s="54" t="str">
        <f t="shared" si="1"/>
        <v>001</v>
      </c>
      <c r="E3" s="54" t="str">
        <f t="shared" ref="E3:E66" si="5">"0"&amp;D3</f>
        <v>0001</v>
      </c>
      <c r="F3" s="55" t="s">
        <v>8</v>
      </c>
      <c r="G3" s="72" t="s">
        <v>3063</v>
      </c>
      <c r="H3" s="54" t="s">
        <v>739</v>
      </c>
      <c r="I3" s="53" t="s">
        <v>1634</v>
      </c>
      <c r="J3" s="54" t="s">
        <v>741</v>
      </c>
      <c r="K3" s="53" t="s">
        <v>1630</v>
      </c>
      <c r="L3" s="51" t="str">
        <f t="shared" si="2"/>
        <v>case "001": return "Mario";</v>
      </c>
      <c r="M3" s="51" t="str">
        <f t="shared" si="3"/>
        <v>case "0001": return "Super Smash Bros.";</v>
      </c>
      <c r="N3" s="51" t="str">
        <f>"case """&amp;E3&amp;""""&amp;": return "&amp;""""&amp;INDEX(ALL!E:E,MATCH(Sheet1!E3,ALL!N:N,0))&amp;""""&amp;";"</f>
        <v>case "0001": return "Peach";</v>
      </c>
      <c r="O3" s="51" t="str">
        <f t="shared" si="4"/>
        <v>case "01": return "Super Mario";</v>
      </c>
    </row>
    <row r="4" spans="1:15" ht="14.25" x14ac:dyDescent="0.2">
      <c r="A4" s="54">
        <v>2</v>
      </c>
      <c r="B4" s="54" t="str">
        <f t="shared" ref="B4:B67" si="6">DEC2HEX(A4)</f>
        <v>2</v>
      </c>
      <c r="C4" s="54" t="str">
        <f t="shared" si="0"/>
        <v>02</v>
      </c>
      <c r="D4" s="54" t="str">
        <f t="shared" si="1"/>
        <v>002</v>
      </c>
      <c r="E4" s="54" t="str">
        <f t="shared" si="5"/>
        <v>0002</v>
      </c>
      <c r="F4" s="55" t="s">
        <v>8</v>
      </c>
      <c r="G4" s="72" t="s">
        <v>3063</v>
      </c>
      <c r="H4" s="54" t="s">
        <v>748</v>
      </c>
      <c r="I4" s="53" t="s">
        <v>1634</v>
      </c>
      <c r="J4" s="54" t="s">
        <v>752</v>
      </c>
      <c r="K4" s="53" t="s">
        <v>1632</v>
      </c>
      <c r="L4" s="51" t="str">
        <f>"case """&amp;D4&amp;""""&amp;": return "&amp;""""&amp;F4&amp;""""&amp;";"</f>
        <v>case "002": return "Mario";</v>
      </c>
      <c r="M4" s="51" t="str">
        <f t="shared" si="3"/>
        <v>case "0002": return "Super Smash Bros.";</v>
      </c>
      <c r="N4" s="51" t="str">
        <f>"case """&amp;E4&amp;""""&amp;": return "&amp;""""&amp;INDEX(ALL!E:E,MATCH(Sheet1!E4,ALL!N:N,0))&amp;""""&amp;";"</f>
        <v>case "0002": return "Yoshi";</v>
      </c>
      <c r="O4" s="51" t="str">
        <f t="shared" si="4"/>
        <v>case "02": return "Chibi-Robo";</v>
      </c>
    </row>
    <row r="5" spans="1:15" x14ac:dyDescent="0.2">
      <c r="A5" s="54">
        <v>3</v>
      </c>
      <c r="B5" s="54" t="str">
        <f t="shared" si="6"/>
        <v>3</v>
      </c>
      <c r="C5" s="54" t="str">
        <f t="shared" si="0"/>
        <v>03</v>
      </c>
      <c r="D5" s="54" t="str">
        <f t="shared" si="1"/>
        <v>003</v>
      </c>
      <c r="E5" s="54" t="str">
        <f t="shared" si="5"/>
        <v>0003</v>
      </c>
      <c r="F5" s="54"/>
      <c r="G5" s="72" t="s">
        <v>3063</v>
      </c>
      <c r="H5" s="54"/>
      <c r="I5" s="53" t="s">
        <v>1634</v>
      </c>
      <c r="J5" s="54" t="s">
        <v>604</v>
      </c>
      <c r="K5" s="54"/>
      <c r="L5" s="51" t="str">
        <f t="shared" si="2"/>
        <v>case "003": return "";</v>
      </c>
      <c r="M5" s="51" t="str">
        <f t="shared" si="3"/>
        <v>case "0003": return "Super Smash Bros.";</v>
      </c>
      <c r="N5" s="51" t="str">
        <f>"case """&amp;E5&amp;""""&amp;": return "&amp;""""&amp;INDEX(ALL!E:E,MATCH(Sheet1!E5,ALL!N:N,0))&amp;""""&amp;";"</f>
        <v>case "0003": return "Donkey Kong";</v>
      </c>
      <c r="O5" s="51" t="str">
        <f t="shared" si="4"/>
        <v>case "03": return "Yoshi's Woolly World";</v>
      </c>
    </row>
    <row r="6" spans="1:15" x14ac:dyDescent="0.2">
      <c r="A6" s="54">
        <v>4</v>
      </c>
      <c r="B6" s="54" t="str">
        <f t="shared" si="6"/>
        <v>4</v>
      </c>
      <c r="C6" s="54" t="str">
        <f t="shared" si="0"/>
        <v>04</v>
      </c>
      <c r="D6" s="54" t="str">
        <f t="shared" si="1"/>
        <v>004</v>
      </c>
      <c r="E6" s="54" t="str">
        <f t="shared" si="5"/>
        <v>0004</v>
      </c>
      <c r="F6" s="54"/>
      <c r="G6" s="72" t="s">
        <v>3063</v>
      </c>
      <c r="H6" s="54"/>
      <c r="I6" s="53" t="s">
        <v>1634</v>
      </c>
      <c r="J6" s="54" t="s">
        <v>764</v>
      </c>
      <c r="K6" s="54"/>
      <c r="L6" s="51" t="str">
        <f t="shared" si="2"/>
        <v>case "004": return "";</v>
      </c>
      <c r="M6" s="51" t="str">
        <f t="shared" si="3"/>
        <v>case "0004": return "Super Smash Bros.";</v>
      </c>
      <c r="N6" s="51" t="str">
        <f>"case """&amp;E6&amp;""""&amp;": return "&amp;""""&amp;INDEX(ALL!E:E,MATCH(Sheet1!E6,ALL!N:N,0))&amp;""""&amp;";"</f>
        <v>case "0004": return "Link";</v>
      </c>
      <c r="O6" s="51" t="str">
        <f t="shared" si="4"/>
        <v>case "04": return "Splatoon";</v>
      </c>
    </row>
    <row r="7" spans="1:15" x14ac:dyDescent="0.2">
      <c r="A7" s="54">
        <v>5</v>
      </c>
      <c r="B7" s="54" t="str">
        <f t="shared" si="6"/>
        <v>5</v>
      </c>
      <c r="C7" s="54" t="str">
        <f t="shared" si="0"/>
        <v>05</v>
      </c>
      <c r="D7" s="54" t="str">
        <f t="shared" si="1"/>
        <v>005</v>
      </c>
      <c r="E7" s="54" t="str">
        <f t="shared" si="5"/>
        <v>0005</v>
      </c>
      <c r="F7" s="54"/>
      <c r="G7" s="72" t="s">
        <v>3063</v>
      </c>
      <c r="H7" s="54"/>
      <c r="I7" s="53" t="s">
        <v>1634</v>
      </c>
      <c r="J7" s="54" t="s">
        <v>757</v>
      </c>
      <c r="K7" s="54"/>
      <c r="L7" s="51" t="str">
        <f t="shared" si="2"/>
        <v>case "005": return "";</v>
      </c>
      <c r="M7" s="51" t="str">
        <f t="shared" si="3"/>
        <v>case "0005": return "Super Smash Bros.";</v>
      </c>
      <c r="N7" s="51" t="str">
        <f>"case """&amp;E7&amp;""""&amp;": return "&amp;""""&amp;INDEX(ALL!E:E,MATCH(Sheet1!E7,ALL!N:N,0))&amp;""""&amp;";"</f>
        <v>case "0005": return "Fox";</v>
      </c>
      <c r="O7" s="51" t="str">
        <f t="shared" si="4"/>
        <v>case "05": return "Animal Crossing";</v>
      </c>
    </row>
    <row r="8" spans="1:15" x14ac:dyDescent="0.2">
      <c r="A8" s="54">
        <v>6</v>
      </c>
      <c r="B8" s="54" t="str">
        <f t="shared" si="6"/>
        <v>6</v>
      </c>
      <c r="C8" s="54" t="str">
        <f t="shared" si="0"/>
        <v>06</v>
      </c>
      <c r="D8" s="54" t="str">
        <f t="shared" si="1"/>
        <v>006</v>
      </c>
      <c r="E8" s="54" t="str">
        <f t="shared" si="5"/>
        <v>0006</v>
      </c>
      <c r="F8" s="54"/>
      <c r="G8" s="54"/>
      <c r="H8" s="54"/>
      <c r="I8" s="53" t="s">
        <v>1634</v>
      </c>
      <c r="J8" s="54" t="s">
        <v>774</v>
      </c>
      <c r="K8" s="54"/>
      <c r="L8" s="51" t="str">
        <f t="shared" si="2"/>
        <v>case "006": return "";</v>
      </c>
      <c r="M8" s="51" t="str">
        <f t="shared" si="3"/>
        <v>case "0006": return "Super Smash Bros.";</v>
      </c>
      <c r="N8" s="51" t="str">
        <f>"case """&amp;E8&amp;""""&amp;": return "&amp;""""&amp;INDEX(ALL!E:E,MATCH(Sheet1!E8,ALL!N:N,0))&amp;""""&amp;";"</f>
        <v>case "0006": return "Samus";</v>
      </c>
      <c r="O8" s="51" t="str">
        <f t="shared" si="4"/>
        <v>case "06": return "8 - Bit Mario";</v>
      </c>
    </row>
    <row r="9" spans="1:15" x14ac:dyDescent="0.2">
      <c r="A9" s="54">
        <v>7</v>
      </c>
      <c r="B9" s="54" t="str">
        <f t="shared" si="6"/>
        <v>7</v>
      </c>
      <c r="C9" s="54" t="str">
        <f t="shared" si="0"/>
        <v>07</v>
      </c>
      <c r="D9" s="54" t="str">
        <f t="shared" si="1"/>
        <v>007</v>
      </c>
      <c r="E9" s="54" t="str">
        <f t="shared" si="5"/>
        <v>0007</v>
      </c>
      <c r="F9" s="54"/>
      <c r="G9" s="54"/>
      <c r="H9" s="54"/>
      <c r="I9" s="53" t="s">
        <v>1634</v>
      </c>
      <c r="J9" s="54" t="s">
        <v>779</v>
      </c>
      <c r="K9" s="54"/>
      <c r="L9" s="51" t="str">
        <f t="shared" si="2"/>
        <v>case "007": return "";</v>
      </c>
      <c r="M9" s="51" t="str">
        <f t="shared" si="3"/>
        <v>case "0007": return "Super Smash Bros.";</v>
      </c>
      <c r="N9" s="51" t="str">
        <f>"case """&amp;E9&amp;""""&amp;": return "&amp;""""&amp;INDEX(ALL!E:E,MATCH(Sheet1!E9,ALL!N:N,0))&amp;""""&amp;";"</f>
        <v>case "0007": return "Wii Fit Trainer";</v>
      </c>
      <c r="O9" s="51" t="str">
        <f t="shared" si="4"/>
        <v>case "07": return "Skylanders";</v>
      </c>
    </row>
    <row r="10" spans="1:15" ht="14.25" x14ac:dyDescent="0.2">
      <c r="A10" s="54">
        <v>8</v>
      </c>
      <c r="B10" s="54" t="str">
        <f t="shared" si="6"/>
        <v>8</v>
      </c>
      <c r="C10" s="54" t="str">
        <f t="shared" si="0"/>
        <v>08</v>
      </c>
      <c r="D10" s="54" t="str">
        <f t="shared" si="1"/>
        <v>008</v>
      </c>
      <c r="E10" s="54" t="str">
        <f t="shared" si="5"/>
        <v>0008</v>
      </c>
      <c r="F10" s="56" t="s">
        <v>604</v>
      </c>
      <c r="G10" s="54"/>
      <c r="H10" s="53"/>
      <c r="I10" s="53" t="s">
        <v>1634</v>
      </c>
      <c r="J10" s="54" t="s">
        <v>787</v>
      </c>
      <c r="K10" s="54"/>
      <c r="L10" s="51" t="str">
        <f t="shared" si="2"/>
        <v>case "008": return "Yoshi's Woolly World";</v>
      </c>
      <c r="M10" s="51" t="str">
        <f t="shared" si="3"/>
        <v>case "0008": return "Super Smash Bros.";</v>
      </c>
      <c r="N10" s="51" t="str">
        <f>"case """&amp;E10&amp;""""&amp;": return "&amp;""""&amp;INDEX(ALL!E:E,MATCH(Sheet1!E10,ALL!N:N,0))&amp;""""&amp;";"</f>
        <v>case "0008": return "Villager";</v>
      </c>
      <c r="O10" s="51" t="str">
        <f t="shared" si="4"/>
        <v>case "08": return "???";</v>
      </c>
    </row>
    <row r="11" spans="1:15" x14ac:dyDescent="0.2">
      <c r="A11" s="54">
        <v>9</v>
      </c>
      <c r="B11" s="54" t="str">
        <f t="shared" si="6"/>
        <v>9</v>
      </c>
      <c r="C11" s="54" t="str">
        <f t="shared" si="0"/>
        <v>09</v>
      </c>
      <c r="D11" s="54" t="str">
        <f t="shared" si="1"/>
        <v>009</v>
      </c>
      <c r="E11" s="54" t="str">
        <f t="shared" si="5"/>
        <v>0009</v>
      </c>
      <c r="F11" s="54"/>
      <c r="G11" s="54"/>
      <c r="H11" s="54"/>
      <c r="I11" s="53" t="s">
        <v>1634</v>
      </c>
      <c r="J11" s="54" t="s">
        <v>795</v>
      </c>
      <c r="K11" s="54"/>
      <c r="L11" s="51" t="str">
        <f t="shared" si="2"/>
        <v>case "009": return "";</v>
      </c>
      <c r="M11" s="51" t="str">
        <f t="shared" si="3"/>
        <v>case "0009": return "Super Smash Bros.";</v>
      </c>
      <c r="N11" s="51" t="str">
        <f>"case """&amp;E11&amp;""""&amp;": return "&amp;""""&amp;INDEX(ALL!E:E,MATCH(Sheet1!E11,ALL!N:N,0))&amp;""""&amp;";"</f>
        <v>case "0009": return "Pikachu";</v>
      </c>
      <c r="O11" s="51" t="str">
        <f t="shared" si="4"/>
        <v>case "09": return "The Legend Of Zelda";</v>
      </c>
    </row>
    <row r="12" spans="1:15" x14ac:dyDescent="0.2">
      <c r="A12" s="54">
        <v>10</v>
      </c>
      <c r="B12" s="54" t="str">
        <f t="shared" si="6"/>
        <v>A</v>
      </c>
      <c r="C12" s="54" t="str">
        <f t="shared" si="0"/>
        <v>0A</v>
      </c>
      <c r="D12" s="54" t="str">
        <f t="shared" si="1"/>
        <v>00A</v>
      </c>
      <c r="E12" s="54" t="str">
        <f t="shared" si="5"/>
        <v>000A</v>
      </c>
      <c r="F12" s="54"/>
      <c r="G12" s="54"/>
      <c r="H12" s="54"/>
      <c r="I12" s="53" t="s">
        <v>1634</v>
      </c>
      <c r="J12" s="54" t="s">
        <v>550</v>
      </c>
      <c r="K12" s="54"/>
      <c r="L12" s="51" t="str">
        <f t="shared" si="2"/>
        <v>case "00A": return "";</v>
      </c>
      <c r="M12" s="51" t="str">
        <f t="shared" si="3"/>
        <v>case "000A": return "Super Smash Bros.";</v>
      </c>
      <c r="N12" s="51" t="str">
        <f>"case """&amp;E12&amp;""""&amp;": return "&amp;""""&amp;INDEX(ALL!E:E,MATCH(Sheet1!E12,ALL!N:N,0))&amp;""""&amp;";"</f>
        <v>case "000A": return "Kirby";</v>
      </c>
      <c r="O12" s="51" t="str">
        <f t="shared" si="4"/>
        <v>case "0A": return "Shovel Knight";</v>
      </c>
    </row>
    <row r="13" spans="1:15" x14ac:dyDescent="0.2">
      <c r="A13" s="54">
        <v>11</v>
      </c>
      <c r="B13" s="54" t="str">
        <f t="shared" si="6"/>
        <v>B</v>
      </c>
      <c r="C13" s="54" t="str">
        <f t="shared" si="0"/>
        <v>0B</v>
      </c>
      <c r="D13" s="54" t="str">
        <f t="shared" si="1"/>
        <v>00B</v>
      </c>
      <c r="E13" s="54" t="str">
        <f t="shared" si="5"/>
        <v>000B</v>
      </c>
      <c r="F13" s="54"/>
      <c r="G13" s="54"/>
      <c r="H13" s="54"/>
      <c r="I13" s="53" t="s">
        <v>1634</v>
      </c>
      <c r="J13" s="54" t="s">
        <v>787</v>
      </c>
      <c r="K13" s="54"/>
      <c r="L13" s="51" t="str">
        <f t="shared" si="2"/>
        <v>case "00B": return "";</v>
      </c>
      <c r="M13" s="51" t="str">
        <f t="shared" si="3"/>
        <v>case "000B": return "Super Smash Bros.";</v>
      </c>
      <c r="N13" s="51" t="str">
        <f>"case """&amp;E13&amp;""""&amp;": return "&amp;""""&amp;INDEX(ALL!E:E,MATCH(Sheet1!E13,ALL!N:N,0))&amp;""""&amp;";"</f>
        <v>case "000B": return "Marth";</v>
      </c>
      <c r="O13" s="51" t="str">
        <f t="shared" si="4"/>
        <v>case "0B": return "???";</v>
      </c>
    </row>
    <row r="14" spans="1:15" x14ac:dyDescent="0.2">
      <c r="A14" s="54">
        <v>12</v>
      </c>
      <c r="B14" s="54" t="str">
        <f t="shared" si="6"/>
        <v>C</v>
      </c>
      <c r="C14" s="54" t="str">
        <f t="shared" si="0"/>
        <v>0C</v>
      </c>
      <c r="D14" s="54" t="str">
        <f t="shared" si="1"/>
        <v>00C</v>
      </c>
      <c r="E14" s="54" t="str">
        <f t="shared" si="5"/>
        <v>000C</v>
      </c>
      <c r="F14" s="54"/>
      <c r="G14" s="54"/>
      <c r="H14" s="54"/>
      <c r="I14" s="53" t="s">
        <v>1634</v>
      </c>
      <c r="J14" s="54" t="s">
        <v>47</v>
      </c>
      <c r="K14" s="54"/>
      <c r="L14" s="51" t="str">
        <f t="shared" si="2"/>
        <v>case "00C": return "";</v>
      </c>
      <c r="M14" s="51" t="str">
        <f t="shared" si="3"/>
        <v>case "000C": return "Super Smash Bros.";</v>
      </c>
      <c r="N14" s="51" t="str">
        <f>"case """&amp;E14&amp;""""&amp;": return "&amp;""""&amp;INDEX(ALL!E:E,MATCH(Sheet1!E14,ALL!N:N,0))&amp;""""&amp;";"</f>
        <v>case "000C": return "Luigi";</v>
      </c>
      <c r="O14" s="51" t="str">
        <f t="shared" si="4"/>
        <v>case "0C": return "Kirby";</v>
      </c>
    </row>
    <row r="15" spans="1:15" x14ac:dyDescent="0.2">
      <c r="A15" s="54">
        <v>13</v>
      </c>
      <c r="B15" s="54" t="str">
        <f t="shared" si="6"/>
        <v>D</v>
      </c>
      <c r="C15" s="54" t="str">
        <f t="shared" si="0"/>
        <v>0D</v>
      </c>
      <c r="D15" s="54" t="str">
        <f t="shared" si="1"/>
        <v>00D</v>
      </c>
      <c r="E15" s="54" t="str">
        <f t="shared" si="5"/>
        <v>000D</v>
      </c>
      <c r="F15" s="54"/>
      <c r="G15" s="54"/>
      <c r="H15" s="54"/>
      <c r="I15" s="53" t="s">
        <v>1634</v>
      </c>
      <c r="J15" s="54" t="s">
        <v>814</v>
      </c>
      <c r="K15" s="54"/>
      <c r="L15" s="51" t="str">
        <f t="shared" si="2"/>
        <v>case "00D": return "";</v>
      </c>
      <c r="M15" s="51" t="str">
        <f t="shared" si="3"/>
        <v>case "000D": return "Super Smash Bros.";</v>
      </c>
      <c r="N15" s="51" t="str">
        <f>"case """&amp;E15&amp;""""&amp;": return "&amp;""""&amp;INDEX(ALL!E:E,MATCH(Sheet1!E15,ALL!N:N,0))&amp;""""&amp;";"</f>
        <v>case "000D": return "Diddy Kong";</v>
      </c>
      <c r="O15" s="51" t="str">
        <f t="shared" si="4"/>
        <v>case "0D": return "Pokken";</v>
      </c>
    </row>
    <row r="16" spans="1:15" x14ac:dyDescent="0.2">
      <c r="A16" s="54">
        <v>14</v>
      </c>
      <c r="B16" s="54" t="str">
        <f t="shared" si="6"/>
        <v>E</v>
      </c>
      <c r="C16" s="54" t="str">
        <f t="shared" si="0"/>
        <v>0E</v>
      </c>
      <c r="D16" s="54" t="str">
        <f t="shared" si="1"/>
        <v>00E</v>
      </c>
      <c r="E16" s="54" t="str">
        <f t="shared" si="5"/>
        <v>000E</v>
      </c>
      <c r="F16" s="54"/>
      <c r="G16" s="54"/>
      <c r="H16" s="54"/>
      <c r="I16" s="53" t="s">
        <v>1634</v>
      </c>
      <c r="J16" s="54" t="s">
        <v>825</v>
      </c>
      <c r="K16" s="54"/>
      <c r="L16" s="51" t="str">
        <f t="shared" si="2"/>
        <v>case "00E": return "";</v>
      </c>
      <c r="M16" s="51" t="str">
        <f t="shared" si="3"/>
        <v>case "000E": return "Super Smash Bros.";</v>
      </c>
      <c r="N16" s="51" t="str">
        <f>"case """&amp;E16&amp;""""&amp;": return "&amp;""""&amp;INDEX(ALL!E:E,MATCH(Sheet1!E16,ALL!N:N,0))&amp;""""&amp;";"</f>
        <v>case "000E": return "Zelda";</v>
      </c>
      <c r="O16" s="51" t="str">
        <f t="shared" si="4"/>
        <v>case "0E": return "Mario Sports Superstars";</v>
      </c>
    </row>
    <row r="17" spans="1:15" x14ac:dyDescent="0.2">
      <c r="A17" s="54">
        <v>15</v>
      </c>
      <c r="B17" s="54" t="str">
        <f t="shared" si="6"/>
        <v>F</v>
      </c>
      <c r="C17" s="54" t="str">
        <f t="shared" si="0"/>
        <v>0F</v>
      </c>
      <c r="D17" s="54" t="str">
        <f t="shared" si="1"/>
        <v>00F</v>
      </c>
      <c r="E17" s="54" t="str">
        <f t="shared" si="5"/>
        <v>000F</v>
      </c>
      <c r="F17" s="54"/>
      <c r="G17" s="54"/>
      <c r="H17" s="54"/>
      <c r="I17" s="53" t="s">
        <v>1634</v>
      </c>
      <c r="J17" s="54" t="s">
        <v>831</v>
      </c>
      <c r="K17" s="54"/>
      <c r="L17" s="51" t="str">
        <f t="shared" si="2"/>
        <v>case "00F": return "";</v>
      </c>
      <c r="M17" s="51" t="str">
        <f t="shared" si="3"/>
        <v>case "000F": return "Super Smash Bros.";</v>
      </c>
      <c r="N17" s="51" t="str">
        <f>"case """&amp;E17&amp;""""&amp;": return "&amp;""""&amp;INDEX(ALL!E:E,MATCH(Sheet1!E17,ALL!N:N,0))&amp;""""&amp;";"</f>
        <v>case "000F": return "Little Mac";</v>
      </c>
      <c r="O17" s="51" t="str">
        <f t="shared" si="4"/>
        <v>case "0F": return "Monster Hunter";</v>
      </c>
    </row>
    <row r="18" spans="1:15" ht="14.25" x14ac:dyDescent="0.2">
      <c r="A18" s="54">
        <v>16</v>
      </c>
      <c r="B18" s="54" t="str">
        <f t="shared" si="6"/>
        <v>10</v>
      </c>
      <c r="C18" s="54" t="str">
        <f t="shared" si="0"/>
        <v>10</v>
      </c>
      <c r="D18" s="54" t="str">
        <f t="shared" si="1"/>
        <v>010</v>
      </c>
      <c r="E18" s="54" t="str">
        <f t="shared" si="5"/>
        <v>0010</v>
      </c>
      <c r="F18" s="56" t="s">
        <v>243</v>
      </c>
      <c r="G18" s="54"/>
      <c r="H18" s="54"/>
      <c r="I18" s="53" t="s">
        <v>1634</v>
      </c>
      <c r="J18" s="54" t="s">
        <v>615</v>
      </c>
      <c r="K18" s="54"/>
      <c r="L18" s="51" t="str">
        <f t="shared" si="2"/>
        <v>case "010": return "The Legend of Zelda";</v>
      </c>
      <c r="M18" s="51" t="str">
        <f t="shared" si="3"/>
        <v>case "0010": return "Super Smash Bros.";</v>
      </c>
      <c r="N18" s="51" t="str">
        <f>"case """&amp;E18&amp;""""&amp;": return "&amp;""""&amp;INDEX(ALL!E:E,MATCH(Sheet1!E18,ALL!N:N,0))&amp;""""&amp;";"</f>
        <v>case "0010": return "Pit";</v>
      </c>
      <c r="O18" s="51" t="str">
        <f t="shared" si="4"/>
        <v>case "10": return "BoxBoy!";</v>
      </c>
    </row>
    <row r="19" spans="1:15" x14ac:dyDescent="0.2">
      <c r="A19" s="54">
        <v>17</v>
      </c>
      <c r="B19" s="54" t="str">
        <f t="shared" si="6"/>
        <v>11</v>
      </c>
      <c r="C19" s="54" t="str">
        <f t="shared" si="0"/>
        <v>11</v>
      </c>
      <c r="D19" s="54" t="str">
        <f t="shared" si="1"/>
        <v>011</v>
      </c>
      <c r="E19" s="54" t="str">
        <f t="shared" si="5"/>
        <v>0011</v>
      </c>
      <c r="F19" s="54"/>
      <c r="G19" s="54"/>
      <c r="H19" s="54"/>
      <c r="I19" s="53" t="s">
        <v>1634</v>
      </c>
      <c r="J19" s="54" t="s">
        <v>643</v>
      </c>
      <c r="K19" s="54"/>
      <c r="L19" s="51" t="str">
        <f t="shared" si="2"/>
        <v>case "011": return "";</v>
      </c>
      <c r="M19" s="51" t="str">
        <f t="shared" si="3"/>
        <v>case "0011": return "Super Smash Bros.";</v>
      </c>
      <c r="N19" s="51" t="str">
        <f>"case """&amp;E19&amp;""""&amp;": return "&amp;""""&amp;INDEX(ALL!E:E,MATCH(Sheet1!E19,ALL!N:N,0))&amp;""""&amp;";"</f>
        <v>case "0011": return "Lucario";</v>
      </c>
      <c r="O19" s="51" t="str">
        <f t="shared" si="4"/>
        <v>case "11": return "Pikmin";</v>
      </c>
    </row>
    <row r="20" spans="1:15" x14ac:dyDescent="0.2">
      <c r="A20" s="54">
        <v>18</v>
      </c>
      <c r="B20" s="54" t="str">
        <f t="shared" si="6"/>
        <v>12</v>
      </c>
      <c r="C20" s="54" t="str">
        <f t="shared" si="0"/>
        <v>12</v>
      </c>
      <c r="D20" s="54" t="str">
        <f t="shared" si="1"/>
        <v>012</v>
      </c>
      <c r="E20" s="54" t="str">
        <f t="shared" si="5"/>
        <v>0012</v>
      </c>
      <c r="F20" s="54"/>
      <c r="G20" s="54"/>
      <c r="H20" s="54"/>
      <c r="I20" s="53" t="s">
        <v>1634</v>
      </c>
      <c r="J20" s="54" t="s">
        <v>693</v>
      </c>
      <c r="K20" s="54"/>
      <c r="L20" s="51" t="str">
        <f t="shared" si="2"/>
        <v>case "012": return "";</v>
      </c>
      <c r="M20" s="51" t="str">
        <f t="shared" si="3"/>
        <v>case "0012": return "Super Smash Bros.";</v>
      </c>
      <c r="N20" s="51" t="str">
        <f>"case """&amp;E20&amp;""""&amp;": return "&amp;""""&amp;INDEX(ALL!E:E,MATCH(Sheet1!E20,ALL!N:N,0))&amp;""""&amp;";"</f>
        <v>case "0012": return "Captain Falcon";</v>
      </c>
      <c r="O20" s="51" t="str">
        <f t="shared" si="4"/>
        <v>case "12": return "Fire Emblem";</v>
      </c>
    </row>
    <row r="21" spans="1:15" x14ac:dyDescent="0.2">
      <c r="A21" s="54">
        <v>19</v>
      </c>
      <c r="B21" s="54" t="str">
        <f t="shared" si="6"/>
        <v>13</v>
      </c>
      <c r="C21" s="54" t="str">
        <f t="shared" si="0"/>
        <v>13</v>
      </c>
      <c r="D21" s="54" t="str">
        <f t="shared" si="1"/>
        <v>013</v>
      </c>
      <c r="E21" s="54" t="str">
        <f t="shared" si="5"/>
        <v>0013</v>
      </c>
      <c r="F21" s="54"/>
      <c r="G21" s="54"/>
      <c r="H21" s="54"/>
      <c r="I21" s="53" t="s">
        <v>1634</v>
      </c>
      <c r="J21" s="54"/>
      <c r="K21" s="54"/>
      <c r="L21" s="51" t="str">
        <f t="shared" si="2"/>
        <v>case "013": return "";</v>
      </c>
      <c r="M21" s="51" t="str">
        <f t="shared" si="3"/>
        <v>case "0013": return "Super Smash Bros.";</v>
      </c>
      <c r="N21" s="51" t="str">
        <f>"case """&amp;E21&amp;""""&amp;": return "&amp;""""&amp;INDEX(ALL!E:E,MATCH(Sheet1!E21,ALL!N:N,0))&amp;""""&amp;";"</f>
        <v>case "0013": return "Rosalina &amp; Luma";</v>
      </c>
      <c r="O21" s="51"/>
    </row>
    <row r="22" spans="1:15" ht="14.25" x14ac:dyDescent="0.2">
      <c r="A22" s="54">
        <v>20</v>
      </c>
      <c r="B22" s="54" t="str">
        <f t="shared" si="6"/>
        <v>14</v>
      </c>
      <c r="C22" s="54" t="str">
        <f t="shared" si="0"/>
        <v>14</v>
      </c>
      <c r="D22" s="54" t="str">
        <f t="shared" si="1"/>
        <v>014</v>
      </c>
      <c r="E22" s="54" t="str">
        <f t="shared" si="5"/>
        <v>0014</v>
      </c>
      <c r="F22" s="56" t="s">
        <v>753</v>
      </c>
      <c r="G22" s="54"/>
      <c r="H22" s="54"/>
      <c r="I22" s="53" t="s">
        <v>1634</v>
      </c>
      <c r="J22" s="54"/>
      <c r="K22" s="54"/>
      <c r="L22" s="51" t="str">
        <f t="shared" si="2"/>
        <v>case "014": return "Breath of the Wild";</v>
      </c>
      <c r="M22" s="51" t="str">
        <f t="shared" si="3"/>
        <v>case "0014": return "Super Smash Bros.";</v>
      </c>
      <c r="N22" s="51" t="str">
        <f>"case """&amp;E22&amp;""""&amp;": return "&amp;""""&amp;INDEX(ALL!E:E,MATCH(Sheet1!E22,ALL!N:N,0))&amp;""""&amp;";"</f>
        <v>case "0014": return "Bowser";</v>
      </c>
      <c r="O22" s="51"/>
    </row>
    <row r="23" spans="1:15" x14ac:dyDescent="0.2">
      <c r="A23" s="54">
        <v>21</v>
      </c>
      <c r="B23" s="54" t="str">
        <f t="shared" si="6"/>
        <v>15</v>
      </c>
      <c r="C23" s="54" t="str">
        <f t="shared" si="0"/>
        <v>15</v>
      </c>
      <c r="D23" s="54" t="str">
        <f t="shared" si="1"/>
        <v>015</v>
      </c>
      <c r="E23" s="54" t="str">
        <f t="shared" si="5"/>
        <v>0015</v>
      </c>
      <c r="F23" s="54"/>
      <c r="G23" s="54"/>
      <c r="H23" s="54"/>
      <c r="I23" s="53" t="s">
        <v>1634</v>
      </c>
      <c r="J23" s="54"/>
      <c r="K23" s="54"/>
      <c r="L23" s="51" t="str">
        <f t="shared" si="2"/>
        <v>case "015": return "";</v>
      </c>
      <c r="M23" s="51" t="str">
        <f t="shared" si="3"/>
        <v>case "0015": return "Super Smash Bros.";</v>
      </c>
      <c r="N23" s="51" t="str">
        <f>"case """&amp;E23&amp;""""&amp;": return "&amp;""""&amp;INDEX(ALL!E:E,MATCH(Sheet1!E23,ALL!N:N,0))&amp;""""&amp;";"</f>
        <v>case "0015": return "Bowser Jr.";</v>
      </c>
      <c r="O23" s="51"/>
    </row>
    <row r="24" spans="1:15" x14ac:dyDescent="0.2">
      <c r="A24" s="54">
        <v>22</v>
      </c>
      <c r="B24" s="54" t="str">
        <f t="shared" si="6"/>
        <v>16</v>
      </c>
      <c r="C24" s="54" t="str">
        <f t="shared" si="0"/>
        <v>16</v>
      </c>
      <c r="D24" s="54" t="str">
        <f t="shared" si="1"/>
        <v>016</v>
      </c>
      <c r="E24" s="54" t="str">
        <f t="shared" si="5"/>
        <v>0016</v>
      </c>
      <c r="F24" s="54"/>
      <c r="G24" s="54"/>
      <c r="H24" s="54"/>
      <c r="I24" s="53" t="s">
        <v>1634</v>
      </c>
      <c r="J24" s="54"/>
      <c r="K24" s="54"/>
      <c r="L24" s="51" t="str">
        <f t="shared" si="2"/>
        <v>case "016": return "";</v>
      </c>
      <c r="M24" s="51" t="str">
        <f t="shared" si="3"/>
        <v>case "0016": return "Super Smash Bros.";</v>
      </c>
      <c r="N24" s="51" t="str">
        <f>"case """&amp;E24&amp;""""&amp;": return "&amp;""""&amp;INDEX(ALL!E:E,MATCH(Sheet1!E24,ALL!N:N,0))&amp;""""&amp;";"</f>
        <v>case "0016": return "Toon Link";</v>
      </c>
      <c r="O24" s="51"/>
    </row>
    <row r="25" spans="1:15" x14ac:dyDescent="0.2">
      <c r="A25" s="54">
        <v>23</v>
      </c>
      <c r="B25" s="54" t="str">
        <f t="shared" si="6"/>
        <v>17</v>
      </c>
      <c r="C25" s="54" t="str">
        <f t="shared" si="0"/>
        <v>17</v>
      </c>
      <c r="D25" s="54" t="str">
        <f t="shared" si="1"/>
        <v>017</v>
      </c>
      <c r="E25" s="54" t="str">
        <f t="shared" si="5"/>
        <v>0017</v>
      </c>
      <c r="F25" s="54"/>
      <c r="G25" s="54"/>
      <c r="H25" s="54"/>
      <c r="I25" s="53" t="s">
        <v>1634</v>
      </c>
      <c r="J25" s="54"/>
      <c r="K25" s="54"/>
      <c r="L25" s="51" t="str">
        <f t="shared" si="2"/>
        <v>case "017": return "";</v>
      </c>
      <c r="M25" s="51" t="str">
        <f t="shared" si="3"/>
        <v>case "0017": return "Super Smash Bros.";</v>
      </c>
      <c r="N25" s="51" t="str">
        <f>"case """&amp;E25&amp;""""&amp;": return "&amp;""""&amp;INDEX(ALL!E:E,MATCH(Sheet1!E25,ALL!N:N,0))&amp;""""&amp;";"</f>
        <v>case "0017": return "Sheik";</v>
      </c>
      <c r="O25" s="51"/>
    </row>
    <row r="26" spans="1:15" ht="14.25" x14ac:dyDescent="0.2">
      <c r="A26" s="54">
        <v>24</v>
      </c>
      <c r="B26" s="54" t="str">
        <f t="shared" si="6"/>
        <v>18</v>
      </c>
      <c r="C26" s="54" t="str">
        <f t="shared" si="0"/>
        <v>18</v>
      </c>
      <c r="D26" s="54" t="str">
        <f t="shared" si="1"/>
        <v>018</v>
      </c>
      <c r="E26" s="54" t="str">
        <f t="shared" si="5"/>
        <v>0018</v>
      </c>
      <c r="F26" s="55" t="s">
        <v>757</v>
      </c>
      <c r="G26" s="54"/>
      <c r="H26" s="54"/>
      <c r="I26" s="53" t="s">
        <v>1634</v>
      </c>
      <c r="J26" s="54"/>
      <c r="K26" s="54"/>
      <c r="L26" s="51" t="str">
        <f t="shared" si="2"/>
        <v>case "018": return "Animal Crossing";</v>
      </c>
      <c r="M26" s="51" t="str">
        <f t="shared" si="3"/>
        <v>case "0018": return "Super Smash Bros.";</v>
      </c>
      <c r="N26" s="51" t="str">
        <f>"case """&amp;E26&amp;""""&amp;": return "&amp;""""&amp;INDEX(ALL!E:E,MATCH(Sheet1!E26,ALL!N:N,0))&amp;""""&amp;";"</f>
        <v>case "0018": return "Ike";</v>
      </c>
      <c r="O26" s="51"/>
    </row>
    <row r="27" spans="1:15" ht="14.25" x14ac:dyDescent="0.2">
      <c r="A27" s="54">
        <v>25</v>
      </c>
      <c r="B27" s="54" t="str">
        <f t="shared" si="6"/>
        <v>19</v>
      </c>
      <c r="C27" s="54" t="str">
        <f t="shared" si="0"/>
        <v>19</v>
      </c>
      <c r="D27" s="54" t="str">
        <f t="shared" si="1"/>
        <v>019</v>
      </c>
      <c r="E27" s="54" t="str">
        <f t="shared" si="5"/>
        <v>0019</v>
      </c>
      <c r="F27" s="55" t="s">
        <v>757</v>
      </c>
      <c r="G27" s="54"/>
      <c r="H27" s="54"/>
      <c r="I27" s="53" t="s">
        <v>1634</v>
      </c>
      <c r="J27" s="54"/>
      <c r="K27" s="54"/>
      <c r="L27" s="51" t="str">
        <f t="shared" si="2"/>
        <v>case "019": return "Animal Crossing";</v>
      </c>
      <c r="M27" s="51" t="str">
        <f t="shared" si="3"/>
        <v>case "0019": return "Super Smash Bros.";</v>
      </c>
      <c r="N27" s="51" t="str">
        <f>"case """&amp;E27&amp;""""&amp;": return "&amp;""""&amp;INDEX(ALL!E:E,MATCH(Sheet1!E27,ALL!N:N,0))&amp;""""&amp;";"</f>
        <v>case "0019": return "Dr. Mario";</v>
      </c>
      <c r="O27" s="51"/>
    </row>
    <row r="28" spans="1:15" ht="14.25" x14ac:dyDescent="0.2">
      <c r="A28" s="54">
        <v>26</v>
      </c>
      <c r="B28" s="54" t="str">
        <f t="shared" si="6"/>
        <v>1A</v>
      </c>
      <c r="C28" s="54" t="str">
        <f t="shared" si="0"/>
        <v>1A</v>
      </c>
      <c r="D28" s="54" t="str">
        <f t="shared" si="1"/>
        <v>01A</v>
      </c>
      <c r="E28" s="54" t="str">
        <f t="shared" si="5"/>
        <v>001A</v>
      </c>
      <c r="F28" s="55" t="s">
        <v>757</v>
      </c>
      <c r="G28" s="54"/>
      <c r="H28" s="54"/>
      <c r="I28" s="53" t="s">
        <v>1634</v>
      </c>
      <c r="J28" s="54"/>
      <c r="K28" s="54"/>
      <c r="L28" s="51" t="str">
        <f t="shared" si="2"/>
        <v>case "01A": return "Animal Crossing";</v>
      </c>
      <c r="M28" s="51" t="str">
        <f t="shared" si="3"/>
        <v>case "001A": return "Super Smash Bros.";</v>
      </c>
      <c r="N28" s="51" t="str">
        <f>"case """&amp;E28&amp;""""&amp;": return "&amp;""""&amp;INDEX(ALL!E:E,MATCH(Sheet1!E28,ALL!N:N,0))&amp;""""&amp;";"</f>
        <v>case "001A": return "Wario";</v>
      </c>
      <c r="O28" s="51"/>
    </row>
    <row r="29" spans="1:15" ht="14.25" x14ac:dyDescent="0.2">
      <c r="A29" s="54">
        <v>27</v>
      </c>
      <c r="B29" s="54" t="str">
        <f t="shared" si="6"/>
        <v>1B</v>
      </c>
      <c r="C29" s="54" t="str">
        <f t="shared" si="0"/>
        <v>1B</v>
      </c>
      <c r="D29" s="54" t="str">
        <f t="shared" si="1"/>
        <v>01B</v>
      </c>
      <c r="E29" s="54" t="str">
        <f t="shared" si="5"/>
        <v>001B</v>
      </c>
      <c r="F29" s="55" t="s">
        <v>757</v>
      </c>
      <c r="G29" s="54"/>
      <c r="H29" s="54"/>
      <c r="I29" s="53" t="s">
        <v>1634</v>
      </c>
      <c r="J29" s="54"/>
      <c r="K29" s="54"/>
      <c r="L29" s="51" t="str">
        <f t="shared" si="2"/>
        <v>case "01B": return "Animal Crossing";</v>
      </c>
      <c r="M29" s="51" t="str">
        <f t="shared" si="3"/>
        <v>case "001B": return "Super Smash Bros.";</v>
      </c>
      <c r="N29" s="51" t="str">
        <f>"case """&amp;E29&amp;""""&amp;": return "&amp;""""&amp;INDEX(ALL!E:E,MATCH(Sheet1!E29,ALL!N:N,0))&amp;""""&amp;";"</f>
        <v>case "001B": return "Ganondorf";</v>
      </c>
      <c r="O29" s="51"/>
    </row>
    <row r="30" spans="1:15" ht="14.25" x14ac:dyDescent="0.2">
      <c r="A30" s="54">
        <v>28</v>
      </c>
      <c r="B30" s="54" t="str">
        <f t="shared" si="6"/>
        <v>1C</v>
      </c>
      <c r="C30" s="54" t="str">
        <f t="shared" si="0"/>
        <v>1C</v>
      </c>
      <c r="D30" s="54" t="str">
        <f t="shared" si="1"/>
        <v>01C</v>
      </c>
      <c r="E30" s="54" t="str">
        <f t="shared" si="5"/>
        <v>001C</v>
      </c>
      <c r="F30" s="55" t="s">
        <v>757</v>
      </c>
      <c r="G30" s="54"/>
      <c r="H30" s="54"/>
      <c r="I30" s="53" t="s">
        <v>1634</v>
      </c>
      <c r="J30" s="54"/>
      <c r="K30" s="54"/>
      <c r="L30" s="51" t="str">
        <f t="shared" si="2"/>
        <v>case "01C": return "Animal Crossing";</v>
      </c>
      <c r="M30" s="51" t="str">
        <f t="shared" si="3"/>
        <v>case "001C": return "Super Smash Bros.";</v>
      </c>
      <c r="N30" s="51" t="str">
        <f>"case """&amp;E30&amp;""""&amp;": return "&amp;""""&amp;INDEX(ALL!E:E,MATCH(Sheet1!E30,ALL!N:N,0))&amp;""""&amp;";"</f>
        <v>case "001C": return "Falco";</v>
      </c>
      <c r="O30" s="51"/>
    </row>
    <row r="31" spans="1:15" ht="14.25" x14ac:dyDescent="0.2">
      <c r="A31" s="54">
        <v>29</v>
      </c>
      <c r="B31" s="54" t="str">
        <f t="shared" si="6"/>
        <v>1D</v>
      </c>
      <c r="C31" s="54" t="str">
        <f t="shared" si="0"/>
        <v>1D</v>
      </c>
      <c r="D31" s="54" t="str">
        <f t="shared" si="1"/>
        <v>01D</v>
      </c>
      <c r="E31" s="54" t="str">
        <f t="shared" si="5"/>
        <v>001D</v>
      </c>
      <c r="F31" s="55" t="s">
        <v>757</v>
      </c>
      <c r="G31" s="54"/>
      <c r="H31" s="54"/>
      <c r="I31" s="53" t="s">
        <v>1634</v>
      </c>
      <c r="J31" s="54"/>
      <c r="K31" s="54"/>
      <c r="L31" s="51" t="str">
        <f t="shared" si="2"/>
        <v>case "01D": return "Animal Crossing";</v>
      </c>
      <c r="M31" s="51" t="str">
        <f t="shared" si="3"/>
        <v>case "001D": return "Super Smash Bros.";</v>
      </c>
      <c r="N31" s="51" t="str">
        <f>"case """&amp;E31&amp;""""&amp;": return "&amp;""""&amp;INDEX(ALL!E:E,MATCH(Sheet1!E31,ALL!N:N,0))&amp;""""&amp;";"</f>
        <v>case "001D": return "Zero Suit Samus";</v>
      </c>
      <c r="O31" s="51"/>
    </row>
    <row r="32" spans="1:15" ht="14.25" x14ac:dyDescent="0.2">
      <c r="A32" s="54">
        <v>30</v>
      </c>
      <c r="B32" s="54" t="str">
        <f t="shared" si="6"/>
        <v>1E</v>
      </c>
      <c r="C32" s="54" t="str">
        <f t="shared" si="0"/>
        <v>1E</v>
      </c>
      <c r="D32" s="54" t="str">
        <f t="shared" si="1"/>
        <v>01E</v>
      </c>
      <c r="E32" s="54" t="str">
        <f t="shared" si="5"/>
        <v>001E</v>
      </c>
      <c r="F32" s="55" t="s">
        <v>757</v>
      </c>
      <c r="G32" s="54"/>
      <c r="H32" s="54"/>
      <c r="I32" s="53" t="s">
        <v>1634</v>
      </c>
      <c r="J32" s="54"/>
      <c r="K32" s="54"/>
      <c r="L32" s="51" t="str">
        <f t="shared" si="2"/>
        <v>case "01E": return "Animal Crossing";</v>
      </c>
      <c r="M32" s="51" t="str">
        <f t="shared" si="3"/>
        <v>case "001E": return "Super Smash Bros.";</v>
      </c>
      <c r="N32" s="51" t="str">
        <f>"case """&amp;E32&amp;""""&amp;": return "&amp;""""&amp;INDEX(ALL!E:E,MATCH(Sheet1!E32,ALL!N:N,0))&amp;""""&amp;";"</f>
        <v>case "001E": return "Olimar";</v>
      </c>
      <c r="O32" s="51"/>
    </row>
    <row r="33" spans="1:15" ht="14.25" x14ac:dyDescent="0.2">
      <c r="A33" s="54">
        <v>31</v>
      </c>
      <c r="B33" s="54" t="str">
        <f t="shared" si="6"/>
        <v>1F</v>
      </c>
      <c r="C33" s="54" t="str">
        <f t="shared" si="0"/>
        <v>1F</v>
      </c>
      <c r="D33" s="54" t="str">
        <f t="shared" si="1"/>
        <v>01F</v>
      </c>
      <c r="E33" s="54" t="str">
        <f t="shared" si="5"/>
        <v>001F</v>
      </c>
      <c r="F33" s="55" t="s">
        <v>757</v>
      </c>
      <c r="G33" s="54"/>
      <c r="H33" s="54"/>
      <c r="I33" s="53" t="s">
        <v>1634</v>
      </c>
      <c r="J33" s="54"/>
      <c r="K33" s="54"/>
      <c r="L33" s="51" t="str">
        <f t="shared" si="2"/>
        <v>case "01F": return "Animal Crossing";</v>
      </c>
      <c r="M33" s="51" t="str">
        <f t="shared" si="3"/>
        <v>case "001F": return "Super Smash Bros.";</v>
      </c>
      <c r="N33" s="51" t="str">
        <f>"case """&amp;E33&amp;""""&amp;": return "&amp;""""&amp;INDEX(ALL!E:E,MATCH(Sheet1!E33,ALL!N:N,0))&amp;""""&amp;";"</f>
        <v>case "001F": return "Palutena";</v>
      </c>
      <c r="O33" s="51"/>
    </row>
    <row r="34" spans="1:15" ht="14.25" x14ac:dyDescent="0.2">
      <c r="A34" s="54">
        <v>32</v>
      </c>
      <c r="B34" s="54" t="str">
        <f t="shared" si="6"/>
        <v>20</v>
      </c>
      <c r="C34" s="54" t="str">
        <f t="shared" si="0"/>
        <v>20</v>
      </c>
      <c r="D34" s="54" t="str">
        <f t="shared" si="1"/>
        <v>020</v>
      </c>
      <c r="E34" s="54" t="str">
        <f t="shared" si="5"/>
        <v>0020</v>
      </c>
      <c r="F34" s="55" t="s">
        <v>757</v>
      </c>
      <c r="G34" s="54"/>
      <c r="H34" s="54"/>
      <c r="I34" s="53" t="s">
        <v>1634</v>
      </c>
      <c r="J34" s="54"/>
      <c r="K34" s="54"/>
      <c r="L34" s="51" t="str">
        <f t="shared" si="2"/>
        <v>case "020": return "Animal Crossing";</v>
      </c>
      <c r="M34" s="51" t="str">
        <f t="shared" si="3"/>
        <v>case "0020": return "Super Smash Bros.";</v>
      </c>
      <c r="N34" s="51" t="str">
        <f>"case """&amp;E34&amp;""""&amp;": return "&amp;""""&amp;INDEX(ALL!E:E,MATCH(Sheet1!E34,ALL!N:N,0))&amp;""""&amp;";"</f>
        <v>case "0020": return "Dark Pit";</v>
      </c>
      <c r="O34" s="51"/>
    </row>
    <row r="35" spans="1:15" ht="14.25" x14ac:dyDescent="0.2">
      <c r="A35" s="54">
        <v>33</v>
      </c>
      <c r="B35" s="54" t="str">
        <f t="shared" si="6"/>
        <v>21</v>
      </c>
      <c r="C35" s="54" t="str">
        <f t="shared" si="0"/>
        <v>21</v>
      </c>
      <c r="D35" s="54" t="str">
        <f t="shared" si="1"/>
        <v>021</v>
      </c>
      <c r="E35" s="54" t="str">
        <f t="shared" si="5"/>
        <v>0021</v>
      </c>
      <c r="F35" s="55" t="s">
        <v>757</v>
      </c>
      <c r="G35" s="54"/>
      <c r="H35" s="54"/>
      <c r="I35" s="53" t="s">
        <v>1634</v>
      </c>
      <c r="J35" s="54"/>
      <c r="K35" s="54"/>
      <c r="L35" s="51" t="str">
        <f t="shared" si="2"/>
        <v>case "021": return "Animal Crossing";</v>
      </c>
      <c r="M35" s="51" t="str">
        <f t="shared" si="3"/>
        <v>case "0021": return "Super Smash Bros.";</v>
      </c>
      <c r="N35" s="51" t="str">
        <f>"case """&amp;E35&amp;""""&amp;": return "&amp;""""&amp;INDEX(ALL!E:E,MATCH(Sheet1!E35,ALL!N:N,0))&amp;""""&amp;";"</f>
        <v>case "0021": return "Mii Brawler";</v>
      </c>
      <c r="O35" s="51"/>
    </row>
    <row r="36" spans="1:15" ht="14.25" x14ac:dyDescent="0.2">
      <c r="A36" s="54">
        <v>34</v>
      </c>
      <c r="B36" s="54" t="str">
        <f t="shared" si="6"/>
        <v>22</v>
      </c>
      <c r="C36" s="54" t="str">
        <f t="shared" si="0"/>
        <v>22</v>
      </c>
      <c r="D36" s="54" t="str">
        <f t="shared" si="1"/>
        <v>022</v>
      </c>
      <c r="E36" s="54" t="str">
        <f t="shared" si="5"/>
        <v>0022</v>
      </c>
      <c r="F36" s="55" t="s">
        <v>757</v>
      </c>
      <c r="G36" s="54"/>
      <c r="H36" s="54"/>
      <c r="I36" s="53" t="s">
        <v>1634</v>
      </c>
      <c r="J36" s="54"/>
      <c r="K36" s="54"/>
      <c r="L36" s="51" t="str">
        <f t="shared" si="2"/>
        <v>case "022": return "Animal Crossing";</v>
      </c>
      <c r="M36" s="51" t="str">
        <f t="shared" si="3"/>
        <v>case "0022": return "Super Smash Bros.";</v>
      </c>
      <c r="N36" s="51" t="str">
        <f>"case """&amp;E36&amp;""""&amp;": return "&amp;""""&amp;INDEX(ALL!E:E,MATCH(Sheet1!E36,ALL!N:N,0))&amp;""""&amp;";"</f>
        <v>case "0022": return "Mii Swordfighter";</v>
      </c>
      <c r="O36" s="51"/>
    </row>
    <row r="37" spans="1:15" ht="14.25" x14ac:dyDescent="0.2">
      <c r="A37" s="54">
        <v>35</v>
      </c>
      <c r="B37" s="54" t="str">
        <f t="shared" si="6"/>
        <v>23</v>
      </c>
      <c r="C37" s="54" t="str">
        <f t="shared" si="0"/>
        <v>23</v>
      </c>
      <c r="D37" s="54" t="str">
        <f t="shared" si="1"/>
        <v>023</v>
      </c>
      <c r="E37" s="54" t="str">
        <f t="shared" si="5"/>
        <v>0023</v>
      </c>
      <c r="F37" s="55" t="s">
        <v>757</v>
      </c>
      <c r="G37" s="54"/>
      <c r="H37" s="54"/>
      <c r="I37" s="53" t="s">
        <v>1634</v>
      </c>
      <c r="J37" s="54"/>
      <c r="K37" s="54"/>
      <c r="L37" s="51" t="str">
        <f t="shared" si="2"/>
        <v>case "023": return "Animal Crossing";</v>
      </c>
      <c r="M37" s="51" t="str">
        <f t="shared" si="3"/>
        <v>case "0023": return "Super Smash Bros.";</v>
      </c>
      <c r="N37" s="51" t="str">
        <f>"case """&amp;E37&amp;""""&amp;": return "&amp;""""&amp;INDEX(ALL!E:E,MATCH(Sheet1!E37,ALL!N:N,0))&amp;""""&amp;";"</f>
        <v>case "0023": return "Mii Gunner";</v>
      </c>
      <c r="O37" s="51"/>
    </row>
    <row r="38" spans="1:15" ht="14.25" x14ac:dyDescent="0.2">
      <c r="A38" s="54">
        <v>36</v>
      </c>
      <c r="B38" s="54" t="str">
        <f t="shared" si="6"/>
        <v>24</v>
      </c>
      <c r="C38" s="54" t="str">
        <f t="shared" si="0"/>
        <v>24</v>
      </c>
      <c r="D38" s="54" t="str">
        <f t="shared" si="1"/>
        <v>024</v>
      </c>
      <c r="E38" s="54" t="str">
        <f t="shared" si="5"/>
        <v>0024</v>
      </c>
      <c r="F38" s="55" t="s">
        <v>757</v>
      </c>
      <c r="G38" s="54"/>
      <c r="H38" s="54"/>
      <c r="I38" s="53" t="s">
        <v>1634</v>
      </c>
      <c r="J38" s="54"/>
      <c r="K38" s="54"/>
      <c r="L38" s="51" t="str">
        <f t="shared" si="2"/>
        <v>case "024": return "Animal Crossing";</v>
      </c>
      <c r="M38" s="51" t="str">
        <f t="shared" si="3"/>
        <v>case "0024": return "Super Smash Bros.";</v>
      </c>
      <c r="N38" s="51" t="str">
        <f>"case """&amp;E38&amp;""""&amp;": return "&amp;""""&amp;INDEX(ALL!E:E,MATCH(Sheet1!E38,ALL!N:N,0))&amp;""""&amp;";"</f>
        <v>case "0024": return "Charizard";</v>
      </c>
      <c r="O38" s="51"/>
    </row>
    <row r="39" spans="1:15" ht="14.25" x14ac:dyDescent="0.2">
      <c r="A39" s="54">
        <v>37</v>
      </c>
      <c r="B39" s="54" t="str">
        <f t="shared" si="6"/>
        <v>25</v>
      </c>
      <c r="C39" s="54" t="str">
        <f t="shared" si="0"/>
        <v>25</v>
      </c>
      <c r="D39" s="54" t="str">
        <f t="shared" si="1"/>
        <v>025</v>
      </c>
      <c r="E39" s="54" t="str">
        <f t="shared" si="5"/>
        <v>0025</v>
      </c>
      <c r="F39" s="55" t="s">
        <v>757</v>
      </c>
      <c r="G39" s="54"/>
      <c r="H39" s="54"/>
      <c r="I39" s="53" t="s">
        <v>1634</v>
      </c>
      <c r="J39" s="54"/>
      <c r="K39" s="54"/>
      <c r="L39" s="51" t="str">
        <f t="shared" si="2"/>
        <v>case "025": return "Animal Crossing";</v>
      </c>
      <c r="M39" s="51" t="str">
        <f t="shared" si="3"/>
        <v>case "0025": return "Super Smash Bros.";</v>
      </c>
      <c r="N39" s="51" t="str">
        <f>"case """&amp;E39&amp;""""&amp;": return "&amp;""""&amp;INDEX(ALL!E:E,MATCH(Sheet1!E39,ALL!N:N,0))&amp;""""&amp;";"</f>
        <v>case "0025": return "Greninja";</v>
      </c>
      <c r="O39" s="51"/>
    </row>
    <row r="40" spans="1:15" ht="14.25" x14ac:dyDescent="0.2">
      <c r="A40" s="54">
        <v>38</v>
      </c>
      <c r="B40" s="54" t="str">
        <f t="shared" si="6"/>
        <v>26</v>
      </c>
      <c r="C40" s="54" t="str">
        <f t="shared" si="0"/>
        <v>26</v>
      </c>
      <c r="D40" s="54" t="str">
        <f t="shared" si="1"/>
        <v>026</v>
      </c>
      <c r="E40" s="54" t="str">
        <f t="shared" si="5"/>
        <v>0026</v>
      </c>
      <c r="F40" s="55" t="s">
        <v>757</v>
      </c>
      <c r="G40" s="54"/>
      <c r="H40" s="54"/>
      <c r="I40" s="53" t="s">
        <v>1634</v>
      </c>
      <c r="J40" s="54"/>
      <c r="K40" s="54"/>
      <c r="L40" s="51" t="str">
        <f t="shared" si="2"/>
        <v>case "026": return "Animal Crossing";</v>
      </c>
      <c r="M40" s="51" t="str">
        <f t="shared" si="3"/>
        <v>case "0026": return "Super Smash Bros.";</v>
      </c>
      <c r="N40" s="51" t="str">
        <f>"case """&amp;E40&amp;""""&amp;": return "&amp;""""&amp;INDEX(ALL!E:E,MATCH(Sheet1!E40,ALL!N:N,0))&amp;""""&amp;";"</f>
        <v>case "0026": return "Jigglypuff";</v>
      </c>
      <c r="O40" s="51"/>
    </row>
    <row r="41" spans="1:15" ht="14.25" x14ac:dyDescent="0.2">
      <c r="A41" s="54">
        <v>39</v>
      </c>
      <c r="B41" s="54" t="str">
        <f t="shared" si="6"/>
        <v>27</v>
      </c>
      <c r="C41" s="54" t="str">
        <f t="shared" si="0"/>
        <v>27</v>
      </c>
      <c r="D41" s="54" t="str">
        <f t="shared" si="1"/>
        <v>027</v>
      </c>
      <c r="E41" s="54" t="str">
        <f t="shared" si="5"/>
        <v>0027</v>
      </c>
      <c r="F41" s="55" t="s">
        <v>757</v>
      </c>
      <c r="G41" s="54"/>
      <c r="H41" s="54"/>
      <c r="I41" s="53" t="s">
        <v>1634</v>
      </c>
      <c r="J41" s="54"/>
      <c r="K41" s="54"/>
      <c r="L41" s="51" t="str">
        <f t="shared" si="2"/>
        <v>case "027": return "Animal Crossing";</v>
      </c>
      <c r="M41" s="51" t="str">
        <f t="shared" si="3"/>
        <v>case "0027": return "Super Smash Bros.";</v>
      </c>
      <c r="N41" s="51" t="str">
        <f>"case """&amp;E41&amp;""""&amp;": return "&amp;""""&amp;INDEX(ALL!E:E,MATCH(Sheet1!E41,ALL!N:N,0))&amp;""""&amp;";"</f>
        <v>case "0027": return "Meta Knight";</v>
      </c>
      <c r="O41" s="51"/>
    </row>
    <row r="42" spans="1:15" ht="14.25" x14ac:dyDescent="0.2">
      <c r="A42" s="54">
        <v>40</v>
      </c>
      <c r="B42" s="54" t="str">
        <f t="shared" si="6"/>
        <v>28</v>
      </c>
      <c r="C42" s="54" t="str">
        <f t="shared" si="0"/>
        <v>28</v>
      </c>
      <c r="D42" s="54" t="str">
        <f t="shared" si="1"/>
        <v>028</v>
      </c>
      <c r="E42" s="54" t="str">
        <f t="shared" si="5"/>
        <v>0028</v>
      </c>
      <c r="F42" s="55" t="s">
        <v>757</v>
      </c>
      <c r="G42" s="54"/>
      <c r="H42" s="54"/>
      <c r="I42" s="53" t="s">
        <v>1634</v>
      </c>
      <c r="J42" s="54"/>
      <c r="K42" s="54"/>
      <c r="L42" s="51" t="str">
        <f t="shared" si="2"/>
        <v>case "028": return "Animal Crossing";</v>
      </c>
      <c r="M42" s="51" t="str">
        <f t="shared" si="3"/>
        <v>case "0028": return "Super Smash Bros.";</v>
      </c>
      <c r="N42" s="51" t="str">
        <f>"case """&amp;E42&amp;""""&amp;": return "&amp;""""&amp;INDEX(ALL!E:E,MATCH(Sheet1!E42,ALL!N:N,0))&amp;""""&amp;";"</f>
        <v>case "0028": return "King Dedede";</v>
      </c>
      <c r="O42" s="51"/>
    </row>
    <row r="43" spans="1:15" ht="14.25" x14ac:dyDescent="0.2">
      <c r="A43" s="54">
        <v>41</v>
      </c>
      <c r="B43" s="54" t="str">
        <f t="shared" si="6"/>
        <v>29</v>
      </c>
      <c r="C43" s="54" t="str">
        <f t="shared" si="0"/>
        <v>29</v>
      </c>
      <c r="D43" s="54" t="str">
        <f t="shared" si="1"/>
        <v>029</v>
      </c>
      <c r="E43" s="54" t="str">
        <f t="shared" si="5"/>
        <v>0029</v>
      </c>
      <c r="F43" s="55" t="s">
        <v>757</v>
      </c>
      <c r="G43" s="54"/>
      <c r="H43" s="54"/>
      <c r="I43" s="53" t="s">
        <v>1634</v>
      </c>
      <c r="J43" s="54"/>
      <c r="K43" s="54"/>
      <c r="L43" s="51" t="str">
        <f t="shared" si="2"/>
        <v>case "029": return "Animal Crossing";</v>
      </c>
      <c r="M43" s="51" t="str">
        <f t="shared" si="3"/>
        <v>case "0029": return "Super Smash Bros.";</v>
      </c>
      <c r="N43" s="51" t="str">
        <f>"case """&amp;E43&amp;""""&amp;": return "&amp;""""&amp;INDEX(ALL!E:E,MATCH(Sheet1!E43,ALL!N:N,0))&amp;""""&amp;";"</f>
        <v>case "0029": return "Lucina";</v>
      </c>
      <c r="O43" s="51"/>
    </row>
    <row r="44" spans="1:15" ht="14.25" x14ac:dyDescent="0.2">
      <c r="A44" s="54">
        <v>42</v>
      </c>
      <c r="B44" s="54" t="str">
        <f t="shared" si="6"/>
        <v>2A</v>
      </c>
      <c r="C44" s="54" t="str">
        <f t="shared" si="0"/>
        <v>2A</v>
      </c>
      <c r="D44" s="54" t="str">
        <f t="shared" si="1"/>
        <v>02A</v>
      </c>
      <c r="E44" s="54" t="str">
        <f t="shared" si="5"/>
        <v>002A</v>
      </c>
      <c r="F44" s="55" t="s">
        <v>757</v>
      </c>
      <c r="G44" s="54"/>
      <c r="H44" s="54"/>
      <c r="I44" s="53" t="s">
        <v>1634</v>
      </c>
      <c r="J44" s="54"/>
      <c r="K44" s="54"/>
      <c r="L44" s="51" t="str">
        <f t="shared" si="2"/>
        <v>case "02A": return "Animal Crossing";</v>
      </c>
      <c r="M44" s="51" t="str">
        <f t="shared" si="3"/>
        <v>case "002A": return "Super Smash Bros.";</v>
      </c>
      <c r="N44" s="51" t="str">
        <f>"case """&amp;E44&amp;""""&amp;": return "&amp;""""&amp;INDEX(ALL!E:E,MATCH(Sheet1!E44,ALL!N:N,0))&amp;""""&amp;";"</f>
        <v>case "002A": return "Robin";</v>
      </c>
      <c r="O44" s="51"/>
    </row>
    <row r="45" spans="1:15" ht="14.25" x14ac:dyDescent="0.2">
      <c r="A45" s="54">
        <v>43</v>
      </c>
      <c r="B45" s="54" t="str">
        <f t="shared" si="6"/>
        <v>2B</v>
      </c>
      <c r="C45" s="54" t="str">
        <f t="shared" si="0"/>
        <v>2B</v>
      </c>
      <c r="D45" s="54" t="str">
        <f t="shared" si="1"/>
        <v>02B</v>
      </c>
      <c r="E45" s="54" t="str">
        <f t="shared" si="5"/>
        <v>002B</v>
      </c>
      <c r="F45" s="55" t="s">
        <v>757</v>
      </c>
      <c r="G45" s="54"/>
      <c r="H45" s="54"/>
      <c r="I45" s="53" t="s">
        <v>1634</v>
      </c>
      <c r="J45" s="54"/>
      <c r="K45" s="54"/>
      <c r="L45" s="51" t="str">
        <f t="shared" si="2"/>
        <v>case "02B": return "Animal Crossing";</v>
      </c>
      <c r="M45" s="51" t="str">
        <f t="shared" si="3"/>
        <v>case "002B": return "Super Smash Bros.";</v>
      </c>
      <c r="N45" s="51" t="str">
        <f>"case """&amp;E45&amp;""""&amp;": return "&amp;""""&amp;INDEX(ALL!E:E,MATCH(Sheet1!E45,ALL!N:N,0))&amp;""""&amp;";"</f>
        <v>case "002B": return "Shulk";</v>
      </c>
      <c r="O45" s="51"/>
    </row>
    <row r="46" spans="1:15" ht="14.25" x14ac:dyDescent="0.2">
      <c r="A46" s="54">
        <v>44</v>
      </c>
      <c r="B46" s="54" t="str">
        <f t="shared" si="6"/>
        <v>2C</v>
      </c>
      <c r="C46" s="54" t="str">
        <f t="shared" si="0"/>
        <v>2C</v>
      </c>
      <c r="D46" s="54" t="str">
        <f t="shared" si="1"/>
        <v>02C</v>
      </c>
      <c r="E46" s="54" t="str">
        <f t="shared" si="5"/>
        <v>002C</v>
      </c>
      <c r="F46" s="55" t="s">
        <v>757</v>
      </c>
      <c r="G46" s="54"/>
      <c r="H46" s="54"/>
      <c r="I46" s="53" t="s">
        <v>1634</v>
      </c>
      <c r="J46" s="54"/>
      <c r="K46" s="54"/>
      <c r="L46" s="51" t="str">
        <f t="shared" si="2"/>
        <v>case "02C": return "Animal Crossing";</v>
      </c>
      <c r="M46" s="51" t="str">
        <f t="shared" si="3"/>
        <v>case "002C": return "Super Smash Bros.";</v>
      </c>
      <c r="N46" s="51" t="str">
        <f>"case """&amp;E46&amp;""""&amp;": return "&amp;""""&amp;INDEX(ALL!E:E,MATCH(Sheet1!E46,ALL!N:N,0))&amp;""""&amp;";"</f>
        <v>case "002C": return "Ness";</v>
      </c>
      <c r="O46" s="51"/>
    </row>
    <row r="47" spans="1:15" ht="14.25" x14ac:dyDescent="0.2">
      <c r="A47" s="54">
        <v>45</v>
      </c>
      <c r="B47" s="54" t="str">
        <f t="shared" si="6"/>
        <v>2D</v>
      </c>
      <c r="C47" s="54" t="str">
        <f t="shared" si="0"/>
        <v>2D</v>
      </c>
      <c r="D47" s="54" t="str">
        <f t="shared" si="1"/>
        <v>02D</v>
      </c>
      <c r="E47" s="54" t="str">
        <f t="shared" si="5"/>
        <v>002D</v>
      </c>
      <c r="F47" s="55" t="s">
        <v>757</v>
      </c>
      <c r="G47" s="54"/>
      <c r="H47" s="54"/>
      <c r="I47" s="53" t="s">
        <v>1634</v>
      </c>
      <c r="J47" s="54"/>
      <c r="K47" s="54"/>
      <c r="L47" s="51" t="str">
        <f t="shared" si="2"/>
        <v>case "02D": return "Animal Crossing";</v>
      </c>
      <c r="M47" s="51" t="str">
        <f t="shared" si="3"/>
        <v>case "002D": return "Super Smash Bros.";</v>
      </c>
      <c r="N47" s="51" t="str">
        <f>"case """&amp;E47&amp;""""&amp;": return "&amp;""""&amp;INDEX(ALL!E:E,MATCH(Sheet1!E47,ALL!N:N,0))&amp;""""&amp;";"</f>
        <v>case "002D": return "Mr. Game &amp; Watch";</v>
      </c>
      <c r="O47" s="51"/>
    </row>
    <row r="48" spans="1:15" ht="14.25" x14ac:dyDescent="0.2">
      <c r="A48" s="54">
        <v>46</v>
      </c>
      <c r="B48" s="54" t="str">
        <f t="shared" si="6"/>
        <v>2E</v>
      </c>
      <c r="C48" s="54" t="str">
        <f t="shared" si="0"/>
        <v>2E</v>
      </c>
      <c r="D48" s="54" t="str">
        <f t="shared" si="1"/>
        <v>02E</v>
      </c>
      <c r="E48" s="54" t="str">
        <f t="shared" si="5"/>
        <v>002E</v>
      </c>
      <c r="F48" s="55" t="s">
        <v>757</v>
      </c>
      <c r="G48" s="54"/>
      <c r="H48" s="54"/>
      <c r="I48" s="53" t="s">
        <v>1634</v>
      </c>
      <c r="J48" s="54"/>
      <c r="K48" s="54"/>
      <c r="L48" s="51" t="str">
        <f t="shared" si="2"/>
        <v>case "02E": return "Animal Crossing";</v>
      </c>
      <c r="M48" s="51" t="str">
        <f t="shared" si="3"/>
        <v>case "002E": return "Super Smash Bros.";</v>
      </c>
      <c r="N48" s="51" t="str">
        <f>"case """&amp;E48&amp;""""&amp;": return "&amp;""""&amp;INDEX(ALL!E:E,MATCH(Sheet1!E48,ALL!N:N,0))&amp;""""&amp;";"</f>
        <v>case "002E": return "R.O.B (Famicom)";</v>
      </c>
      <c r="O48" s="51"/>
    </row>
    <row r="49" spans="1:15" ht="14.25" x14ac:dyDescent="0.2">
      <c r="A49" s="54">
        <v>47</v>
      </c>
      <c r="B49" s="54" t="str">
        <f t="shared" si="6"/>
        <v>2F</v>
      </c>
      <c r="C49" s="54" t="str">
        <f t="shared" si="0"/>
        <v>2F</v>
      </c>
      <c r="D49" s="54" t="str">
        <f t="shared" si="1"/>
        <v>02F</v>
      </c>
      <c r="E49" s="54" t="str">
        <f t="shared" si="5"/>
        <v>002F</v>
      </c>
      <c r="F49" s="55" t="s">
        <v>757</v>
      </c>
      <c r="G49" s="54"/>
      <c r="H49" s="54"/>
      <c r="I49" s="53" t="s">
        <v>1634</v>
      </c>
      <c r="J49" s="54"/>
      <c r="K49" s="54"/>
      <c r="L49" s="51" t="str">
        <f t="shared" si="2"/>
        <v>case "02F": return "Animal Crossing";</v>
      </c>
      <c r="M49" s="51" t="str">
        <f t="shared" si="3"/>
        <v>case "002F": return "Super Smash Bros.";</v>
      </c>
      <c r="N49" s="51" t="str">
        <f>"case """&amp;E49&amp;""""&amp;": return "&amp;""""&amp;INDEX(ALL!E:E,MATCH(Sheet1!E49,ALL!N:N,0))&amp;""""&amp;";"</f>
        <v>case "002F": return "Duck Hunt";</v>
      </c>
      <c r="O49" s="51"/>
    </row>
    <row r="50" spans="1:15" ht="14.25" x14ac:dyDescent="0.2">
      <c r="A50" s="54">
        <v>48</v>
      </c>
      <c r="B50" s="54" t="str">
        <f t="shared" si="6"/>
        <v>30</v>
      </c>
      <c r="C50" s="54" t="str">
        <f t="shared" si="0"/>
        <v>30</v>
      </c>
      <c r="D50" s="54" t="str">
        <f t="shared" si="1"/>
        <v>030</v>
      </c>
      <c r="E50" s="54" t="str">
        <f t="shared" si="5"/>
        <v>0030</v>
      </c>
      <c r="F50" s="55" t="s">
        <v>757</v>
      </c>
      <c r="G50" s="54"/>
      <c r="H50" s="54"/>
      <c r="I50" s="53" t="s">
        <v>1634</v>
      </c>
      <c r="J50" s="54"/>
      <c r="K50" s="54"/>
      <c r="L50" s="51" t="str">
        <f t="shared" si="2"/>
        <v>case "030": return "Animal Crossing";</v>
      </c>
      <c r="M50" s="51" t="str">
        <f t="shared" si="3"/>
        <v>case "0030": return "Super Smash Bros.";</v>
      </c>
      <c r="N50" s="51" t="str">
        <f>"case """&amp;E50&amp;""""&amp;": return "&amp;""""&amp;INDEX(ALL!E:E,MATCH(Sheet1!E50,ALL!N:N,0))&amp;""""&amp;";"</f>
        <v>case "0030": return "Sonic";</v>
      </c>
      <c r="O50" s="51"/>
    </row>
    <row r="51" spans="1:15" ht="14.25" x14ac:dyDescent="0.2">
      <c r="A51" s="54">
        <v>49</v>
      </c>
      <c r="B51" s="54" t="str">
        <f t="shared" si="6"/>
        <v>31</v>
      </c>
      <c r="C51" s="54" t="str">
        <f t="shared" si="0"/>
        <v>31</v>
      </c>
      <c r="D51" s="54" t="str">
        <f t="shared" si="1"/>
        <v>031</v>
      </c>
      <c r="E51" s="54" t="str">
        <f t="shared" si="5"/>
        <v>0031</v>
      </c>
      <c r="F51" s="55" t="s">
        <v>757</v>
      </c>
      <c r="G51" s="54"/>
      <c r="H51" s="54"/>
      <c r="I51" s="53" t="s">
        <v>1634</v>
      </c>
      <c r="J51" s="54"/>
      <c r="K51" s="54"/>
      <c r="L51" s="51" t="str">
        <f t="shared" si="2"/>
        <v>case "031": return "Animal Crossing";</v>
      </c>
      <c r="M51" s="51" t="str">
        <f t="shared" si="3"/>
        <v>case "0031": return "Super Smash Bros.";</v>
      </c>
      <c r="N51" s="51" t="str">
        <f>"case """&amp;E51&amp;""""&amp;": return "&amp;""""&amp;INDEX(ALL!E:E,MATCH(Sheet1!E51,ALL!N:N,0))&amp;""""&amp;";"</f>
        <v>case "0031": return "Mega Man";</v>
      </c>
      <c r="O51" s="51"/>
    </row>
    <row r="52" spans="1:15" ht="14.25" x14ac:dyDescent="0.2">
      <c r="A52" s="54">
        <v>50</v>
      </c>
      <c r="B52" s="54" t="str">
        <f t="shared" si="6"/>
        <v>32</v>
      </c>
      <c r="C52" s="54" t="str">
        <f t="shared" si="0"/>
        <v>32</v>
      </c>
      <c r="D52" s="54" t="str">
        <f t="shared" si="1"/>
        <v>032</v>
      </c>
      <c r="E52" s="54" t="str">
        <f t="shared" si="5"/>
        <v>0032</v>
      </c>
      <c r="F52" s="55" t="s">
        <v>757</v>
      </c>
      <c r="G52" s="54"/>
      <c r="H52" s="54"/>
      <c r="I52" s="53" t="s">
        <v>1634</v>
      </c>
      <c r="J52" s="54"/>
      <c r="K52" s="54"/>
      <c r="L52" s="51" t="str">
        <f t="shared" si="2"/>
        <v>case "032": return "Animal Crossing";</v>
      </c>
      <c r="M52" s="51" t="str">
        <f t="shared" si="3"/>
        <v>case "0032": return "Super Smash Bros.";</v>
      </c>
      <c r="N52" s="51" t="str">
        <f>"case """&amp;E52&amp;""""&amp;": return "&amp;""""&amp;INDEX(ALL!E:E,MATCH(Sheet1!E52,ALL!N:N,0))&amp;""""&amp;";"</f>
        <v>case "0032": return "Pac-Man";</v>
      </c>
      <c r="O52" s="51"/>
    </row>
    <row r="53" spans="1:15" ht="14.25" x14ac:dyDescent="0.2">
      <c r="A53" s="54">
        <v>51</v>
      </c>
      <c r="B53" s="54" t="str">
        <f t="shared" si="6"/>
        <v>33</v>
      </c>
      <c r="C53" s="54" t="str">
        <f t="shared" si="0"/>
        <v>33</v>
      </c>
      <c r="D53" s="54" t="str">
        <f t="shared" si="1"/>
        <v>033</v>
      </c>
      <c r="E53" s="54" t="str">
        <f t="shared" si="5"/>
        <v>0033</v>
      </c>
      <c r="F53" s="55" t="s">
        <v>757</v>
      </c>
      <c r="G53" s="54"/>
      <c r="H53" s="54"/>
      <c r="I53" s="53" t="s">
        <v>1634</v>
      </c>
      <c r="J53" s="54"/>
      <c r="K53" s="54"/>
      <c r="L53" s="51" t="str">
        <f t="shared" si="2"/>
        <v>case "033": return "Animal Crossing";</v>
      </c>
      <c r="M53" s="51" t="str">
        <f t="shared" si="3"/>
        <v>case "0033": return "Super Smash Bros.";</v>
      </c>
      <c r="N53" s="51" t="str">
        <f>"case """&amp;E53&amp;""""&amp;": return "&amp;""""&amp;INDEX(ALL!E:E,MATCH(Sheet1!E53,ALL!N:N,0))&amp;""""&amp;";"</f>
        <v>case "0033": return "R.O.B. (NES)";</v>
      </c>
      <c r="O53" s="51"/>
    </row>
    <row r="54" spans="1:15" ht="14.25" x14ac:dyDescent="0.2">
      <c r="A54" s="54">
        <v>52</v>
      </c>
      <c r="B54" s="54" t="str">
        <f t="shared" si="6"/>
        <v>34</v>
      </c>
      <c r="C54" s="54" t="str">
        <f t="shared" si="0"/>
        <v>34</v>
      </c>
      <c r="D54" s="54" t="str">
        <f t="shared" si="1"/>
        <v>034</v>
      </c>
      <c r="E54" s="54" t="str">
        <f t="shared" si="5"/>
        <v>0034</v>
      </c>
      <c r="F54" s="55" t="s">
        <v>757</v>
      </c>
      <c r="G54" s="54"/>
      <c r="H54" s="54"/>
      <c r="I54" s="53" t="s">
        <v>1636</v>
      </c>
      <c r="J54" s="54"/>
      <c r="K54" s="54"/>
      <c r="L54" s="51" t="str">
        <f t="shared" si="2"/>
        <v>case "034": return "Animal Crossing";</v>
      </c>
      <c r="M54" s="51" t="str">
        <f t="shared" si="3"/>
        <v>case "0034": return "Super Mario";</v>
      </c>
      <c r="N54" s="51" t="str">
        <f>"case """&amp;E54&amp;""""&amp;": return "&amp;""""&amp;INDEX(ALL!E:E,MATCH(Sheet1!E54,ALL!N:N,0))&amp;""""&amp;";"</f>
        <v>case "0034": return "Mario";</v>
      </c>
      <c r="O54" s="51"/>
    </row>
    <row r="55" spans="1:15" ht="14.25" x14ac:dyDescent="0.2">
      <c r="A55" s="54">
        <v>53</v>
      </c>
      <c r="B55" s="54" t="str">
        <f t="shared" si="6"/>
        <v>35</v>
      </c>
      <c r="C55" s="54" t="str">
        <f t="shared" si="0"/>
        <v>35</v>
      </c>
      <c r="D55" s="54" t="str">
        <f t="shared" si="1"/>
        <v>035</v>
      </c>
      <c r="E55" s="54" t="str">
        <f t="shared" si="5"/>
        <v>0035</v>
      </c>
      <c r="F55" s="55" t="s">
        <v>757</v>
      </c>
      <c r="G55" s="54"/>
      <c r="H55" s="54"/>
      <c r="I55" s="53" t="s">
        <v>1636</v>
      </c>
      <c r="J55" s="54"/>
      <c r="K55" s="54"/>
      <c r="L55" s="51" t="str">
        <f t="shared" si="2"/>
        <v>case "035": return "Animal Crossing";</v>
      </c>
      <c r="M55" s="51" t="str">
        <f t="shared" si="3"/>
        <v>case "0035": return "Super Mario";</v>
      </c>
      <c r="N55" s="51" t="str">
        <f>"case """&amp;E55&amp;""""&amp;": return "&amp;""""&amp;INDEX(ALL!E:E,MATCH(Sheet1!E55,ALL!N:N,0))&amp;""""&amp;";"</f>
        <v>case "0035": return "Luigi";</v>
      </c>
      <c r="O55" s="51"/>
    </row>
    <row r="56" spans="1:15" ht="14.25" x14ac:dyDescent="0.2">
      <c r="A56" s="54">
        <v>54</v>
      </c>
      <c r="B56" s="54" t="str">
        <f t="shared" si="6"/>
        <v>36</v>
      </c>
      <c r="C56" s="54" t="str">
        <f t="shared" si="0"/>
        <v>36</v>
      </c>
      <c r="D56" s="54" t="str">
        <f t="shared" si="1"/>
        <v>036</v>
      </c>
      <c r="E56" s="54" t="str">
        <f t="shared" si="5"/>
        <v>0036</v>
      </c>
      <c r="F56" s="55" t="s">
        <v>757</v>
      </c>
      <c r="G56" s="54"/>
      <c r="H56" s="54"/>
      <c r="I56" s="53" t="s">
        <v>1636</v>
      </c>
      <c r="J56" s="54"/>
      <c r="K56" s="54"/>
      <c r="L56" s="51" t="str">
        <f t="shared" si="2"/>
        <v>case "036": return "Animal Crossing";</v>
      </c>
      <c r="M56" s="51" t="str">
        <f t="shared" si="3"/>
        <v>case "0036": return "Super Mario";</v>
      </c>
      <c r="N56" s="51" t="str">
        <f>"case """&amp;E56&amp;""""&amp;": return "&amp;""""&amp;INDEX(ALL!E:E,MATCH(Sheet1!E56,ALL!N:N,0))&amp;""""&amp;";"</f>
        <v>case "0036": return "Peach";</v>
      </c>
      <c r="O56" s="51"/>
    </row>
    <row r="57" spans="1:15" ht="14.25" x14ac:dyDescent="0.2">
      <c r="A57" s="54">
        <v>55</v>
      </c>
      <c r="B57" s="54" t="str">
        <f t="shared" si="6"/>
        <v>37</v>
      </c>
      <c r="C57" s="54" t="str">
        <f t="shared" si="0"/>
        <v>37</v>
      </c>
      <c r="D57" s="54" t="str">
        <f t="shared" si="1"/>
        <v>037</v>
      </c>
      <c r="E57" s="54" t="str">
        <f t="shared" si="5"/>
        <v>0037</v>
      </c>
      <c r="F57" s="55" t="s">
        <v>757</v>
      </c>
      <c r="G57" s="54"/>
      <c r="H57" s="54"/>
      <c r="I57" s="53" t="s">
        <v>1636</v>
      </c>
      <c r="J57" s="54"/>
      <c r="K57" s="54"/>
      <c r="L57" s="51" t="str">
        <f t="shared" si="2"/>
        <v>case "037": return "Animal Crossing";</v>
      </c>
      <c r="M57" s="51" t="str">
        <f t="shared" si="3"/>
        <v>case "0037": return "Super Mario";</v>
      </c>
      <c r="N57" s="51" t="str">
        <f>"case """&amp;E57&amp;""""&amp;": return "&amp;""""&amp;INDEX(ALL!E:E,MATCH(Sheet1!E57,ALL!N:N,0))&amp;""""&amp;";"</f>
        <v>case "0037": return "Yoshi";</v>
      </c>
      <c r="O57" s="51"/>
    </row>
    <row r="58" spans="1:15" ht="14.25" x14ac:dyDescent="0.2">
      <c r="A58" s="54">
        <v>56</v>
      </c>
      <c r="B58" s="54" t="str">
        <f t="shared" si="6"/>
        <v>38</v>
      </c>
      <c r="C58" s="54" t="str">
        <f t="shared" si="0"/>
        <v>38</v>
      </c>
      <c r="D58" s="54" t="str">
        <f t="shared" si="1"/>
        <v>038</v>
      </c>
      <c r="E58" s="54" t="str">
        <f t="shared" si="5"/>
        <v>0038</v>
      </c>
      <c r="F58" s="55" t="s">
        <v>757</v>
      </c>
      <c r="G58" s="54"/>
      <c r="H58" s="54"/>
      <c r="I58" s="53" t="s">
        <v>1636</v>
      </c>
      <c r="J58" s="54"/>
      <c r="K58" s="54"/>
      <c r="L58" s="51" t="str">
        <f t="shared" si="2"/>
        <v>case "038": return "Animal Crossing";</v>
      </c>
      <c r="M58" s="51" t="str">
        <f t="shared" si="3"/>
        <v>case "0038": return "Super Mario";</v>
      </c>
      <c r="N58" s="51" t="str">
        <f>"case """&amp;E58&amp;""""&amp;": return "&amp;""""&amp;INDEX(ALL!E:E,MATCH(Sheet1!E58,ALL!N:N,0))&amp;""""&amp;";"</f>
        <v>case "0038": return "Toad";</v>
      </c>
      <c r="O58" s="51"/>
    </row>
    <row r="59" spans="1:15" ht="14.25" x14ac:dyDescent="0.2">
      <c r="A59" s="54">
        <v>57</v>
      </c>
      <c r="B59" s="54" t="str">
        <f t="shared" si="6"/>
        <v>39</v>
      </c>
      <c r="C59" s="54" t="str">
        <f t="shared" si="0"/>
        <v>39</v>
      </c>
      <c r="D59" s="54" t="str">
        <f t="shared" si="1"/>
        <v>039</v>
      </c>
      <c r="E59" s="54" t="str">
        <f t="shared" si="5"/>
        <v>0039</v>
      </c>
      <c r="F59" s="55" t="s">
        <v>757</v>
      </c>
      <c r="G59" s="54"/>
      <c r="H59" s="54"/>
      <c r="I59" s="53" t="s">
        <v>1636</v>
      </c>
      <c r="J59" s="54"/>
      <c r="K59" s="54"/>
      <c r="L59" s="51" t="str">
        <f t="shared" si="2"/>
        <v>case "039": return "Animal Crossing";</v>
      </c>
      <c r="M59" s="51" t="str">
        <f t="shared" si="3"/>
        <v>case "0039": return "Super Mario";</v>
      </c>
      <c r="N59" s="51" t="str">
        <f>"case """&amp;E59&amp;""""&amp;": return "&amp;""""&amp;INDEX(ALL!E:E,MATCH(Sheet1!E59,ALL!N:N,0))&amp;""""&amp;";"</f>
        <v>case "0039": return "Bowser";</v>
      </c>
      <c r="O59" s="51"/>
    </row>
    <row r="60" spans="1:15" ht="14.25" x14ac:dyDescent="0.2">
      <c r="A60" s="54">
        <v>58</v>
      </c>
      <c r="B60" s="54" t="str">
        <f t="shared" si="6"/>
        <v>3A</v>
      </c>
      <c r="C60" s="54" t="str">
        <f t="shared" si="0"/>
        <v>3A</v>
      </c>
      <c r="D60" s="54" t="str">
        <f t="shared" si="1"/>
        <v>03A</v>
      </c>
      <c r="E60" s="54" t="str">
        <f t="shared" si="5"/>
        <v>003A</v>
      </c>
      <c r="F60" s="55" t="s">
        <v>757</v>
      </c>
      <c r="G60" s="54"/>
      <c r="H60" s="54"/>
      <c r="I60" s="53" t="s">
        <v>1638</v>
      </c>
      <c r="J60" s="54"/>
      <c r="K60" s="54"/>
      <c r="L60" s="51" t="str">
        <f t="shared" si="2"/>
        <v>case "03A": return "Animal Crossing";</v>
      </c>
      <c r="M60" s="51" t="str">
        <f t="shared" si="3"/>
        <v>case "003A": return "Chibi Robo";</v>
      </c>
      <c r="N60" s="51" t="str">
        <f>"case """&amp;E60&amp;""""&amp;": return "&amp;""""&amp;INDEX(ALL!E:E,MATCH(Sheet1!E60,ALL!N:N,0))&amp;""""&amp;";"</f>
        <v>case "003A": return "Chibi Robo";</v>
      </c>
      <c r="O60" s="51"/>
    </row>
    <row r="61" spans="1:15" ht="14.25" x14ac:dyDescent="0.2">
      <c r="A61" s="54">
        <v>59</v>
      </c>
      <c r="B61" s="54" t="str">
        <f t="shared" si="6"/>
        <v>3B</v>
      </c>
      <c r="C61" s="54" t="str">
        <f t="shared" si="0"/>
        <v>3B</v>
      </c>
      <c r="D61" s="54" t="str">
        <f t="shared" si="1"/>
        <v>03B</v>
      </c>
      <c r="E61" s="54" t="str">
        <f t="shared" si="5"/>
        <v>003B</v>
      </c>
      <c r="F61" s="55" t="s">
        <v>757</v>
      </c>
      <c r="G61" s="54"/>
      <c r="H61" s="54"/>
      <c r="I61" s="54"/>
      <c r="J61" s="54"/>
      <c r="K61" s="54"/>
      <c r="L61" s="51" t="str">
        <f t="shared" si="2"/>
        <v>case "03B": return "Animal Crossing";</v>
      </c>
      <c r="M61" s="51" t="str">
        <f t="shared" si="3"/>
        <v>case "003B": return "";</v>
      </c>
      <c r="N61" s="51" t="e">
        <f>"case """&amp;E61&amp;""""&amp;": return "&amp;""""&amp;INDEX(ALL!E:E,MATCH(Sheet1!E61,ALL!N:N,0))&amp;""""&amp;";"</f>
        <v>#N/A</v>
      </c>
      <c r="O61" s="51"/>
    </row>
    <row r="62" spans="1:15" ht="14.25" x14ac:dyDescent="0.2">
      <c r="A62" s="54">
        <v>60</v>
      </c>
      <c r="B62" s="54" t="str">
        <f t="shared" si="6"/>
        <v>3C</v>
      </c>
      <c r="C62" s="54" t="str">
        <f t="shared" si="0"/>
        <v>3C</v>
      </c>
      <c r="D62" s="54" t="str">
        <f t="shared" si="1"/>
        <v>03C</v>
      </c>
      <c r="E62" s="54" t="str">
        <f t="shared" si="5"/>
        <v>003C</v>
      </c>
      <c r="F62" s="55" t="s">
        <v>757</v>
      </c>
      <c r="G62" s="54"/>
      <c r="H62" s="54"/>
      <c r="I62" s="53" t="s">
        <v>1636</v>
      </c>
      <c r="J62" s="54"/>
      <c r="K62" s="54"/>
      <c r="L62" s="51" t="str">
        <f t="shared" si="2"/>
        <v>case "03C": return "Animal Crossing";</v>
      </c>
      <c r="M62" s="51" t="str">
        <f t="shared" si="3"/>
        <v>case "003C": return "Super Mario";</v>
      </c>
      <c r="N62" s="51" t="str">
        <f>"case """&amp;E62&amp;""""&amp;": return "&amp;""""&amp;INDEX(ALL!E:E,MATCH(Sheet1!E62,ALL!N:N,0))&amp;""""&amp;";"</f>
        <v>case "003C": return "Mario - Gold Edition";</v>
      </c>
      <c r="O62" s="51"/>
    </row>
    <row r="63" spans="1:15" ht="14.25" x14ac:dyDescent="0.2">
      <c r="A63" s="54">
        <v>61</v>
      </c>
      <c r="B63" s="54" t="str">
        <f t="shared" si="6"/>
        <v>3D</v>
      </c>
      <c r="C63" s="54" t="str">
        <f t="shared" si="0"/>
        <v>3D</v>
      </c>
      <c r="D63" s="54" t="str">
        <f t="shared" si="1"/>
        <v>03D</v>
      </c>
      <c r="E63" s="54" t="str">
        <f t="shared" si="5"/>
        <v>003D</v>
      </c>
      <c r="F63" s="55" t="s">
        <v>757</v>
      </c>
      <c r="G63" s="54"/>
      <c r="H63" s="54"/>
      <c r="I63" s="53" t="s">
        <v>1636</v>
      </c>
      <c r="J63" s="54"/>
      <c r="K63" s="54"/>
      <c r="L63" s="51" t="str">
        <f t="shared" si="2"/>
        <v>case "03D": return "Animal Crossing";</v>
      </c>
      <c r="M63" s="51" t="str">
        <f t="shared" si="3"/>
        <v>case "003D": return "Super Mario";</v>
      </c>
      <c r="N63" s="51" t="str">
        <f>"case """&amp;E63&amp;""""&amp;": return "&amp;""""&amp;INDEX(ALL!E:E,MATCH(Sheet1!E63,ALL!N:N,0))&amp;""""&amp;";"</f>
        <v>case "003D": return "Mario - Silver Editon";</v>
      </c>
      <c r="O63" s="51"/>
    </row>
    <row r="64" spans="1:15" ht="14.25" x14ac:dyDescent="0.2">
      <c r="A64" s="54">
        <v>62</v>
      </c>
      <c r="B64" s="54" t="str">
        <f t="shared" si="6"/>
        <v>3E</v>
      </c>
      <c r="C64" s="54" t="str">
        <f t="shared" si="0"/>
        <v>3E</v>
      </c>
      <c r="D64" s="54" t="str">
        <f t="shared" si="1"/>
        <v>03E</v>
      </c>
      <c r="E64" s="54" t="str">
        <f t="shared" si="5"/>
        <v>003E</v>
      </c>
      <c r="F64" s="55" t="s">
        <v>757</v>
      </c>
      <c r="G64" s="54"/>
      <c r="H64" s="54"/>
      <c r="I64" s="53" t="s">
        <v>1640</v>
      </c>
      <c r="J64" s="54"/>
      <c r="K64" s="54"/>
      <c r="L64" s="51" t="str">
        <f t="shared" si="2"/>
        <v>case "03E": return "Animal Crossing";</v>
      </c>
      <c r="M64" s="51" t="str">
        <f t="shared" si="3"/>
        <v>case "003E": return "Splatoon";</v>
      </c>
      <c r="N64" s="51" t="str">
        <f>"case """&amp;E64&amp;""""&amp;": return "&amp;""""&amp;INDEX(ALL!E:E,MATCH(Sheet1!E64,ALL!N:N,0))&amp;""""&amp;";"</f>
        <v>case "003E": return "Inkling Girl";</v>
      </c>
      <c r="O64" s="51"/>
    </row>
    <row r="65" spans="1:15" ht="14.25" x14ac:dyDescent="0.2">
      <c r="A65" s="54">
        <v>63</v>
      </c>
      <c r="B65" s="54" t="str">
        <f t="shared" si="6"/>
        <v>3F</v>
      </c>
      <c r="C65" s="54" t="str">
        <f t="shared" si="0"/>
        <v>3F</v>
      </c>
      <c r="D65" s="54" t="str">
        <f t="shared" si="1"/>
        <v>03F</v>
      </c>
      <c r="E65" s="54" t="str">
        <f t="shared" si="5"/>
        <v>003F</v>
      </c>
      <c r="F65" s="55" t="s">
        <v>757</v>
      </c>
      <c r="G65" s="54"/>
      <c r="H65" s="54"/>
      <c r="I65" s="53" t="s">
        <v>1640</v>
      </c>
      <c r="J65" s="54"/>
      <c r="K65" s="54"/>
      <c r="L65" s="51" t="str">
        <f t="shared" si="2"/>
        <v>case "03F": return "Animal Crossing";</v>
      </c>
      <c r="M65" s="51" t="str">
        <f t="shared" si="3"/>
        <v>case "003F": return "Splatoon";</v>
      </c>
      <c r="N65" s="51" t="str">
        <f>"case """&amp;E65&amp;""""&amp;": return "&amp;""""&amp;INDEX(ALL!E:E,MATCH(Sheet1!E65,ALL!N:N,0))&amp;""""&amp;";"</f>
        <v>case "003F": return "Inkling Boy";</v>
      </c>
      <c r="O65" s="51"/>
    </row>
    <row r="66" spans="1:15" ht="14.25" x14ac:dyDescent="0.2">
      <c r="A66" s="54">
        <v>64</v>
      </c>
      <c r="B66" s="54" t="str">
        <f t="shared" si="6"/>
        <v>40</v>
      </c>
      <c r="C66" s="54" t="str">
        <f t="shared" ref="C66:C129" si="7">IF(LEN(B66)=1,"0"&amp;B66,RIGHT(B66,2))</f>
        <v>40</v>
      </c>
      <c r="D66" s="54" t="str">
        <f t="shared" ref="D66:D129" si="8">IF(LEN(B66)=1,"00"&amp;B66,IF(LEN(B66)=2,"0"&amp;B66,RIGHT(B66,3)))</f>
        <v>040</v>
      </c>
      <c r="E66" s="54" t="str">
        <f t="shared" si="5"/>
        <v>0040</v>
      </c>
      <c r="F66" s="55" t="s">
        <v>757</v>
      </c>
      <c r="G66" s="54"/>
      <c r="H66" s="54"/>
      <c r="I66" s="53" t="s">
        <v>1640</v>
      </c>
      <c r="J66" s="54"/>
      <c r="K66" s="54"/>
      <c r="L66" s="51" t="str">
        <f t="shared" ref="L66:L129" si="9">"case """&amp;D66&amp;""""&amp;": return "&amp;""""&amp;F66&amp;""""&amp;";"</f>
        <v>case "040": return "Animal Crossing";</v>
      </c>
      <c r="M66" s="51" t="str">
        <f t="shared" ref="M66:M129" si="10">"case """&amp;E66&amp;""""&amp;": return "&amp;""""&amp;I66&amp;""""&amp;";"</f>
        <v>case "0040": return "Splatoon";</v>
      </c>
      <c r="N66" s="51" t="str">
        <f>"case """&amp;E66&amp;""""&amp;": return "&amp;""""&amp;INDEX(ALL!E:E,MATCH(Sheet1!E66,ALL!N:N,0))&amp;""""&amp;";"</f>
        <v>case "0040": return "Inkling Squid";</v>
      </c>
      <c r="O66" s="51"/>
    </row>
    <row r="67" spans="1:15" ht="14.25" x14ac:dyDescent="0.2">
      <c r="A67" s="54">
        <v>65</v>
      </c>
      <c r="B67" s="54" t="str">
        <f t="shared" si="6"/>
        <v>41</v>
      </c>
      <c r="C67" s="54" t="str">
        <f t="shared" si="7"/>
        <v>41</v>
      </c>
      <c r="D67" s="54" t="str">
        <f t="shared" si="8"/>
        <v>041</v>
      </c>
      <c r="E67" s="54" t="str">
        <f t="shared" ref="E67:E130" si="11">"0"&amp;D67</f>
        <v>0041</v>
      </c>
      <c r="F67" s="55" t="s">
        <v>757</v>
      </c>
      <c r="G67" s="54"/>
      <c r="H67" s="54"/>
      <c r="I67" s="53" t="s">
        <v>1644</v>
      </c>
      <c r="J67" s="54"/>
      <c r="K67" s="54"/>
      <c r="L67" s="51" t="str">
        <f t="shared" si="9"/>
        <v>case "041": return "Animal Crossing";</v>
      </c>
      <c r="M67" s="51" t="str">
        <f t="shared" si="10"/>
        <v>case "0041": return "Yoshi's Woolly World";</v>
      </c>
      <c r="N67" s="51" t="str">
        <f>"case """&amp;E67&amp;""""&amp;": return "&amp;""""&amp;INDEX(ALL!E:E,MATCH(Sheet1!E67,ALL!N:N,0))&amp;""""&amp;";"</f>
        <v>case "0041": return "Green Yarn Yoshi";</v>
      </c>
      <c r="O67" s="51"/>
    </row>
    <row r="68" spans="1:15" ht="14.25" x14ac:dyDescent="0.2">
      <c r="A68" s="54">
        <v>66</v>
      </c>
      <c r="B68" s="54" t="str">
        <f t="shared" ref="B68:B131" si="12">DEC2HEX(A68)</f>
        <v>42</v>
      </c>
      <c r="C68" s="54" t="str">
        <f t="shared" si="7"/>
        <v>42</v>
      </c>
      <c r="D68" s="54" t="str">
        <f t="shared" si="8"/>
        <v>042</v>
      </c>
      <c r="E68" s="54" t="str">
        <f t="shared" si="11"/>
        <v>0042</v>
      </c>
      <c r="F68" s="55" t="s">
        <v>757</v>
      </c>
      <c r="G68" s="54"/>
      <c r="H68" s="54"/>
      <c r="I68" s="53" t="s">
        <v>1644</v>
      </c>
      <c r="J68" s="54"/>
      <c r="K68" s="54"/>
      <c r="L68" s="51" t="str">
        <f t="shared" si="9"/>
        <v>case "042": return "Animal Crossing";</v>
      </c>
      <c r="M68" s="51" t="str">
        <f t="shared" si="10"/>
        <v>case "0042": return "Yoshi's Woolly World";</v>
      </c>
      <c r="N68" s="51" t="str">
        <f>"case """&amp;E68&amp;""""&amp;": return "&amp;""""&amp;INDEX(ALL!E:E,MATCH(Sheet1!E68,ALL!N:N,0))&amp;""""&amp;";"</f>
        <v>case "0042": return "Pink Yarn Yoshi";</v>
      </c>
      <c r="O68" s="51"/>
    </row>
    <row r="69" spans="1:15" ht="14.25" x14ac:dyDescent="0.2">
      <c r="A69" s="54">
        <v>67</v>
      </c>
      <c r="B69" s="54" t="str">
        <f t="shared" si="12"/>
        <v>43</v>
      </c>
      <c r="C69" s="54" t="str">
        <f t="shared" si="7"/>
        <v>43</v>
      </c>
      <c r="D69" s="54" t="str">
        <f t="shared" si="8"/>
        <v>043</v>
      </c>
      <c r="E69" s="54" t="str">
        <f t="shared" si="11"/>
        <v>0043</v>
      </c>
      <c r="F69" s="55" t="s">
        <v>757</v>
      </c>
      <c r="G69" s="54"/>
      <c r="H69" s="54"/>
      <c r="I69" s="53" t="s">
        <v>1644</v>
      </c>
      <c r="J69" s="54"/>
      <c r="K69" s="54"/>
      <c r="L69" s="51" t="str">
        <f t="shared" si="9"/>
        <v>case "043": return "Animal Crossing";</v>
      </c>
      <c r="M69" s="51" t="str">
        <f t="shared" si="10"/>
        <v>case "0043": return "Yoshi's Woolly World";</v>
      </c>
      <c r="N69" s="51" t="str">
        <f>"case """&amp;E69&amp;""""&amp;": return "&amp;""""&amp;INDEX(ALL!E:E,MATCH(Sheet1!E69,ALL!N:N,0))&amp;""""&amp;";"</f>
        <v>case "0043": return "Light Blue Yarn Yoshi";</v>
      </c>
      <c r="O69" s="51"/>
    </row>
    <row r="70" spans="1:15" ht="14.25" x14ac:dyDescent="0.2">
      <c r="A70" s="54">
        <v>68</v>
      </c>
      <c r="B70" s="54" t="str">
        <f t="shared" si="12"/>
        <v>44</v>
      </c>
      <c r="C70" s="54" t="str">
        <f t="shared" si="7"/>
        <v>44</v>
      </c>
      <c r="D70" s="54" t="str">
        <f t="shared" si="8"/>
        <v>044</v>
      </c>
      <c r="E70" s="54" t="str">
        <f t="shared" si="11"/>
        <v>0044</v>
      </c>
      <c r="F70" s="55" t="s">
        <v>757</v>
      </c>
      <c r="G70" s="54"/>
      <c r="H70" s="54"/>
      <c r="I70" s="53" t="s">
        <v>1642</v>
      </c>
      <c r="J70" s="54"/>
      <c r="K70" s="54"/>
      <c r="L70" s="51" t="str">
        <f t="shared" si="9"/>
        <v>case "044": return "Animal Crossing";</v>
      </c>
      <c r="M70" s="51" t="str">
        <f t="shared" si="10"/>
        <v>case "0044": return "Animal Crossing Cards";</v>
      </c>
      <c r="N70" s="51" t="str">
        <f>"case """&amp;E70&amp;""""&amp;": return "&amp;""""&amp;INDEX(ALL!E:E,MATCH(Sheet1!E70,ALL!N:N,0))&amp;""""&amp;";"</f>
        <v>case "0044": return "Isabelle";</v>
      </c>
      <c r="O70" s="51"/>
    </row>
    <row r="71" spans="1:15" ht="14.25" x14ac:dyDescent="0.2">
      <c r="A71" s="54">
        <v>69</v>
      </c>
      <c r="B71" s="54" t="str">
        <f t="shared" si="12"/>
        <v>45</v>
      </c>
      <c r="C71" s="54" t="str">
        <f t="shared" si="7"/>
        <v>45</v>
      </c>
      <c r="D71" s="54" t="str">
        <f t="shared" si="8"/>
        <v>045</v>
      </c>
      <c r="E71" s="54" t="str">
        <f t="shared" si="11"/>
        <v>0045</v>
      </c>
      <c r="F71" s="55" t="s">
        <v>757</v>
      </c>
      <c r="G71" s="54"/>
      <c r="H71" s="54"/>
      <c r="I71" s="54" t="s">
        <v>808</v>
      </c>
      <c r="J71" s="54"/>
      <c r="K71" s="54"/>
      <c r="L71" s="51" t="str">
        <f t="shared" si="9"/>
        <v>case "045": return "Animal Crossing";</v>
      </c>
      <c r="M71" s="51" t="str">
        <f t="shared" si="10"/>
        <v>case "0045": return "Animal Crossing Cards";</v>
      </c>
      <c r="N71" s="51" t="str">
        <f>"case """&amp;E71&amp;""""&amp;": return "&amp;""""&amp;INDEX(ALL!E:E,MATCH(Sheet1!E71,ALL!N:N,0))&amp;""""&amp;";"</f>
        <v>case "0045": return "Tom Nook";</v>
      </c>
      <c r="O71" s="51"/>
    </row>
    <row r="72" spans="1:15" ht="14.25" x14ac:dyDescent="0.2">
      <c r="A72" s="54">
        <v>70</v>
      </c>
      <c r="B72" s="54" t="str">
        <f t="shared" si="12"/>
        <v>46</v>
      </c>
      <c r="C72" s="54" t="str">
        <f t="shared" si="7"/>
        <v>46</v>
      </c>
      <c r="D72" s="54" t="str">
        <f t="shared" si="8"/>
        <v>046</v>
      </c>
      <c r="E72" s="54" t="str">
        <f t="shared" si="11"/>
        <v>0046</v>
      </c>
      <c r="F72" s="55" t="s">
        <v>757</v>
      </c>
      <c r="G72" s="54"/>
      <c r="H72" s="54"/>
      <c r="I72" s="53" t="s">
        <v>1642</v>
      </c>
      <c r="J72" s="54"/>
      <c r="K72" s="54"/>
      <c r="L72" s="51" t="str">
        <f t="shared" si="9"/>
        <v>case "046": return "Animal Crossing";</v>
      </c>
      <c r="M72" s="51" t="str">
        <f t="shared" si="10"/>
        <v>case "0046": return "Animal Crossing Cards";</v>
      </c>
      <c r="N72" s="51" t="str">
        <f>"case """&amp;E72&amp;""""&amp;": return "&amp;""""&amp;INDEX(ALL!E:E,MATCH(Sheet1!E72,ALL!N:N,0))&amp;""""&amp;";"</f>
        <v>case "0046": return "DJ KK";</v>
      </c>
      <c r="O72" s="51"/>
    </row>
    <row r="73" spans="1:15" ht="14.25" x14ac:dyDescent="0.2">
      <c r="A73" s="54">
        <v>71</v>
      </c>
      <c r="B73" s="54" t="str">
        <f t="shared" si="12"/>
        <v>47</v>
      </c>
      <c r="C73" s="54" t="str">
        <f t="shared" si="7"/>
        <v>47</v>
      </c>
      <c r="D73" s="54" t="str">
        <f t="shared" si="8"/>
        <v>047</v>
      </c>
      <c r="E73" s="54" t="str">
        <f t="shared" si="11"/>
        <v>0047</v>
      </c>
      <c r="F73" s="55" t="s">
        <v>757</v>
      </c>
      <c r="G73" s="54"/>
      <c r="H73" s="54"/>
      <c r="I73" s="54" t="s">
        <v>808</v>
      </c>
      <c r="J73" s="54"/>
      <c r="K73" s="54"/>
      <c r="L73" s="51" t="str">
        <f t="shared" si="9"/>
        <v>case "047": return "Animal Crossing";</v>
      </c>
      <c r="M73" s="51" t="str">
        <f t="shared" si="10"/>
        <v>case "0047": return "Animal Crossing Cards";</v>
      </c>
      <c r="N73" s="51" t="str">
        <f>"case """&amp;E73&amp;""""&amp;": return "&amp;""""&amp;INDEX(ALL!E:E,MATCH(Sheet1!E73,ALL!N:N,0))&amp;""""&amp;";"</f>
        <v>case "0047": return "Sable";</v>
      </c>
      <c r="O73" s="51"/>
    </row>
    <row r="74" spans="1:15" ht="14.25" x14ac:dyDescent="0.2">
      <c r="A74" s="54">
        <v>72</v>
      </c>
      <c r="B74" s="54" t="str">
        <f t="shared" si="12"/>
        <v>48</v>
      </c>
      <c r="C74" s="54" t="str">
        <f t="shared" si="7"/>
        <v>48</v>
      </c>
      <c r="D74" s="54" t="str">
        <f t="shared" si="8"/>
        <v>048</v>
      </c>
      <c r="E74" s="54" t="str">
        <f t="shared" si="11"/>
        <v>0048</v>
      </c>
      <c r="F74" s="55" t="s">
        <v>757</v>
      </c>
      <c r="G74" s="54"/>
      <c r="H74" s="54"/>
      <c r="I74" s="53" t="s">
        <v>1642</v>
      </c>
      <c r="J74" s="54"/>
      <c r="K74" s="54"/>
      <c r="L74" s="51" t="str">
        <f t="shared" si="9"/>
        <v>case "048": return "Animal Crossing";</v>
      </c>
      <c r="M74" s="51" t="str">
        <f t="shared" si="10"/>
        <v>case "0048": return "Animal Crossing Cards";</v>
      </c>
      <c r="N74" s="51" t="str">
        <f>"case """&amp;E74&amp;""""&amp;": return "&amp;""""&amp;INDEX(ALL!E:E,MATCH(Sheet1!E74,ALL!N:N,0))&amp;""""&amp;";"</f>
        <v>case "0048": return "Kapp'n";</v>
      </c>
      <c r="O74" s="51"/>
    </row>
    <row r="75" spans="1:15" ht="14.25" x14ac:dyDescent="0.2">
      <c r="A75" s="54">
        <v>73</v>
      </c>
      <c r="B75" s="54" t="str">
        <f t="shared" si="12"/>
        <v>49</v>
      </c>
      <c r="C75" s="54" t="str">
        <f t="shared" si="7"/>
        <v>49</v>
      </c>
      <c r="D75" s="54" t="str">
        <f t="shared" si="8"/>
        <v>049</v>
      </c>
      <c r="E75" s="54" t="str">
        <f t="shared" si="11"/>
        <v>0049</v>
      </c>
      <c r="F75" s="55" t="s">
        <v>757</v>
      </c>
      <c r="G75" s="54"/>
      <c r="H75" s="54"/>
      <c r="I75" s="54" t="s">
        <v>808</v>
      </c>
      <c r="J75" s="54"/>
      <c r="K75" s="54"/>
      <c r="L75" s="51" t="str">
        <f t="shared" si="9"/>
        <v>case "049": return "Animal Crossing";</v>
      </c>
      <c r="M75" s="51" t="str">
        <f t="shared" si="10"/>
        <v>case "0049": return "Animal Crossing Cards";</v>
      </c>
      <c r="N75" s="51" t="str">
        <f>"case """&amp;E75&amp;""""&amp;": return "&amp;""""&amp;INDEX(ALL!E:E,MATCH(Sheet1!E75,ALL!N:N,0))&amp;""""&amp;";"</f>
        <v>case "0049": return "Resetti";</v>
      </c>
      <c r="O75" s="51"/>
    </row>
    <row r="76" spans="1:15" ht="14.25" x14ac:dyDescent="0.2">
      <c r="A76" s="54">
        <v>74</v>
      </c>
      <c r="B76" s="54" t="str">
        <f t="shared" si="12"/>
        <v>4A</v>
      </c>
      <c r="C76" s="54" t="str">
        <f t="shared" si="7"/>
        <v>4A</v>
      </c>
      <c r="D76" s="54" t="str">
        <f t="shared" si="8"/>
        <v>04A</v>
      </c>
      <c r="E76" s="54" t="str">
        <f t="shared" si="11"/>
        <v>004A</v>
      </c>
      <c r="F76" s="55" t="s">
        <v>757</v>
      </c>
      <c r="G76" s="54"/>
      <c r="H76" s="54"/>
      <c r="I76" s="53" t="s">
        <v>1642</v>
      </c>
      <c r="J76" s="54"/>
      <c r="K76" s="54"/>
      <c r="L76" s="51" t="str">
        <f t="shared" si="9"/>
        <v>case "04A": return "Animal Crossing";</v>
      </c>
      <c r="M76" s="51" t="str">
        <f t="shared" si="10"/>
        <v>case "004A": return "Animal Crossing Cards";</v>
      </c>
      <c r="N76" s="51" t="str">
        <f>"case """&amp;E76&amp;""""&amp;": return "&amp;""""&amp;INDEX(ALL!E:E,MATCH(Sheet1!E76,ALL!N:N,0))&amp;""""&amp;";"</f>
        <v>case "004A": return "Joan";</v>
      </c>
      <c r="O76" s="51"/>
    </row>
    <row r="77" spans="1:15" ht="14.25" x14ac:dyDescent="0.2">
      <c r="A77" s="54">
        <v>75</v>
      </c>
      <c r="B77" s="54" t="str">
        <f t="shared" si="12"/>
        <v>4B</v>
      </c>
      <c r="C77" s="54" t="str">
        <f t="shared" si="7"/>
        <v>4B</v>
      </c>
      <c r="D77" s="54" t="str">
        <f t="shared" si="8"/>
        <v>04B</v>
      </c>
      <c r="E77" s="54" t="str">
        <f t="shared" si="11"/>
        <v>004B</v>
      </c>
      <c r="F77" s="55" t="s">
        <v>757</v>
      </c>
      <c r="G77" s="54"/>
      <c r="H77" s="54"/>
      <c r="I77" s="54" t="s">
        <v>808</v>
      </c>
      <c r="J77" s="54"/>
      <c r="K77" s="54"/>
      <c r="L77" s="51" t="str">
        <f t="shared" si="9"/>
        <v>case "04B": return "Animal Crossing";</v>
      </c>
      <c r="M77" s="51" t="str">
        <f t="shared" si="10"/>
        <v>case "004B": return "Animal Crossing Cards";</v>
      </c>
      <c r="N77" s="51" t="str">
        <f>"case """&amp;E77&amp;""""&amp;": return "&amp;""""&amp;INDEX(ALL!E:E,MATCH(Sheet1!E77,ALL!N:N,0))&amp;""""&amp;";"</f>
        <v>case "004B": return "Timmy";</v>
      </c>
      <c r="O77" s="51"/>
    </row>
    <row r="78" spans="1:15" ht="14.25" x14ac:dyDescent="0.2">
      <c r="A78" s="54">
        <v>76</v>
      </c>
      <c r="B78" s="54" t="str">
        <f t="shared" si="12"/>
        <v>4C</v>
      </c>
      <c r="C78" s="54" t="str">
        <f t="shared" si="7"/>
        <v>4C</v>
      </c>
      <c r="D78" s="54" t="str">
        <f t="shared" si="8"/>
        <v>04C</v>
      </c>
      <c r="E78" s="54" t="str">
        <f t="shared" si="11"/>
        <v>004C</v>
      </c>
      <c r="F78" s="55" t="s">
        <v>757</v>
      </c>
      <c r="G78" s="54"/>
      <c r="H78" s="54"/>
      <c r="I78" s="53" t="s">
        <v>1642</v>
      </c>
      <c r="J78" s="54"/>
      <c r="K78" s="54"/>
      <c r="L78" s="51" t="str">
        <f t="shared" si="9"/>
        <v>case "04C": return "Animal Crossing";</v>
      </c>
      <c r="M78" s="51" t="str">
        <f t="shared" si="10"/>
        <v>case "004C": return "Animal Crossing Cards";</v>
      </c>
      <c r="N78" s="51" t="str">
        <f>"case """&amp;E78&amp;""""&amp;": return "&amp;""""&amp;INDEX(ALL!E:E,MATCH(Sheet1!E78,ALL!N:N,0))&amp;""""&amp;";"</f>
        <v>case "004C": return "Digby";</v>
      </c>
      <c r="O78" s="51"/>
    </row>
    <row r="79" spans="1:15" ht="14.25" x14ac:dyDescent="0.2">
      <c r="A79" s="54">
        <v>77</v>
      </c>
      <c r="B79" s="54" t="str">
        <f t="shared" si="12"/>
        <v>4D</v>
      </c>
      <c r="C79" s="54" t="str">
        <f t="shared" si="7"/>
        <v>4D</v>
      </c>
      <c r="D79" s="54" t="str">
        <f t="shared" si="8"/>
        <v>04D</v>
      </c>
      <c r="E79" s="54" t="str">
        <f t="shared" si="11"/>
        <v>004D</v>
      </c>
      <c r="F79" s="55" t="s">
        <v>757</v>
      </c>
      <c r="G79" s="54"/>
      <c r="H79" s="54"/>
      <c r="I79" s="54" t="s">
        <v>808</v>
      </c>
      <c r="J79" s="54"/>
      <c r="K79" s="54"/>
      <c r="L79" s="51" t="str">
        <f t="shared" si="9"/>
        <v>case "04D": return "Animal Crossing";</v>
      </c>
      <c r="M79" s="51" t="str">
        <f t="shared" si="10"/>
        <v>case "004D": return "Animal Crossing Cards";</v>
      </c>
      <c r="N79" s="51" t="str">
        <f>"case """&amp;E79&amp;""""&amp;": return "&amp;""""&amp;INDEX(ALL!E:E,MATCH(Sheet1!E79,ALL!N:N,0))&amp;""""&amp;";"</f>
        <v>case "004D": return "Pascal";</v>
      </c>
      <c r="O79" s="51"/>
    </row>
    <row r="80" spans="1:15" ht="14.25" x14ac:dyDescent="0.2">
      <c r="A80" s="54">
        <v>78</v>
      </c>
      <c r="B80" s="54" t="str">
        <f t="shared" si="12"/>
        <v>4E</v>
      </c>
      <c r="C80" s="54" t="str">
        <f t="shared" si="7"/>
        <v>4E</v>
      </c>
      <c r="D80" s="54" t="str">
        <f t="shared" si="8"/>
        <v>04E</v>
      </c>
      <c r="E80" s="54" t="str">
        <f t="shared" si="11"/>
        <v>004E</v>
      </c>
      <c r="F80" s="55" t="s">
        <v>757</v>
      </c>
      <c r="G80" s="54"/>
      <c r="H80" s="54"/>
      <c r="I80" s="53" t="s">
        <v>1642</v>
      </c>
      <c r="J80" s="54"/>
      <c r="K80" s="54"/>
      <c r="L80" s="51" t="str">
        <f t="shared" si="9"/>
        <v>case "04E": return "Animal Crossing";</v>
      </c>
      <c r="M80" s="51" t="str">
        <f t="shared" si="10"/>
        <v>case "004E": return "Animal Crossing Cards";</v>
      </c>
      <c r="N80" s="51" t="str">
        <f>"case """&amp;E80&amp;""""&amp;": return "&amp;""""&amp;INDEX(ALL!E:E,MATCH(Sheet1!E80,ALL!N:N,0))&amp;""""&amp;";"</f>
        <v>case "004E": return "Harriet";</v>
      </c>
      <c r="O80" s="51"/>
    </row>
    <row r="81" spans="1:15" ht="14.25" x14ac:dyDescent="0.2">
      <c r="A81" s="54">
        <v>79</v>
      </c>
      <c r="B81" s="54" t="str">
        <f t="shared" si="12"/>
        <v>4F</v>
      </c>
      <c r="C81" s="54" t="str">
        <f t="shared" si="7"/>
        <v>4F</v>
      </c>
      <c r="D81" s="54" t="str">
        <f t="shared" si="8"/>
        <v>04F</v>
      </c>
      <c r="E81" s="54" t="str">
        <f t="shared" si="11"/>
        <v>004F</v>
      </c>
      <c r="F81" s="55" t="s">
        <v>757</v>
      </c>
      <c r="G81" s="54"/>
      <c r="H81" s="54"/>
      <c r="I81" s="54" t="s">
        <v>808</v>
      </c>
      <c r="J81" s="54"/>
      <c r="K81" s="54"/>
      <c r="L81" s="51" t="str">
        <f t="shared" si="9"/>
        <v>case "04F": return "Animal Crossing";</v>
      </c>
      <c r="M81" s="51" t="str">
        <f t="shared" si="10"/>
        <v>case "004F": return "Animal Crossing Cards";</v>
      </c>
      <c r="N81" s="51" t="str">
        <f>"case """&amp;E81&amp;""""&amp;": return "&amp;""""&amp;INDEX(ALL!E:E,MATCH(Sheet1!E81,ALL!N:N,0))&amp;""""&amp;";"</f>
        <v>case "004F": return "Redd";</v>
      </c>
      <c r="O81" s="51"/>
    </row>
    <row r="82" spans="1:15" ht="14.25" x14ac:dyDescent="0.2">
      <c r="A82" s="54">
        <v>80</v>
      </c>
      <c r="B82" s="54" t="str">
        <f t="shared" si="12"/>
        <v>50</v>
      </c>
      <c r="C82" s="54" t="str">
        <f t="shared" si="7"/>
        <v>50</v>
      </c>
      <c r="D82" s="54" t="str">
        <f t="shared" si="8"/>
        <v>050</v>
      </c>
      <c r="E82" s="54" t="str">
        <f t="shared" si="11"/>
        <v>0050</v>
      </c>
      <c r="F82" s="55" t="s">
        <v>757</v>
      </c>
      <c r="G82" s="54"/>
      <c r="H82" s="54"/>
      <c r="I82" s="53" t="s">
        <v>1642</v>
      </c>
      <c r="J82" s="54"/>
      <c r="K82" s="54"/>
      <c r="L82" s="51" t="str">
        <f t="shared" si="9"/>
        <v>case "050": return "Animal Crossing";</v>
      </c>
      <c r="M82" s="51" t="str">
        <f t="shared" si="10"/>
        <v>case "0050": return "Animal Crossing Cards";</v>
      </c>
      <c r="N82" s="51" t="str">
        <f>"case """&amp;E82&amp;""""&amp;": return "&amp;""""&amp;INDEX(ALL!E:E,MATCH(Sheet1!E82,ALL!N:N,0))&amp;""""&amp;";"</f>
        <v>case "0050": return "Sahara";</v>
      </c>
      <c r="O82" s="51"/>
    </row>
    <row r="83" spans="1:15" ht="14.25" x14ac:dyDescent="0.2">
      <c r="A83" s="54">
        <v>81</v>
      </c>
      <c r="B83" s="54" t="str">
        <f t="shared" si="12"/>
        <v>51</v>
      </c>
      <c r="C83" s="54" t="str">
        <f t="shared" si="7"/>
        <v>51</v>
      </c>
      <c r="D83" s="54" t="str">
        <f t="shared" si="8"/>
        <v>051</v>
      </c>
      <c r="E83" s="54" t="str">
        <f t="shared" si="11"/>
        <v>0051</v>
      </c>
      <c r="F83" s="55" t="s">
        <v>757</v>
      </c>
      <c r="G83" s="54"/>
      <c r="H83" s="54"/>
      <c r="I83" s="54" t="s">
        <v>808</v>
      </c>
      <c r="J83" s="54"/>
      <c r="K83" s="54"/>
      <c r="L83" s="51" t="str">
        <f t="shared" si="9"/>
        <v>case "051": return "Animal Crossing";</v>
      </c>
      <c r="M83" s="51" t="str">
        <f t="shared" si="10"/>
        <v>case "0051": return "Animal Crossing Cards";</v>
      </c>
      <c r="N83" s="51" t="str">
        <f>"case """&amp;E83&amp;""""&amp;": return "&amp;""""&amp;INDEX(ALL!E:E,MATCH(Sheet1!E83,ALL!N:N,0))&amp;""""&amp;";"</f>
        <v>case "0051": return "Luna";</v>
      </c>
      <c r="O83" s="51"/>
    </row>
    <row r="84" spans="1:15" x14ac:dyDescent="0.2">
      <c r="A84" s="54">
        <v>82</v>
      </c>
      <c r="B84" s="54" t="str">
        <f t="shared" si="12"/>
        <v>52</v>
      </c>
      <c r="C84" s="54" t="str">
        <f t="shared" si="7"/>
        <v>52</v>
      </c>
      <c r="D84" s="54" t="str">
        <f t="shared" si="8"/>
        <v>052</v>
      </c>
      <c r="E84" s="54" t="str">
        <f t="shared" si="11"/>
        <v>0052</v>
      </c>
      <c r="F84" s="54"/>
      <c r="G84" s="54"/>
      <c r="H84" s="54"/>
      <c r="I84" s="53" t="s">
        <v>1642</v>
      </c>
      <c r="J84" s="54"/>
      <c r="K84" s="54"/>
      <c r="L84" s="51" t="str">
        <f t="shared" si="9"/>
        <v>case "052": return "";</v>
      </c>
      <c r="M84" s="51" t="str">
        <f t="shared" si="10"/>
        <v>case "0052": return "Animal Crossing Cards";</v>
      </c>
      <c r="N84" s="51" t="str">
        <f>"case """&amp;E84&amp;""""&amp;": return "&amp;""""&amp;INDEX(ALL!E:E,MATCH(Sheet1!E84,ALL!N:N,0))&amp;""""&amp;";"</f>
        <v>case "0052": return "Tortimer";</v>
      </c>
      <c r="O84" s="51"/>
    </row>
    <row r="85" spans="1:15" x14ac:dyDescent="0.2">
      <c r="A85" s="54">
        <v>83</v>
      </c>
      <c r="B85" s="54" t="str">
        <f t="shared" si="12"/>
        <v>53</v>
      </c>
      <c r="C85" s="54" t="str">
        <f t="shared" si="7"/>
        <v>53</v>
      </c>
      <c r="D85" s="54" t="str">
        <f t="shared" si="8"/>
        <v>053</v>
      </c>
      <c r="E85" s="54" t="str">
        <f t="shared" si="11"/>
        <v>0053</v>
      </c>
      <c r="F85" s="54"/>
      <c r="G85" s="54"/>
      <c r="H85" s="54"/>
      <c r="I85" s="54" t="s">
        <v>808</v>
      </c>
      <c r="J85" s="54"/>
      <c r="K85" s="54"/>
      <c r="L85" s="51" t="str">
        <f t="shared" si="9"/>
        <v>case "053": return "";</v>
      </c>
      <c r="M85" s="51" t="str">
        <f t="shared" si="10"/>
        <v>case "0053": return "Animal Crossing Cards";</v>
      </c>
      <c r="N85" s="51" t="str">
        <f>"case """&amp;E85&amp;""""&amp;": return "&amp;""""&amp;INDEX(ALL!E:E,MATCH(Sheet1!E85,ALL!N:N,0))&amp;""""&amp;";"</f>
        <v>case "0053": return "Lyle";</v>
      </c>
      <c r="O85" s="51"/>
    </row>
    <row r="86" spans="1:15" x14ac:dyDescent="0.2">
      <c r="A86" s="54">
        <v>84</v>
      </c>
      <c r="B86" s="54" t="str">
        <f t="shared" si="12"/>
        <v>54</v>
      </c>
      <c r="C86" s="54" t="str">
        <f t="shared" si="7"/>
        <v>54</v>
      </c>
      <c r="D86" s="54" t="str">
        <f t="shared" si="8"/>
        <v>054</v>
      </c>
      <c r="E86" s="54" t="str">
        <f t="shared" si="11"/>
        <v>0054</v>
      </c>
      <c r="F86" s="54"/>
      <c r="G86" s="54"/>
      <c r="H86" s="54"/>
      <c r="I86" s="53" t="s">
        <v>1642</v>
      </c>
      <c r="J86" s="54"/>
      <c r="K86" s="54"/>
      <c r="L86" s="51" t="str">
        <f t="shared" si="9"/>
        <v>case "054": return "";</v>
      </c>
      <c r="M86" s="51" t="str">
        <f t="shared" si="10"/>
        <v>case "0054": return "Animal Crossing Cards";</v>
      </c>
      <c r="N86" s="51" t="str">
        <f>"case """&amp;E86&amp;""""&amp;": return "&amp;""""&amp;INDEX(ALL!E:E,MATCH(Sheet1!E86,ALL!N:N,0))&amp;""""&amp;";"</f>
        <v>case "0054": return "Lottie";</v>
      </c>
      <c r="O86" s="51"/>
    </row>
    <row r="87" spans="1:15" x14ac:dyDescent="0.2">
      <c r="A87" s="54">
        <v>85</v>
      </c>
      <c r="B87" s="54" t="str">
        <f t="shared" si="12"/>
        <v>55</v>
      </c>
      <c r="C87" s="54" t="str">
        <f t="shared" si="7"/>
        <v>55</v>
      </c>
      <c r="D87" s="54" t="str">
        <f t="shared" si="8"/>
        <v>055</v>
      </c>
      <c r="E87" s="54" t="str">
        <f t="shared" si="11"/>
        <v>0055</v>
      </c>
      <c r="F87" s="54"/>
      <c r="G87" s="54"/>
      <c r="H87" s="54"/>
      <c r="I87" s="54" t="s">
        <v>808</v>
      </c>
      <c r="J87" s="54"/>
      <c r="K87" s="54"/>
      <c r="L87" s="51" t="str">
        <f t="shared" si="9"/>
        <v>case "055": return "";</v>
      </c>
      <c r="M87" s="51" t="str">
        <f t="shared" si="10"/>
        <v>case "0055": return "Animal Crossing Cards";</v>
      </c>
      <c r="N87" s="51" t="str">
        <f>"case """&amp;E87&amp;""""&amp;": return "&amp;""""&amp;INDEX(ALL!E:E,MATCH(Sheet1!E87,ALL!N:N,0))&amp;""""&amp;";"</f>
        <v>case "0055": return "Bob";</v>
      </c>
      <c r="O87" s="51"/>
    </row>
    <row r="88" spans="1:15" x14ac:dyDescent="0.2">
      <c r="A88" s="54">
        <v>86</v>
      </c>
      <c r="B88" s="54" t="str">
        <f t="shared" si="12"/>
        <v>56</v>
      </c>
      <c r="C88" s="54" t="str">
        <f t="shared" si="7"/>
        <v>56</v>
      </c>
      <c r="D88" s="54" t="str">
        <f t="shared" si="8"/>
        <v>056</v>
      </c>
      <c r="E88" s="54" t="str">
        <f t="shared" si="11"/>
        <v>0056</v>
      </c>
      <c r="F88" s="54"/>
      <c r="G88" s="54"/>
      <c r="H88" s="54"/>
      <c r="I88" s="53" t="s">
        <v>1642</v>
      </c>
      <c r="J88" s="54"/>
      <c r="K88" s="54"/>
      <c r="L88" s="51" t="str">
        <f t="shared" si="9"/>
        <v>case "056": return "";</v>
      </c>
      <c r="M88" s="51" t="str">
        <f t="shared" si="10"/>
        <v>case "0056": return "Animal Crossing Cards";</v>
      </c>
      <c r="N88" s="51" t="str">
        <f>"case """&amp;E88&amp;""""&amp;": return "&amp;""""&amp;INDEX(ALL!E:E,MATCH(Sheet1!E88,ALL!N:N,0))&amp;""""&amp;";"</f>
        <v>case "0056": return "Fauna";</v>
      </c>
      <c r="O88" s="51"/>
    </row>
    <row r="89" spans="1:15" x14ac:dyDescent="0.2">
      <c r="A89" s="54">
        <v>87</v>
      </c>
      <c r="B89" s="54" t="str">
        <f t="shared" si="12"/>
        <v>57</v>
      </c>
      <c r="C89" s="54" t="str">
        <f t="shared" si="7"/>
        <v>57</v>
      </c>
      <c r="D89" s="54" t="str">
        <f t="shared" si="8"/>
        <v>057</v>
      </c>
      <c r="E89" s="54" t="str">
        <f t="shared" si="11"/>
        <v>0057</v>
      </c>
      <c r="F89" s="54"/>
      <c r="G89" s="54"/>
      <c r="H89" s="54"/>
      <c r="I89" s="54" t="s">
        <v>808</v>
      </c>
      <c r="J89" s="54"/>
      <c r="K89" s="54"/>
      <c r="L89" s="51" t="str">
        <f t="shared" si="9"/>
        <v>case "057": return "";</v>
      </c>
      <c r="M89" s="51" t="str">
        <f t="shared" si="10"/>
        <v>case "0057": return "Animal Crossing Cards";</v>
      </c>
      <c r="N89" s="51" t="str">
        <f>"case """&amp;E89&amp;""""&amp;": return "&amp;""""&amp;INDEX(ALL!E:E,MATCH(Sheet1!E89,ALL!N:N,0))&amp;""""&amp;";"</f>
        <v>case "0057": return "Curt";</v>
      </c>
      <c r="O89" s="51"/>
    </row>
    <row r="90" spans="1:15" ht="14.25" x14ac:dyDescent="0.2">
      <c r="A90" s="54">
        <v>88</v>
      </c>
      <c r="B90" s="54" t="str">
        <f t="shared" si="12"/>
        <v>58</v>
      </c>
      <c r="C90" s="54" t="str">
        <f t="shared" si="7"/>
        <v>58</v>
      </c>
      <c r="D90" s="54" t="str">
        <f t="shared" si="8"/>
        <v>058</v>
      </c>
      <c r="E90" s="54" t="str">
        <f t="shared" si="11"/>
        <v>0058</v>
      </c>
      <c r="F90" s="55" t="s">
        <v>765</v>
      </c>
      <c r="G90" s="54"/>
      <c r="H90" s="54"/>
      <c r="I90" s="53" t="s">
        <v>1642</v>
      </c>
      <c r="J90" s="54"/>
      <c r="K90" s="54"/>
      <c r="L90" s="51" t="str">
        <f t="shared" si="9"/>
        <v>case "058": return "Star Fox";</v>
      </c>
      <c r="M90" s="51" t="str">
        <f t="shared" si="10"/>
        <v>case "0058": return "Animal Crossing Cards";</v>
      </c>
      <c r="N90" s="51" t="str">
        <f>"case """&amp;E90&amp;""""&amp;": return "&amp;""""&amp;INDEX(ALL!E:E,MATCH(Sheet1!E90,ALL!N:N,0))&amp;""""&amp;";"</f>
        <v>case "0058": return "Portia";</v>
      </c>
      <c r="O90" s="51"/>
    </row>
    <row r="91" spans="1:15" x14ac:dyDescent="0.2">
      <c r="A91" s="54">
        <v>89</v>
      </c>
      <c r="B91" s="54" t="str">
        <f t="shared" si="12"/>
        <v>59</v>
      </c>
      <c r="C91" s="54" t="str">
        <f t="shared" si="7"/>
        <v>59</v>
      </c>
      <c r="D91" s="54" t="str">
        <f t="shared" si="8"/>
        <v>059</v>
      </c>
      <c r="E91" s="54" t="str">
        <f t="shared" si="11"/>
        <v>0059</v>
      </c>
      <c r="F91" s="54"/>
      <c r="G91" s="54"/>
      <c r="H91" s="54"/>
      <c r="I91" s="54" t="s">
        <v>808</v>
      </c>
      <c r="J91" s="54"/>
      <c r="K91" s="54"/>
      <c r="L91" s="51" t="str">
        <f t="shared" si="9"/>
        <v>case "059": return "";</v>
      </c>
      <c r="M91" s="51" t="str">
        <f t="shared" si="10"/>
        <v>case "0059": return "Animal Crossing Cards";</v>
      </c>
      <c r="N91" s="51" t="str">
        <f>"case """&amp;E91&amp;""""&amp;": return "&amp;""""&amp;INDEX(ALL!E:E,MATCH(Sheet1!E91,ALL!N:N,0))&amp;""""&amp;";"</f>
        <v>case "0059": return "Leonardo";</v>
      </c>
      <c r="O91" s="51"/>
    </row>
    <row r="92" spans="1:15" x14ac:dyDescent="0.2">
      <c r="A92" s="54">
        <v>90</v>
      </c>
      <c r="B92" s="54" t="str">
        <f t="shared" si="12"/>
        <v>5A</v>
      </c>
      <c r="C92" s="54" t="str">
        <f t="shared" si="7"/>
        <v>5A</v>
      </c>
      <c r="D92" s="54" t="str">
        <f t="shared" si="8"/>
        <v>05A</v>
      </c>
      <c r="E92" s="54" t="str">
        <f t="shared" si="11"/>
        <v>005A</v>
      </c>
      <c r="F92" s="54"/>
      <c r="G92" s="54"/>
      <c r="H92" s="54"/>
      <c r="I92" s="53" t="s">
        <v>1642</v>
      </c>
      <c r="J92" s="54"/>
      <c r="K92" s="54"/>
      <c r="L92" s="51" t="str">
        <f t="shared" si="9"/>
        <v>case "05A": return "";</v>
      </c>
      <c r="M92" s="51" t="str">
        <f t="shared" si="10"/>
        <v>case "005A": return "Animal Crossing Cards";</v>
      </c>
      <c r="N92" s="51" t="str">
        <f>"case """&amp;E92&amp;""""&amp;": return "&amp;""""&amp;INDEX(ALL!E:E,MATCH(Sheet1!E92,ALL!N:N,0))&amp;""""&amp;";"</f>
        <v>case "005A": return "Cheri";</v>
      </c>
      <c r="O92" s="51"/>
    </row>
    <row r="93" spans="1:15" x14ac:dyDescent="0.2">
      <c r="A93" s="54">
        <v>91</v>
      </c>
      <c r="B93" s="54" t="str">
        <f t="shared" si="12"/>
        <v>5B</v>
      </c>
      <c r="C93" s="54" t="str">
        <f t="shared" si="7"/>
        <v>5B</v>
      </c>
      <c r="D93" s="54" t="str">
        <f t="shared" si="8"/>
        <v>05B</v>
      </c>
      <c r="E93" s="54" t="str">
        <f t="shared" si="11"/>
        <v>005B</v>
      </c>
      <c r="F93" s="54"/>
      <c r="G93" s="54"/>
      <c r="H93" s="54"/>
      <c r="I93" s="54" t="s">
        <v>808</v>
      </c>
      <c r="J93" s="54"/>
      <c r="K93" s="54"/>
      <c r="L93" s="51" t="str">
        <f t="shared" si="9"/>
        <v>case "05B": return "";</v>
      </c>
      <c r="M93" s="51" t="str">
        <f t="shared" si="10"/>
        <v>case "005B": return "Animal Crossing Cards";</v>
      </c>
      <c r="N93" s="51" t="str">
        <f>"case """&amp;E93&amp;""""&amp;": return "&amp;""""&amp;INDEX(ALL!E:E,MATCH(Sheet1!E93,ALL!N:N,0))&amp;""""&amp;";"</f>
        <v>case "005B": return "Kyle";</v>
      </c>
      <c r="O93" s="51"/>
    </row>
    <row r="94" spans="1:15" ht="14.25" x14ac:dyDescent="0.2">
      <c r="A94" s="54">
        <v>92</v>
      </c>
      <c r="B94" s="54" t="str">
        <f t="shared" si="12"/>
        <v>5C</v>
      </c>
      <c r="C94" s="54" t="str">
        <f t="shared" si="7"/>
        <v>5C</v>
      </c>
      <c r="D94" s="54" t="str">
        <f t="shared" si="8"/>
        <v>05C</v>
      </c>
      <c r="E94" s="54" t="str">
        <f t="shared" si="11"/>
        <v>005C</v>
      </c>
      <c r="F94" s="55" t="s">
        <v>6303</v>
      </c>
      <c r="G94" s="54"/>
      <c r="H94" s="54"/>
      <c r="I94" s="53" t="s">
        <v>1642</v>
      </c>
      <c r="J94" s="54"/>
      <c r="K94" s="54"/>
      <c r="L94" s="51" t="str">
        <f t="shared" si="9"/>
        <v>case "05C": return "Metroid";</v>
      </c>
      <c r="M94" s="51" t="str">
        <f t="shared" si="10"/>
        <v>case "005C": return "Animal Crossing Cards";</v>
      </c>
      <c r="N94" s="51" t="str">
        <f>"case """&amp;E94&amp;""""&amp;": return "&amp;""""&amp;INDEX(ALL!E:E,MATCH(Sheet1!E94,ALL!N:N,0))&amp;""""&amp;";"</f>
        <v>case "005C": return "Al";</v>
      </c>
      <c r="O94" s="51"/>
    </row>
    <row r="95" spans="1:15" x14ac:dyDescent="0.2">
      <c r="A95" s="54">
        <v>93</v>
      </c>
      <c r="B95" s="54" t="str">
        <f t="shared" si="12"/>
        <v>5D</v>
      </c>
      <c r="C95" s="54" t="str">
        <f t="shared" si="7"/>
        <v>5D</v>
      </c>
      <c r="D95" s="54" t="str">
        <f t="shared" si="8"/>
        <v>05D</v>
      </c>
      <c r="E95" s="54" t="str">
        <f t="shared" si="11"/>
        <v>005D</v>
      </c>
      <c r="F95" s="54"/>
      <c r="G95" s="54"/>
      <c r="H95" s="54"/>
      <c r="I95" s="54" t="s">
        <v>808</v>
      </c>
      <c r="J95" s="54"/>
      <c r="K95" s="54"/>
      <c r="L95" s="51" t="str">
        <f t="shared" si="9"/>
        <v>case "05D": return "";</v>
      </c>
      <c r="M95" s="51" t="str">
        <f t="shared" si="10"/>
        <v>case "005D": return "Animal Crossing Cards";</v>
      </c>
      <c r="N95" s="51" t="str">
        <f>"case """&amp;E95&amp;""""&amp;": return "&amp;""""&amp;INDEX(ALL!E:E,MATCH(Sheet1!E95,ALL!N:N,0))&amp;""""&amp;";"</f>
        <v>case "005D": return "Renée";</v>
      </c>
      <c r="O95" s="51"/>
    </row>
    <row r="96" spans="1:15" x14ac:dyDescent="0.2">
      <c r="A96" s="54">
        <v>94</v>
      </c>
      <c r="B96" s="54" t="str">
        <f t="shared" si="12"/>
        <v>5E</v>
      </c>
      <c r="C96" s="54" t="str">
        <f t="shared" si="7"/>
        <v>5E</v>
      </c>
      <c r="D96" s="54" t="str">
        <f t="shared" si="8"/>
        <v>05E</v>
      </c>
      <c r="E96" s="54" t="str">
        <f t="shared" si="11"/>
        <v>005E</v>
      </c>
      <c r="F96" s="54"/>
      <c r="G96" s="54"/>
      <c r="H96" s="54"/>
      <c r="I96" s="53" t="s">
        <v>1642</v>
      </c>
      <c r="J96" s="54"/>
      <c r="K96" s="54"/>
      <c r="L96" s="51" t="str">
        <f t="shared" si="9"/>
        <v>case "05E": return "";</v>
      </c>
      <c r="M96" s="51" t="str">
        <f t="shared" si="10"/>
        <v>case "005E": return "Animal Crossing Cards";</v>
      </c>
      <c r="N96" s="51" t="str">
        <f>"case """&amp;E96&amp;""""&amp;": return "&amp;""""&amp;INDEX(ALL!E:E,MATCH(Sheet1!E96,ALL!N:N,0))&amp;""""&amp;";"</f>
        <v>case "005E": return "Lopez";</v>
      </c>
      <c r="O96" s="51"/>
    </row>
    <row r="97" spans="1:15" x14ac:dyDescent="0.2">
      <c r="A97" s="54">
        <v>95</v>
      </c>
      <c r="B97" s="54" t="str">
        <f t="shared" si="12"/>
        <v>5F</v>
      </c>
      <c r="C97" s="54" t="str">
        <f t="shared" si="7"/>
        <v>5F</v>
      </c>
      <c r="D97" s="54" t="str">
        <f t="shared" si="8"/>
        <v>05F</v>
      </c>
      <c r="E97" s="54" t="str">
        <f t="shared" si="11"/>
        <v>005F</v>
      </c>
      <c r="F97" s="54"/>
      <c r="G97" s="54"/>
      <c r="H97" s="54"/>
      <c r="I97" s="54" t="s">
        <v>808</v>
      </c>
      <c r="J97" s="54"/>
      <c r="K97" s="54"/>
      <c r="L97" s="51" t="str">
        <f t="shared" si="9"/>
        <v>case "05F": return "";</v>
      </c>
      <c r="M97" s="51" t="str">
        <f t="shared" si="10"/>
        <v>case "005F": return "Animal Crossing Cards";</v>
      </c>
      <c r="N97" s="51" t="str">
        <f>"case """&amp;E97&amp;""""&amp;": return "&amp;""""&amp;INDEX(ALL!E:E,MATCH(Sheet1!E97,ALL!N:N,0))&amp;""""&amp;";"</f>
        <v>case "005F": return "Jambette";</v>
      </c>
      <c r="O97" s="51"/>
    </row>
    <row r="98" spans="1:15" ht="14.25" x14ac:dyDescent="0.2">
      <c r="A98" s="54">
        <v>96</v>
      </c>
      <c r="B98" s="54" t="str">
        <f t="shared" si="12"/>
        <v>60</v>
      </c>
      <c r="C98" s="54" t="str">
        <f t="shared" si="7"/>
        <v>60</v>
      </c>
      <c r="D98" s="54" t="str">
        <f t="shared" si="8"/>
        <v>060</v>
      </c>
      <c r="E98" s="54" t="str">
        <f t="shared" si="11"/>
        <v>0060</v>
      </c>
      <c r="F98" s="55" t="s">
        <v>775</v>
      </c>
      <c r="G98" s="54"/>
      <c r="H98" s="54"/>
      <c r="I98" s="53" t="s">
        <v>1642</v>
      </c>
      <c r="J98" s="54"/>
      <c r="K98" s="54"/>
      <c r="L98" s="51" t="str">
        <f t="shared" si="9"/>
        <v>case "060": return "F-Zero";</v>
      </c>
      <c r="M98" s="51" t="str">
        <f t="shared" si="10"/>
        <v>case "0060": return "Animal Crossing Cards";</v>
      </c>
      <c r="N98" s="51" t="str">
        <f>"case """&amp;E98&amp;""""&amp;": return "&amp;""""&amp;INDEX(ALL!E:E,MATCH(Sheet1!E98,ALL!N:N,0))&amp;""""&amp;";"</f>
        <v>case "0060": return "Rasher";</v>
      </c>
      <c r="O98" s="51"/>
    </row>
    <row r="99" spans="1:15" x14ac:dyDescent="0.2">
      <c r="A99" s="54">
        <v>97</v>
      </c>
      <c r="B99" s="54" t="str">
        <f t="shared" si="12"/>
        <v>61</v>
      </c>
      <c r="C99" s="54" t="str">
        <f t="shared" si="7"/>
        <v>61</v>
      </c>
      <c r="D99" s="54" t="str">
        <f t="shared" si="8"/>
        <v>061</v>
      </c>
      <c r="E99" s="54" t="str">
        <f t="shared" si="11"/>
        <v>0061</v>
      </c>
      <c r="F99" s="54"/>
      <c r="G99" s="54"/>
      <c r="H99" s="54"/>
      <c r="I99" s="54" t="s">
        <v>808</v>
      </c>
      <c r="J99" s="54"/>
      <c r="K99" s="54"/>
      <c r="L99" s="51" t="str">
        <f t="shared" si="9"/>
        <v>case "061": return "";</v>
      </c>
      <c r="M99" s="51" t="str">
        <f t="shared" si="10"/>
        <v>case "0061": return "Animal Crossing Cards";</v>
      </c>
      <c r="N99" s="51" t="str">
        <f>"case """&amp;E99&amp;""""&amp;": return "&amp;""""&amp;INDEX(ALL!E:E,MATCH(Sheet1!E99,ALL!N:N,0))&amp;""""&amp;";"</f>
        <v>case "0061": return "Tiffany";</v>
      </c>
      <c r="O99" s="51"/>
    </row>
    <row r="100" spans="1:15" x14ac:dyDescent="0.2">
      <c r="A100" s="54">
        <v>98</v>
      </c>
      <c r="B100" s="54" t="str">
        <f t="shared" si="12"/>
        <v>62</v>
      </c>
      <c r="C100" s="54" t="str">
        <f t="shared" si="7"/>
        <v>62</v>
      </c>
      <c r="D100" s="54" t="str">
        <f t="shared" si="8"/>
        <v>062</v>
      </c>
      <c r="E100" s="54" t="str">
        <f t="shared" si="11"/>
        <v>0062</v>
      </c>
      <c r="F100" s="54"/>
      <c r="G100" s="54"/>
      <c r="H100" s="54"/>
      <c r="I100" s="53" t="s">
        <v>1642</v>
      </c>
      <c r="J100" s="54"/>
      <c r="K100" s="54"/>
      <c r="L100" s="51" t="str">
        <f t="shared" si="9"/>
        <v>case "062": return "";</v>
      </c>
      <c r="M100" s="51" t="str">
        <f t="shared" si="10"/>
        <v>case "0062": return "Animal Crossing Cards";</v>
      </c>
      <c r="N100" s="51" t="str">
        <f>"case """&amp;E100&amp;""""&amp;": return "&amp;""""&amp;INDEX(ALL!E:E,MATCH(Sheet1!E100,ALL!N:N,0))&amp;""""&amp;";"</f>
        <v>case "0062": return "Sheldon";</v>
      </c>
      <c r="O100" s="51"/>
    </row>
    <row r="101" spans="1:15" x14ac:dyDescent="0.2">
      <c r="A101" s="54">
        <v>99</v>
      </c>
      <c r="B101" s="54" t="str">
        <f t="shared" si="12"/>
        <v>63</v>
      </c>
      <c r="C101" s="54" t="str">
        <f t="shared" si="7"/>
        <v>63</v>
      </c>
      <c r="D101" s="54" t="str">
        <f t="shared" si="8"/>
        <v>063</v>
      </c>
      <c r="E101" s="54" t="str">
        <f t="shared" si="11"/>
        <v>0063</v>
      </c>
      <c r="F101" s="54"/>
      <c r="G101" s="54"/>
      <c r="H101" s="54"/>
      <c r="I101" s="54" t="s">
        <v>808</v>
      </c>
      <c r="J101" s="54"/>
      <c r="K101" s="54"/>
      <c r="L101" s="51" t="str">
        <f t="shared" si="9"/>
        <v>case "063": return "";</v>
      </c>
      <c r="M101" s="51" t="str">
        <f t="shared" si="10"/>
        <v>case "0063": return "Animal Crossing Cards";</v>
      </c>
      <c r="N101" s="51" t="str">
        <f>"case """&amp;E101&amp;""""&amp;": return "&amp;""""&amp;INDEX(ALL!E:E,MATCH(Sheet1!E101,ALL!N:N,0))&amp;""""&amp;";"</f>
        <v>case "0063": return "Bluebear";</v>
      </c>
      <c r="O101" s="51"/>
    </row>
    <row r="102" spans="1:15" ht="14.25" x14ac:dyDescent="0.2">
      <c r="A102" s="54">
        <v>100</v>
      </c>
      <c r="B102" s="54" t="str">
        <f t="shared" si="12"/>
        <v>64</v>
      </c>
      <c r="C102" s="54" t="str">
        <f t="shared" si="7"/>
        <v>64</v>
      </c>
      <c r="D102" s="54" t="str">
        <f t="shared" si="8"/>
        <v>064</v>
      </c>
      <c r="E102" s="54" t="str">
        <f t="shared" si="11"/>
        <v>0064</v>
      </c>
      <c r="F102" s="55" t="s">
        <v>643</v>
      </c>
      <c r="G102" s="54"/>
      <c r="H102" s="54"/>
      <c r="I102" s="53" t="s">
        <v>1642</v>
      </c>
      <c r="J102" s="54"/>
      <c r="K102" s="54"/>
      <c r="L102" s="51" t="str">
        <f t="shared" si="9"/>
        <v>case "064": return "Pikmin";</v>
      </c>
      <c r="M102" s="51" t="str">
        <f t="shared" si="10"/>
        <v>case "0064": return "Animal Crossing Cards";</v>
      </c>
      <c r="N102" s="51" t="str">
        <f>"case """&amp;E102&amp;""""&amp;": return "&amp;""""&amp;INDEX(ALL!E:E,MATCH(Sheet1!E102,ALL!N:N,0))&amp;""""&amp;";"</f>
        <v>case "0064": return "Bill";</v>
      </c>
      <c r="O102" s="51"/>
    </row>
    <row r="103" spans="1:15" x14ac:dyDescent="0.2">
      <c r="A103" s="54">
        <v>101</v>
      </c>
      <c r="B103" s="54" t="str">
        <f t="shared" si="12"/>
        <v>65</v>
      </c>
      <c r="C103" s="54" t="str">
        <f t="shared" si="7"/>
        <v>65</v>
      </c>
      <c r="D103" s="54" t="str">
        <f t="shared" si="8"/>
        <v>065</v>
      </c>
      <c r="E103" s="54" t="str">
        <f t="shared" si="11"/>
        <v>0065</v>
      </c>
      <c r="F103" s="54"/>
      <c r="G103" s="54"/>
      <c r="H103" s="54"/>
      <c r="I103" s="54" t="s">
        <v>808</v>
      </c>
      <c r="J103" s="54"/>
      <c r="K103" s="54"/>
      <c r="L103" s="51" t="str">
        <f t="shared" si="9"/>
        <v>case "065": return "";</v>
      </c>
      <c r="M103" s="51" t="str">
        <f t="shared" si="10"/>
        <v>case "0065": return "Animal Crossing Cards";</v>
      </c>
      <c r="N103" s="51" t="str">
        <f>"case """&amp;E103&amp;""""&amp;": return "&amp;""""&amp;INDEX(ALL!E:E,MATCH(Sheet1!E103,ALL!N:N,0))&amp;""""&amp;";"</f>
        <v>case "0065": return "Kiki";</v>
      </c>
      <c r="O103" s="51"/>
    </row>
    <row r="104" spans="1:15" x14ac:dyDescent="0.2">
      <c r="A104" s="54">
        <v>102</v>
      </c>
      <c r="B104" s="54" t="str">
        <f t="shared" si="12"/>
        <v>66</v>
      </c>
      <c r="C104" s="54" t="str">
        <f t="shared" si="7"/>
        <v>66</v>
      </c>
      <c r="D104" s="54" t="str">
        <f t="shared" si="8"/>
        <v>066</v>
      </c>
      <c r="E104" s="54" t="str">
        <f t="shared" si="11"/>
        <v>0066</v>
      </c>
      <c r="F104" s="54"/>
      <c r="G104" s="54"/>
      <c r="H104" s="54"/>
      <c r="I104" s="53" t="s">
        <v>1642</v>
      </c>
      <c r="J104" s="54"/>
      <c r="K104" s="54"/>
      <c r="L104" s="51" t="str">
        <f t="shared" si="9"/>
        <v>case "066": return "";</v>
      </c>
      <c r="M104" s="51" t="str">
        <f t="shared" si="10"/>
        <v>case "0066": return "Animal Crossing Cards";</v>
      </c>
      <c r="N104" s="51" t="str">
        <f>"case """&amp;E104&amp;""""&amp;": return "&amp;""""&amp;INDEX(ALL!E:E,MATCH(Sheet1!E104,ALL!N:N,0))&amp;""""&amp;";"</f>
        <v>case "0066": return "Deli";</v>
      </c>
      <c r="O104" s="51"/>
    </row>
    <row r="105" spans="1:15" x14ac:dyDescent="0.2">
      <c r="A105" s="54">
        <v>103</v>
      </c>
      <c r="B105" s="54" t="str">
        <f t="shared" si="12"/>
        <v>67</v>
      </c>
      <c r="C105" s="54" t="str">
        <f t="shared" si="7"/>
        <v>67</v>
      </c>
      <c r="D105" s="54" t="str">
        <f t="shared" si="8"/>
        <v>067</v>
      </c>
      <c r="E105" s="54" t="str">
        <f t="shared" si="11"/>
        <v>0067</v>
      </c>
      <c r="F105" s="54"/>
      <c r="G105" s="54"/>
      <c r="H105" s="54"/>
      <c r="I105" s="54" t="s">
        <v>808</v>
      </c>
      <c r="J105" s="54"/>
      <c r="K105" s="54"/>
      <c r="L105" s="51" t="str">
        <f t="shared" si="9"/>
        <v>case "067": return "";</v>
      </c>
      <c r="M105" s="51" t="str">
        <f t="shared" si="10"/>
        <v>case "0067": return "Animal Crossing Cards";</v>
      </c>
      <c r="N105" s="51" t="str">
        <f>"case """&amp;E105&amp;""""&amp;": return "&amp;""""&amp;INDEX(ALL!E:E,MATCH(Sheet1!E105,ALL!N:N,0))&amp;""""&amp;";"</f>
        <v>case "0067": return "Alli";</v>
      </c>
      <c r="O105" s="51"/>
    </row>
    <row r="106" spans="1:15" x14ac:dyDescent="0.2">
      <c r="A106" s="54">
        <v>104</v>
      </c>
      <c r="B106" s="54" t="str">
        <f t="shared" si="12"/>
        <v>68</v>
      </c>
      <c r="C106" s="54" t="str">
        <f t="shared" si="7"/>
        <v>68</v>
      </c>
      <c r="D106" s="54" t="str">
        <f t="shared" si="8"/>
        <v>068</v>
      </c>
      <c r="E106" s="54" t="str">
        <f t="shared" si="11"/>
        <v>0068</v>
      </c>
      <c r="F106" s="54"/>
      <c r="G106" s="54"/>
      <c r="H106" s="54"/>
      <c r="I106" s="53" t="s">
        <v>1642</v>
      </c>
      <c r="J106" s="54"/>
      <c r="K106" s="54"/>
      <c r="L106" s="51" t="str">
        <f t="shared" si="9"/>
        <v>case "068": return "";</v>
      </c>
      <c r="M106" s="51" t="str">
        <f t="shared" si="10"/>
        <v>case "0068": return "Animal Crossing Cards";</v>
      </c>
      <c r="N106" s="51" t="str">
        <f>"case """&amp;E106&amp;""""&amp;": return "&amp;""""&amp;INDEX(ALL!E:E,MATCH(Sheet1!E106,ALL!N:N,0))&amp;""""&amp;";"</f>
        <v>case "0068": return "Kabuki";</v>
      </c>
      <c r="O106" s="51"/>
    </row>
    <row r="107" spans="1:15" x14ac:dyDescent="0.2">
      <c r="A107" s="54">
        <v>105</v>
      </c>
      <c r="B107" s="54" t="str">
        <f t="shared" si="12"/>
        <v>69</v>
      </c>
      <c r="C107" s="54" t="str">
        <f t="shared" si="7"/>
        <v>69</v>
      </c>
      <c r="D107" s="54" t="str">
        <f t="shared" si="8"/>
        <v>069</v>
      </c>
      <c r="E107" s="54" t="str">
        <f t="shared" si="11"/>
        <v>0069</v>
      </c>
      <c r="F107" s="54"/>
      <c r="G107" s="54"/>
      <c r="H107" s="54"/>
      <c r="I107" s="54" t="s">
        <v>808</v>
      </c>
      <c r="J107" s="54"/>
      <c r="K107" s="54"/>
      <c r="L107" s="51" t="str">
        <f t="shared" si="9"/>
        <v>case "069": return "";</v>
      </c>
      <c r="M107" s="51" t="str">
        <f t="shared" si="10"/>
        <v>case "0069": return "Animal Crossing Cards";</v>
      </c>
      <c r="N107" s="51" t="str">
        <f>"case """&amp;E107&amp;""""&amp;": return "&amp;""""&amp;INDEX(ALL!E:E,MATCH(Sheet1!E107,ALL!N:N,0))&amp;""""&amp;";"</f>
        <v>case "0069": return "Patty";</v>
      </c>
      <c r="O107" s="51"/>
    </row>
    <row r="108" spans="1:15" x14ac:dyDescent="0.2">
      <c r="A108" s="54">
        <v>106</v>
      </c>
      <c r="B108" s="54" t="str">
        <f t="shared" si="12"/>
        <v>6A</v>
      </c>
      <c r="C108" s="54" t="str">
        <f t="shared" si="7"/>
        <v>6A</v>
      </c>
      <c r="D108" s="54" t="str">
        <f t="shared" si="8"/>
        <v>06A</v>
      </c>
      <c r="E108" s="54" t="str">
        <f t="shared" si="11"/>
        <v>006A</v>
      </c>
      <c r="F108" s="54"/>
      <c r="G108" s="54"/>
      <c r="H108" s="54"/>
      <c r="I108" s="53" t="s">
        <v>1642</v>
      </c>
      <c r="J108" s="54"/>
      <c r="K108" s="54"/>
      <c r="L108" s="51" t="str">
        <f t="shared" si="9"/>
        <v>case "06A": return "";</v>
      </c>
      <c r="M108" s="51" t="str">
        <f t="shared" si="10"/>
        <v>case "006A": return "Animal Crossing Cards";</v>
      </c>
      <c r="N108" s="51" t="str">
        <f>"case """&amp;E108&amp;""""&amp;": return "&amp;""""&amp;INDEX(ALL!E:E,MATCH(Sheet1!E108,ALL!N:N,0))&amp;""""&amp;";"</f>
        <v>case "006A": return "Jitters";</v>
      </c>
      <c r="O108" s="51"/>
    </row>
    <row r="109" spans="1:15" x14ac:dyDescent="0.2">
      <c r="A109" s="54">
        <v>107</v>
      </c>
      <c r="B109" s="54" t="str">
        <f t="shared" si="12"/>
        <v>6B</v>
      </c>
      <c r="C109" s="54" t="str">
        <f t="shared" si="7"/>
        <v>6B</v>
      </c>
      <c r="D109" s="54" t="str">
        <f t="shared" si="8"/>
        <v>06B</v>
      </c>
      <c r="E109" s="54" t="str">
        <f t="shared" si="11"/>
        <v>006B</v>
      </c>
      <c r="F109" s="54"/>
      <c r="G109" s="54"/>
      <c r="H109" s="54"/>
      <c r="I109" s="54" t="s">
        <v>808</v>
      </c>
      <c r="J109" s="54"/>
      <c r="K109" s="54"/>
      <c r="L109" s="51" t="str">
        <f t="shared" si="9"/>
        <v>case "06B": return "";</v>
      </c>
      <c r="M109" s="51" t="str">
        <f t="shared" si="10"/>
        <v>case "006B": return "Animal Crossing Cards";</v>
      </c>
      <c r="N109" s="51" t="str">
        <f>"case """&amp;E109&amp;""""&amp;": return "&amp;""""&amp;INDEX(ALL!E:E,MATCH(Sheet1!E109,ALL!N:N,0))&amp;""""&amp;";"</f>
        <v>case "006B": return "Gigi";</v>
      </c>
      <c r="O109" s="51"/>
    </row>
    <row r="110" spans="1:15" ht="14.25" x14ac:dyDescent="0.2">
      <c r="A110" s="54">
        <v>108</v>
      </c>
      <c r="B110" s="54" t="str">
        <f t="shared" si="12"/>
        <v>6C</v>
      </c>
      <c r="C110" s="54" t="str">
        <f t="shared" si="7"/>
        <v>6C</v>
      </c>
      <c r="D110" s="54" t="str">
        <f t="shared" si="8"/>
        <v>06C</v>
      </c>
      <c r="E110" s="54" t="str">
        <f t="shared" si="11"/>
        <v>006C</v>
      </c>
      <c r="F110" s="55" t="s">
        <v>788</v>
      </c>
      <c r="G110" s="54"/>
      <c r="H110" s="54"/>
      <c r="I110" s="53" t="s">
        <v>1642</v>
      </c>
      <c r="J110" s="54"/>
      <c r="K110" s="54"/>
      <c r="L110" s="51" t="str">
        <f t="shared" si="9"/>
        <v>case "06C": return "Punch Out";</v>
      </c>
      <c r="M110" s="51" t="str">
        <f t="shared" si="10"/>
        <v>case "006C": return "Animal Crossing Cards";</v>
      </c>
      <c r="N110" s="51" t="str">
        <f>"case """&amp;E110&amp;""""&amp;": return "&amp;""""&amp;INDEX(ALL!E:E,MATCH(Sheet1!E110,ALL!N:N,0))&amp;""""&amp;";"</f>
        <v>case "006C": return "Quillson";</v>
      </c>
      <c r="O110" s="51"/>
    </row>
    <row r="111" spans="1:15" x14ac:dyDescent="0.2">
      <c r="A111" s="54">
        <v>109</v>
      </c>
      <c r="B111" s="54" t="str">
        <f t="shared" si="12"/>
        <v>6D</v>
      </c>
      <c r="C111" s="54" t="str">
        <f t="shared" si="7"/>
        <v>6D</v>
      </c>
      <c r="D111" s="54" t="str">
        <f t="shared" si="8"/>
        <v>06D</v>
      </c>
      <c r="E111" s="54" t="str">
        <f t="shared" si="11"/>
        <v>006D</v>
      </c>
      <c r="F111" s="54"/>
      <c r="G111" s="54"/>
      <c r="H111" s="54"/>
      <c r="I111" s="54" t="s">
        <v>808</v>
      </c>
      <c r="J111" s="54"/>
      <c r="K111" s="54"/>
      <c r="L111" s="51" t="str">
        <f t="shared" si="9"/>
        <v>case "06D": return "";</v>
      </c>
      <c r="M111" s="51" t="str">
        <f t="shared" si="10"/>
        <v>case "006D": return "Animal Crossing Cards";</v>
      </c>
      <c r="N111" s="51" t="str">
        <f>"case """&amp;E111&amp;""""&amp;": return "&amp;""""&amp;INDEX(ALL!E:E,MATCH(Sheet1!E111,ALL!N:N,0))&amp;""""&amp;";"</f>
        <v>case "006D": return "Marcie";</v>
      </c>
      <c r="O111" s="51"/>
    </row>
    <row r="112" spans="1:15" x14ac:dyDescent="0.2">
      <c r="A112" s="54">
        <v>110</v>
      </c>
      <c r="B112" s="54" t="str">
        <f t="shared" si="12"/>
        <v>6E</v>
      </c>
      <c r="C112" s="54" t="str">
        <f t="shared" si="7"/>
        <v>6E</v>
      </c>
      <c r="D112" s="54" t="str">
        <f t="shared" si="8"/>
        <v>06E</v>
      </c>
      <c r="E112" s="54" t="str">
        <f t="shared" si="11"/>
        <v>006E</v>
      </c>
      <c r="F112" s="54"/>
      <c r="G112" s="54"/>
      <c r="H112" s="54"/>
      <c r="I112" s="53" t="s">
        <v>1642</v>
      </c>
      <c r="J112" s="54"/>
      <c r="K112" s="54"/>
      <c r="L112" s="51" t="str">
        <f t="shared" si="9"/>
        <v>case "06E": return "";</v>
      </c>
      <c r="M112" s="51" t="str">
        <f t="shared" si="10"/>
        <v>case "006E": return "Animal Crossing Cards";</v>
      </c>
      <c r="N112" s="51" t="str">
        <f>"case """&amp;E112&amp;""""&amp;": return "&amp;""""&amp;INDEX(ALL!E:E,MATCH(Sheet1!E112,ALL!N:N,0))&amp;""""&amp;";"</f>
        <v>case "006E": return "Puck";</v>
      </c>
      <c r="O112" s="51"/>
    </row>
    <row r="113" spans="1:15" x14ac:dyDescent="0.2">
      <c r="A113" s="54">
        <v>111</v>
      </c>
      <c r="B113" s="54" t="str">
        <f t="shared" si="12"/>
        <v>6F</v>
      </c>
      <c r="C113" s="54" t="str">
        <f t="shared" si="7"/>
        <v>6F</v>
      </c>
      <c r="D113" s="54" t="str">
        <f t="shared" si="8"/>
        <v>06F</v>
      </c>
      <c r="E113" s="54" t="str">
        <f t="shared" si="11"/>
        <v>006F</v>
      </c>
      <c r="F113" s="54"/>
      <c r="G113" s="54"/>
      <c r="H113" s="54"/>
      <c r="I113" s="54" t="s">
        <v>808</v>
      </c>
      <c r="J113" s="54"/>
      <c r="K113" s="54"/>
      <c r="L113" s="51" t="str">
        <f t="shared" si="9"/>
        <v>case "06F": return "";</v>
      </c>
      <c r="M113" s="51" t="str">
        <f t="shared" si="10"/>
        <v>case "006F": return "Animal Crossing Cards";</v>
      </c>
      <c r="N113" s="51" t="str">
        <f>"case """&amp;E113&amp;""""&amp;": return "&amp;""""&amp;INDEX(ALL!E:E,MATCH(Sheet1!E113,ALL!N:N,0))&amp;""""&amp;";"</f>
        <v>case "006F": return "Shari";</v>
      </c>
      <c r="O113" s="51"/>
    </row>
    <row r="114" spans="1:15" ht="14.25" x14ac:dyDescent="0.2">
      <c r="A114" s="54">
        <v>112</v>
      </c>
      <c r="B114" s="54" t="str">
        <f t="shared" si="12"/>
        <v>70</v>
      </c>
      <c r="C114" s="54" t="str">
        <f t="shared" si="7"/>
        <v>70</v>
      </c>
      <c r="D114" s="54" t="str">
        <f t="shared" si="8"/>
        <v>070</v>
      </c>
      <c r="E114" s="54" t="str">
        <f t="shared" si="11"/>
        <v>0070</v>
      </c>
      <c r="F114" s="55" t="s">
        <v>796</v>
      </c>
      <c r="G114" s="54"/>
      <c r="H114" s="54"/>
      <c r="I114" s="53" t="s">
        <v>1642</v>
      </c>
      <c r="J114" s="54"/>
      <c r="K114" s="54"/>
      <c r="L114" s="51" t="str">
        <f t="shared" si="9"/>
        <v>case "070": return "Wii Fit";</v>
      </c>
      <c r="M114" s="51" t="str">
        <f t="shared" si="10"/>
        <v>case "0070": return "Animal Crossing Cards";</v>
      </c>
      <c r="N114" s="51" t="str">
        <f>"case """&amp;E114&amp;""""&amp;": return "&amp;""""&amp;INDEX(ALL!E:E,MATCH(Sheet1!E114,ALL!N:N,0))&amp;""""&amp;";"</f>
        <v>case "0070": return "Octavian";</v>
      </c>
      <c r="O114" s="51"/>
    </row>
    <row r="115" spans="1:15" x14ac:dyDescent="0.2">
      <c r="A115" s="54">
        <v>113</v>
      </c>
      <c r="B115" s="54" t="str">
        <f t="shared" si="12"/>
        <v>71</v>
      </c>
      <c r="C115" s="54" t="str">
        <f t="shared" si="7"/>
        <v>71</v>
      </c>
      <c r="D115" s="54" t="str">
        <f t="shared" si="8"/>
        <v>071</v>
      </c>
      <c r="E115" s="54" t="str">
        <f t="shared" si="11"/>
        <v>0071</v>
      </c>
      <c r="F115" s="54"/>
      <c r="G115" s="54"/>
      <c r="H115" s="54"/>
      <c r="I115" s="54" t="s">
        <v>808</v>
      </c>
      <c r="J115" s="54"/>
      <c r="K115" s="54"/>
      <c r="L115" s="51" t="str">
        <f t="shared" si="9"/>
        <v>case "071": return "";</v>
      </c>
      <c r="M115" s="51" t="str">
        <f t="shared" si="10"/>
        <v>case "0071": return "Animal Crossing Cards";</v>
      </c>
      <c r="N115" s="51" t="str">
        <f>"case """&amp;E115&amp;""""&amp;": return "&amp;""""&amp;INDEX(ALL!E:E,MATCH(Sheet1!E115,ALL!N:N,0))&amp;""""&amp;";"</f>
        <v>case "0071": return "Winnie";</v>
      </c>
      <c r="O115" s="51"/>
    </row>
    <row r="116" spans="1:15" x14ac:dyDescent="0.2">
      <c r="A116" s="54">
        <v>114</v>
      </c>
      <c r="B116" s="54" t="str">
        <f t="shared" si="12"/>
        <v>72</v>
      </c>
      <c r="C116" s="54" t="str">
        <f t="shared" si="7"/>
        <v>72</v>
      </c>
      <c r="D116" s="54" t="str">
        <f t="shared" si="8"/>
        <v>072</v>
      </c>
      <c r="E116" s="54" t="str">
        <f t="shared" si="11"/>
        <v>0072</v>
      </c>
      <c r="F116" s="54"/>
      <c r="G116" s="54"/>
      <c r="H116" s="54"/>
      <c r="I116" s="53" t="s">
        <v>1642</v>
      </c>
      <c r="J116" s="54"/>
      <c r="K116" s="54"/>
      <c r="L116" s="51" t="str">
        <f t="shared" si="9"/>
        <v>case "072": return "";</v>
      </c>
      <c r="M116" s="51" t="str">
        <f t="shared" si="10"/>
        <v>case "0072": return "Animal Crossing Cards";</v>
      </c>
      <c r="N116" s="51" t="str">
        <f>"case """&amp;E116&amp;""""&amp;": return "&amp;""""&amp;INDEX(ALL!E:E,MATCH(Sheet1!E116,ALL!N:N,0))&amp;""""&amp;";"</f>
        <v>case "0072": return "Knox";</v>
      </c>
      <c r="O116" s="51"/>
    </row>
    <row r="117" spans="1:15" x14ac:dyDescent="0.2">
      <c r="A117" s="54">
        <v>115</v>
      </c>
      <c r="B117" s="54" t="str">
        <f t="shared" si="12"/>
        <v>73</v>
      </c>
      <c r="C117" s="54" t="str">
        <f t="shared" si="7"/>
        <v>73</v>
      </c>
      <c r="D117" s="54" t="str">
        <f t="shared" si="8"/>
        <v>073</v>
      </c>
      <c r="E117" s="54" t="str">
        <f t="shared" si="11"/>
        <v>0073</v>
      </c>
      <c r="F117" s="54"/>
      <c r="G117" s="54"/>
      <c r="H117" s="54"/>
      <c r="I117" s="54" t="s">
        <v>808</v>
      </c>
      <c r="J117" s="54"/>
      <c r="K117" s="54"/>
      <c r="L117" s="51" t="str">
        <f t="shared" si="9"/>
        <v>case "073": return "";</v>
      </c>
      <c r="M117" s="51" t="str">
        <f t="shared" si="10"/>
        <v>case "0073": return "Animal Crossing Cards";</v>
      </c>
      <c r="N117" s="51" t="str">
        <f>"case """&amp;E117&amp;""""&amp;": return "&amp;""""&amp;INDEX(ALL!E:E,MATCH(Sheet1!E117,ALL!N:N,0))&amp;""""&amp;";"</f>
        <v>case "0073": return "Sterling";</v>
      </c>
      <c r="O117" s="51"/>
    </row>
    <row r="118" spans="1:15" ht="14.25" x14ac:dyDescent="0.2">
      <c r="A118" s="54">
        <v>116</v>
      </c>
      <c r="B118" s="54" t="str">
        <f t="shared" si="12"/>
        <v>74</v>
      </c>
      <c r="C118" s="54" t="str">
        <f t="shared" si="7"/>
        <v>74</v>
      </c>
      <c r="D118" s="54" t="str">
        <f t="shared" si="8"/>
        <v>074</v>
      </c>
      <c r="E118" s="54" t="str">
        <f t="shared" si="11"/>
        <v>0074</v>
      </c>
      <c r="F118" s="55" t="s">
        <v>803</v>
      </c>
      <c r="G118" s="54"/>
      <c r="H118" s="54"/>
      <c r="I118" s="53" t="s">
        <v>1642</v>
      </c>
      <c r="J118" s="54"/>
      <c r="K118" s="54"/>
      <c r="L118" s="51" t="str">
        <f t="shared" si="9"/>
        <v>case "074": return "Kid Icarus";</v>
      </c>
      <c r="M118" s="51" t="str">
        <f t="shared" si="10"/>
        <v>case "0074": return "Animal Crossing Cards";</v>
      </c>
      <c r="N118" s="51" t="str">
        <f>"case """&amp;E118&amp;""""&amp;": return "&amp;""""&amp;INDEX(ALL!E:E,MATCH(Sheet1!E118,ALL!N:N,0))&amp;""""&amp;";"</f>
        <v>case "0074": return "Bonbon";</v>
      </c>
      <c r="O118" s="51"/>
    </row>
    <row r="119" spans="1:15" x14ac:dyDescent="0.2">
      <c r="A119" s="54">
        <v>117</v>
      </c>
      <c r="B119" s="54" t="str">
        <f t="shared" si="12"/>
        <v>75</v>
      </c>
      <c r="C119" s="54" t="str">
        <f t="shared" si="7"/>
        <v>75</v>
      </c>
      <c r="D119" s="54" t="str">
        <f t="shared" si="8"/>
        <v>075</v>
      </c>
      <c r="E119" s="54" t="str">
        <f t="shared" si="11"/>
        <v>0075</v>
      </c>
      <c r="F119" s="54"/>
      <c r="G119" s="54"/>
      <c r="H119" s="54"/>
      <c r="I119" s="54" t="s">
        <v>808</v>
      </c>
      <c r="J119" s="54"/>
      <c r="K119" s="54"/>
      <c r="L119" s="51" t="str">
        <f t="shared" si="9"/>
        <v>case "075": return "";</v>
      </c>
      <c r="M119" s="51" t="str">
        <f t="shared" si="10"/>
        <v>case "0075": return "Animal Crossing Cards";</v>
      </c>
      <c r="N119" s="51" t="str">
        <f>"case """&amp;E119&amp;""""&amp;": return "&amp;""""&amp;INDEX(ALL!E:E,MATCH(Sheet1!E119,ALL!N:N,0))&amp;""""&amp;";"</f>
        <v>case "0075": return "Punchy";</v>
      </c>
      <c r="O119" s="51"/>
    </row>
    <row r="120" spans="1:15" x14ac:dyDescent="0.2">
      <c r="A120" s="54">
        <v>118</v>
      </c>
      <c r="B120" s="54" t="str">
        <f t="shared" si="12"/>
        <v>76</v>
      </c>
      <c r="C120" s="54" t="str">
        <f t="shared" si="7"/>
        <v>76</v>
      </c>
      <c r="D120" s="54" t="str">
        <f t="shared" si="8"/>
        <v>076</v>
      </c>
      <c r="E120" s="54" t="str">
        <f t="shared" si="11"/>
        <v>0076</v>
      </c>
      <c r="F120" s="54"/>
      <c r="G120" s="54"/>
      <c r="H120" s="54"/>
      <c r="I120" s="53" t="s">
        <v>1642</v>
      </c>
      <c r="J120" s="54"/>
      <c r="K120" s="54"/>
      <c r="L120" s="51" t="str">
        <f t="shared" si="9"/>
        <v>case "076": return "";</v>
      </c>
      <c r="M120" s="51" t="str">
        <f t="shared" si="10"/>
        <v>case "0076": return "Animal Crossing Cards";</v>
      </c>
      <c r="N120" s="51" t="str">
        <f>"case """&amp;E120&amp;""""&amp;": return "&amp;""""&amp;INDEX(ALL!E:E,MATCH(Sheet1!E120,ALL!N:N,0))&amp;""""&amp;";"</f>
        <v>case "0076": return "Opal";</v>
      </c>
      <c r="O120" s="51"/>
    </row>
    <row r="121" spans="1:15" x14ac:dyDescent="0.2">
      <c r="A121" s="54">
        <v>119</v>
      </c>
      <c r="B121" s="54" t="str">
        <f t="shared" si="12"/>
        <v>77</v>
      </c>
      <c r="C121" s="54" t="str">
        <f t="shared" si="7"/>
        <v>77</v>
      </c>
      <c r="D121" s="54" t="str">
        <f t="shared" si="8"/>
        <v>077</v>
      </c>
      <c r="E121" s="54" t="str">
        <f t="shared" si="11"/>
        <v>0077</v>
      </c>
      <c r="F121" s="54"/>
      <c r="G121" s="54"/>
      <c r="H121" s="54"/>
      <c r="I121" s="54" t="s">
        <v>808</v>
      </c>
      <c r="J121" s="54"/>
      <c r="K121" s="54"/>
      <c r="L121" s="51" t="str">
        <f t="shared" si="9"/>
        <v>case "077": return "";</v>
      </c>
      <c r="M121" s="51" t="str">
        <f t="shared" si="10"/>
        <v>case "0077": return "Animal Crossing Cards";</v>
      </c>
      <c r="N121" s="51" t="str">
        <f>"case """&amp;E121&amp;""""&amp;": return "&amp;""""&amp;INDEX(ALL!E:E,MATCH(Sheet1!E121,ALL!N:N,0))&amp;""""&amp;";"</f>
        <v>case "0077": return "Poppy";</v>
      </c>
      <c r="O121" s="51"/>
    </row>
    <row r="122" spans="1:15" ht="14.25" x14ac:dyDescent="0.2">
      <c r="A122" s="54">
        <v>120</v>
      </c>
      <c r="B122" s="54" t="str">
        <f t="shared" si="12"/>
        <v>78</v>
      </c>
      <c r="C122" s="54" t="str">
        <f t="shared" si="7"/>
        <v>78</v>
      </c>
      <c r="D122" s="54" t="str">
        <f t="shared" si="8"/>
        <v>078</v>
      </c>
      <c r="E122" s="54" t="str">
        <f t="shared" si="11"/>
        <v>0078</v>
      </c>
      <c r="F122" s="55" t="s">
        <v>807</v>
      </c>
      <c r="G122" s="54"/>
      <c r="H122" s="54"/>
      <c r="I122" s="53" t="s">
        <v>1642</v>
      </c>
      <c r="J122" s="54"/>
      <c r="K122" s="54"/>
      <c r="L122" s="51" t="str">
        <f t="shared" si="9"/>
        <v>case "078": return "Classic Nintendo";</v>
      </c>
      <c r="M122" s="51" t="str">
        <f t="shared" si="10"/>
        <v>case "0078": return "Animal Crossing Cards";</v>
      </c>
      <c r="N122" s="51" t="str">
        <f>"case """&amp;E122&amp;""""&amp;": return "&amp;""""&amp;INDEX(ALL!E:E,MATCH(Sheet1!E122,ALL!N:N,0))&amp;""""&amp;";"</f>
        <v>case "0078": return "Limberg";</v>
      </c>
      <c r="O122" s="51"/>
    </row>
    <row r="123" spans="1:15" x14ac:dyDescent="0.2">
      <c r="A123" s="54">
        <v>121</v>
      </c>
      <c r="B123" s="54" t="str">
        <f t="shared" si="12"/>
        <v>79</v>
      </c>
      <c r="C123" s="54" t="str">
        <f t="shared" si="7"/>
        <v>79</v>
      </c>
      <c r="D123" s="54" t="str">
        <f t="shared" si="8"/>
        <v>079</v>
      </c>
      <c r="E123" s="54" t="str">
        <f t="shared" si="11"/>
        <v>0079</v>
      </c>
      <c r="F123" s="54"/>
      <c r="G123" s="54"/>
      <c r="H123" s="54"/>
      <c r="I123" s="54" t="s">
        <v>808</v>
      </c>
      <c r="J123" s="54"/>
      <c r="K123" s="54"/>
      <c r="L123" s="51" t="str">
        <f t="shared" si="9"/>
        <v>case "079": return "";</v>
      </c>
      <c r="M123" s="51" t="str">
        <f t="shared" si="10"/>
        <v>case "0079": return "Animal Crossing Cards";</v>
      </c>
      <c r="N123" s="51" t="str">
        <f>"case """&amp;E123&amp;""""&amp;": return "&amp;""""&amp;INDEX(ALL!E:E,MATCH(Sheet1!E123,ALL!N:N,0))&amp;""""&amp;";"</f>
        <v>case "0079": return "Deena";</v>
      </c>
      <c r="O123" s="51"/>
    </row>
    <row r="124" spans="1:15" x14ac:dyDescent="0.2">
      <c r="A124" s="54">
        <v>122</v>
      </c>
      <c r="B124" s="54" t="str">
        <f t="shared" si="12"/>
        <v>7A</v>
      </c>
      <c r="C124" s="54" t="str">
        <f t="shared" si="7"/>
        <v>7A</v>
      </c>
      <c r="D124" s="54" t="str">
        <f t="shared" si="8"/>
        <v>07A</v>
      </c>
      <c r="E124" s="54" t="str">
        <f t="shared" si="11"/>
        <v>007A</v>
      </c>
      <c r="F124" s="54"/>
      <c r="G124" s="54"/>
      <c r="H124" s="54"/>
      <c r="I124" s="53" t="s">
        <v>1642</v>
      </c>
      <c r="J124" s="54"/>
      <c r="K124" s="54"/>
      <c r="L124" s="51" t="str">
        <f t="shared" si="9"/>
        <v>case "07A": return "";</v>
      </c>
      <c r="M124" s="51" t="str">
        <f t="shared" si="10"/>
        <v>case "007A": return "Animal Crossing Cards";</v>
      </c>
      <c r="N124" s="51" t="str">
        <f>"case """&amp;E124&amp;""""&amp;": return "&amp;""""&amp;INDEX(ALL!E:E,MATCH(Sheet1!E124,ALL!N:N,0))&amp;""""&amp;";"</f>
        <v>case "007A": return "Snake";</v>
      </c>
      <c r="O124" s="51"/>
    </row>
    <row r="125" spans="1:15" x14ac:dyDescent="0.2">
      <c r="A125" s="54">
        <v>123</v>
      </c>
      <c r="B125" s="54" t="str">
        <f t="shared" si="12"/>
        <v>7B</v>
      </c>
      <c r="C125" s="54" t="str">
        <f t="shared" si="7"/>
        <v>7B</v>
      </c>
      <c r="D125" s="54" t="str">
        <f t="shared" si="8"/>
        <v>07B</v>
      </c>
      <c r="E125" s="54" t="str">
        <f t="shared" si="11"/>
        <v>007B</v>
      </c>
      <c r="F125" s="54"/>
      <c r="G125" s="54"/>
      <c r="H125" s="54"/>
      <c r="I125" s="54" t="s">
        <v>808</v>
      </c>
      <c r="J125" s="54"/>
      <c r="K125" s="54"/>
      <c r="L125" s="51" t="str">
        <f t="shared" si="9"/>
        <v>case "07B": return "";</v>
      </c>
      <c r="M125" s="51" t="str">
        <f t="shared" si="10"/>
        <v>case "007B": return "Animal Crossing Cards";</v>
      </c>
      <c r="N125" s="51" t="str">
        <f>"case """&amp;E125&amp;""""&amp;": return "&amp;""""&amp;INDEX(ALL!E:E,MATCH(Sheet1!E125,ALL!N:N,0))&amp;""""&amp;";"</f>
        <v>case "007B": return "Bangle";</v>
      </c>
      <c r="O125" s="51"/>
    </row>
    <row r="126" spans="1:15" ht="14.25" x14ac:dyDescent="0.2">
      <c r="A126" s="54">
        <v>124</v>
      </c>
      <c r="B126" s="54" t="str">
        <f t="shared" si="12"/>
        <v>7C</v>
      </c>
      <c r="C126" s="54" t="str">
        <f t="shared" si="7"/>
        <v>7C</v>
      </c>
      <c r="D126" s="54" t="str">
        <f t="shared" si="8"/>
        <v>07C</v>
      </c>
      <c r="E126" s="54" t="str">
        <f t="shared" si="11"/>
        <v>007C</v>
      </c>
      <c r="F126" s="55" t="s">
        <v>810</v>
      </c>
      <c r="G126" s="54"/>
      <c r="H126" s="54"/>
      <c r="I126" s="53" t="s">
        <v>1642</v>
      </c>
      <c r="J126" s="54"/>
      <c r="K126" s="54"/>
      <c r="L126" s="51" t="str">
        <f t="shared" si="9"/>
        <v>case "07C": return "Mii";</v>
      </c>
      <c r="M126" s="51" t="str">
        <f t="shared" si="10"/>
        <v>case "007C": return "Animal Crossing Cards";</v>
      </c>
      <c r="N126" s="51" t="str">
        <f>"case """&amp;E126&amp;""""&amp;": return "&amp;""""&amp;INDEX(ALL!E:E,MATCH(Sheet1!E126,ALL!N:N,0))&amp;""""&amp;";"</f>
        <v>case "007C": return "Phil";</v>
      </c>
      <c r="O126" s="51"/>
    </row>
    <row r="127" spans="1:15" x14ac:dyDescent="0.2">
      <c r="A127" s="54">
        <v>125</v>
      </c>
      <c r="B127" s="54" t="str">
        <f t="shared" si="12"/>
        <v>7D</v>
      </c>
      <c r="C127" s="54" t="str">
        <f t="shared" si="7"/>
        <v>7D</v>
      </c>
      <c r="D127" s="54" t="str">
        <f t="shared" si="8"/>
        <v>07D</v>
      </c>
      <c r="E127" s="54" t="str">
        <f t="shared" si="11"/>
        <v>007D</v>
      </c>
      <c r="F127" s="54"/>
      <c r="G127" s="54"/>
      <c r="H127" s="54"/>
      <c r="I127" s="54" t="s">
        <v>808</v>
      </c>
      <c r="J127" s="54"/>
      <c r="K127" s="54"/>
      <c r="L127" s="51" t="str">
        <f t="shared" si="9"/>
        <v>case "07D": return "";</v>
      </c>
      <c r="M127" s="51" t="str">
        <f t="shared" si="10"/>
        <v>case "007D": return "Animal Crossing Cards";</v>
      </c>
      <c r="N127" s="51" t="str">
        <f>"case """&amp;E127&amp;""""&amp;": return "&amp;""""&amp;INDEX(ALL!E:E,MATCH(Sheet1!E127,ALL!N:N,0))&amp;""""&amp;";"</f>
        <v>case "007D": return "Monique";</v>
      </c>
      <c r="O127" s="51"/>
    </row>
    <row r="128" spans="1:15" x14ac:dyDescent="0.2">
      <c r="A128" s="54">
        <v>126</v>
      </c>
      <c r="B128" s="54" t="str">
        <f t="shared" si="12"/>
        <v>7E</v>
      </c>
      <c r="C128" s="54" t="str">
        <f t="shared" si="7"/>
        <v>7E</v>
      </c>
      <c r="D128" s="54" t="str">
        <f t="shared" si="8"/>
        <v>07E</v>
      </c>
      <c r="E128" s="54" t="str">
        <f t="shared" si="11"/>
        <v>007E</v>
      </c>
      <c r="F128" s="54"/>
      <c r="G128" s="54"/>
      <c r="H128" s="54"/>
      <c r="I128" s="53" t="s">
        <v>1642</v>
      </c>
      <c r="J128" s="54"/>
      <c r="K128" s="54"/>
      <c r="L128" s="51" t="str">
        <f t="shared" si="9"/>
        <v>case "07E": return "";</v>
      </c>
      <c r="M128" s="51" t="str">
        <f t="shared" si="10"/>
        <v>case "007E": return "Animal Crossing Cards";</v>
      </c>
      <c r="N128" s="51" t="str">
        <f>"case """&amp;E128&amp;""""&amp;": return "&amp;""""&amp;INDEX(ALL!E:E,MATCH(Sheet1!E128,ALL!N:N,0))&amp;""""&amp;";"</f>
        <v>case "007E": return "Nate";</v>
      </c>
      <c r="O128" s="51"/>
    </row>
    <row r="129" spans="1:15" x14ac:dyDescent="0.2">
      <c r="A129" s="54">
        <v>127</v>
      </c>
      <c r="B129" s="54" t="str">
        <f t="shared" si="12"/>
        <v>7F</v>
      </c>
      <c r="C129" s="54" t="str">
        <f t="shared" si="7"/>
        <v>7F</v>
      </c>
      <c r="D129" s="54" t="str">
        <f t="shared" si="8"/>
        <v>07F</v>
      </c>
      <c r="E129" s="54" t="str">
        <f t="shared" si="11"/>
        <v>007F</v>
      </c>
      <c r="F129" s="54"/>
      <c r="G129" s="54"/>
      <c r="H129" s="54"/>
      <c r="I129" s="54" t="s">
        <v>808</v>
      </c>
      <c r="J129" s="54"/>
      <c r="K129" s="54"/>
      <c r="L129" s="51" t="str">
        <f t="shared" si="9"/>
        <v>case "07F": return "";</v>
      </c>
      <c r="M129" s="51" t="str">
        <f t="shared" si="10"/>
        <v>case "007F": return "Animal Crossing Cards";</v>
      </c>
      <c r="N129" s="51" t="str">
        <f>"case """&amp;E129&amp;""""&amp;": return "&amp;""""&amp;INDEX(ALL!E:E,MATCH(Sheet1!E129,ALL!N:N,0))&amp;""""&amp;";"</f>
        <v>case "007F": return "Samson";</v>
      </c>
      <c r="O129" s="51"/>
    </row>
    <row r="130" spans="1:15" ht="14.25" x14ac:dyDescent="0.2">
      <c r="A130" s="54">
        <v>128</v>
      </c>
      <c r="B130" s="54" t="str">
        <f t="shared" si="12"/>
        <v>80</v>
      </c>
      <c r="C130" s="54" t="str">
        <f t="shared" ref="C130:C193" si="13">IF(LEN(B130)=1,"0"&amp;B130,RIGHT(B130,2))</f>
        <v>80</v>
      </c>
      <c r="D130" s="54" t="str">
        <f t="shared" ref="D130:D193" si="14">IF(LEN(B130)=1,"00"&amp;B130,IF(LEN(B130)=2,"0"&amp;B130,RIGHT(B130,3)))</f>
        <v>080</v>
      </c>
      <c r="E130" s="54" t="str">
        <f t="shared" si="11"/>
        <v>0080</v>
      </c>
      <c r="F130" s="55" t="s">
        <v>764</v>
      </c>
      <c r="G130" s="54"/>
      <c r="H130" s="54"/>
      <c r="I130" s="53" t="s">
        <v>1642</v>
      </c>
      <c r="J130" s="54"/>
      <c r="K130" s="54"/>
      <c r="L130" s="51" t="str">
        <f t="shared" ref="L130:L193" si="15">"case """&amp;D130&amp;""""&amp;": return "&amp;""""&amp;F130&amp;""""&amp;";"</f>
        <v>case "080": return "Splatoon";</v>
      </c>
      <c r="M130" s="51" t="str">
        <f t="shared" ref="M130:M193" si="16">"case """&amp;E130&amp;""""&amp;": return "&amp;""""&amp;I130&amp;""""&amp;";"</f>
        <v>case "0080": return "Animal Crossing Cards";</v>
      </c>
      <c r="N130" s="51" t="str">
        <f>"case """&amp;E130&amp;""""&amp;": return "&amp;""""&amp;INDEX(ALL!E:E,MATCH(Sheet1!E130,ALL!N:N,0))&amp;""""&amp;";"</f>
        <v>case "0080": return "Tutu";</v>
      </c>
      <c r="O130" s="51"/>
    </row>
    <row r="131" spans="1:15" x14ac:dyDescent="0.2">
      <c r="A131" s="54">
        <v>129</v>
      </c>
      <c r="B131" s="54" t="str">
        <f t="shared" si="12"/>
        <v>81</v>
      </c>
      <c r="C131" s="54" t="str">
        <f t="shared" si="13"/>
        <v>81</v>
      </c>
      <c r="D131" s="54" t="str">
        <f t="shared" si="14"/>
        <v>081</v>
      </c>
      <c r="E131" s="54" t="str">
        <f t="shared" ref="E131:E194" si="17">"0"&amp;D131</f>
        <v>0081</v>
      </c>
      <c r="F131" s="54"/>
      <c r="G131" s="54"/>
      <c r="H131" s="54"/>
      <c r="I131" s="54" t="s">
        <v>808</v>
      </c>
      <c r="J131" s="54"/>
      <c r="K131" s="54"/>
      <c r="L131" s="51" t="str">
        <f t="shared" si="15"/>
        <v>case "081": return "";</v>
      </c>
      <c r="M131" s="51" t="str">
        <f t="shared" si="16"/>
        <v>case "0081": return "Animal Crossing Cards";</v>
      </c>
      <c r="N131" s="51" t="str">
        <f>"case """&amp;E131&amp;""""&amp;": return "&amp;""""&amp;INDEX(ALL!E:E,MATCH(Sheet1!E131,ALL!N:N,0))&amp;""""&amp;";"</f>
        <v>case "0081": return "T-Bone";</v>
      </c>
      <c r="O131" s="51"/>
    </row>
    <row r="132" spans="1:15" x14ac:dyDescent="0.2">
      <c r="A132" s="54">
        <v>130</v>
      </c>
      <c r="B132" s="54" t="str">
        <f t="shared" ref="B132:B195" si="18">DEC2HEX(A132)</f>
        <v>82</v>
      </c>
      <c r="C132" s="54" t="str">
        <f t="shared" si="13"/>
        <v>82</v>
      </c>
      <c r="D132" s="54" t="str">
        <f t="shared" si="14"/>
        <v>082</v>
      </c>
      <c r="E132" s="54" t="str">
        <f t="shared" si="17"/>
        <v>0082</v>
      </c>
      <c r="F132" s="54"/>
      <c r="G132" s="54"/>
      <c r="H132" s="54"/>
      <c r="I132" s="53" t="s">
        <v>1642</v>
      </c>
      <c r="J132" s="54"/>
      <c r="K132" s="54"/>
      <c r="L132" s="51" t="str">
        <f t="shared" si="15"/>
        <v>case "082": return "";</v>
      </c>
      <c r="M132" s="51" t="str">
        <f t="shared" si="16"/>
        <v>case "0082": return "Animal Crossing Cards";</v>
      </c>
      <c r="N132" s="51" t="str">
        <f>"case """&amp;E132&amp;""""&amp;": return "&amp;""""&amp;INDEX(ALL!E:E,MATCH(Sheet1!E132,ALL!N:N,0))&amp;""""&amp;";"</f>
        <v>case "0082": return "Mint";</v>
      </c>
      <c r="O132" s="51"/>
    </row>
    <row r="133" spans="1:15" x14ac:dyDescent="0.2">
      <c r="A133" s="54">
        <v>131</v>
      </c>
      <c r="B133" s="54" t="str">
        <f t="shared" si="18"/>
        <v>83</v>
      </c>
      <c r="C133" s="54" t="str">
        <f t="shared" si="13"/>
        <v>83</v>
      </c>
      <c r="D133" s="54" t="str">
        <f t="shared" si="14"/>
        <v>083</v>
      </c>
      <c r="E133" s="54" t="str">
        <f t="shared" si="17"/>
        <v>0083</v>
      </c>
      <c r="F133" s="54"/>
      <c r="G133" s="54"/>
      <c r="H133" s="54"/>
      <c r="I133" s="54" t="s">
        <v>808</v>
      </c>
      <c r="J133" s="54"/>
      <c r="K133" s="54"/>
      <c r="L133" s="51" t="str">
        <f t="shared" si="15"/>
        <v>case "083": return "";</v>
      </c>
      <c r="M133" s="51" t="str">
        <f t="shared" si="16"/>
        <v>case "0083": return "Animal Crossing Cards";</v>
      </c>
      <c r="N133" s="51" t="str">
        <f>"case """&amp;E133&amp;""""&amp;": return "&amp;""""&amp;INDEX(ALL!E:E,MATCH(Sheet1!E133,ALL!N:N,0))&amp;""""&amp;";"</f>
        <v>case "0083": return "Pudge";</v>
      </c>
      <c r="O133" s="51"/>
    </row>
    <row r="134" spans="1:15" x14ac:dyDescent="0.2">
      <c r="A134" s="54">
        <v>132</v>
      </c>
      <c r="B134" s="54" t="str">
        <f t="shared" si="18"/>
        <v>84</v>
      </c>
      <c r="C134" s="54" t="str">
        <f t="shared" si="13"/>
        <v>84</v>
      </c>
      <c r="D134" s="54" t="str">
        <f t="shared" si="14"/>
        <v>084</v>
      </c>
      <c r="E134" s="54" t="str">
        <f t="shared" si="17"/>
        <v>0084</v>
      </c>
      <c r="F134" s="54"/>
      <c r="G134" s="54"/>
      <c r="H134" s="54"/>
      <c r="I134" s="53" t="s">
        <v>1642</v>
      </c>
      <c r="J134" s="54"/>
      <c r="K134" s="54"/>
      <c r="L134" s="51" t="str">
        <f t="shared" si="15"/>
        <v>case "084": return "";</v>
      </c>
      <c r="M134" s="51" t="str">
        <f t="shared" si="16"/>
        <v>case "0084": return "Animal Crossing Cards";</v>
      </c>
      <c r="N134" s="51" t="str">
        <f>"case """&amp;E134&amp;""""&amp;": return "&amp;""""&amp;INDEX(ALL!E:E,MATCH(Sheet1!E134,ALL!N:N,0))&amp;""""&amp;";"</f>
        <v>case "0084": return "Midge";</v>
      </c>
      <c r="O134" s="51"/>
    </row>
    <row r="135" spans="1:15" x14ac:dyDescent="0.2">
      <c r="A135" s="54">
        <v>133</v>
      </c>
      <c r="B135" s="54" t="str">
        <f t="shared" si="18"/>
        <v>85</v>
      </c>
      <c r="C135" s="54" t="str">
        <f t="shared" si="13"/>
        <v>85</v>
      </c>
      <c r="D135" s="54" t="str">
        <f t="shared" si="14"/>
        <v>085</v>
      </c>
      <c r="E135" s="54" t="str">
        <f t="shared" si="17"/>
        <v>0085</v>
      </c>
      <c r="F135" s="54"/>
      <c r="G135" s="54"/>
      <c r="H135" s="54"/>
      <c r="I135" s="54" t="s">
        <v>808</v>
      </c>
      <c r="J135" s="54"/>
      <c r="K135" s="54"/>
      <c r="L135" s="51" t="str">
        <f t="shared" si="15"/>
        <v>case "085": return "";</v>
      </c>
      <c r="M135" s="51" t="str">
        <f t="shared" si="16"/>
        <v>case "0085": return "Animal Crossing Cards";</v>
      </c>
      <c r="N135" s="51" t="str">
        <f>"case """&amp;E135&amp;""""&amp;": return "&amp;""""&amp;INDEX(ALL!E:E,MATCH(Sheet1!E135,ALL!N:N,0))&amp;""""&amp;";"</f>
        <v>case "0085": return "Gruff";</v>
      </c>
      <c r="O135" s="51"/>
    </row>
    <row r="136" spans="1:15" x14ac:dyDescent="0.2">
      <c r="A136" s="54">
        <v>134</v>
      </c>
      <c r="B136" s="54" t="str">
        <f t="shared" si="18"/>
        <v>86</v>
      </c>
      <c r="C136" s="54" t="str">
        <f t="shared" si="13"/>
        <v>86</v>
      </c>
      <c r="D136" s="54" t="str">
        <f t="shared" si="14"/>
        <v>086</v>
      </c>
      <c r="E136" s="54" t="str">
        <f t="shared" si="17"/>
        <v>0086</v>
      </c>
      <c r="F136" s="54"/>
      <c r="G136" s="54"/>
      <c r="H136" s="54"/>
      <c r="I136" s="53" t="s">
        <v>1642</v>
      </c>
      <c r="J136" s="54"/>
      <c r="K136" s="54"/>
      <c r="L136" s="51" t="str">
        <f t="shared" si="15"/>
        <v>case "086": return "";</v>
      </c>
      <c r="M136" s="51" t="str">
        <f t="shared" si="16"/>
        <v>case "0086": return "Animal Crossing Cards";</v>
      </c>
      <c r="N136" s="51" t="str">
        <f>"case """&amp;E136&amp;""""&amp;": return "&amp;""""&amp;INDEX(ALL!E:E,MATCH(Sheet1!E136,ALL!N:N,0))&amp;""""&amp;";"</f>
        <v>case "0086": return "Flurry";</v>
      </c>
      <c r="O136" s="51"/>
    </row>
    <row r="137" spans="1:15" x14ac:dyDescent="0.2">
      <c r="A137" s="54">
        <v>135</v>
      </c>
      <c r="B137" s="54" t="str">
        <f t="shared" si="18"/>
        <v>87</v>
      </c>
      <c r="C137" s="54" t="str">
        <f t="shared" si="13"/>
        <v>87</v>
      </c>
      <c r="D137" s="54" t="str">
        <f t="shared" si="14"/>
        <v>087</v>
      </c>
      <c r="E137" s="54" t="str">
        <f t="shared" si="17"/>
        <v>0087</v>
      </c>
      <c r="F137" s="54"/>
      <c r="G137" s="54"/>
      <c r="H137" s="54"/>
      <c r="I137" s="54" t="s">
        <v>808</v>
      </c>
      <c r="J137" s="54"/>
      <c r="K137" s="54"/>
      <c r="L137" s="51" t="str">
        <f t="shared" si="15"/>
        <v>case "087": return "";</v>
      </c>
      <c r="M137" s="51" t="str">
        <f t="shared" si="16"/>
        <v>case "0087": return "Animal Crossing Cards";</v>
      </c>
      <c r="N137" s="51" t="str">
        <f>"case """&amp;E137&amp;""""&amp;": return "&amp;""""&amp;INDEX(ALL!E:E,MATCH(Sheet1!E137,ALL!N:N,0))&amp;""""&amp;";"</f>
        <v>case "0087": return "Clyde";</v>
      </c>
      <c r="O137" s="51"/>
    </row>
    <row r="138" spans="1:15" x14ac:dyDescent="0.2">
      <c r="A138" s="54">
        <v>136</v>
      </c>
      <c r="B138" s="54" t="str">
        <f t="shared" si="18"/>
        <v>88</v>
      </c>
      <c r="C138" s="54" t="str">
        <f t="shared" si="13"/>
        <v>88</v>
      </c>
      <c r="D138" s="54" t="str">
        <f t="shared" si="14"/>
        <v>088</v>
      </c>
      <c r="E138" s="54" t="str">
        <f t="shared" si="17"/>
        <v>0088</v>
      </c>
      <c r="F138" s="54"/>
      <c r="G138" s="54"/>
      <c r="H138" s="54"/>
      <c r="I138" s="53" t="s">
        <v>1642</v>
      </c>
      <c r="J138" s="54"/>
      <c r="K138" s="54"/>
      <c r="L138" s="51" t="str">
        <f t="shared" si="15"/>
        <v>case "088": return "";</v>
      </c>
      <c r="M138" s="51" t="str">
        <f t="shared" si="16"/>
        <v>case "0088": return "Animal Crossing Cards";</v>
      </c>
      <c r="N138" s="51" t="str">
        <f>"case """&amp;E138&amp;""""&amp;": return "&amp;""""&amp;INDEX(ALL!E:E,MATCH(Sheet1!E138,ALL!N:N,0))&amp;""""&amp;";"</f>
        <v>case "0088": return "Bella";</v>
      </c>
      <c r="O138" s="51"/>
    </row>
    <row r="139" spans="1:15" x14ac:dyDescent="0.2">
      <c r="A139" s="54">
        <v>137</v>
      </c>
      <c r="B139" s="54" t="str">
        <f t="shared" si="18"/>
        <v>89</v>
      </c>
      <c r="C139" s="54" t="str">
        <f t="shared" si="13"/>
        <v>89</v>
      </c>
      <c r="D139" s="54" t="str">
        <f t="shared" si="14"/>
        <v>089</v>
      </c>
      <c r="E139" s="54" t="str">
        <f t="shared" si="17"/>
        <v>0089</v>
      </c>
      <c r="F139" s="54"/>
      <c r="G139" s="54"/>
      <c r="H139" s="54"/>
      <c r="I139" s="54" t="s">
        <v>808</v>
      </c>
      <c r="J139" s="54"/>
      <c r="K139" s="54"/>
      <c r="L139" s="51" t="str">
        <f t="shared" si="15"/>
        <v>case "089": return "";</v>
      </c>
      <c r="M139" s="51" t="str">
        <f t="shared" si="16"/>
        <v>case "0089": return "Animal Crossing Cards";</v>
      </c>
      <c r="N139" s="51" t="str">
        <f>"case """&amp;E139&amp;""""&amp;": return "&amp;""""&amp;INDEX(ALL!E:E,MATCH(Sheet1!E139,ALL!N:N,0))&amp;""""&amp;";"</f>
        <v>case "0089": return "Biff";</v>
      </c>
      <c r="O139" s="51"/>
    </row>
    <row r="140" spans="1:15" x14ac:dyDescent="0.2">
      <c r="A140" s="54">
        <v>138</v>
      </c>
      <c r="B140" s="54" t="str">
        <f t="shared" si="18"/>
        <v>8A</v>
      </c>
      <c r="C140" s="54" t="str">
        <f t="shared" si="13"/>
        <v>8A</v>
      </c>
      <c r="D140" s="54" t="str">
        <f t="shared" si="14"/>
        <v>08A</v>
      </c>
      <c r="E140" s="54" t="str">
        <f t="shared" si="17"/>
        <v>008A</v>
      </c>
      <c r="F140" s="54"/>
      <c r="G140" s="54"/>
      <c r="H140" s="54"/>
      <c r="I140" s="53" t="s">
        <v>1642</v>
      </c>
      <c r="J140" s="54"/>
      <c r="K140" s="54"/>
      <c r="L140" s="51" t="str">
        <f t="shared" si="15"/>
        <v>case "08A": return "";</v>
      </c>
      <c r="M140" s="51" t="str">
        <f t="shared" si="16"/>
        <v>case "008A": return "Animal Crossing Cards";</v>
      </c>
      <c r="N140" s="51" t="str">
        <f>"case """&amp;E140&amp;""""&amp;": return "&amp;""""&amp;INDEX(ALL!E:E,MATCH(Sheet1!E140,ALL!N:N,0))&amp;""""&amp;";"</f>
        <v>case "008A": return "Yuka";</v>
      </c>
      <c r="O140" s="51"/>
    </row>
    <row r="141" spans="1:15" x14ac:dyDescent="0.2">
      <c r="A141" s="54">
        <v>139</v>
      </c>
      <c r="B141" s="54" t="str">
        <f t="shared" si="18"/>
        <v>8B</v>
      </c>
      <c r="C141" s="54" t="str">
        <f t="shared" si="13"/>
        <v>8B</v>
      </c>
      <c r="D141" s="54" t="str">
        <f t="shared" si="14"/>
        <v>08B</v>
      </c>
      <c r="E141" s="54" t="str">
        <f t="shared" si="17"/>
        <v>008B</v>
      </c>
      <c r="F141" s="54"/>
      <c r="G141" s="54"/>
      <c r="H141" s="54"/>
      <c r="I141" s="54" t="s">
        <v>808</v>
      </c>
      <c r="J141" s="54"/>
      <c r="K141" s="54"/>
      <c r="L141" s="51" t="str">
        <f t="shared" si="15"/>
        <v>case "08B": return "";</v>
      </c>
      <c r="M141" s="51" t="str">
        <f t="shared" si="16"/>
        <v>case "008B": return "Animal Crossing Cards";</v>
      </c>
      <c r="N141" s="51" t="str">
        <f>"case """&amp;E141&amp;""""&amp;": return "&amp;""""&amp;INDEX(ALL!E:E,MATCH(Sheet1!E141,ALL!N:N,0))&amp;""""&amp;";"</f>
        <v>case "008B": return "Lionel";</v>
      </c>
      <c r="O141" s="51"/>
    </row>
    <row r="142" spans="1:15" x14ac:dyDescent="0.2">
      <c r="A142" s="54">
        <v>140</v>
      </c>
      <c r="B142" s="54" t="str">
        <f t="shared" si="18"/>
        <v>8C</v>
      </c>
      <c r="C142" s="54" t="str">
        <f t="shared" si="13"/>
        <v>8C</v>
      </c>
      <c r="D142" s="54" t="str">
        <f t="shared" si="14"/>
        <v>08C</v>
      </c>
      <c r="E142" s="54" t="str">
        <f t="shared" si="17"/>
        <v>008C</v>
      </c>
      <c r="F142" s="54"/>
      <c r="G142" s="54"/>
      <c r="H142" s="54"/>
      <c r="I142" s="53" t="s">
        <v>1642</v>
      </c>
      <c r="J142" s="54"/>
      <c r="K142" s="54"/>
      <c r="L142" s="51" t="str">
        <f t="shared" si="15"/>
        <v>case "08C": return "";</v>
      </c>
      <c r="M142" s="51" t="str">
        <f t="shared" si="16"/>
        <v>case "008C": return "Animal Crossing Cards";</v>
      </c>
      <c r="N142" s="51" t="str">
        <f>"case """&amp;E142&amp;""""&amp;": return "&amp;""""&amp;INDEX(ALL!E:E,MATCH(Sheet1!E142,ALL!N:N,0))&amp;""""&amp;";"</f>
        <v>case "008C": return "Flo";</v>
      </c>
      <c r="O142" s="51"/>
    </row>
    <row r="143" spans="1:15" x14ac:dyDescent="0.2">
      <c r="A143" s="54">
        <v>141</v>
      </c>
      <c r="B143" s="54" t="str">
        <f t="shared" si="18"/>
        <v>8D</v>
      </c>
      <c r="C143" s="54" t="str">
        <f t="shared" si="13"/>
        <v>8D</v>
      </c>
      <c r="D143" s="54" t="str">
        <f t="shared" si="14"/>
        <v>08D</v>
      </c>
      <c r="E143" s="54" t="str">
        <f t="shared" si="17"/>
        <v>008D</v>
      </c>
      <c r="F143" s="54"/>
      <c r="G143" s="54"/>
      <c r="H143" s="54"/>
      <c r="I143" s="54" t="s">
        <v>808</v>
      </c>
      <c r="J143" s="54"/>
      <c r="K143" s="54"/>
      <c r="L143" s="51" t="str">
        <f t="shared" si="15"/>
        <v>case "08D": return "";</v>
      </c>
      <c r="M143" s="51" t="str">
        <f t="shared" si="16"/>
        <v>case "008D": return "Animal Crossing Cards";</v>
      </c>
      <c r="N143" s="51" t="str">
        <f>"case """&amp;E143&amp;""""&amp;": return "&amp;""""&amp;INDEX(ALL!E:E,MATCH(Sheet1!E143,ALL!N:N,0))&amp;""""&amp;";"</f>
        <v>case "008D": return "Cobb";</v>
      </c>
      <c r="O143" s="51"/>
    </row>
    <row r="144" spans="1:15" x14ac:dyDescent="0.2">
      <c r="A144" s="54">
        <v>142</v>
      </c>
      <c r="B144" s="54" t="str">
        <f t="shared" si="18"/>
        <v>8E</v>
      </c>
      <c r="C144" s="54" t="str">
        <f t="shared" si="13"/>
        <v>8E</v>
      </c>
      <c r="D144" s="54" t="str">
        <f t="shared" si="14"/>
        <v>08E</v>
      </c>
      <c r="E144" s="54" t="str">
        <f t="shared" si="17"/>
        <v>008E</v>
      </c>
      <c r="F144" s="54"/>
      <c r="G144" s="54"/>
      <c r="H144" s="54"/>
      <c r="I144" s="53" t="s">
        <v>1642</v>
      </c>
      <c r="J144" s="54"/>
      <c r="K144" s="54"/>
      <c r="L144" s="51" t="str">
        <f t="shared" si="15"/>
        <v>case "08E": return "";</v>
      </c>
      <c r="M144" s="51" t="str">
        <f t="shared" si="16"/>
        <v>case "008E": return "Animal Crossing Cards";</v>
      </c>
      <c r="N144" s="51" t="str">
        <f>"case """&amp;E144&amp;""""&amp;": return "&amp;""""&amp;INDEX(ALL!E:E,MATCH(Sheet1!E144,ALL!N:N,0))&amp;""""&amp;";"</f>
        <v>case "008E": return "Amelia";</v>
      </c>
      <c r="O144" s="51"/>
    </row>
    <row r="145" spans="1:15" x14ac:dyDescent="0.2">
      <c r="A145" s="54">
        <v>143</v>
      </c>
      <c r="B145" s="54" t="str">
        <f t="shared" si="18"/>
        <v>8F</v>
      </c>
      <c r="C145" s="54" t="str">
        <f t="shared" si="13"/>
        <v>8F</v>
      </c>
      <c r="D145" s="54" t="str">
        <f t="shared" si="14"/>
        <v>08F</v>
      </c>
      <c r="E145" s="54" t="str">
        <f t="shared" si="17"/>
        <v>008F</v>
      </c>
      <c r="F145" s="54"/>
      <c r="G145" s="54"/>
      <c r="H145" s="54"/>
      <c r="I145" s="54" t="s">
        <v>808</v>
      </c>
      <c r="J145" s="54"/>
      <c r="K145" s="54"/>
      <c r="L145" s="51" t="str">
        <f t="shared" si="15"/>
        <v>case "08F": return "";</v>
      </c>
      <c r="M145" s="51" t="str">
        <f t="shared" si="16"/>
        <v>case "008F": return "Animal Crossing Cards";</v>
      </c>
      <c r="N145" s="51" t="str">
        <f>"case """&amp;E145&amp;""""&amp;": return "&amp;""""&amp;INDEX(ALL!E:E,MATCH(Sheet1!E145,ALL!N:N,0))&amp;""""&amp;";"</f>
        <v>case "008F": return "Jeremiah";</v>
      </c>
      <c r="O145" s="51"/>
    </row>
    <row r="146" spans="1:15" x14ac:dyDescent="0.2">
      <c r="A146" s="54">
        <v>144</v>
      </c>
      <c r="B146" s="54" t="str">
        <f t="shared" si="18"/>
        <v>90</v>
      </c>
      <c r="C146" s="54" t="str">
        <f t="shared" si="13"/>
        <v>90</v>
      </c>
      <c r="D146" s="54" t="str">
        <f t="shared" si="14"/>
        <v>090</v>
      </c>
      <c r="E146" s="54" t="str">
        <f t="shared" si="17"/>
        <v>0090</v>
      </c>
      <c r="F146" s="54"/>
      <c r="G146" s="54"/>
      <c r="H146" s="54"/>
      <c r="I146" s="53" t="s">
        <v>1642</v>
      </c>
      <c r="J146" s="54"/>
      <c r="K146" s="54"/>
      <c r="L146" s="51" t="str">
        <f t="shared" si="15"/>
        <v>case "090": return "";</v>
      </c>
      <c r="M146" s="51" t="str">
        <f t="shared" si="16"/>
        <v>case "0090": return "Animal Crossing Cards";</v>
      </c>
      <c r="N146" s="51" t="str">
        <f>"case """&amp;E146&amp;""""&amp;": return "&amp;""""&amp;INDEX(ALL!E:E,MATCH(Sheet1!E146,ALL!N:N,0))&amp;""""&amp;";"</f>
        <v>case "0090": return "Cherry";</v>
      </c>
      <c r="O146" s="51"/>
    </row>
    <row r="147" spans="1:15" x14ac:dyDescent="0.2">
      <c r="A147" s="54">
        <v>145</v>
      </c>
      <c r="B147" s="54" t="str">
        <f t="shared" si="18"/>
        <v>91</v>
      </c>
      <c r="C147" s="54" t="str">
        <f t="shared" si="13"/>
        <v>91</v>
      </c>
      <c r="D147" s="54" t="str">
        <f t="shared" si="14"/>
        <v>091</v>
      </c>
      <c r="E147" s="54" t="str">
        <f t="shared" si="17"/>
        <v>0091</v>
      </c>
      <c r="F147" s="54"/>
      <c r="G147" s="54"/>
      <c r="H147" s="54"/>
      <c r="I147" s="54" t="s">
        <v>808</v>
      </c>
      <c r="J147" s="54"/>
      <c r="K147" s="54"/>
      <c r="L147" s="51" t="str">
        <f t="shared" si="15"/>
        <v>case "091": return "";</v>
      </c>
      <c r="M147" s="51" t="str">
        <f t="shared" si="16"/>
        <v>case "0091": return "Animal Crossing Cards";</v>
      </c>
      <c r="N147" s="51" t="str">
        <f>"case """&amp;E147&amp;""""&amp;": return "&amp;""""&amp;INDEX(ALL!E:E,MATCH(Sheet1!E147,ALL!N:N,0))&amp;""""&amp;";"</f>
        <v>case "0091": return "Rosco";</v>
      </c>
      <c r="O147" s="51"/>
    </row>
    <row r="148" spans="1:15" x14ac:dyDescent="0.2">
      <c r="A148" s="54">
        <v>146</v>
      </c>
      <c r="B148" s="54" t="str">
        <f t="shared" si="18"/>
        <v>92</v>
      </c>
      <c r="C148" s="54" t="str">
        <f t="shared" si="13"/>
        <v>92</v>
      </c>
      <c r="D148" s="54" t="str">
        <f t="shared" si="14"/>
        <v>092</v>
      </c>
      <c r="E148" s="54" t="str">
        <f t="shared" si="17"/>
        <v>0092</v>
      </c>
      <c r="F148" s="54"/>
      <c r="G148" s="54"/>
      <c r="H148" s="54"/>
      <c r="I148" s="53" t="s">
        <v>1642</v>
      </c>
      <c r="J148" s="54"/>
      <c r="K148" s="54"/>
      <c r="L148" s="51" t="str">
        <f t="shared" si="15"/>
        <v>case "092": return "";</v>
      </c>
      <c r="M148" s="51" t="str">
        <f t="shared" si="16"/>
        <v>case "0092": return "Animal Crossing Cards";</v>
      </c>
      <c r="N148" s="51" t="str">
        <f>"case """&amp;E148&amp;""""&amp;": return "&amp;""""&amp;INDEX(ALL!E:E,MATCH(Sheet1!E148,ALL!N:N,0))&amp;""""&amp;";"</f>
        <v>case "0092": return "Truffles";</v>
      </c>
      <c r="O148" s="51"/>
    </row>
    <row r="149" spans="1:15" x14ac:dyDescent="0.2">
      <c r="A149" s="54">
        <v>147</v>
      </c>
      <c r="B149" s="54" t="str">
        <f t="shared" si="18"/>
        <v>93</v>
      </c>
      <c r="C149" s="54" t="str">
        <f t="shared" si="13"/>
        <v>93</v>
      </c>
      <c r="D149" s="54" t="str">
        <f t="shared" si="14"/>
        <v>093</v>
      </c>
      <c r="E149" s="54" t="str">
        <f t="shared" si="17"/>
        <v>0093</v>
      </c>
      <c r="F149" s="54"/>
      <c r="G149" s="54"/>
      <c r="H149" s="54"/>
      <c r="I149" s="54" t="s">
        <v>808</v>
      </c>
      <c r="J149" s="54"/>
      <c r="K149" s="54"/>
      <c r="L149" s="51" t="str">
        <f t="shared" si="15"/>
        <v>case "093": return "";</v>
      </c>
      <c r="M149" s="51" t="str">
        <f t="shared" si="16"/>
        <v>case "0093": return "Animal Crossing Cards";</v>
      </c>
      <c r="N149" s="51" t="str">
        <f>"case """&amp;E149&amp;""""&amp;": return "&amp;""""&amp;INDEX(ALL!E:E,MATCH(Sheet1!E149,ALL!N:N,0))&amp;""""&amp;";"</f>
        <v>case "0093": return "Eugene";</v>
      </c>
      <c r="O149" s="51"/>
    </row>
    <row r="150" spans="1:15" x14ac:dyDescent="0.2">
      <c r="A150" s="54">
        <v>148</v>
      </c>
      <c r="B150" s="54" t="str">
        <f t="shared" si="18"/>
        <v>94</v>
      </c>
      <c r="C150" s="54" t="str">
        <f t="shared" si="13"/>
        <v>94</v>
      </c>
      <c r="D150" s="54" t="str">
        <f t="shared" si="14"/>
        <v>094</v>
      </c>
      <c r="E150" s="54" t="str">
        <f t="shared" si="17"/>
        <v>0094</v>
      </c>
      <c r="F150" s="54"/>
      <c r="G150" s="54"/>
      <c r="H150" s="54"/>
      <c r="I150" s="53" t="s">
        <v>1642</v>
      </c>
      <c r="J150" s="54"/>
      <c r="K150" s="54"/>
      <c r="L150" s="51" t="str">
        <f t="shared" si="15"/>
        <v>case "094": return "";</v>
      </c>
      <c r="M150" s="51" t="str">
        <f t="shared" si="16"/>
        <v>case "0094": return "Animal Crossing Cards";</v>
      </c>
      <c r="N150" s="51" t="str">
        <f>"case """&amp;E150&amp;""""&amp;": return "&amp;""""&amp;INDEX(ALL!E:E,MATCH(Sheet1!E150,ALL!N:N,0))&amp;""""&amp;";"</f>
        <v>case "0094": return "Eunice";</v>
      </c>
      <c r="O150" s="51"/>
    </row>
    <row r="151" spans="1:15" x14ac:dyDescent="0.2">
      <c r="A151" s="54">
        <v>149</v>
      </c>
      <c r="B151" s="54" t="str">
        <f t="shared" si="18"/>
        <v>95</v>
      </c>
      <c r="C151" s="54" t="str">
        <f t="shared" si="13"/>
        <v>95</v>
      </c>
      <c r="D151" s="54" t="str">
        <f t="shared" si="14"/>
        <v>095</v>
      </c>
      <c r="E151" s="54" t="str">
        <f t="shared" si="17"/>
        <v>0095</v>
      </c>
      <c r="F151" s="54"/>
      <c r="G151" s="54"/>
      <c r="H151" s="54"/>
      <c r="I151" s="54" t="s">
        <v>808</v>
      </c>
      <c r="J151" s="54"/>
      <c r="K151" s="54"/>
      <c r="L151" s="51" t="str">
        <f t="shared" si="15"/>
        <v>case "095": return "";</v>
      </c>
      <c r="M151" s="51" t="str">
        <f t="shared" si="16"/>
        <v>case "0095": return "Animal Crossing Cards";</v>
      </c>
      <c r="N151" s="51" t="str">
        <f>"case """&amp;E151&amp;""""&amp;": return "&amp;""""&amp;INDEX(ALL!E:E,MATCH(Sheet1!E151,ALL!N:N,0))&amp;""""&amp;";"</f>
        <v>case "0095": return "Goose";</v>
      </c>
      <c r="O151" s="51"/>
    </row>
    <row r="152" spans="1:15" x14ac:dyDescent="0.2">
      <c r="A152" s="54">
        <v>150</v>
      </c>
      <c r="B152" s="54" t="str">
        <f t="shared" si="18"/>
        <v>96</v>
      </c>
      <c r="C152" s="54" t="str">
        <f t="shared" si="13"/>
        <v>96</v>
      </c>
      <c r="D152" s="54" t="str">
        <f t="shared" si="14"/>
        <v>096</v>
      </c>
      <c r="E152" s="54" t="str">
        <f t="shared" si="17"/>
        <v>0096</v>
      </c>
      <c r="F152" s="54"/>
      <c r="G152" s="54"/>
      <c r="H152" s="54"/>
      <c r="I152" s="53" t="s">
        <v>1642</v>
      </c>
      <c r="J152" s="54"/>
      <c r="K152" s="54"/>
      <c r="L152" s="51" t="str">
        <f t="shared" si="15"/>
        <v>case "096": return "";</v>
      </c>
      <c r="M152" s="51" t="str">
        <f t="shared" si="16"/>
        <v>case "0096": return "Animal Crossing Cards";</v>
      </c>
      <c r="N152" s="51" t="str">
        <f>"case """&amp;E152&amp;""""&amp;": return "&amp;""""&amp;INDEX(ALL!E:E,MATCH(Sheet1!E152,ALL!N:N,0))&amp;""""&amp;";"</f>
        <v>case "0096": return "Annalisa";</v>
      </c>
      <c r="O152" s="51"/>
    </row>
    <row r="153" spans="1:15" x14ac:dyDescent="0.2">
      <c r="A153" s="54">
        <v>151</v>
      </c>
      <c r="B153" s="54" t="str">
        <f t="shared" si="18"/>
        <v>97</v>
      </c>
      <c r="C153" s="54" t="str">
        <f t="shared" si="13"/>
        <v>97</v>
      </c>
      <c r="D153" s="54" t="str">
        <f t="shared" si="14"/>
        <v>097</v>
      </c>
      <c r="E153" s="54" t="str">
        <f t="shared" si="17"/>
        <v>0097</v>
      </c>
      <c r="F153" s="54"/>
      <c r="G153" s="54"/>
      <c r="H153" s="54"/>
      <c r="I153" s="54" t="s">
        <v>808</v>
      </c>
      <c r="J153" s="54"/>
      <c r="K153" s="54"/>
      <c r="L153" s="51" t="str">
        <f t="shared" si="15"/>
        <v>case "097": return "";</v>
      </c>
      <c r="M153" s="51" t="str">
        <f t="shared" si="16"/>
        <v>case "0097": return "Animal Crossing Cards";</v>
      </c>
      <c r="N153" s="51" t="str">
        <f>"case """&amp;E153&amp;""""&amp;": return "&amp;""""&amp;INDEX(ALL!E:E,MATCH(Sheet1!E153,ALL!N:N,0))&amp;""""&amp;";"</f>
        <v>case "0097": return "Benjamin";</v>
      </c>
      <c r="O153" s="51"/>
    </row>
    <row r="154" spans="1:15" x14ac:dyDescent="0.2">
      <c r="A154" s="54">
        <v>152</v>
      </c>
      <c r="B154" s="54" t="str">
        <f t="shared" si="18"/>
        <v>98</v>
      </c>
      <c r="C154" s="54" t="str">
        <f t="shared" si="13"/>
        <v>98</v>
      </c>
      <c r="D154" s="54" t="str">
        <f t="shared" si="14"/>
        <v>098</v>
      </c>
      <c r="E154" s="54" t="str">
        <f t="shared" si="17"/>
        <v>0098</v>
      </c>
      <c r="F154" s="54"/>
      <c r="G154" s="54"/>
      <c r="H154" s="54"/>
      <c r="I154" s="53" t="s">
        <v>1642</v>
      </c>
      <c r="J154" s="54"/>
      <c r="K154" s="54"/>
      <c r="L154" s="51" t="str">
        <f t="shared" si="15"/>
        <v>case "098": return "";</v>
      </c>
      <c r="M154" s="51" t="str">
        <f t="shared" si="16"/>
        <v>case "0098": return "Animal Crossing Cards";</v>
      </c>
      <c r="N154" s="51" t="str">
        <f>"case """&amp;E154&amp;""""&amp;": return "&amp;""""&amp;INDEX(ALL!E:E,MATCH(Sheet1!E154,ALL!N:N,0))&amp;""""&amp;";"</f>
        <v>case "0098": return "Pancetti";</v>
      </c>
      <c r="O154" s="51"/>
    </row>
    <row r="155" spans="1:15" x14ac:dyDescent="0.2">
      <c r="A155" s="54">
        <v>153</v>
      </c>
      <c r="B155" s="54" t="str">
        <f t="shared" si="18"/>
        <v>99</v>
      </c>
      <c r="C155" s="54" t="str">
        <f t="shared" si="13"/>
        <v>99</v>
      </c>
      <c r="D155" s="54" t="str">
        <f t="shared" si="14"/>
        <v>099</v>
      </c>
      <c r="E155" s="54" t="str">
        <f t="shared" si="17"/>
        <v>0099</v>
      </c>
      <c r="F155" s="54"/>
      <c r="G155" s="54"/>
      <c r="H155" s="54"/>
      <c r="I155" s="54" t="s">
        <v>808</v>
      </c>
      <c r="J155" s="54"/>
      <c r="K155" s="54"/>
      <c r="L155" s="51" t="str">
        <f t="shared" si="15"/>
        <v>case "099": return "";</v>
      </c>
      <c r="M155" s="51" t="str">
        <f t="shared" si="16"/>
        <v>case "0099": return "Animal Crossing Cards";</v>
      </c>
      <c r="N155" s="51" t="str">
        <f>"case """&amp;E155&amp;""""&amp;": return "&amp;""""&amp;INDEX(ALL!E:E,MATCH(Sheet1!E155,ALL!N:N,0))&amp;""""&amp;";"</f>
        <v>case "0099": return "Chief";</v>
      </c>
      <c r="O155" s="51"/>
    </row>
    <row r="156" spans="1:15" x14ac:dyDescent="0.2">
      <c r="A156" s="54">
        <v>154</v>
      </c>
      <c r="B156" s="54" t="str">
        <f t="shared" si="18"/>
        <v>9A</v>
      </c>
      <c r="C156" s="54" t="str">
        <f t="shared" si="13"/>
        <v>9A</v>
      </c>
      <c r="D156" s="54" t="str">
        <f t="shared" si="14"/>
        <v>09A</v>
      </c>
      <c r="E156" s="54" t="str">
        <f t="shared" si="17"/>
        <v>009A</v>
      </c>
      <c r="F156" s="54"/>
      <c r="G156" s="54"/>
      <c r="H156" s="54"/>
      <c r="I156" s="53" t="s">
        <v>1642</v>
      </c>
      <c r="J156" s="54"/>
      <c r="K156" s="54"/>
      <c r="L156" s="51" t="str">
        <f t="shared" si="15"/>
        <v>case "09A": return "";</v>
      </c>
      <c r="M156" s="51" t="str">
        <f t="shared" si="16"/>
        <v>case "009A": return "Animal Crossing Cards";</v>
      </c>
      <c r="N156" s="51" t="str">
        <f>"case """&amp;E156&amp;""""&amp;": return "&amp;""""&amp;INDEX(ALL!E:E,MATCH(Sheet1!E156,ALL!N:N,0))&amp;""""&amp;";"</f>
        <v>case "009A": return "Bunnie";</v>
      </c>
      <c r="O156" s="51"/>
    </row>
    <row r="157" spans="1:15" x14ac:dyDescent="0.2">
      <c r="A157" s="54">
        <v>155</v>
      </c>
      <c r="B157" s="54" t="str">
        <f t="shared" si="18"/>
        <v>9B</v>
      </c>
      <c r="C157" s="54" t="str">
        <f t="shared" si="13"/>
        <v>9B</v>
      </c>
      <c r="D157" s="54" t="str">
        <f t="shared" si="14"/>
        <v>09B</v>
      </c>
      <c r="E157" s="54" t="str">
        <f t="shared" si="17"/>
        <v>009B</v>
      </c>
      <c r="F157" s="54"/>
      <c r="G157" s="54"/>
      <c r="H157" s="54"/>
      <c r="I157" s="54" t="s">
        <v>808</v>
      </c>
      <c r="J157" s="54"/>
      <c r="K157" s="54"/>
      <c r="L157" s="51" t="str">
        <f t="shared" si="15"/>
        <v>case "09B": return "";</v>
      </c>
      <c r="M157" s="51" t="str">
        <f t="shared" si="16"/>
        <v>case "009B": return "Animal Crossing Cards";</v>
      </c>
      <c r="N157" s="51" t="str">
        <f>"case """&amp;E157&amp;""""&amp;": return "&amp;""""&amp;INDEX(ALL!E:E,MATCH(Sheet1!E157,ALL!N:N,0))&amp;""""&amp;";"</f>
        <v>case "009B": return "Clay";</v>
      </c>
      <c r="O157" s="51"/>
    </row>
    <row r="158" spans="1:15" ht="14.25" x14ac:dyDescent="0.2">
      <c r="A158" s="54">
        <v>156</v>
      </c>
      <c r="B158" s="54" t="str">
        <f t="shared" si="18"/>
        <v>9C</v>
      </c>
      <c r="C158" s="54" t="str">
        <f t="shared" si="13"/>
        <v>9C</v>
      </c>
      <c r="D158" s="54" t="str">
        <f t="shared" si="14"/>
        <v>09C</v>
      </c>
      <c r="E158" s="54" t="str">
        <f t="shared" si="17"/>
        <v>009C</v>
      </c>
      <c r="F158" s="56" t="s">
        <v>825</v>
      </c>
      <c r="G158" s="54"/>
      <c r="H158" s="54"/>
      <c r="I158" s="53" t="s">
        <v>1642</v>
      </c>
      <c r="J158" s="54"/>
      <c r="K158" s="54"/>
      <c r="L158" s="51" t="str">
        <f t="shared" si="15"/>
        <v>case "09C": return "Mario Sports Superstars";</v>
      </c>
      <c r="M158" s="51" t="str">
        <f t="shared" si="16"/>
        <v>case "009C": return "Animal Crossing Cards";</v>
      </c>
      <c r="N158" s="51" t="str">
        <f>"case """&amp;E158&amp;""""&amp;": return "&amp;""""&amp;INDEX(ALL!E:E,MATCH(Sheet1!E158,ALL!N:N,0))&amp;""""&amp;";"</f>
        <v>case "009C": return "Diana";</v>
      </c>
      <c r="O158" s="51"/>
    </row>
    <row r="159" spans="1:15" ht="14.25" x14ac:dyDescent="0.2">
      <c r="A159" s="54">
        <v>157</v>
      </c>
      <c r="B159" s="54" t="str">
        <f t="shared" si="18"/>
        <v>9D</v>
      </c>
      <c r="C159" s="54" t="str">
        <f t="shared" si="13"/>
        <v>9D</v>
      </c>
      <c r="D159" s="54" t="str">
        <f t="shared" si="14"/>
        <v>09D</v>
      </c>
      <c r="E159" s="54" t="str">
        <f t="shared" si="17"/>
        <v>009D</v>
      </c>
      <c r="F159" s="56" t="s">
        <v>825</v>
      </c>
      <c r="G159" s="54"/>
      <c r="H159" s="54"/>
      <c r="I159" s="54" t="s">
        <v>808</v>
      </c>
      <c r="J159" s="54"/>
      <c r="K159" s="54"/>
      <c r="L159" s="51" t="str">
        <f t="shared" si="15"/>
        <v>case "09D": return "Mario Sports Superstars";</v>
      </c>
      <c r="M159" s="51" t="str">
        <f t="shared" si="16"/>
        <v>case "009D": return "Animal Crossing Cards";</v>
      </c>
      <c r="N159" s="51" t="str">
        <f>"case """&amp;E159&amp;""""&amp;": return "&amp;""""&amp;INDEX(ALL!E:E,MATCH(Sheet1!E159,ALL!N:N,0))&amp;""""&amp;";"</f>
        <v>case "009D": return "Axel";</v>
      </c>
      <c r="O159" s="51"/>
    </row>
    <row r="160" spans="1:15" x14ac:dyDescent="0.2">
      <c r="A160" s="54">
        <v>158</v>
      </c>
      <c r="B160" s="54" t="str">
        <f t="shared" si="18"/>
        <v>9E</v>
      </c>
      <c r="C160" s="54" t="str">
        <f t="shared" si="13"/>
        <v>9E</v>
      </c>
      <c r="D160" s="54" t="str">
        <f t="shared" si="14"/>
        <v>09E</v>
      </c>
      <c r="E160" s="54" t="str">
        <f t="shared" si="17"/>
        <v>009E</v>
      </c>
      <c r="F160" s="54"/>
      <c r="G160" s="54"/>
      <c r="H160" s="54"/>
      <c r="I160" s="53" t="s">
        <v>1642</v>
      </c>
      <c r="J160" s="54"/>
      <c r="K160" s="54"/>
      <c r="L160" s="51" t="str">
        <f t="shared" si="15"/>
        <v>case "09E": return "";</v>
      </c>
      <c r="M160" s="51" t="str">
        <f t="shared" si="16"/>
        <v>case "009E": return "Animal Crossing Cards";</v>
      </c>
      <c r="N160" s="51" t="str">
        <f>"case """&amp;E160&amp;""""&amp;": return "&amp;""""&amp;INDEX(ALL!E:E,MATCH(Sheet1!E160,ALL!N:N,0))&amp;""""&amp;";"</f>
        <v>case "009E": return "Muffy";</v>
      </c>
      <c r="O160" s="51"/>
    </row>
    <row r="161" spans="1:15" x14ac:dyDescent="0.2">
      <c r="A161" s="54">
        <v>159</v>
      </c>
      <c r="B161" s="54" t="str">
        <f t="shared" si="18"/>
        <v>9F</v>
      </c>
      <c r="C161" s="54" t="str">
        <f t="shared" si="13"/>
        <v>9F</v>
      </c>
      <c r="D161" s="54" t="str">
        <f t="shared" si="14"/>
        <v>09F</v>
      </c>
      <c r="E161" s="54" t="str">
        <f t="shared" si="17"/>
        <v>009F</v>
      </c>
      <c r="F161" s="54"/>
      <c r="G161" s="54"/>
      <c r="H161" s="54"/>
      <c r="I161" s="54" t="s">
        <v>808</v>
      </c>
      <c r="J161" s="54"/>
      <c r="K161" s="54"/>
      <c r="L161" s="51" t="str">
        <f t="shared" si="15"/>
        <v>case "09F": return "";</v>
      </c>
      <c r="M161" s="51" t="str">
        <f t="shared" si="16"/>
        <v>case "009F": return "Animal Crossing Cards";</v>
      </c>
      <c r="N161" s="51" t="str">
        <f>"case """&amp;E161&amp;""""&amp;": return "&amp;""""&amp;INDEX(ALL!E:E,MATCH(Sheet1!E161,ALL!N:N,0))&amp;""""&amp;";"</f>
        <v>case "009F": return "Henry";</v>
      </c>
      <c r="O161" s="51"/>
    </row>
    <row r="162" spans="1:15" x14ac:dyDescent="0.2">
      <c r="A162" s="54">
        <v>160</v>
      </c>
      <c r="B162" s="54" t="str">
        <f t="shared" si="18"/>
        <v>A0</v>
      </c>
      <c r="C162" s="54" t="str">
        <f t="shared" si="13"/>
        <v>A0</v>
      </c>
      <c r="D162" s="54" t="str">
        <f t="shared" si="14"/>
        <v>0A0</v>
      </c>
      <c r="E162" s="54" t="str">
        <f t="shared" si="17"/>
        <v>00A0</v>
      </c>
      <c r="F162" s="54"/>
      <c r="G162" s="54"/>
      <c r="H162" s="54"/>
      <c r="I162" s="53" t="s">
        <v>1642</v>
      </c>
      <c r="J162" s="54"/>
      <c r="K162" s="54"/>
      <c r="L162" s="51" t="str">
        <f t="shared" si="15"/>
        <v>case "0A0": return "";</v>
      </c>
      <c r="M162" s="51" t="str">
        <f t="shared" si="16"/>
        <v>case "00A0": return "Animal Crossing Cards";</v>
      </c>
      <c r="N162" s="51" t="str">
        <f>"case """&amp;E162&amp;""""&amp;": return "&amp;""""&amp;INDEX(ALL!E:E,MATCH(Sheet1!E162,ALL!N:N,0))&amp;""""&amp;";"</f>
        <v>case "00A0": return "Bertha";</v>
      </c>
      <c r="O162" s="51"/>
    </row>
    <row r="163" spans="1:15" x14ac:dyDescent="0.2">
      <c r="A163" s="54">
        <v>161</v>
      </c>
      <c r="B163" s="54" t="str">
        <f t="shared" si="18"/>
        <v>A1</v>
      </c>
      <c r="C163" s="54" t="str">
        <f t="shared" si="13"/>
        <v>A1</v>
      </c>
      <c r="D163" s="54" t="str">
        <f t="shared" si="14"/>
        <v>0A1</v>
      </c>
      <c r="E163" s="54" t="str">
        <f t="shared" si="17"/>
        <v>00A1</v>
      </c>
      <c r="F163" s="54"/>
      <c r="G163" s="54"/>
      <c r="H163" s="54"/>
      <c r="I163" s="54" t="s">
        <v>808</v>
      </c>
      <c r="J163" s="54"/>
      <c r="K163" s="54"/>
      <c r="L163" s="51" t="str">
        <f t="shared" si="15"/>
        <v>case "0A1": return "";</v>
      </c>
      <c r="M163" s="51" t="str">
        <f t="shared" si="16"/>
        <v>case "00A1": return "Animal Crossing Cards";</v>
      </c>
      <c r="N163" s="51" t="str">
        <f>"case """&amp;E163&amp;""""&amp;": return "&amp;""""&amp;INDEX(ALL!E:E,MATCH(Sheet1!E163,ALL!N:N,0))&amp;""""&amp;";"</f>
        <v>case "00A1": return "Cyrano";</v>
      </c>
      <c r="O163" s="51"/>
    </row>
    <row r="164" spans="1:15" x14ac:dyDescent="0.2">
      <c r="A164" s="54">
        <v>162</v>
      </c>
      <c r="B164" s="54" t="str">
        <f t="shared" si="18"/>
        <v>A2</v>
      </c>
      <c r="C164" s="54" t="str">
        <f t="shared" si="13"/>
        <v>A2</v>
      </c>
      <c r="D164" s="54" t="str">
        <f t="shared" si="14"/>
        <v>0A2</v>
      </c>
      <c r="E164" s="54" t="str">
        <f t="shared" si="17"/>
        <v>00A2</v>
      </c>
      <c r="F164" s="54"/>
      <c r="G164" s="54"/>
      <c r="H164" s="54"/>
      <c r="I164" s="53" t="s">
        <v>1642</v>
      </c>
      <c r="J164" s="54"/>
      <c r="K164" s="54"/>
      <c r="L164" s="51" t="str">
        <f t="shared" si="15"/>
        <v>case "0A2": return "";</v>
      </c>
      <c r="M164" s="51" t="str">
        <f t="shared" si="16"/>
        <v>case "00A2": return "Animal Crossing Cards";</v>
      </c>
      <c r="N164" s="51" t="str">
        <f>"case """&amp;E164&amp;""""&amp;": return "&amp;""""&amp;INDEX(ALL!E:E,MATCH(Sheet1!E164,ALL!N:N,0))&amp;""""&amp;";"</f>
        <v>case "00A2": return "Peanut";</v>
      </c>
      <c r="O164" s="51"/>
    </row>
    <row r="165" spans="1:15" x14ac:dyDescent="0.2">
      <c r="A165" s="54">
        <v>163</v>
      </c>
      <c r="B165" s="54" t="str">
        <f t="shared" si="18"/>
        <v>A3</v>
      </c>
      <c r="C165" s="54" t="str">
        <f t="shared" si="13"/>
        <v>A3</v>
      </c>
      <c r="D165" s="54" t="str">
        <f t="shared" si="14"/>
        <v>0A3</v>
      </c>
      <c r="E165" s="54" t="str">
        <f t="shared" si="17"/>
        <v>00A3</v>
      </c>
      <c r="F165" s="54"/>
      <c r="G165" s="54"/>
      <c r="H165" s="54"/>
      <c r="I165" s="54" t="s">
        <v>808</v>
      </c>
      <c r="J165" s="54"/>
      <c r="K165" s="54"/>
      <c r="L165" s="51" t="str">
        <f t="shared" si="15"/>
        <v>case "0A3": return "";</v>
      </c>
      <c r="M165" s="51" t="str">
        <f t="shared" si="16"/>
        <v>case "00A3": return "Animal Crossing Cards";</v>
      </c>
      <c r="N165" s="51" t="str">
        <f>"case """&amp;E165&amp;""""&amp;": return "&amp;""""&amp;INDEX(ALL!E:E,MATCH(Sheet1!E165,ALL!N:N,0))&amp;""""&amp;";"</f>
        <v>case "00A3": return "Cole";</v>
      </c>
      <c r="O165" s="51"/>
    </row>
    <row r="166" spans="1:15" x14ac:dyDescent="0.2">
      <c r="A166" s="54">
        <v>164</v>
      </c>
      <c r="B166" s="54" t="str">
        <f t="shared" si="18"/>
        <v>A4</v>
      </c>
      <c r="C166" s="54" t="str">
        <f t="shared" si="13"/>
        <v>A4</v>
      </c>
      <c r="D166" s="54" t="str">
        <f t="shared" si="14"/>
        <v>0A4</v>
      </c>
      <c r="E166" s="54" t="str">
        <f t="shared" si="17"/>
        <v>00A4</v>
      </c>
      <c r="F166" s="54"/>
      <c r="G166" s="54"/>
      <c r="H166" s="54"/>
      <c r="I166" s="53" t="s">
        <v>1642</v>
      </c>
      <c r="J166" s="54"/>
      <c r="K166" s="54"/>
      <c r="L166" s="51" t="str">
        <f t="shared" si="15"/>
        <v>case "0A4": return "";</v>
      </c>
      <c r="M166" s="51" t="str">
        <f t="shared" si="16"/>
        <v>case "00A4": return "Animal Crossing Cards";</v>
      </c>
      <c r="N166" s="51" t="str">
        <f>"case """&amp;E166&amp;""""&amp;": return "&amp;""""&amp;INDEX(ALL!E:E,MATCH(Sheet1!E166,ALL!N:N,0))&amp;""""&amp;";"</f>
        <v>case "00A4": return "Willow";</v>
      </c>
      <c r="O166" s="51"/>
    </row>
    <row r="167" spans="1:15" x14ac:dyDescent="0.2">
      <c r="A167" s="54">
        <v>165</v>
      </c>
      <c r="B167" s="54" t="str">
        <f t="shared" si="18"/>
        <v>A5</v>
      </c>
      <c r="C167" s="54" t="str">
        <f t="shared" si="13"/>
        <v>A5</v>
      </c>
      <c r="D167" s="54" t="str">
        <f t="shared" si="14"/>
        <v>0A5</v>
      </c>
      <c r="E167" s="54" t="str">
        <f t="shared" si="17"/>
        <v>00A5</v>
      </c>
      <c r="F167" s="54"/>
      <c r="G167" s="54"/>
      <c r="H167" s="54"/>
      <c r="I167" s="54" t="s">
        <v>808</v>
      </c>
      <c r="J167" s="54"/>
      <c r="K167" s="54"/>
      <c r="L167" s="51" t="str">
        <f t="shared" si="15"/>
        <v>case "0A5": return "";</v>
      </c>
      <c r="M167" s="51" t="str">
        <f t="shared" si="16"/>
        <v>case "00A5": return "Animal Crossing Cards";</v>
      </c>
      <c r="N167" s="51" t="str">
        <f>"case """&amp;E167&amp;""""&amp;": return "&amp;""""&amp;INDEX(ALL!E:E,MATCH(Sheet1!E167,ALL!N:N,0))&amp;""""&amp;";"</f>
        <v>case "00A5": return "Roald";</v>
      </c>
      <c r="O167" s="51"/>
    </row>
    <row r="168" spans="1:15" x14ac:dyDescent="0.2">
      <c r="A168" s="54">
        <v>166</v>
      </c>
      <c r="B168" s="54" t="str">
        <f t="shared" si="18"/>
        <v>A6</v>
      </c>
      <c r="C168" s="54" t="str">
        <f t="shared" si="13"/>
        <v>A6</v>
      </c>
      <c r="D168" s="54" t="str">
        <f t="shared" si="14"/>
        <v>0A6</v>
      </c>
      <c r="E168" s="54" t="str">
        <f t="shared" si="17"/>
        <v>00A6</v>
      </c>
      <c r="F168" s="54"/>
      <c r="G168" s="54"/>
      <c r="H168" s="54"/>
      <c r="I168" s="53" t="s">
        <v>1642</v>
      </c>
      <c r="J168" s="54"/>
      <c r="K168" s="54"/>
      <c r="L168" s="51" t="str">
        <f t="shared" si="15"/>
        <v>case "0A6": return "";</v>
      </c>
      <c r="M168" s="51" t="str">
        <f t="shared" si="16"/>
        <v>case "00A6": return "Animal Crossing Cards";</v>
      </c>
      <c r="N168" s="51" t="str">
        <f>"case """&amp;E168&amp;""""&amp;": return "&amp;""""&amp;INDEX(ALL!E:E,MATCH(Sheet1!E168,ALL!N:N,0))&amp;""""&amp;";"</f>
        <v>case "00A6": return "Molly";</v>
      </c>
      <c r="O168" s="51"/>
    </row>
    <row r="169" spans="1:15" x14ac:dyDescent="0.2">
      <c r="A169" s="54">
        <v>167</v>
      </c>
      <c r="B169" s="54" t="str">
        <f t="shared" si="18"/>
        <v>A7</v>
      </c>
      <c r="C169" s="54" t="str">
        <f t="shared" si="13"/>
        <v>A7</v>
      </c>
      <c r="D169" s="54" t="str">
        <f t="shared" si="14"/>
        <v>0A7</v>
      </c>
      <c r="E169" s="54" t="str">
        <f t="shared" si="17"/>
        <v>00A7</v>
      </c>
      <c r="F169" s="54"/>
      <c r="G169" s="54"/>
      <c r="H169" s="54"/>
      <c r="I169" s="54" t="s">
        <v>808</v>
      </c>
      <c r="J169" s="54"/>
      <c r="K169" s="54"/>
      <c r="L169" s="51" t="str">
        <f t="shared" si="15"/>
        <v>case "0A7": return "";</v>
      </c>
      <c r="M169" s="51" t="str">
        <f t="shared" si="16"/>
        <v>case "00A7": return "Animal Crossing Cards";</v>
      </c>
      <c r="N169" s="51" t="str">
        <f>"case """&amp;E169&amp;""""&amp;": return "&amp;""""&amp;INDEX(ALL!E:E,MATCH(Sheet1!E169,ALL!N:N,0))&amp;""""&amp;";"</f>
        <v>case "00A7": return "Walker";</v>
      </c>
      <c r="O169" s="51"/>
    </row>
    <row r="170" spans="1:15" x14ac:dyDescent="0.2">
      <c r="A170" s="54">
        <v>168</v>
      </c>
      <c r="B170" s="54" t="str">
        <f t="shared" si="18"/>
        <v>A8</v>
      </c>
      <c r="C170" s="54" t="str">
        <f t="shared" si="13"/>
        <v>A8</v>
      </c>
      <c r="D170" s="54" t="str">
        <f t="shared" si="14"/>
        <v>0A8</v>
      </c>
      <c r="E170" s="54" t="str">
        <f t="shared" si="17"/>
        <v>00A8</v>
      </c>
      <c r="F170" s="54"/>
      <c r="G170" s="54"/>
      <c r="H170" s="54"/>
      <c r="I170" s="53" t="s">
        <v>1642</v>
      </c>
      <c r="J170" s="54"/>
      <c r="K170" s="54"/>
      <c r="L170" s="51" t="str">
        <f t="shared" si="15"/>
        <v>case "0A8": return "";</v>
      </c>
      <c r="M170" s="51" t="str">
        <f t="shared" si="16"/>
        <v>case "00A8": return "Animal Crossing Cards";</v>
      </c>
      <c r="N170" s="51" t="str">
        <f>"case """&amp;E170&amp;""""&amp;": return "&amp;""""&amp;INDEX(ALL!E:E,MATCH(Sheet1!E170,ALL!N:N,0))&amp;""""&amp;";"</f>
        <v>case "00A8": return "K.K. Slider";</v>
      </c>
      <c r="O170" s="51"/>
    </row>
    <row r="171" spans="1:15" x14ac:dyDescent="0.2">
      <c r="A171" s="54">
        <v>169</v>
      </c>
      <c r="B171" s="54" t="str">
        <f t="shared" si="18"/>
        <v>A9</v>
      </c>
      <c r="C171" s="54" t="str">
        <f t="shared" si="13"/>
        <v>A9</v>
      </c>
      <c r="D171" s="54" t="str">
        <f t="shared" si="14"/>
        <v>0A9</v>
      </c>
      <c r="E171" s="54" t="str">
        <f t="shared" si="17"/>
        <v>00A9</v>
      </c>
      <c r="F171" s="54"/>
      <c r="G171" s="54"/>
      <c r="H171" s="54"/>
      <c r="I171" s="54" t="s">
        <v>808</v>
      </c>
      <c r="J171" s="54"/>
      <c r="K171" s="54"/>
      <c r="L171" s="51" t="str">
        <f t="shared" si="15"/>
        <v>case "0A9": return "";</v>
      </c>
      <c r="M171" s="51" t="str">
        <f t="shared" si="16"/>
        <v>case "00A9": return "Animal Crossing Cards";</v>
      </c>
      <c r="N171" s="51" t="str">
        <f>"case """&amp;E171&amp;""""&amp;": return "&amp;""""&amp;INDEX(ALL!E:E,MATCH(Sheet1!E171,ALL!N:N,0))&amp;""""&amp;";"</f>
        <v>case "00A9": return "Reese";</v>
      </c>
      <c r="O171" s="51"/>
    </row>
    <row r="172" spans="1:15" x14ac:dyDescent="0.2">
      <c r="A172" s="54">
        <v>170</v>
      </c>
      <c r="B172" s="54" t="str">
        <f t="shared" si="18"/>
        <v>AA</v>
      </c>
      <c r="C172" s="54" t="str">
        <f t="shared" si="13"/>
        <v>AA</v>
      </c>
      <c r="D172" s="54" t="str">
        <f t="shared" si="14"/>
        <v>0AA</v>
      </c>
      <c r="E172" s="54" t="str">
        <f t="shared" si="17"/>
        <v>00AA</v>
      </c>
      <c r="F172" s="54"/>
      <c r="G172" s="54"/>
      <c r="H172" s="54"/>
      <c r="I172" s="53" t="s">
        <v>1642</v>
      </c>
      <c r="J172" s="54"/>
      <c r="K172" s="54"/>
      <c r="L172" s="51" t="str">
        <f t="shared" si="15"/>
        <v>case "0AA": return "";</v>
      </c>
      <c r="M172" s="51" t="str">
        <f t="shared" si="16"/>
        <v>case "00AA": return "Animal Crossing Cards";</v>
      </c>
      <c r="N172" s="51" t="str">
        <f>"case """&amp;E172&amp;""""&amp;": return "&amp;""""&amp;INDEX(ALL!E:E,MATCH(Sheet1!E172,ALL!N:N,0))&amp;""""&amp;";"</f>
        <v>case "00AA": return "Kicks";</v>
      </c>
      <c r="O172" s="51"/>
    </row>
    <row r="173" spans="1:15" x14ac:dyDescent="0.2">
      <c r="A173" s="54">
        <v>171</v>
      </c>
      <c r="B173" s="54" t="str">
        <f t="shared" si="18"/>
        <v>AB</v>
      </c>
      <c r="C173" s="54" t="str">
        <f t="shared" si="13"/>
        <v>AB</v>
      </c>
      <c r="D173" s="54" t="str">
        <f t="shared" si="14"/>
        <v>0AB</v>
      </c>
      <c r="E173" s="54" t="str">
        <f t="shared" si="17"/>
        <v>00AB</v>
      </c>
      <c r="F173" s="54"/>
      <c r="G173" s="54"/>
      <c r="H173" s="54"/>
      <c r="I173" s="54" t="s">
        <v>808</v>
      </c>
      <c r="J173" s="54"/>
      <c r="K173" s="54"/>
      <c r="L173" s="51" t="str">
        <f t="shared" si="15"/>
        <v>case "0AB": return "";</v>
      </c>
      <c r="M173" s="51" t="str">
        <f t="shared" si="16"/>
        <v>case "00AB": return "Animal Crossing Cards";</v>
      </c>
      <c r="N173" s="51" t="str">
        <f>"case """&amp;E173&amp;""""&amp;": return "&amp;""""&amp;INDEX(ALL!E:E,MATCH(Sheet1!E173,ALL!N:N,0))&amp;""""&amp;";"</f>
        <v>case "00AB": return "Labelle";</v>
      </c>
      <c r="O173" s="51"/>
    </row>
    <row r="174" spans="1:15" x14ac:dyDescent="0.2">
      <c r="A174" s="54">
        <v>172</v>
      </c>
      <c r="B174" s="54" t="str">
        <f t="shared" si="18"/>
        <v>AC</v>
      </c>
      <c r="C174" s="54" t="str">
        <f t="shared" si="13"/>
        <v>AC</v>
      </c>
      <c r="D174" s="54" t="str">
        <f t="shared" si="14"/>
        <v>0AC</v>
      </c>
      <c r="E174" s="54" t="str">
        <f t="shared" si="17"/>
        <v>00AC</v>
      </c>
      <c r="F174" s="54"/>
      <c r="G174" s="54"/>
      <c r="H174" s="54"/>
      <c r="I174" s="53" t="s">
        <v>1642</v>
      </c>
      <c r="J174" s="54"/>
      <c r="K174" s="54"/>
      <c r="L174" s="51" t="str">
        <f t="shared" si="15"/>
        <v>case "0AC": return "";</v>
      </c>
      <c r="M174" s="51" t="str">
        <f t="shared" si="16"/>
        <v>case "00AC": return "Animal Crossing Cards";</v>
      </c>
      <c r="N174" s="51" t="str">
        <f>"case """&amp;E174&amp;""""&amp;": return "&amp;""""&amp;INDEX(ALL!E:E,MATCH(Sheet1!E174,ALL!N:N,0))&amp;""""&amp;";"</f>
        <v>case "00AC": return "Copper";</v>
      </c>
      <c r="O174" s="51"/>
    </row>
    <row r="175" spans="1:15" x14ac:dyDescent="0.2">
      <c r="A175" s="54">
        <v>173</v>
      </c>
      <c r="B175" s="54" t="str">
        <f t="shared" si="18"/>
        <v>AD</v>
      </c>
      <c r="C175" s="54" t="str">
        <f t="shared" si="13"/>
        <v>AD</v>
      </c>
      <c r="D175" s="54" t="str">
        <f t="shared" si="14"/>
        <v>0AD</v>
      </c>
      <c r="E175" s="54" t="str">
        <f t="shared" si="17"/>
        <v>00AD</v>
      </c>
      <c r="F175" s="54"/>
      <c r="G175" s="54"/>
      <c r="H175" s="54"/>
      <c r="I175" s="54" t="s">
        <v>808</v>
      </c>
      <c r="J175" s="54"/>
      <c r="K175" s="54"/>
      <c r="L175" s="51" t="str">
        <f t="shared" si="15"/>
        <v>case "0AD": return "";</v>
      </c>
      <c r="M175" s="51" t="str">
        <f t="shared" si="16"/>
        <v>case "00AD": return "Animal Crossing Cards";</v>
      </c>
      <c r="N175" s="51" t="str">
        <f>"case """&amp;E175&amp;""""&amp;": return "&amp;""""&amp;INDEX(ALL!E:E,MATCH(Sheet1!E175,ALL!N:N,0))&amp;""""&amp;";"</f>
        <v>case "00AD": return "Booker";</v>
      </c>
      <c r="O175" s="51"/>
    </row>
    <row r="176" spans="1:15" x14ac:dyDescent="0.2">
      <c r="A176" s="54">
        <v>174</v>
      </c>
      <c r="B176" s="54" t="str">
        <f t="shared" si="18"/>
        <v>AE</v>
      </c>
      <c r="C176" s="54" t="str">
        <f t="shared" si="13"/>
        <v>AE</v>
      </c>
      <c r="D176" s="54" t="str">
        <f t="shared" si="14"/>
        <v>0AE</v>
      </c>
      <c r="E176" s="54" t="str">
        <f t="shared" si="17"/>
        <v>00AE</v>
      </c>
      <c r="F176" s="54"/>
      <c r="G176" s="54"/>
      <c r="H176" s="54"/>
      <c r="I176" s="53" t="s">
        <v>1642</v>
      </c>
      <c r="J176" s="54"/>
      <c r="K176" s="54"/>
      <c r="L176" s="51" t="str">
        <f t="shared" si="15"/>
        <v>case "0AE": return "";</v>
      </c>
      <c r="M176" s="51" t="str">
        <f t="shared" si="16"/>
        <v>case "00AE": return "Animal Crossing Cards";</v>
      </c>
      <c r="N176" s="51" t="str">
        <f>"case """&amp;E176&amp;""""&amp;": return "&amp;""""&amp;INDEX(ALL!E:E,MATCH(Sheet1!E176,ALL!N:N,0))&amp;""""&amp;";"</f>
        <v>case "00AE": return "Katie";</v>
      </c>
      <c r="O176" s="51"/>
    </row>
    <row r="177" spans="1:15" x14ac:dyDescent="0.2">
      <c r="A177" s="54">
        <v>175</v>
      </c>
      <c r="B177" s="54" t="str">
        <f t="shared" si="18"/>
        <v>AF</v>
      </c>
      <c r="C177" s="54" t="str">
        <f t="shared" si="13"/>
        <v>AF</v>
      </c>
      <c r="D177" s="54" t="str">
        <f t="shared" si="14"/>
        <v>0AF</v>
      </c>
      <c r="E177" s="54" t="str">
        <f t="shared" si="17"/>
        <v>00AF</v>
      </c>
      <c r="F177" s="54"/>
      <c r="G177" s="54"/>
      <c r="H177" s="54"/>
      <c r="I177" s="54" t="s">
        <v>808</v>
      </c>
      <c r="J177" s="54"/>
      <c r="K177" s="54"/>
      <c r="L177" s="51" t="str">
        <f t="shared" si="15"/>
        <v>case "0AF": return "";</v>
      </c>
      <c r="M177" s="51" t="str">
        <f t="shared" si="16"/>
        <v>case "00AF": return "Animal Crossing Cards";</v>
      </c>
      <c r="N177" s="51" t="str">
        <f>"case """&amp;E177&amp;""""&amp;": return "&amp;""""&amp;INDEX(ALL!E:E,MATCH(Sheet1!E177,ALL!N:N,0))&amp;""""&amp;";"</f>
        <v>case "00AF": return "Tommy";</v>
      </c>
      <c r="O177" s="51"/>
    </row>
    <row r="178" spans="1:15" x14ac:dyDescent="0.2">
      <c r="A178" s="54">
        <v>176</v>
      </c>
      <c r="B178" s="54" t="str">
        <f t="shared" si="18"/>
        <v>B0</v>
      </c>
      <c r="C178" s="54" t="str">
        <f t="shared" si="13"/>
        <v>B0</v>
      </c>
      <c r="D178" s="54" t="str">
        <f t="shared" si="14"/>
        <v>0B0</v>
      </c>
      <c r="E178" s="54" t="str">
        <f t="shared" si="17"/>
        <v>00B0</v>
      </c>
      <c r="F178" s="54"/>
      <c r="G178" s="54"/>
      <c r="H178" s="54"/>
      <c r="I178" s="53" t="s">
        <v>1642</v>
      </c>
      <c r="J178" s="54"/>
      <c r="K178" s="54"/>
      <c r="L178" s="51" t="str">
        <f t="shared" si="15"/>
        <v>case "0B0": return "";</v>
      </c>
      <c r="M178" s="51" t="str">
        <f t="shared" si="16"/>
        <v>case "00B0": return "Animal Crossing Cards";</v>
      </c>
      <c r="N178" s="51" t="str">
        <f>"case """&amp;E178&amp;""""&amp;": return "&amp;""""&amp;INDEX(ALL!E:E,MATCH(Sheet1!E178,ALL!N:N,0))&amp;""""&amp;";"</f>
        <v>case "00B0": return "Porter";</v>
      </c>
      <c r="O178" s="51"/>
    </row>
    <row r="179" spans="1:15" x14ac:dyDescent="0.2">
      <c r="A179" s="54">
        <v>177</v>
      </c>
      <c r="B179" s="54" t="str">
        <f t="shared" si="18"/>
        <v>B1</v>
      </c>
      <c r="C179" s="54" t="str">
        <f t="shared" si="13"/>
        <v>B1</v>
      </c>
      <c r="D179" s="54" t="str">
        <f t="shared" si="14"/>
        <v>0B1</v>
      </c>
      <c r="E179" s="54" t="str">
        <f t="shared" si="17"/>
        <v>00B1</v>
      </c>
      <c r="F179" s="54"/>
      <c r="G179" s="54"/>
      <c r="H179" s="54"/>
      <c r="I179" s="54" t="s">
        <v>808</v>
      </c>
      <c r="J179" s="54"/>
      <c r="K179" s="54"/>
      <c r="L179" s="51" t="str">
        <f t="shared" si="15"/>
        <v>case "0B1": return "";</v>
      </c>
      <c r="M179" s="51" t="str">
        <f t="shared" si="16"/>
        <v>case "00B1": return "Animal Crossing Cards";</v>
      </c>
      <c r="N179" s="51" t="str">
        <f>"case """&amp;E179&amp;""""&amp;": return "&amp;""""&amp;INDEX(ALL!E:E,MATCH(Sheet1!E179,ALL!N:N,0))&amp;""""&amp;";"</f>
        <v>case "00B1": return "Lelia";</v>
      </c>
      <c r="O179" s="51"/>
    </row>
    <row r="180" spans="1:15" x14ac:dyDescent="0.2">
      <c r="A180" s="54">
        <v>178</v>
      </c>
      <c r="B180" s="54" t="str">
        <f t="shared" si="18"/>
        <v>B2</v>
      </c>
      <c r="C180" s="54" t="str">
        <f t="shared" si="13"/>
        <v>B2</v>
      </c>
      <c r="D180" s="54" t="str">
        <f t="shared" si="14"/>
        <v>0B2</v>
      </c>
      <c r="E180" s="54" t="str">
        <f t="shared" si="17"/>
        <v>00B2</v>
      </c>
      <c r="F180" s="54"/>
      <c r="G180" s="54"/>
      <c r="H180" s="54"/>
      <c r="I180" s="53" t="s">
        <v>1642</v>
      </c>
      <c r="J180" s="54"/>
      <c r="K180" s="54"/>
      <c r="L180" s="51" t="str">
        <f t="shared" si="15"/>
        <v>case "0B2": return "";</v>
      </c>
      <c r="M180" s="51" t="str">
        <f t="shared" si="16"/>
        <v>case "00B2": return "Animal Crossing Cards";</v>
      </c>
      <c r="N180" s="51" t="str">
        <f>"case """&amp;E180&amp;""""&amp;": return "&amp;""""&amp;INDEX(ALL!E:E,MATCH(Sheet1!E180,ALL!N:N,0))&amp;""""&amp;";"</f>
        <v>case "00B2": return "Dr. Shrunk";</v>
      </c>
      <c r="O180" s="51"/>
    </row>
    <row r="181" spans="1:15" x14ac:dyDescent="0.2">
      <c r="A181" s="54">
        <v>179</v>
      </c>
      <c r="B181" s="54" t="str">
        <f t="shared" si="18"/>
        <v>B3</v>
      </c>
      <c r="C181" s="54" t="str">
        <f t="shared" si="13"/>
        <v>B3</v>
      </c>
      <c r="D181" s="54" t="str">
        <f t="shared" si="14"/>
        <v>0B3</v>
      </c>
      <c r="E181" s="54" t="str">
        <f t="shared" si="17"/>
        <v>00B3</v>
      </c>
      <c r="F181" s="54"/>
      <c r="G181" s="54"/>
      <c r="H181" s="54"/>
      <c r="I181" s="54" t="s">
        <v>808</v>
      </c>
      <c r="J181" s="54"/>
      <c r="K181" s="54"/>
      <c r="L181" s="51" t="str">
        <f t="shared" si="15"/>
        <v>case "0B3": return "";</v>
      </c>
      <c r="M181" s="51" t="str">
        <f t="shared" si="16"/>
        <v>case "00B3": return "Animal Crossing Cards";</v>
      </c>
      <c r="N181" s="51" t="str">
        <f>"case """&amp;E181&amp;""""&amp;": return "&amp;""""&amp;INDEX(ALL!E:E,MATCH(Sheet1!E181,ALL!N:N,0))&amp;""""&amp;";"</f>
        <v>case "00B3": return "Don Resetti";</v>
      </c>
      <c r="O181" s="51"/>
    </row>
    <row r="182" spans="1:15" x14ac:dyDescent="0.2">
      <c r="A182" s="54">
        <v>180</v>
      </c>
      <c r="B182" s="54" t="str">
        <f t="shared" si="18"/>
        <v>B4</v>
      </c>
      <c r="C182" s="54" t="str">
        <f t="shared" si="13"/>
        <v>B4</v>
      </c>
      <c r="D182" s="54" t="str">
        <f t="shared" si="14"/>
        <v>0B4</v>
      </c>
      <c r="E182" s="54" t="str">
        <f t="shared" si="17"/>
        <v>00B4</v>
      </c>
      <c r="F182" s="54"/>
      <c r="G182" s="54"/>
      <c r="H182" s="54"/>
      <c r="I182" s="53" t="s">
        <v>1642</v>
      </c>
      <c r="J182" s="54"/>
      <c r="K182" s="54"/>
      <c r="L182" s="51" t="str">
        <f t="shared" si="15"/>
        <v>case "0B4": return "";</v>
      </c>
      <c r="M182" s="51" t="str">
        <f t="shared" si="16"/>
        <v>case "00B4": return "Animal Crossing Cards";</v>
      </c>
      <c r="N182" s="51" t="str">
        <f>"case """&amp;E182&amp;""""&amp;": return "&amp;""""&amp;INDEX(ALL!E:E,MATCH(Sheet1!E182,ALL!N:N,0))&amp;""""&amp;";"</f>
        <v>case "00B4": return "Isabelle (Aut)";</v>
      </c>
      <c r="O182" s="51"/>
    </row>
    <row r="183" spans="1:15" x14ac:dyDescent="0.2">
      <c r="A183" s="54">
        <v>181</v>
      </c>
      <c r="B183" s="54" t="str">
        <f t="shared" si="18"/>
        <v>B5</v>
      </c>
      <c r="C183" s="54" t="str">
        <f t="shared" si="13"/>
        <v>B5</v>
      </c>
      <c r="D183" s="54" t="str">
        <f t="shared" si="14"/>
        <v>0B5</v>
      </c>
      <c r="E183" s="54" t="str">
        <f t="shared" si="17"/>
        <v>00B5</v>
      </c>
      <c r="F183" s="54"/>
      <c r="G183" s="54"/>
      <c r="H183" s="54"/>
      <c r="I183" s="54" t="s">
        <v>808</v>
      </c>
      <c r="J183" s="54"/>
      <c r="K183" s="54"/>
      <c r="L183" s="51" t="str">
        <f t="shared" si="15"/>
        <v>case "0B5": return "";</v>
      </c>
      <c r="M183" s="51" t="str">
        <f t="shared" si="16"/>
        <v>case "00B5": return "Animal Crossing Cards";</v>
      </c>
      <c r="N183" s="51" t="str">
        <f>"case """&amp;E183&amp;""""&amp;": return "&amp;""""&amp;INDEX(ALL!E:E,MATCH(Sheet1!E183,ALL!N:N,0))&amp;""""&amp;";"</f>
        <v>case "00B5": return "Blanca";</v>
      </c>
      <c r="O183" s="51"/>
    </row>
    <row r="184" spans="1:15" x14ac:dyDescent="0.2">
      <c r="A184" s="54">
        <v>182</v>
      </c>
      <c r="B184" s="54" t="str">
        <f t="shared" si="18"/>
        <v>B6</v>
      </c>
      <c r="C184" s="54" t="str">
        <f t="shared" si="13"/>
        <v>B6</v>
      </c>
      <c r="D184" s="54" t="str">
        <f t="shared" si="14"/>
        <v>0B6</v>
      </c>
      <c r="E184" s="54" t="str">
        <f t="shared" si="17"/>
        <v>00B6</v>
      </c>
      <c r="F184" s="54"/>
      <c r="G184" s="54"/>
      <c r="H184" s="54"/>
      <c r="I184" s="53" t="s">
        <v>1642</v>
      </c>
      <c r="J184" s="54"/>
      <c r="K184" s="54"/>
      <c r="L184" s="51" t="str">
        <f t="shared" si="15"/>
        <v>case "0B6": return "";</v>
      </c>
      <c r="M184" s="51" t="str">
        <f t="shared" si="16"/>
        <v>case "00B6": return "Animal Crossing Cards";</v>
      </c>
      <c r="N184" s="51" t="str">
        <f>"case """&amp;E184&amp;""""&amp;": return "&amp;""""&amp;INDEX(ALL!E:E,MATCH(Sheet1!E184,ALL!N:N,0))&amp;""""&amp;";"</f>
        <v>case "00B6": return "Nat";</v>
      </c>
      <c r="O184" s="51"/>
    </row>
    <row r="185" spans="1:15" x14ac:dyDescent="0.2">
      <c r="A185" s="54">
        <v>183</v>
      </c>
      <c r="B185" s="54" t="str">
        <f t="shared" si="18"/>
        <v>B7</v>
      </c>
      <c r="C185" s="54" t="str">
        <f t="shared" si="13"/>
        <v>B7</v>
      </c>
      <c r="D185" s="54" t="str">
        <f t="shared" si="14"/>
        <v>0B7</v>
      </c>
      <c r="E185" s="54" t="str">
        <f t="shared" si="17"/>
        <v>00B7</v>
      </c>
      <c r="F185" s="54"/>
      <c r="G185" s="54"/>
      <c r="H185" s="54"/>
      <c r="I185" s="54" t="s">
        <v>808</v>
      </c>
      <c r="J185" s="54"/>
      <c r="K185" s="54"/>
      <c r="L185" s="51" t="str">
        <f t="shared" si="15"/>
        <v>case "0B7": return "";</v>
      </c>
      <c r="M185" s="51" t="str">
        <f t="shared" si="16"/>
        <v>case "00B7": return "Animal Crossing Cards";</v>
      </c>
      <c r="N185" s="51" t="str">
        <f>"case """&amp;E185&amp;""""&amp;": return "&amp;""""&amp;INDEX(ALL!E:E,MATCH(Sheet1!E185,ALL!N:N,0))&amp;""""&amp;";"</f>
        <v>case "00B7": return "Chip";</v>
      </c>
      <c r="O185" s="51"/>
    </row>
    <row r="186" spans="1:15" x14ac:dyDescent="0.2">
      <c r="A186" s="54">
        <v>184</v>
      </c>
      <c r="B186" s="54" t="str">
        <f t="shared" si="18"/>
        <v>B8</v>
      </c>
      <c r="C186" s="54" t="str">
        <f t="shared" si="13"/>
        <v>B8</v>
      </c>
      <c r="D186" s="54" t="str">
        <f t="shared" si="14"/>
        <v>0B8</v>
      </c>
      <c r="E186" s="54" t="str">
        <f t="shared" si="17"/>
        <v>00B8</v>
      </c>
      <c r="F186" s="54"/>
      <c r="G186" s="54"/>
      <c r="H186" s="54"/>
      <c r="I186" s="53" t="s">
        <v>1642</v>
      </c>
      <c r="J186" s="54"/>
      <c r="K186" s="54"/>
      <c r="L186" s="51" t="str">
        <f t="shared" si="15"/>
        <v>case "0B8": return "";</v>
      </c>
      <c r="M186" s="51" t="str">
        <f t="shared" si="16"/>
        <v>case "00B8": return "Animal Crossing Cards";</v>
      </c>
      <c r="N186" s="51" t="str">
        <f>"case """&amp;E186&amp;""""&amp;": return "&amp;""""&amp;INDEX(ALL!E:E,MATCH(Sheet1!E186,ALL!N:N,0))&amp;""""&amp;";"</f>
        <v>case "00B8": return "Jack";</v>
      </c>
      <c r="O186" s="51"/>
    </row>
    <row r="187" spans="1:15" x14ac:dyDescent="0.2">
      <c r="A187" s="54">
        <v>185</v>
      </c>
      <c r="B187" s="54" t="str">
        <f t="shared" si="18"/>
        <v>B9</v>
      </c>
      <c r="C187" s="54" t="str">
        <f t="shared" si="13"/>
        <v>B9</v>
      </c>
      <c r="D187" s="54" t="str">
        <f t="shared" si="14"/>
        <v>0B9</v>
      </c>
      <c r="E187" s="54" t="str">
        <f t="shared" si="17"/>
        <v>00B9</v>
      </c>
      <c r="F187" s="54"/>
      <c r="G187" s="54"/>
      <c r="H187" s="54"/>
      <c r="I187" s="54" t="s">
        <v>808</v>
      </c>
      <c r="J187" s="54"/>
      <c r="K187" s="54"/>
      <c r="L187" s="51" t="str">
        <f t="shared" si="15"/>
        <v>case "0B9": return "";</v>
      </c>
      <c r="M187" s="51" t="str">
        <f t="shared" si="16"/>
        <v>case "00B9": return "Animal Crossing Cards";</v>
      </c>
      <c r="N187" s="51" t="str">
        <f>"case """&amp;E187&amp;""""&amp;": return "&amp;""""&amp;INDEX(ALL!E:E,MATCH(Sheet1!E187,ALL!N:N,0))&amp;""""&amp;";"</f>
        <v>case "00B9": return "Poncho";</v>
      </c>
      <c r="O187" s="51"/>
    </row>
    <row r="188" spans="1:15" x14ac:dyDescent="0.2">
      <c r="A188" s="54">
        <v>186</v>
      </c>
      <c r="B188" s="54" t="str">
        <f t="shared" si="18"/>
        <v>BA</v>
      </c>
      <c r="C188" s="54" t="str">
        <f t="shared" si="13"/>
        <v>BA</v>
      </c>
      <c r="D188" s="54" t="str">
        <f t="shared" si="14"/>
        <v>0BA</v>
      </c>
      <c r="E188" s="54" t="str">
        <f t="shared" si="17"/>
        <v>00BA</v>
      </c>
      <c r="F188" s="54"/>
      <c r="G188" s="54"/>
      <c r="H188" s="54"/>
      <c r="I188" s="53" t="s">
        <v>1642</v>
      </c>
      <c r="J188" s="54"/>
      <c r="K188" s="54"/>
      <c r="L188" s="51" t="str">
        <f t="shared" si="15"/>
        <v>case "0BA": return "";</v>
      </c>
      <c r="M188" s="51" t="str">
        <f t="shared" si="16"/>
        <v>case "00BA": return "Animal Crossing Cards";</v>
      </c>
      <c r="N188" s="51" t="str">
        <f>"case """&amp;E188&amp;""""&amp;": return "&amp;""""&amp;INDEX(ALL!E:E,MATCH(Sheet1!E188,ALL!N:N,0))&amp;""""&amp;";"</f>
        <v>case "00BA": return "Felicity";</v>
      </c>
      <c r="O188" s="51"/>
    </row>
    <row r="189" spans="1:15" x14ac:dyDescent="0.2">
      <c r="A189" s="54">
        <v>187</v>
      </c>
      <c r="B189" s="54" t="str">
        <f t="shared" si="18"/>
        <v>BB</v>
      </c>
      <c r="C189" s="54" t="str">
        <f t="shared" si="13"/>
        <v>BB</v>
      </c>
      <c r="D189" s="54" t="str">
        <f t="shared" si="14"/>
        <v>0BB</v>
      </c>
      <c r="E189" s="54" t="str">
        <f t="shared" si="17"/>
        <v>00BB</v>
      </c>
      <c r="F189" s="54"/>
      <c r="G189" s="54"/>
      <c r="H189" s="54"/>
      <c r="I189" s="54" t="s">
        <v>808</v>
      </c>
      <c r="J189" s="54"/>
      <c r="K189" s="54"/>
      <c r="L189" s="51" t="str">
        <f t="shared" si="15"/>
        <v>case "0BB": return "";</v>
      </c>
      <c r="M189" s="51" t="str">
        <f t="shared" si="16"/>
        <v>case "00BB": return "Animal Crossing Cards";</v>
      </c>
      <c r="N189" s="51" t="str">
        <f>"case """&amp;E189&amp;""""&amp;": return "&amp;""""&amp;INDEX(ALL!E:E,MATCH(Sheet1!E189,ALL!N:N,0))&amp;""""&amp;";"</f>
        <v>case "00BB": return "Ozzie";</v>
      </c>
      <c r="O189" s="51"/>
    </row>
    <row r="190" spans="1:15" x14ac:dyDescent="0.2">
      <c r="A190" s="54">
        <v>188</v>
      </c>
      <c r="B190" s="54" t="str">
        <f t="shared" si="18"/>
        <v>BC</v>
      </c>
      <c r="C190" s="54" t="str">
        <f t="shared" si="13"/>
        <v>BC</v>
      </c>
      <c r="D190" s="54" t="str">
        <f t="shared" si="14"/>
        <v>0BC</v>
      </c>
      <c r="E190" s="54" t="str">
        <f t="shared" si="17"/>
        <v>00BC</v>
      </c>
      <c r="F190" s="54"/>
      <c r="G190" s="54"/>
      <c r="H190" s="54"/>
      <c r="I190" s="53" t="s">
        <v>1642</v>
      </c>
      <c r="J190" s="54"/>
      <c r="K190" s="54"/>
      <c r="L190" s="51" t="str">
        <f t="shared" si="15"/>
        <v>case "0BC": return "";</v>
      </c>
      <c r="M190" s="51" t="str">
        <f t="shared" si="16"/>
        <v>case "00BC": return "Animal Crossing Cards";</v>
      </c>
      <c r="N190" s="51" t="str">
        <f>"case """&amp;E190&amp;""""&amp;": return "&amp;""""&amp;INDEX(ALL!E:E,MATCH(Sheet1!E190,ALL!N:N,0))&amp;""""&amp;";"</f>
        <v>case "00BC": return "Tia";</v>
      </c>
      <c r="O190" s="51"/>
    </row>
    <row r="191" spans="1:15" x14ac:dyDescent="0.2">
      <c r="A191" s="54">
        <v>189</v>
      </c>
      <c r="B191" s="54" t="str">
        <f t="shared" si="18"/>
        <v>BD</v>
      </c>
      <c r="C191" s="54" t="str">
        <f t="shared" si="13"/>
        <v>BD</v>
      </c>
      <c r="D191" s="54" t="str">
        <f t="shared" si="14"/>
        <v>0BD</v>
      </c>
      <c r="E191" s="54" t="str">
        <f t="shared" si="17"/>
        <v>00BD</v>
      </c>
      <c r="F191" s="54"/>
      <c r="G191" s="54"/>
      <c r="H191" s="54"/>
      <c r="I191" s="54" t="s">
        <v>808</v>
      </c>
      <c r="J191" s="54"/>
      <c r="K191" s="54"/>
      <c r="L191" s="51" t="str">
        <f t="shared" si="15"/>
        <v>case "0BD": return "";</v>
      </c>
      <c r="M191" s="51" t="str">
        <f t="shared" si="16"/>
        <v>case "00BD": return "Animal Crossing Cards";</v>
      </c>
      <c r="N191" s="51" t="str">
        <f>"case """&amp;E191&amp;""""&amp;": return "&amp;""""&amp;INDEX(ALL!E:E,MATCH(Sheet1!E191,ALL!N:N,0))&amp;""""&amp;";"</f>
        <v>case "00BD": return "Lucha";</v>
      </c>
      <c r="O191" s="51"/>
    </row>
    <row r="192" spans="1:15" x14ac:dyDescent="0.2">
      <c r="A192" s="54">
        <v>190</v>
      </c>
      <c r="B192" s="54" t="str">
        <f t="shared" si="18"/>
        <v>BE</v>
      </c>
      <c r="C192" s="54" t="str">
        <f t="shared" si="13"/>
        <v>BE</v>
      </c>
      <c r="D192" s="54" t="str">
        <f t="shared" si="14"/>
        <v>0BE</v>
      </c>
      <c r="E192" s="54" t="str">
        <f t="shared" si="17"/>
        <v>00BE</v>
      </c>
      <c r="F192" s="54"/>
      <c r="G192" s="54"/>
      <c r="H192" s="54"/>
      <c r="I192" s="53" t="s">
        <v>1642</v>
      </c>
      <c r="J192" s="54"/>
      <c r="K192" s="54"/>
      <c r="L192" s="51" t="str">
        <f t="shared" si="15"/>
        <v>case "0BE": return "";</v>
      </c>
      <c r="M192" s="51" t="str">
        <f t="shared" si="16"/>
        <v>case "00BE": return "Animal Crossing Cards";</v>
      </c>
      <c r="N192" s="51" t="str">
        <f>"case """&amp;E192&amp;""""&amp;": return "&amp;""""&amp;INDEX(ALL!E:E,MATCH(Sheet1!E192,ALL!N:N,0))&amp;""""&amp;";"</f>
        <v>case "00BE": return "Fuchsia";</v>
      </c>
      <c r="O192" s="51"/>
    </row>
    <row r="193" spans="1:15" x14ac:dyDescent="0.2">
      <c r="A193" s="54">
        <v>191</v>
      </c>
      <c r="B193" s="54" t="str">
        <f t="shared" si="18"/>
        <v>BF</v>
      </c>
      <c r="C193" s="54" t="str">
        <f t="shared" si="13"/>
        <v>BF</v>
      </c>
      <c r="D193" s="54" t="str">
        <f t="shared" si="14"/>
        <v>0BF</v>
      </c>
      <c r="E193" s="54" t="str">
        <f t="shared" si="17"/>
        <v>00BF</v>
      </c>
      <c r="F193" s="54"/>
      <c r="G193" s="54"/>
      <c r="H193" s="54"/>
      <c r="I193" s="54" t="s">
        <v>808</v>
      </c>
      <c r="J193" s="54"/>
      <c r="K193" s="54"/>
      <c r="L193" s="51" t="str">
        <f t="shared" si="15"/>
        <v>case "0BF": return "";</v>
      </c>
      <c r="M193" s="51" t="str">
        <f t="shared" si="16"/>
        <v>case "00BF": return "Animal Crossing Cards";</v>
      </c>
      <c r="N193" s="51" t="str">
        <f>"case """&amp;E193&amp;""""&amp;": return "&amp;""""&amp;INDEX(ALL!E:E,MATCH(Sheet1!E193,ALL!N:N,0))&amp;""""&amp;";"</f>
        <v>case "00BF": return "Harry";</v>
      </c>
      <c r="O193" s="51"/>
    </row>
    <row r="194" spans="1:15" x14ac:dyDescent="0.2">
      <c r="A194" s="54">
        <v>192</v>
      </c>
      <c r="B194" s="54" t="str">
        <f t="shared" si="18"/>
        <v>C0</v>
      </c>
      <c r="C194" s="54" t="str">
        <f t="shared" ref="C194:C257" si="19">IF(LEN(B194)=1,"0"&amp;B194,RIGHT(B194,2))</f>
        <v>C0</v>
      </c>
      <c r="D194" s="54" t="str">
        <f t="shared" ref="D194:D257" si="20">IF(LEN(B194)=1,"00"&amp;B194,IF(LEN(B194)=2,"0"&amp;B194,RIGHT(B194,3)))</f>
        <v>0C0</v>
      </c>
      <c r="E194" s="54" t="str">
        <f t="shared" si="17"/>
        <v>00C0</v>
      </c>
      <c r="F194" s="54"/>
      <c r="G194" s="54"/>
      <c r="H194" s="54"/>
      <c r="I194" s="53" t="s">
        <v>1642</v>
      </c>
      <c r="J194" s="54"/>
      <c r="K194" s="54"/>
      <c r="L194" s="51" t="str">
        <f t="shared" ref="L194:L257" si="21">"case """&amp;D194&amp;""""&amp;": return "&amp;""""&amp;F194&amp;""""&amp;";"</f>
        <v>case "0C0": return "";</v>
      </c>
      <c r="M194" s="51" t="str">
        <f t="shared" ref="M194:M257" si="22">"case """&amp;E194&amp;""""&amp;": return "&amp;""""&amp;I194&amp;""""&amp;";"</f>
        <v>case "00C0": return "Animal Crossing Cards";</v>
      </c>
      <c r="N194" s="51" t="str">
        <f>"case """&amp;E194&amp;""""&amp;": return "&amp;""""&amp;INDEX(ALL!E:E,MATCH(Sheet1!E194,ALL!N:N,0))&amp;""""&amp;";"</f>
        <v>case "00C0": return "Gwen";</v>
      </c>
      <c r="O194" s="51"/>
    </row>
    <row r="195" spans="1:15" x14ac:dyDescent="0.2">
      <c r="A195" s="54">
        <v>193</v>
      </c>
      <c r="B195" s="54" t="str">
        <f t="shared" si="18"/>
        <v>C1</v>
      </c>
      <c r="C195" s="54" t="str">
        <f t="shared" si="19"/>
        <v>C1</v>
      </c>
      <c r="D195" s="54" t="str">
        <f t="shared" si="20"/>
        <v>0C1</v>
      </c>
      <c r="E195" s="54" t="str">
        <f t="shared" ref="E195:E258" si="23">"0"&amp;D195</f>
        <v>00C1</v>
      </c>
      <c r="F195" s="54"/>
      <c r="G195" s="54"/>
      <c r="H195" s="54"/>
      <c r="I195" s="54" t="s">
        <v>808</v>
      </c>
      <c r="J195" s="54"/>
      <c r="K195" s="54"/>
      <c r="L195" s="51" t="str">
        <f t="shared" si="21"/>
        <v>case "0C1": return "";</v>
      </c>
      <c r="M195" s="51" t="str">
        <f t="shared" si="22"/>
        <v>case "00C1": return "Animal Crossing Cards";</v>
      </c>
      <c r="N195" s="51" t="str">
        <f>"case """&amp;E195&amp;""""&amp;": return "&amp;""""&amp;INDEX(ALL!E:E,MATCH(Sheet1!E195,ALL!N:N,0))&amp;""""&amp;";"</f>
        <v>case "00C1": return "Coach";</v>
      </c>
      <c r="O195" s="51"/>
    </row>
    <row r="196" spans="1:15" x14ac:dyDescent="0.2">
      <c r="A196" s="54">
        <v>194</v>
      </c>
      <c r="B196" s="54" t="str">
        <f t="shared" ref="B196:B259" si="24">DEC2HEX(A196)</f>
        <v>C2</v>
      </c>
      <c r="C196" s="54" t="str">
        <f t="shared" si="19"/>
        <v>C2</v>
      </c>
      <c r="D196" s="54" t="str">
        <f t="shared" si="20"/>
        <v>0C2</v>
      </c>
      <c r="E196" s="54" t="str">
        <f t="shared" si="23"/>
        <v>00C2</v>
      </c>
      <c r="F196" s="54"/>
      <c r="G196" s="54"/>
      <c r="H196" s="54"/>
      <c r="I196" s="53" t="s">
        <v>1642</v>
      </c>
      <c r="J196" s="54"/>
      <c r="K196" s="54"/>
      <c r="L196" s="51" t="str">
        <f t="shared" si="21"/>
        <v>case "0C2": return "";</v>
      </c>
      <c r="M196" s="51" t="str">
        <f t="shared" si="22"/>
        <v>case "00C2": return "Animal Crossing Cards";</v>
      </c>
      <c r="N196" s="51" t="str">
        <f>"case """&amp;E196&amp;""""&amp;": return "&amp;""""&amp;INDEX(ALL!E:E,MATCH(Sheet1!E196,ALL!N:N,0))&amp;""""&amp;";"</f>
        <v>case "00C2": return "Kitt";</v>
      </c>
      <c r="O196" s="51"/>
    </row>
    <row r="197" spans="1:15" x14ac:dyDescent="0.2">
      <c r="A197" s="54">
        <v>195</v>
      </c>
      <c r="B197" s="54" t="str">
        <f t="shared" si="24"/>
        <v>C3</v>
      </c>
      <c r="C197" s="54" t="str">
        <f t="shared" si="19"/>
        <v>C3</v>
      </c>
      <c r="D197" s="54" t="str">
        <f t="shared" si="20"/>
        <v>0C3</v>
      </c>
      <c r="E197" s="54" t="str">
        <f t="shared" si="23"/>
        <v>00C3</v>
      </c>
      <c r="F197" s="54"/>
      <c r="G197" s="54"/>
      <c r="H197" s="54"/>
      <c r="I197" s="54" t="s">
        <v>808</v>
      </c>
      <c r="J197" s="54"/>
      <c r="K197" s="54"/>
      <c r="L197" s="51" t="str">
        <f t="shared" si="21"/>
        <v>case "0C3": return "";</v>
      </c>
      <c r="M197" s="51" t="str">
        <f t="shared" si="22"/>
        <v>case "00C3": return "Animal Crossing Cards";</v>
      </c>
      <c r="N197" s="51" t="str">
        <f>"case """&amp;E197&amp;""""&amp;": return "&amp;""""&amp;INDEX(ALL!E:E,MATCH(Sheet1!E197,ALL!N:N,0))&amp;""""&amp;";"</f>
        <v>case "00C3": return "Tom";</v>
      </c>
      <c r="O197" s="51"/>
    </row>
    <row r="198" spans="1:15" x14ac:dyDescent="0.2">
      <c r="A198" s="54">
        <v>196</v>
      </c>
      <c r="B198" s="54" t="str">
        <f t="shared" si="24"/>
        <v>C4</v>
      </c>
      <c r="C198" s="54" t="str">
        <f t="shared" si="19"/>
        <v>C4</v>
      </c>
      <c r="D198" s="54" t="str">
        <f t="shared" si="20"/>
        <v>0C4</v>
      </c>
      <c r="E198" s="54" t="str">
        <f t="shared" si="23"/>
        <v>00C4</v>
      </c>
      <c r="F198" s="54"/>
      <c r="G198" s="54"/>
      <c r="H198" s="54"/>
      <c r="I198" s="53" t="s">
        <v>1642</v>
      </c>
      <c r="J198" s="54"/>
      <c r="K198" s="54"/>
      <c r="L198" s="51" t="str">
        <f t="shared" si="21"/>
        <v>case "0C4": return "";</v>
      </c>
      <c r="M198" s="51" t="str">
        <f t="shared" si="22"/>
        <v>case "00C4": return "Animal Crossing Cards";</v>
      </c>
      <c r="N198" s="51" t="str">
        <f>"case """&amp;E198&amp;""""&amp;": return "&amp;""""&amp;INDEX(ALL!E:E,MATCH(Sheet1!E198,ALL!N:N,0))&amp;""""&amp;";"</f>
        <v>case "00C4": return "Tipper";</v>
      </c>
      <c r="O198" s="51"/>
    </row>
    <row r="199" spans="1:15" x14ac:dyDescent="0.2">
      <c r="A199" s="54">
        <v>197</v>
      </c>
      <c r="B199" s="54" t="str">
        <f t="shared" si="24"/>
        <v>C5</v>
      </c>
      <c r="C199" s="54" t="str">
        <f t="shared" si="19"/>
        <v>C5</v>
      </c>
      <c r="D199" s="54" t="str">
        <f t="shared" si="20"/>
        <v>0C5</v>
      </c>
      <c r="E199" s="54" t="str">
        <f t="shared" si="23"/>
        <v>00C5</v>
      </c>
      <c r="F199" s="54"/>
      <c r="G199" s="54"/>
      <c r="H199" s="54"/>
      <c r="I199" s="54" t="s">
        <v>808</v>
      </c>
      <c r="J199" s="54"/>
      <c r="K199" s="54"/>
      <c r="L199" s="51" t="str">
        <f t="shared" si="21"/>
        <v>case "0C5": return "";</v>
      </c>
      <c r="M199" s="51" t="str">
        <f t="shared" si="22"/>
        <v>case "00C5": return "Animal Crossing Cards";</v>
      </c>
      <c r="N199" s="51" t="str">
        <f>"case """&amp;E199&amp;""""&amp;": return "&amp;""""&amp;INDEX(ALL!E:E,MATCH(Sheet1!E199,ALL!N:N,0))&amp;""""&amp;";"</f>
        <v>case "00C5": return "Prince";</v>
      </c>
      <c r="O199" s="51"/>
    </row>
    <row r="200" spans="1:15" x14ac:dyDescent="0.2">
      <c r="A200" s="54">
        <v>198</v>
      </c>
      <c r="B200" s="54" t="str">
        <f t="shared" si="24"/>
        <v>C6</v>
      </c>
      <c r="C200" s="54" t="str">
        <f t="shared" si="19"/>
        <v>C6</v>
      </c>
      <c r="D200" s="54" t="str">
        <f t="shared" si="20"/>
        <v>0C6</v>
      </c>
      <c r="E200" s="54" t="str">
        <f t="shared" si="23"/>
        <v>00C6</v>
      </c>
      <c r="F200" s="54"/>
      <c r="G200" s="54"/>
      <c r="H200" s="54"/>
      <c r="I200" s="53" t="s">
        <v>1642</v>
      </c>
      <c r="J200" s="54"/>
      <c r="K200" s="54"/>
      <c r="L200" s="51" t="str">
        <f t="shared" si="21"/>
        <v>case "0C6": return "";</v>
      </c>
      <c r="M200" s="51" t="str">
        <f t="shared" si="22"/>
        <v>case "00C6": return "Animal Crossing Cards";</v>
      </c>
      <c r="N200" s="51" t="str">
        <f>"case """&amp;E200&amp;""""&amp;": return "&amp;""""&amp;INDEX(ALL!E:E,MATCH(Sheet1!E200,ALL!N:N,0))&amp;""""&amp;";"</f>
        <v>case "00C6": return "Pate";</v>
      </c>
      <c r="O200" s="51"/>
    </row>
    <row r="201" spans="1:15" x14ac:dyDescent="0.2">
      <c r="A201" s="54">
        <v>199</v>
      </c>
      <c r="B201" s="54" t="str">
        <f t="shared" si="24"/>
        <v>C7</v>
      </c>
      <c r="C201" s="54" t="str">
        <f t="shared" si="19"/>
        <v>C7</v>
      </c>
      <c r="D201" s="54" t="str">
        <f t="shared" si="20"/>
        <v>0C7</v>
      </c>
      <c r="E201" s="54" t="str">
        <f t="shared" si="23"/>
        <v>00C7</v>
      </c>
      <c r="F201" s="54"/>
      <c r="G201" s="54"/>
      <c r="H201" s="54"/>
      <c r="I201" s="54" t="s">
        <v>808</v>
      </c>
      <c r="J201" s="54"/>
      <c r="K201" s="54"/>
      <c r="L201" s="51" t="str">
        <f t="shared" si="21"/>
        <v>case "0C7": return "";</v>
      </c>
      <c r="M201" s="51" t="str">
        <f t="shared" si="22"/>
        <v>case "00C7": return "Animal Crossing Cards";</v>
      </c>
      <c r="N201" s="51" t="str">
        <f>"case """&amp;E201&amp;""""&amp;": return "&amp;""""&amp;INDEX(ALL!E:E,MATCH(Sheet1!E201,ALL!N:N,0))&amp;""""&amp;";"</f>
        <v>case "00C7": return "Vladimir";</v>
      </c>
      <c r="O201" s="51"/>
    </row>
    <row r="202" spans="1:15" x14ac:dyDescent="0.2">
      <c r="A202" s="54">
        <v>200</v>
      </c>
      <c r="B202" s="54" t="str">
        <f t="shared" si="24"/>
        <v>C8</v>
      </c>
      <c r="C202" s="54" t="str">
        <f t="shared" si="19"/>
        <v>C8</v>
      </c>
      <c r="D202" s="54" t="str">
        <f t="shared" si="20"/>
        <v>0C8</v>
      </c>
      <c r="E202" s="54" t="str">
        <f t="shared" si="23"/>
        <v>00C8</v>
      </c>
      <c r="F202" s="54"/>
      <c r="G202" s="54"/>
      <c r="H202" s="54"/>
      <c r="I202" s="53" t="s">
        <v>1642</v>
      </c>
      <c r="J202" s="54"/>
      <c r="K202" s="54"/>
      <c r="L202" s="51" t="str">
        <f t="shared" si="21"/>
        <v>case "0C8": return "";</v>
      </c>
      <c r="M202" s="51" t="str">
        <f t="shared" si="22"/>
        <v>case "00C8": return "Animal Crossing Cards";</v>
      </c>
      <c r="N202" s="51" t="str">
        <f>"case """&amp;E202&amp;""""&amp;": return "&amp;""""&amp;INDEX(ALL!E:E,MATCH(Sheet1!E202,ALL!N:N,0))&amp;""""&amp;";"</f>
        <v>case "00C8": return "Savannah";</v>
      </c>
      <c r="O202" s="51"/>
    </row>
    <row r="203" spans="1:15" x14ac:dyDescent="0.2">
      <c r="A203" s="54">
        <v>201</v>
      </c>
      <c r="B203" s="54" t="str">
        <f t="shared" si="24"/>
        <v>C9</v>
      </c>
      <c r="C203" s="54" t="str">
        <f t="shared" si="19"/>
        <v>C9</v>
      </c>
      <c r="D203" s="54" t="str">
        <f t="shared" si="20"/>
        <v>0C9</v>
      </c>
      <c r="E203" s="54" t="str">
        <f t="shared" si="23"/>
        <v>00C9</v>
      </c>
      <c r="F203" s="54"/>
      <c r="G203" s="54"/>
      <c r="H203" s="54"/>
      <c r="I203" s="54" t="s">
        <v>808</v>
      </c>
      <c r="J203" s="54"/>
      <c r="K203" s="54"/>
      <c r="L203" s="51" t="str">
        <f t="shared" si="21"/>
        <v>case "0C9": return "";</v>
      </c>
      <c r="M203" s="51" t="str">
        <f t="shared" si="22"/>
        <v>case "00C9": return "Animal Crossing Cards";</v>
      </c>
      <c r="N203" s="51" t="str">
        <f>"case """&amp;E203&amp;""""&amp;": return "&amp;""""&amp;INDEX(ALL!E:E,MATCH(Sheet1!E203,ALL!N:N,0))&amp;""""&amp;";"</f>
        <v>case "00C9": return "Kidd";</v>
      </c>
      <c r="O203" s="51"/>
    </row>
    <row r="204" spans="1:15" x14ac:dyDescent="0.2">
      <c r="A204" s="54">
        <v>202</v>
      </c>
      <c r="B204" s="54" t="str">
        <f t="shared" si="24"/>
        <v>CA</v>
      </c>
      <c r="C204" s="54" t="str">
        <f t="shared" si="19"/>
        <v>CA</v>
      </c>
      <c r="D204" s="54" t="str">
        <f t="shared" si="20"/>
        <v>0CA</v>
      </c>
      <c r="E204" s="54" t="str">
        <f t="shared" si="23"/>
        <v>00CA</v>
      </c>
      <c r="F204" s="54"/>
      <c r="G204" s="54"/>
      <c r="H204" s="54"/>
      <c r="I204" s="53" t="s">
        <v>1642</v>
      </c>
      <c r="J204" s="54"/>
      <c r="K204" s="54"/>
      <c r="L204" s="51" t="str">
        <f t="shared" si="21"/>
        <v>case "0CA": return "";</v>
      </c>
      <c r="M204" s="51" t="str">
        <f t="shared" si="22"/>
        <v>case "00CA": return "Animal Crossing Cards";</v>
      </c>
      <c r="N204" s="51" t="str">
        <f>"case """&amp;E204&amp;""""&amp;": return "&amp;""""&amp;INDEX(ALL!E:E,MATCH(Sheet1!E204,ALL!N:N,0))&amp;""""&amp;";"</f>
        <v>case "00CA": return "Phoebe";</v>
      </c>
      <c r="O204" s="51"/>
    </row>
    <row r="205" spans="1:15" x14ac:dyDescent="0.2">
      <c r="A205" s="54">
        <v>203</v>
      </c>
      <c r="B205" s="54" t="str">
        <f t="shared" si="24"/>
        <v>CB</v>
      </c>
      <c r="C205" s="54" t="str">
        <f t="shared" si="19"/>
        <v>CB</v>
      </c>
      <c r="D205" s="54" t="str">
        <f t="shared" si="20"/>
        <v>0CB</v>
      </c>
      <c r="E205" s="54" t="str">
        <f t="shared" si="23"/>
        <v>00CB</v>
      </c>
      <c r="F205" s="54"/>
      <c r="G205" s="54"/>
      <c r="H205" s="54"/>
      <c r="I205" s="54" t="s">
        <v>808</v>
      </c>
      <c r="J205" s="54"/>
      <c r="K205" s="54"/>
      <c r="L205" s="51" t="str">
        <f t="shared" si="21"/>
        <v>case "0CB": return "";</v>
      </c>
      <c r="M205" s="51" t="str">
        <f t="shared" si="22"/>
        <v>case "00CB": return "Animal Crossing Cards";</v>
      </c>
      <c r="N205" s="51" t="str">
        <f>"case """&amp;E205&amp;""""&amp;": return "&amp;""""&amp;INDEX(ALL!E:E,MATCH(Sheet1!E205,ALL!N:N,0))&amp;""""&amp;";"</f>
        <v>case "00CB": return "Egbert";</v>
      </c>
      <c r="O205" s="51"/>
    </row>
    <row r="206" spans="1:15" x14ac:dyDescent="0.2">
      <c r="A206" s="54">
        <v>204</v>
      </c>
      <c r="B206" s="54" t="str">
        <f t="shared" si="24"/>
        <v>CC</v>
      </c>
      <c r="C206" s="54" t="str">
        <f t="shared" si="19"/>
        <v>CC</v>
      </c>
      <c r="D206" s="54" t="str">
        <f t="shared" si="20"/>
        <v>0CC</v>
      </c>
      <c r="E206" s="54" t="str">
        <f t="shared" si="23"/>
        <v>00CC</v>
      </c>
      <c r="F206" s="54"/>
      <c r="G206" s="54"/>
      <c r="H206" s="54"/>
      <c r="I206" s="53" t="s">
        <v>1642</v>
      </c>
      <c r="J206" s="54"/>
      <c r="K206" s="54"/>
      <c r="L206" s="51" t="str">
        <f t="shared" si="21"/>
        <v>case "0CC": return "";</v>
      </c>
      <c r="M206" s="51" t="str">
        <f t="shared" si="22"/>
        <v>case "00CC": return "Animal Crossing Cards";</v>
      </c>
      <c r="N206" s="51" t="str">
        <f>"case """&amp;E206&amp;""""&amp;": return "&amp;""""&amp;INDEX(ALL!E:E,MATCH(Sheet1!E206,ALL!N:N,0))&amp;""""&amp;";"</f>
        <v>case "00CC": return "Cookie";</v>
      </c>
      <c r="O206" s="51"/>
    </row>
    <row r="207" spans="1:15" x14ac:dyDescent="0.2">
      <c r="A207" s="54">
        <v>205</v>
      </c>
      <c r="B207" s="54" t="str">
        <f t="shared" si="24"/>
        <v>CD</v>
      </c>
      <c r="C207" s="54" t="str">
        <f t="shared" si="19"/>
        <v>CD</v>
      </c>
      <c r="D207" s="54" t="str">
        <f t="shared" si="20"/>
        <v>0CD</v>
      </c>
      <c r="E207" s="54" t="str">
        <f t="shared" si="23"/>
        <v>00CD</v>
      </c>
      <c r="F207" s="54"/>
      <c r="G207" s="54"/>
      <c r="H207" s="54"/>
      <c r="I207" s="54" t="s">
        <v>808</v>
      </c>
      <c r="J207" s="54"/>
      <c r="K207" s="54"/>
      <c r="L207" s="51" t="str">
        <f t="shared" si="21"/>
        <v>case "0CD": return "";</v>
      </c>
      <c r="M207" s="51" t="str">
        <f t="shared" si="22"/>
        <v>case "00CD": return "Animal Crossing Cards";</v>
      </c>
      <c r="N207" s="51" t="str">
        <f>"case """&amp;E207&amp;""""&amp;": return "&amp;""""&amp;INDEX(ALL!E:E,MATCH(Sheet1!E207,ALL!N:N,0))&amp;""""&amp;";"</f>
        <v>case "00CD": return "Sly";</v>
      </c>
      <c r="O207" s="51"/>
    </row>
    <row r="208" spans="1:15" x14ac:dyDescent="0.2">
      <c r="A208" s="54">
        <v>206</v>
      </c>
      <c r="B208" s="54" t="str">
        <f t="shared" si="24"/>
        <v>CE</v>
      </c>
      <c r="C208" s="54" t="str">
        <f t="shared" si="19"/>
        <v>CE</v>
      </c>
      <c r="D208" s="54" t="str">
        <f t="shared" si="20"/>
        <v>0CE</v>
      </c>
      <c r="E208" s="54" t="str">
        <f t="shared" si="23"/>
        <v>00CE</v>
      </c>
      <c r="F208" s="54"/>
      <c r="G208" s="54"/>
      <c r="H208" s="54"/>
      <c r="I208" s="53" t="s">
        <v>1642</v>
      </c>
      <c r="J208" s="54"/>
      <c r="K208" s="54"/>
      <c r="L208" s="51" t="str">
        <f t="shared" si="21"/>
        <v>case "0CE": return "";</v>
      </c>
      <c r="M208" s="51" t="str">
        <f t="shared" si="22"/>
        <v>case "00CE": return "Animal Crossing Cards";</v>
      </c>
      <c r="N208" s="51" t="str">
        <f>"case """&amp;E208&amp;""""&amp;": return "&amp;""""&amp;INDEX(ALL!E:E,MATCH(Sheet1!E208,ALL!N:N,0))&amp;""""&amp;";"</f>
        <v>case "00CE": return "Blaire";</v>
      </c>
      <c r="O208" s="51"/>
    </row>
    <row r="209" spans="1:15" x14ac:dyDescent="0.2">
      <c r="A209" s="54">
        <v>207</v>
      </c>
      <c r="B209" s="54" t="str">
        <f t="shared" si="24"/>
        <v>CF</v>
      </c>
      <c r="C209" s="54" t="str">
        <f t="shared" si="19"/>
        <v>CF</v>
      </c>
      <c r="D209" s="54" t="str">
        <f t="shared" si="20"/>
        <v>0CF</v>
      </c>
      <c r="E209" s="54" t="str">
        <f t="shared" si="23"/>
        <v>00CF</v>
      </c>
      <c r="F209" s="54"/>
      <c r="G209" s="54"/>
      <c r="H209" s="54"/>
      <c r="I209" s="54" t="s">
        <v>808</v>
      </c>
      <c r="J209" s="54"/>
      <c r="K209" s="54"/>
      <c r="L209" s="51" t="str">
        <f t="shared" si="21"/>
        <v>case "0CF": return "";</v>
      </c>
      <c r="M209" s="51" t="str">
        <f t="shared" si="22"/>
        <v>case "00CF": return "Animal Crossing Cards";</v>
      </c>
      <c r="N209" s="51" t="str">
        <f>"case """&amp;E209&amp;""""&amp;": return "&amp;""""&amp;INDEX(ALL!E:E,MATCH(Sheet1!E209,ALL!N:N,0))&amp;""""&amp;";"</f>
        <v>case "00CF": return "Avery";</v>
      </c>
      <c r="O209" s="51"/>
    </row>
    <row r="210" spans="1:15" x14ac:dyDescent="0.2">
      <c r="A210" s="54">
        <v>208</v>
      </c>
      <c r="B210" s="54" t="str">
        <f t="shared" si="24"/>
        <v>D0</v>
      </c>
      <c r="C210" s="54" t="str">
        <f t="shared" si="19"/>
        <v>D0</v>
      </c>
      <c r="D210" s="54" t="str">
        <f t="shared" si="20"/>
        <v>0D0</v>
      </c>
      <c r="E210" s="54" t="str">
        <f t="shared" si="23"/>
        <v>00D0</v>
      </c>
      <c r="F210" s="54"/>
      <c r="G210" s="54"/>
      <c r="H210" s="54"/>
      <c r="I210" s="53" t="s">
        <v>1642</v>
      </c>
      <c r="J210" s="54"/>
      <c r="K210" s="54"/>
      <c r="L210" s="51" t="str">
        <f t="shared" si="21"/>
        <v>case "0D0": return "";</v>
      </c>
      <c r="M210" s="51" t="str">
        <f t="shared" si="22"/>
        <v>case "00D0": return "Animal Crossing Cards";</v>
      </c>
      <c r="N210" s="51" t="str">
        <f>"case """&amp;E210&amp;""""&amp;": return "&amp;""""&amp;INDEX(ALL!E:E,MATCH(Sheet1!E210,ALL!N:N,0))&amp;""""&amp;";"</f>
        <v>case "00D0": return "Nana";</v>
      </c>
      <c r="O210" s="51"/>
    </row>
    <row r="211" spans="1:15" x14ac:dyDescent="0.2">
      <c r="A211" s="54">
        <v>209</v>
      </c>
      <c r="B211" s="54" t="str">
        <f t="shared" si="24"/>
        <v>D1</v>
      </c>
      <c r="C211" s="54" t="str">
        <f t="shared" si="19"/>
        <v>D1</v>
      </c>
      <c r="D211" s="54" t="str">
        <f t="shared" si="20"/>
        <v>0D1</v>
      </c>
      <c r="E211" s="54" t="str">
        <f t="shared" si="23"/>
        <v>00D1</v>
      </c>
      <c r="F211" s="54"/>
      <c r="G211" s="54"/>
      <c r="H211" s="54"/>
      <c r="I211" s="54" t="s">
        <v>808</v>
      </c>
      <c r="J211" s="54"/>
      <c r="K211" s="54"/>
      <c r="L211" s="51" t="str">
        <f t="shared" si="21"/>
        <v>case "0D1": return "";</v>
      </c>
      <c r="M211" s="51" t="str">
        <f t="shared" si="22"/>
        <v>case "00D1": return "Animal Crossing Cards";</v>
      </c>
      <c r="N211" s="51" t="str">
        <f>"case """&amp;E211&amp;""""&amp;": return "&amp;""""&amp;INDEX(ALL!E:E,MATCH(Sheet1!E211,ALL!N:N,0))&amp;""""&amp;";"</f>
        <v>case "00D1": return "Peck";</v>
      </c>
      <c r="O211" s="51"/>
    </row>
    <row r="212" spans="1:15" x14ac:dyDescent="0.2">
      <c r="A212" s="54">
        <v>210</v>
      </c>
      <c r="B212" s="54" t="str">
        <f t="shared" si="24"/>
        <v>D2</v>
      </c>
      <c r="C212" s="54" t="str">
        <f t="shared" si="19"/>
        <v>D2</v>
      </c>
      <c r="D212" s="54" t="str">
        <f t="shared" si="20"/>
        <v>0D2</v>
      </c>
      <c r="E212" s="54" t="str">
        <f t="shared" si="23"/>
        <v>00D2</v>
      </c>
      <c r="F212" s="54"/>
      <c r="G212" s="54"/>
      <c r="H212" s="54"/>
      <c r="I212" s="53" t="s">
        <v>1642</v>
      </c>
      <c r="J212" s="54"/>
      <c r="K212" s="54"/>
      <c r="L212" s="51" t="str">
        <f t="shared" si="21"/>
        <v>case "0D2": return "";</v>
      </c>
      <c r="M212" s="51" t="str">
        <f t="shared" si="22"/>
        <v>case "00D2": return "Animal Crossing Cards";</v>
      </c>
      <c r="N212" s="51" t="str">
        <f>"case """&amp;E212&amp;""""&amp;": return "&amp;""""&amp;INDEX(ALL!E:E,MATCH(Sheet1!E212,ALL!N:N,0))&amp;""""&amp;";"</f>
        <v>case "00D2": return "Olivia";</v>
      </c>
      <c r="O212" s="51"/>
    </row>
    <row r="213" spans="1:15" x14ac:dyDescent="0.2">
      <c r="A213" s="54">
        <v>211</v>
      </c>
      <c r="B213" s="54" t="str">
        <f t="shared" si="24"/>
        <v>D3</v>
      </c>
      <c r="C213" s="54" t="str">
        <f t="shared" si="19"/>
        <v>D3</v>
      </c>
      <c r="D213" s="54" t="str">
        <f t="shared" si="20"/>
        <v>0D3</v>
      </c>
      <c r="E213" s="54" t="str">
        <f t="shared" si="23"/>
        <v>00D3</v>
      </c>
      <c r="F213" s="54"/>
      <c r="G213" s="54"/>
      <c r="H213" s="54"/>
      <c r="I213" s="54" t="s">
        <v>808</v>
      </c>
      <c r="J213" s="54"/>
      <c r="K213" s="54"/>
      <c r="L213" s="51" t="str">
        <f t="shared" si="21"/>
        <v>case "0D3": return "";</v>
      </c>
      <c r="M213" s="51" t="str">
        <f t="shared" si="22"/>
        <v>case "00D3": return "Animal Crossing Cards";</v>
      </c>
      <c r="N213" s="51" t="str">
        <f>"case """&amp;E213&amp;""""&amp;": return "&amp;""""&amp;INDEX(ALL!E:E,MATCH(Sheet1!E213,ALL!N:N,0))&amp;""""&amp;";"</f>
        <v>case "00D3": return "Cesar";</v>
      </c>
      <c r="O213" s="51"/>
    </row>
    <row r="214" spans="1:15" x14ac:dyDescent="0.2">
      <c r="A214" s="54">
        <v>212</v>
      </c>
      <c r="B214" s="54" t="str">
        <f t="shared" si="24"/>
        <v>D4</v>
      </c>
      <c r="C214" s="54" t="str">
        <f t="shared" si="19"/>
        <v>D4</v>
      </c>
      <c r="D214" s="54" t="str">
        <f t="shared" si="20"/>
        <v>0D4</v>
      </c>
      <c r="E214" s="54" t="str">
        <f t="shared" si="23"/>
        <v>00D4</v>
      </c>
      <c r="F214" s="54"/>
      <c r="G214" s="54"/>
      <c r="H214" s="54"/>
      <c r="I214" s="53" t="s">
        <v>1642</v>
      </c>
      <c r="J214" s="54"/>
      <c r="K214" s="54"/>
      <c r="L214" s="51" t="str">
        <f t="shared" si="21"/>
        <v>case "0D4": return "";</v>
      </c>
      <c r="M214" s="51" t="str">
        <f t="shared" si="22"/>
        <v>case "00D4": return "Animal Crossing Cards";</v>
      </c>
      <c r="N214" s="51" t="str">
        <f>"case """&amp;E214&amp;""""&amp;": return "&amp;""""&amp;INDEX(ALL!E:E,MATCH(Sheet1!E214,ALL!N:N,0))&amp;""""&amp;";"</f>
        <v>case "00D4": return "Carmen";</v>
      </c>
      <c r="O214" s="51"/>
    </row>
    <row r="215" spans="1:15" x14ac:dyDescent="0.2">
      <c r="A215" s="54">
        <v>213</v>
      </c>
      <c r="B215" s="54" t="str">
        <f t="shared" si="24"/>
        <v>D5</v>
      </c>
      <c r="C215" s="54" t="str">
        <f t="shared" si="19"/>
        <v>D5</v>
      </c>
      <c r="D215" s="54" t="str">
        <f t="shared" si="20"/>
        <v>0D5</v>
      </c>
      <c r="E215" s="54" t="str">
        <f t="shared" si="23"/>
        <v>00D5</v>
      </c>
      <c r="F215" s="54"/>
      <c r="G215" s="54"/>
      <c r="H215" s="54"/>
      <c r="I215" s="54" t="s">
        <v>808</v>
      </c>
      <c r="J215" s="54"/>
      <c r="K215" s="54"/>
      <c r="L215" s="51" t="str">
        <f t="shared" si="21"/>
        <v>case "0D5": return "";</v>
      </c>
      <c r="M215" s="51" t="str">
        <f t="shared" si="22"/>
        <v>case "00D5": return "Animal Crossing Cards";</v>
      </c>
      <c r="N215" s="51" t="str">
        <f>"case """&amp;E215&amp;""""&amp;": return "&amp;""""&amp;INDEX(ALL!E:E,MATCH(Sheet1!E215,ALL!N:N,0))&amp;""""&amp;";"</f>
        <v>case "00D5": return "Rodney";</v>
      </c>
      <c r="O215" s="51"/>
    </row>
    <row r="216" spans="1:15" x14ac:dyDescent="0.2">
      <c r="A216" s="54">
        <v>214</v>
      </c>
      <c r="B216" s="54" t="str">
        <f t="shared" si="24"/>
        <v>D6</v>
      </c>
      <c r="C216" s="54" t="str">
        <f t="shared" si="19"/>
        <v>D6</v>
      </c>
      <c r="D216" s="54" t="str">
        <f t="shared" si="20"/>
        <v>0D6</v>
      </c>
      <c r="E216" s="54" t="str">
        <f t="shared" si="23"/>
        <v>00D6</v>
      </c>
      <c r="F216" s="54"/>
      <c r="G216" s="54"/>
      <c r="H216" s="54"/>
      <c r="I216" s="53" t="s">
        <v>1642</v>
      </c>
      <c r="J216" s="54"/>
      <c r="K216" s="54"/>
      <c r="L216" s="51" t="str">
        <f t="shared" si="21"/>
        <v>case "0D6": return "";</v>
      </c>
      <c r="M216" s="51" t="str">
        <f t="shared" si="22"/>
        <v>case "00D6": return "Animal Crossing Cards";</v>
      </c>
      <c r="N216" s="51" t="str">
        <f>"case """&amp;E216&amp;""""&amp;": return "&amp;""""&amp;INDEX(ALL!E:E,MATCH(Sheet1!E216,ALL!N:N,0))&amp;""""&amp;";"</f>
        <v>case "00D6": return "Scoot";</v>
      </c>
      <c r="O216" s="51"/>
    </row>
    <row r="217" spans="1:15" x14ac:dyDescent="0.2">
      <c r="A217" s="54">
        <v>215</v>
      </c>
      <c r="B217" s="54" t="str">
        <f t="shared" si="24"/>
        <v>D7</v>
      </c>
      <c r="C217" s="54" t="str">
        <f t="shared" si="19"/>
        <v>D7</v>
      </c>
      <c r="D217" s="54" t="str">
        <f t="shared" si="20"/>
        <v>0D7</v>
      </c>
      <c r="E217" s="54" t="str">
        <f t="shared" si="23"/>
        <v>00D7</v>
      </c>
      <c r="F217" s="54"/>
      <c r="G217" s="54"/>
      <c r="H217" s="54"/>
      <c r="I217" s="54" t="s">
        <v>808</v>
      </c>
      <c r="J217" s="54"/>
      <c r="K217" s="54"/>
      <c r="L217" s="51" t="str">
        <f t="shared" si="21"/>
        <v>case "0D7": return "";</v>
      </c>
      <c r="M217" s="51" t="str">
        <f t="shared" si="22"/>
        <v>case "00D7": return "Animal Crossing Cards";</v>
      </c>
      <c r="N217" s="51" t="str">
        <f>"case """&amp;E217&amp;""""&amp;": return "&amp;""""&amp;INDEX(ALL!E:E,MATCH(Sheet1!E217,ALL!N:N,0))&amp;""""&amp;";"</f>
        <v>case "00D7": return "Whitney";</v>
      </c>
      <c r="O217" s="51"/>
    </row>
    <row r="218" spans="1:15" x14ac:dyDescent="0.2">
      <c r="A218" s="54">
        <v>216</v>
      </c>
      <c r="B218" s="54" t="str">
        <f t="shared" si="24"/>
        <v>D8</v>
      </c>
      <c r="C218" s="54" t="str">
        <f t="shared" si="19"/>
        <v>D8</v>
      </c>
      <c r="D218" s="54" t="str">
        <f t="shared" si="20"/>
        <v>0D8</v>
      </c>
      <c r="E218" s="54" t="str">
        <f t="shared" si="23"/>
        <v>00D8</v>
      </c>
      <c r="F218" s="54"/>
      <c r="G218" s="54"/>
      <c r="H218" s="54"/>
      <c r="I218" s="53" t="s">
        <v>1642</v>
      </c>
      <c r="J218" s="54"/>
      <c r="K218" s="54"/>
      <c r="L218" s="51" t="str">
        <f t="shared" si="21"/>
        <v>case "0D8": return "";</v>
      </c>
      <c r="M218" s="51" t="str">
        <f t="shared" si="22"/>
        <v>case "00D8": return "Animal Crossing Cards";</v>
      </c>
      <c r="N218" s="51" t="str">
        <f>"case """&amp;E218&amp;""""&amp;": return "&amp;""""&amp;INDEX(ALL!E:E,MATCH(Sheet1!E218,ALL!N:N,0))&amp;""""&amp;";"</f>
        <v>case "00D8": return "Broccolo";</v>
      </c>
      <c r="O218" s="51"/>
    </row>
    <row r="219" spans="1:15" x14ac:dyDescent="0.2">
      <c r="A219" s="54">
        <v>217</v>
      </c>
      <c r="B219" s="54" t="str">
        <f t="shared" si="24"/>
        <v>D9</v>
      </c>
      <c r="C219" s="54" t="str">
        <f t="shared" si="19"/>
        <v>D9</v>
      </c>
      <c r="D219" s="54" t="str">
        <f t="shared" si="20"/>
        <v>0D9</v>
      </c>
      <c r="E219" s="54" t="str">
        <f t="shared" si="23"/>
        <v>00D9</v>
      </c>
      <c r="F219" s="54"/>
      <c r="G219" s="54"/>
      <c r="H219" s="54"/>
      <c r="I219" s="54" t="s">
        <v>808</v>
      </c>
      <c r="J219" s="54"/>
      <c r="K219" s="54"/>
      <c r="L219" s="51" t="str">
        <f t="shared" si="21"/>
        <v>case "0D9": return "";</v>
      </c>
      <c r="M219" s="51" t="str">
        <f t="shared" si="22"/>
        <v>case "00D9": return "Animal Crossing Cards";</v>
      </c>
      <c r="N219" s="51" t="str">
        <f>"case """&amp;E219&amp;""""&amp;": return "&amp;""""&amp;INDEX(ALL!E:E,MATCH(Sheet1!E219,ALL!N:N,0))&amp;""""&amp;";"</f>
        <v>case "00D9": return "Coco";</v>
      </c>
      <c r="O219" s="51"/>
    </row>
    <row r="220" spans="1:15" x14ac:dyDescent="0.2">
      <c r="A220" s="54">
        <v>218</v>
      </c>
      <c r="B220" s="54" t="str">
        <f t="shared" si="24"/>
        <v>DA</v>
      </c>
      <c r="C220" s="54" t="str">
        <f t="shared" si="19"/>
        <v>DA</v>
      </c>
      <c r="D220" s="54" t="str">
        <f t="shared" si="20"/>
        <v>0DA</v>
      </c>
      <c r="E220" s="54" t="str">
        <f t="shared" si="23"/>
        <v>00DA</v>
      </c>
      <c r="F220" s="54"/>
      <c r="G220" s="54"/>
      <c r="H220" s="54"/>
      <c r="I220" s="53" t="s">
        <v>1642</v>
      </c>
      <c r="J220" s="54"/>
      <c r="K220" s="54"/>
      <c r="L220" s="51" t="str">
        <f t="shared" si="21"/>
        <v>case "0DA": return "";</v>
      </c>
      <c r="M220" s="51" t="str">
        <f t="shared" si="22"/>
        <v>case "00DA": return "Animal Crossing Cards";</v>
      </c>
      <c r="N220" s="51" t="str">
        <f>"case """&amp;E220&amp;""""&amp;": return "&amp;""""&amp;INDEX(ALL!E:E,MATCH(Sheet1!E220,ALL!N:N,0))&amp;""""&amp;";"</f>
        <v>case "00DA": return "Groucho";</v>
      </c>
      <c r="O220" s="51"/>
    </row>
    <row r="221" spans="1:15" x14ac:dyDescent="0.2">
      <c r="A221" s="54">
        <v>219</v>
      </c>
      <c r="B221" s="54" t="str">
        <f t="shared" si="24"/>
        <v>DB</v>
      </c>
      <c r="C221" s="54" t="str">
        <f t="shared" si="19"/>
        <v>DB</v>
      </c>
      <c r="D221" s="54" t="str">
        <f t="shared" si="20"/>
        <v>0DB</v>
      </c>
      <c r="E221" s="54" t="str">
        <f t="shared" si="23"/>
        <v>00DB</v>
      </c>
      <c r="F221" s="54"/>
      <c r="G221" s="54"/>
      <c r="H221" s="54"/>
      <c r="I221" s="54" t="s">
        <v>808</v>
      </c>
      <c r="J221" s="54"/>
      <c r="K221" s="54"/>
      <c r="L221" s="51" t="str">
        <f t="shared" si="21"/>
        <v>case "0DB": return "";</v>
      </c>
      <c r="M221" s="51" t="str">
        <f t="shared" si="22"/>
        <v>case "00DB": return "Animal Crossing Cards";</v>
      </c>
      <c r="N221" s="51" t="str">
        <f>"case """&amp;E221&amp;""""&amp;": return "&amp;""""&amp;INDEX(ALL!E:E,MATCH(Sheet1!E221,ALL!N:N,0))&amp;""""&amp;";"</f>
        <v>case "00DB": return "Wendy";</v>
      </c>
      <c r="O221" s="51"/>
    </row>
    <row r="222" spans="1:15" x14ac:dyDescent="0.2">
      <c r="A222" s="54">
        <v>220</v>
      </c>
      <c r="B222" s="54" t="str">
        <f t="shared" si="24"/>
        <v>DC</v>
      </c>
      <c r="C222" s="54" t="str">
        <f t="shared" si="19"/>
        <v>DC</v>
      </c>
      <c r="D222" s="54" t="str">
        <f t="shared" si="20"/>
        <v>0DC</v>
      </c>
      <c r="E222" s="54" t="str">
        <f t="shared" si="23"/>
        <v>00DC</v>
      </c>
      <c r="F222" s="54"/>
      <c r="G222" s="54"/>
      <c r="H222" s="54"/>
      <c r="I222" s="53" t="s">
        <v>1642</v>
      </c>
      <c r="J222" s="54"/>
      <c r="K222" s="54"/>
      <c r="L222" s="51" t="str">
        <f t="shared" si="21"/>
        <v>case "0DC": return "";</v>
      </c>
      <c r="M222" s="51" t="str">
        <f t="shared" si="22"/>
        <v>case "00DC": return "Animal Crossing Cards";</v>
      </c>
      <c r="N222" s="51" t="str">
        <f>"case """&amp;E222&amp;""""&amp;": return "&amp;""""&amp;INDEX(ALL!E:E,MATCH(Sheet1!E222,ALL!N:N,0))&amp;""""&amp;";"</f>
        <v>case "00DC": return "Alfonso";</v>
      </c>
      <c r="O222" s="51"/>
    </row>
    <row r="223" spans="1:15" x14ac:dyDescent="0.2">
      <c r="A223" s="54">
        <v>221</v>
      </c>
      <c r="B223" s="54" t="str">
        <f t="shared" si="24"/>
        <v>DD</v>
      </c>
      <c r="C223" s="54" t="str">
        <f t="shared" si="19"/>
        <v>DD</v>
      </c>
      <c r="D223" s="54" t="str">
        <f t="shared" si="20"/>
        <v>0DD</v>
      </c>
      <c r="E223" s="54" t="str">
        <f t="shared" si="23"/>
        <v>00DD</v>
      </c>
      <c r="F223" s="54"/>
      <c r="G223" s="54"/>
      <c r="H223" s="54"/>
      <c r="I223" s="54" t="s">
        <v>808</v>
      </c>
      <c r="J223" s="54"/>
      <c r="K223" s="54"/>
      <c r="L223" s="51" t="str">
        <f t="shared" si="21"/>
        <v>case "0DD": return "";</v>
      </c>
      <c r="M223" s="51" t="str">
        <f t="shared" si="22"/>
        <v>case "00DD": return "Animal Crossing Cards";</v>
      </c>
      <c r="N223" s="51" t="str">
        <f>"case """&amp;E223&amp;""""&amp;": return "&amp;""""&amp;INDEX(ALL!E:E,MATCH(Sheet1!E223,ALL!N:N,0))&amp;""""&amp;";"</f>
        <v>case "00DD": return "Rhonda";</v>
      </c>
      <c r="O223" s="51"/>
    </row>
    <row r="224" spans="1:15" x14ac:dyDescent="0.2">
      <c r="A224" s="54">
        <v>222</v>
      </c>
      <c r="B224" s="54" t="str">
        <f t="shared" si="24"/>
        <v>DE</v>
      </c>
      <c r="C224" s="54" t="str">
        <f t="shared" si="19"/>
        <v>DE</v>
      </c>
      <c r="D224" s="54" t="str">
        <f t="shared" si="20"/>
        <v>0DE</v>
      </c>
      <c r="E224" s="54" t="str">
        <f t="shared" si="23"/>
        <v>00DE</v>
      </c>
      <c r="F224" s="54"/>
      <c r="G224" s="54"/>
      <c r="H224" s="54"/>
      <c r="I224" s="53" t="s">
        <v>1642</v>
      </c>
      <c r="J224" s="54"/>
      <c r="K224" s="54"/>
      <c r="L224" s="51" t="str">
        <f t="shared" si="21"/>
        <v>case "0DE": return "";</v>
      </c>
      <c r="M224" s="51" t="str">
        <f t="shared" si="22"/>
        <v>case "00DE": return "Animal Crossing Cards";</v>
      </c>
      <c r="N224" s="51" t="str">
        <f>"case """&amp;E224&amp;""""&amp;": return "&amp;""""&amp;INDEX(ALL!E:E,MATCH(Sheet1!E224,ALL!N:N,0))&amp;""""&amp;";"</f>
        <v>case "00DE": return "Butch";</v>
      </c>
      <c r="O224" s="51"/>
    </row>
    <row r="225" spans="1:15" x14ac:dyDescent="0.2">
      <c r="A225" s="54">
        <v>223</v>
      </c>
      <c r="B225" s="54" t="str">
        <f t="shared" si="24"/>
        <v>DF</v>
      </c>
      <c r="C225" s="54" t="str">
        <f t="shared" si="19"/>
        <v>DF</v>
      </c>
      <c r="D225" s="54" t="str">
        <f t="shared" si="20"/>
        <v>0DF</v>
      </c>
      <c r="E225" s="54" t="str">
        <f t="shared" si="23"/>
        <v>00DF</v>
      </c>
      <c r="F225" s="54"/>
      <c r="G225" s="54"/>
      <c r="H225" s="54"/>
      <c r="I225" s="54" t="s">
        <v>808</v>
      </c>
      <c r="J225" s="54"/>
      <c r="K225" s="54"/>
      <c r="L225" s="51" t="str">
        <f t="shared" si="21"/>
        <v>case "0DF": return "";</v>
      </c>
      <c r="M225" s="51" t="str">
        <f t="shared" si="22"/>
        <v>case "00DF": return "Animal Crossing Cards";</v>
      </c>
      <c r="N225" s="51" t="str">
        <f>"case """&amp;E225&amp;""""&amp;": return "&amp;""""&amp;INDEX(ALL!E:E,MATCH(Sheet1!E225,ALL!N:N,0))&amp;""""&amp;";"</f>
        <v>case "00DF": return "Gabi";</v>
      </c>
      <c r="O225" s="51"/>
    </row>
    <row r="226" spans="1:15" x14ac:dyDescent="0.2">
      <c r="A226" s="54">
        <v>224</v>
      </c>
      <c r="B226" s="54" t="str">
        <f t="shared" si="24"/>
        <v>E0</v>
      </c>
      <c r="C226" s="54" t="str">
        <f t="shared" si="19"/>
        <v>E0</v>
      </c>
      <c r="D226" s="54" t="str">
        <f t="shared" si="20"/>
        <v>0E0</v>
      </c>
      <c r="E226" s="54" t="str">
        <f t="shared" si="23"/>
        <v>00E0</v>
      </c>
      <c r="F226" s="54"/>
      <c r="G226" s="54"/>
      <c r="H226" s="54"/>
      <c r="I226" s="53" t="s">
        <v>1642</v>
      </c>
      <c r="J226" s="54"/>
      <c r="K226" s="54"/>
      <c r="L226" s="51" t="str">
        <f t="shared" si="21"/>
        <v>case "0E0": return "";</v>
      </c>
      <c r="M226" s="51" t="str">
        <f t="shared" si="22"/>
        <v>case "00E0": return "Animal Crossing Cards";</v>
      </c>
      <c r="N226" s="51" t="str">
        <f>"case """&amp;E226&amp;""""&amp;": return "&amp;""""&amp;INDEX(ALL!E:E,MATCH(Sheet1!E226,ALL!N:N,0))&amp;""""&amp;";"</f>
        <v>case "00E0": return "Moose";</v>
      </c>
      <c r="O226" s="51"/>
    </row>
    <row r="227" spans="1:15" x14ac:dyDescent="0.2">
      <c r="A227" s="54">
        <v>225</v>
      </c>
      <c r="B227" s="54" t="str">
        <f t="shared" si="24"/>
        <v>E1</v>
      </c>
      <c r="C227" s="54" t="str">
        <f t="shared" si="19"/>
        <v>E1</v>
      </c>
      <c r="D227" s="54" t="str">
        <f t="shared" si="20"/>
        <v>0E1</v>
      </c>
      <c r="E227" s="54" t="str">
        <f t="shared" si="23"/>
        <v>00E1</v>
      </c>
      <c r="F227" s="54"/>
      <c r="G227" s="54"/>
      <c r="H227" s="54"/>
      <c r="I227" s="54" t="s">
        <v>808</v>
      </c>
      <c r="J227" s="54"/>
      <c r="K227" s="54"/>
      <c r="L227" s="51" t="str">
        <f t="shared" si="21"/>
        <v>case "0E1": return "";</v>
      </c>
      <c r="M227" s="51" t="str">
        <f t="shared" si="22"/>
        <v>case "00E1": return "Animal Crossing Cards";</v>
      </c>
      <c r="N227" s="51" t="str">
        <f>"case """&amp;E227&amp;""""&amp;": return "&amp;""""&amp;INDEX(ALL!E:E,MATCH(Sheet1!E227,ALL!N:N,0))&amp;""""&amp;";"</f>
        <v>case "00E1": return "Timbra";</v>
      </c>
      <c r="O227" s="51"/>
    </row>
    <row r="228" spans="1:15" x14ac:dyDescent="0.2">
      <c r="A228" s="54">
        <v>226</v>
      </c>
      <c r="B228" s="54" t="str">
        <f t="shared" si="24"/>
        <v>E2</v>
      </c>
      <c r="C228" s="54" t="str">
        <f t="shared" si="19"/>
        <v>E2</v>
      </c>
      <c r="D228" s="54" t="str">
        <f t="shared" si="20"/>
        <v>0E2</v>
      </c>
      <c r="E228" s="54" t="str">
        <f t="shared" si="23"/>
        <v>00E2</v>
      </c>
      <c r="F228" s="54"/>
      <c r="G228" s="54"/>
      <c r="H228" s="54"/>
      <c r="I228" s="53" t="s">
        <v>1642</v>
      </c>
      <c r="J228" s="54"/>
      <c r="K228" s="54"/>
      <c r="L228" s="51" t="str">
        <f t="shared" si="21"/>
        <v>case "0E2": return "";</v>
      </c>
      <c r="M228" s="51" t="str">
        <f t="shared" si="22"/>
        <v>case "00E2": return "Animal Crossing Cards";</v>
      </c>
      <c r="N228" s="51" t="str">
        <f>"case """&amp;E228&amp;""""&amp;": return "&amp;""""&amp;INDEX(ALL!E:E,MATCH(Sheet1!E228,ALL!N:N,0))&amp;""""&amp;";"</f>
        <v>case "00E2": return "Zell";</v>
      </c>
      <c r="O228" s="51"/>
    </row>
    <row r="229" spans="1:15" x14ac:dyDescent="0.2">
      <c r="A229" s="54">
        <v>227</v>
      </c>
      <c r="B229" s="54" t="str">
        <f t="shared" si="24"/>
        <v>E3</v>
      </c>
      <c r="C229" s="54" t="str">
        <f t="shared" si="19"/>
        <v>E3</v>
      </c>
      <c r="D229" s="54" t="str">
        <f t="shared" si="20"/>
        <v>0E3</v>
      </c>
      <c r="E229" s="54" t="str">
        <f t="shared" si="23"/>
        <v>00E3</v>
      </c>
      <c r="F229" s="54"/>
      <c r="G229" s="54"/>
      <c r="H229" s="54"/>
      <c r="I229" s="54" t="s">
        <v>808</v>
      </c>
      <c r="J229" s="54"/>
      <c r="K229" s="54"/>
      <c r="L229" s="51" t="str">
        <f t="shared" si="21"/>
        <v>case "0E3": return "";</v>
      </c>
      <c r="M229" s="51" t="str">
        <f t="shared" si="22"/>
        <v>case "00E3": return "Animal Crossing Cards";</v>
      </c>
      <c r="N229" s="51" t="str">
        <f>"case """&amp;E229&amp;""""&amp;": return "&amp;""""&amp;INDEX(ALL!E:E,MATCH(Sheet1!E229,ALL!N:N,0))&amp;""""&amp;";"</f>
        <v>case "00E3": return "Pekoe";</v>
      </c>
      <c r="O229" s="51"/>
    </row>
    <row r="230" spans="1:15" x14ac:dyDescent="0.2">
      <c r="A230" s="54">
        <v>228</v>
      </c>
      <c r="B230" s="54" t="str">
        <f t="shared" si="24"/>
        <v>E4</v>
      </c>
      <c r="C230" s="54" t="str">
        <f t="shared" si="19"/>
        <v>E4</v>
      </c>
      <c r="D230" s="54" t="str">
        <f t="shared" si="20"/>
        <v>0E4</v>
      </c>
      <c r="E230" s="54" t="str">
        <f t="shared" si="23"/>
        <v>00E4</v>
      </c>
      <c r="F230" s="54"/>
      <c r="G230" s="54"/>
      <c r="H230" s="54"/>
      <c r="I230" s="53" t="s">
        <v>1642</v>
      </c>
      <c r="J230" s="54"/>
      <c r="K230" s="54"/>
      <c r="L230" s="51" t="str">
        <f t="shared" si="21"/>
        <v>case "0E4": return "";</v>
      </c>
      <c r="M230" s="51" t="str">
        <f t="shared" si="22"/>
        <v>case "00E4": return "Animal Crossing Cards";</v>
      </c>
      <c r="N230" s="51" t="str">
        <f>"case """&amp;E230&amp;""""&amp;": return "&amp;""""&amp;INDEX(ALL!E:E,MATCH(Sheet1!E230,ALL!N:N,0))&amp;""""&amp;";"</f>
        <v>case "00E4": return "Teddy";</v>
      </c>
      <c r="O230" s="51"/>
    </row>
    <row r="231" spans="1:15" x14ac:dyDescent="0.2">
      <c r="A231" s="54">
        <v>229</v>
      </c>
      <c r="B231" s="54" t="str">
        <f t="shared" si="24"/>
        <v>E5</v>
      </c>
      <c r="C231" s="54" t="str">
        <f t="shared" si="19"/>
        <v>E5</v>
      </c>
      <c r="D231" s="54" t="str">
        <f t="shared" si="20"/>
        <v>0E5</v>
      </c>
      <c r="E231" s="54" t="str">
        <f t="shared" si="23"/>
        <v>00E5</v>
      </c>
      <c r="F231" s="54"/>
      <c r="G231" s="54"/>
      <c r="H231" s="54"/>
      <c r="I231" s="54" t="s">
        <v>808</v>
      </c>
      <c r="J231" s="54"/>
      <c r="K231" s="54"/>
      <c r="L231" s="51" t="str">
        <f t="shared" si="21"/>
        <v>case "0E5": return "";</v>
      </c>
      <c r="M231" s="51" t="str">
        <f t="shared" si="22"/>
        <v>case "00E5": return "Animal Crossing Cards";</v>
      </c>
      <c r="N231" s="51" t="str">
        <f>"case """&amp;E231&amp;""""&amp;": return "&amp;""""&amp;INDEX(ALL!E:E,MATCH(Sheet1!E231,ALL!N:N,0))&amp;""""&amp;";"</f>
        <v>case "00E5": return "Mathilda";</v>
      </c>
      <c r="O231" s="51"/>
    </row>
    <row r="232" spans="1:15" x14ac:dyDescent="0.2">
      <c r="A232" s="54">
        <v>230</v>
      </c>
      <c r="B232" s="54" t="str">
        <f t="shared" si="24"/>
        <v>E6</v>
      </c>
      <c r="C232" s="54" t="str">
        <f t="shared" si="19"/>
        <v>E6</v>
      </c>
      <c r="D232" s="54" t="str">
        <f t="shared" si="20"/>
        <v>0E6</v>
      </c>
      <c r="E232" s="54" t="str">
        <f t="shared" si="23"/>
        <v>00E6</v>
      </c>
      <c r="F232" s="54"/>
      <c r="G232" s="54"/>
      <c r="H232" s="54"/>
      <c r="I232" s="53" t="s">
        <v>1642</v>
      </c>
      <c r="J232" s="54"/>
      <c r="K232" s="54"/>
      <c r="L232" s="51" t="str">
        <f t="shared" si="21"/>
        <v>case "0E6": return "";</v>
      </c>
      <c r="M232" s="51" t="str">
        <f t="shared" si="22"/>
        <v>case "00E6": return "Animal Crossing Cards";</v>
      </c>
      <c r="N232" s="51" t="str">
        <f>"case """&amp;E232&amp;""""&amp;": return "&amp;""""&amp;INDEX(ALL!E:E,MATCH(Sheet1!E232,ALL!N:N,0))&amp;""""&amp;";"</f>
        <v>case "00E6": return "Ed";</v>
      </c>
      <c r="O232" s="51"/>
    </row>
    <row r="233" spans="1:15" x14ac:dyDescent="0.2">
      <c r="A233" s="54">
        <v>231</v>
      </c>
      <c r="B233" s="54" t="str">
        <f t="shared" si="24"/>
        <v>E7</v>
      </c>
      <c r="C233" s="54" t="str">
        <f t="shared" si="19"/>
        <v>E7</v>
      </c>
      <c r="D233" s="54" t="str">
        <f t="shared" si="20"/>
        <v>0E7</v>
      </c>
      <c r="E233" s="54" t="str">
        <f t="shared" si="23"/>
        <v>00E7</v>
      </c>
      <c r="F233" s="54"/>
      <c r="G233" s="54"/>
      <c r="H233" s="54"/>
      <c r="I233" s="54" t="s">
        <v>808</v>
      </c>
      <c r="J233" s="54"/>
      <c r="K233" s="54"/>
      <c r="L233" s="51" t="str">
        <f t="shared" si="21"/>
        <v>case "0E7": return "";</v>
      </c>
      <c r="M233" s="51" t="str">
        <f t="shared" si="22"/>
        <v>case "00E7": return "Animal Crossing Cards";</v>
      </c>
      <c r="N233" s="51" t="str">
        <f>"case """&amp;E233&amp;""""&amp;": return "&amp;""""&amp;INDEX(ALL!E:E,MATCH(Sheet1!E233,ALL!N:N,0))&amp;""""&amp;";"</f>
        <v>case "00E7": return "Bianca";</v>
      </c>
      <c r="O233" s="51"/>
    </row>
    <row r="234" spans="1:15" x14ac:dyDescent="0.2">
      <c r="A234" s="54">
        <v>232</v>
      </c>
      <c r="B234" s="54" t="str">
        <f t="shared" si="24"/>
        <v>E8</v>
      </c>
      <c r="C234" s="54" t="str">
        <f t="shared" si="19"/>
        <v>E8</v>
      </c>
      <c r="D234" s="54" t="str">
        <f t="shared" si="20"/>
        <v>0E8</v>
      </c>
      <c r="E234" s="54" t="str">
        <f t="shared" si="23"/>
        <v>00E8</v>
      </c>
      <c r="F234" s="54"/>
      <c r="G234" s="54"/>
      <c r="H234" s="54"/>
      <c r="I234" s="53" t="s">
        <v>1642</v>
      </c>
      <c r="J234" s="54"/>
      <c r="K234" s="54"/>
      <c r="L234" s="51" t="str">
        <f t="shared" si="21"/>
        <v>case "0E8": return "";</v>
      </c>
      <c r="M234" s="51" t="str">
        <f t="shared" si="22"/>
        <v>case "00E8": return "Animal Crossing Cards";</v>
      </c>
      <c r="N234" s="51" t="str">
        <f>"case """&amp;E234&amp;""""&amp;": return "&amp;""""&amp;INDEX(ALL!E:E,MATCH(Sheet1!E234,ALL!N:N,0))&amp;""""&amp;";"</f>
        <v>case "00E8": return "Filbert";</v>
      </c>
      <c r="O234" s="51"/>
    </row>
    <row r="235" spans="1:15" x14ac:dyDescent="0.2">
      <c r="A235" s="54">
        <v>233</v>
      </c>
      <c r="B235" s="54" t="str">
        <f t="shared" si="24"/>
        <v>E9</v>
      </c>
      <c r="C235" s="54" t="str">
        <f t="shared" si="19"/>
        <v>E9</v>
      </c>
      <c r="D235" s="54" t="str">
        <f t="shared" si="20"/>
        <v>0E9</v>
      </c>
      <c r="E235" s="54" t="str">
        <f t="shared" si="23"/>
        <v>00E9</v>
      </c>
      <c r="F235" s="54"/>
      <c r="G235" s="54"/>
      <c r="H235" s="54"/>
      <c r="I235" s="54" t="s">
        <v>808</v>
      </c>
      <c r="J235" s="54"/>
      <c r="K235" s="54"/>
      <c r="L235" s="51" t="str">
        <f t="shared" si="21"/>
        <v>case "0E9": return "";</v>
      </c>
      <c r="M235" s="51" t="str">
        <f t="shared" si="22"/>
        <v>case "00E9": return "Animal Crossing Cards";</v>
      </c>
      <c r="N235" s="51" t="str">
        <f>"case """&amp;E235&amp;""""&amp;": return "&amp;""""&amp;INDEX(ALL!E:E,MATCH(Sheet1!E235,ALL!N:N,0))&amp;""""&amp;";"</f>
        <v>case "00E9": return "Kitty";</v>
      </c>
      <c r="O235" s="51"/>
    </row>
    <row r="236" spans="1:15" x14ac:dyDescent="0.2">
      <c r="A236" s="54">
        <v>234</v>
      </c>
      <c r="B236" s="54" t="str">
        <f t="shared" si="24"/>
        <v>EA</v>
      </c>
      <c r="C236" s="54" t="str">
        <f t="shared" si="19"/>
        <v>EA</v>
      </c>
      <c r="D236" s="54" t="str">
        <f t="shared" si="20"/>
        <v>0EA</v>
      </c>
      <c r="E236" s="54" t="str">
        <f t="shared" si="23"/>
        <v>00EA</v>
      </c>
      <c r="F236" s="54"/>
      <c r="G236" s="54"/>
      <c r="H236" s="54"/>
      <c r="I236" s="53" t="s">
        <v>1642</v>
      </c>
      <c r="J236" s="54"/>
      <c r="K236" s="54"/>
      <c r="L236" s="51" t="str">
        <f t="shared" si="21"/>
        <v>case "0EA": return "";</v>
      </c>
      <c r="M236" s="51" t="str">
        <f t="shared" si="22"/>
        <v>case "00EA": return "Animal Crossing Cards";</v>
      </c>
      <c r="N236" s="51" t="str">
        <f>"case """&amp;E236&amp;""""&amp;": return "&amp;""""&amp;INDEX(ALL!E:E,MATCH(Sheet1!E236,ALL!N:N,0))&amp;""""&amp;";"</f>
        <v>case "00EA": return "Beau";</v>
      </c>
      <c r="O236" s="51"/>
    </row>
    <row r="237" spans="1:15" x14ac:dyDescent="0.2">
      <c r="A237" s="54">
        <v>235</v>
      </c>
      <c r="B237" s="54" t="str">
        <f t="shared" si="24"/>
        <v>EB</v>
      </c>
      <c r="C237" s="54" t="str">
        <f t="shared" si="19"/>
        <v>EB</v>
      </c>
      <c r="D237" s="54" t="str">
        <f t="shared" si="20"/>
        <v>0EB</v>
      </c>
      <c r="E237" s="54" t="str">
        <f t="shared" si="23"/>
        <v>00EB</v>
      </c>
      <c r="F237" s="54"/>
      <c r="G237" s="54"/>
      <c r="H237" s="54"/>
      <c r="I237" s="54" t="s">
        <v>808</v>
      </c>
      <c r="J237" s="54"/>
      <c r="K237" s="54"/>
      <c r="L237" s="51" t="str">
        <f t="shared" si="21"/>
        <v>case "0EB": return "";</v>
      </c>
      <c r="M237" s="51" t="str">
        <f t="shared" si="22"/>
        <v>case "00EB": return "Animal Crossing Cards";</v>
      </c>
      <c r="N237" s="51" t="str">
        <f>"case """&amp;E237&amp;""""&amp;": return "&amp;""""&amp;INDEX(ALL!E:E,MATCH(Sheet1!E237,ALL!N:N,0))&amp;""""&amp;";"</f>
        <v>case "00EB": return "Nan";</v>
      </c>
      <c r="O237" s="51"/>
    </row>
    <row r="238" spans="1:15" x14ac:dyDescent="0.2">
      <c r="A238" s="54">
        <v>236</v>
      </c>
      <c r="B238" s="54" t="str">
        <f t="shared" si="24"/>
        <v>EC</v>
      </c>
      <c r="C238" s="54" t="str">
        <f t="shared" si="19"/>
        <v>EC</v>
      </c>
      <c r="D238" s="54" t="str">
        <f t="shared" si="20"/>
        <v>0EC</v>
      </c>
      <c r="E238" s="54" t="str">
        <f t="shared" si="23"/>
        <v>00EC</v>
      </c>
      <c r="F238" s="54"/>
      <c r="G238" s="54"/>
      <c r="H238" s="54"/>
      <c r="I238" s="53" t="s">
        <v>1642</v>
      </c>
      <c r="J238" s="54"/>
      <c r="K238" s="54"/>
      <c r="L238" s="51" t="str">
        <f t="shared" si="21"/>
        <v>case "0EC": return "";</v>
      </c>
      <c r="M238" s="51" t="str">
        <f t="shared" si="22"/>
        <v>case "00EC": return "Animal Crossing Cards";</v>
      </c>
      <c r="N238" s="51" t="str">
        <f>"case """&amp;E238&amp;""""&amp;": return "&amp;""""&amp;INDEX(ALL!E:E,MATCH(Sheet1!E238,ALL!N:N,0))&amp;""""&amp;";"</f>
        <v>case "00EC": return "Bud";</v>
      </c>
      <c r="O238" s="51"/>
    </row>
    <row r="239" spans="1:15" x14ac:dyDescent="0.2">
      <c r="A239" s="54">
        <v>237</v>
      </c>
      <c r="B239" s="54" t="str">
        <f t="shared" si="24"/>
        <v>ED</v>
      </c>
      <c r="C239" s="54" t="str">
        <f t="shared" si="19"/>
        <v>ED</v>
      </c>
      <c r="D239" s="54" t="str">
        <f t="shared" si="20"/>
        <v>0ED</v>
      </c>
      <c r="E239" s="54" t="str">
        <f t="shared" si="23"/>
        <v>00ED</v>
      </c>
      <c r="F239" s="54"/>
      <c r="G239" s="54"/>
      <c r="H239" s="54"/>
      <c r="I239" s="54" t="s">
        <v>808</v>
      </c>
      <c r="J239" s="54"/>
      <c r="K239" s="54"/>
      <c r="L239" s="51" t="str">
        <f t="shared" si="21"/>
        <v>case "0ED": return "";</v>
      </c>
      <c r="M239" s="51" t="str">
        <f t="shared" si="22"/>
        <v>case "00ED": return "Animal Crossing Cards";</v>
      </c>
      <c r="N239" s="51" t="str">
        <f>"case """&amp;E239&amp;""""&amp;": return "&amp;""""&amp;INDEX(ALL!E:E,MATCH(Sheet1!E239,ALL!N:N,0))&amp;""""&amp;";"</f>
        <v>case "00ED": return "Ruby";</v>
      </c>
      <c r="O239" s="51"/>
    </row>
    <row r="240" spans="1:15" x14ac:dyDescent="0.2">
      <c r="A240" s="54">
        <v>238</v>
      </c>
      <c r="B240" s="54" t="str">
        <f t="shared" si="24"/>
        <v>EE</v>
      </c>
      <c r="C240" s="54" t="str">
        <f t="shared" si="19"/>
        <v>EE</v>
      </c>
      <c r="D240" s="54" t="str">
        <f t="shared" si="20"/>
        <v>0EE</v>
      </c>
      <c r="E240" s="54" t="str">
        <f t="shared" si="23"/>
        <v>00EE</v>
      </c>
      <c r="F240" s="54"/>
      <c r="G240" s="54"/>
      <c r="H240" s="54"/>
      <c r="I240" s="53" t="s">
        <v>1642</v>
      </c>
      <c r="J240" s="54"/>
      <c r="K240" s="54"/>
      <c r="L240" s="51" t="str">
        <f t="shared" si="21"/>
        <v>case "0EE": return "";</v>
      </c>
      <c r="M240" s="51" t="str">
        <f t="shared" si="22"/>
        <v>case "00EE": return "Animal Crossing Cards";</v>
      </c>
      <c r="N240" s="51" t="str">
        <f>"case """&amp;E240&amp;""""&amp;": return "&amp;""""&amp;INDEX(ALL!E:E,MATCH(Sheet1!E240,ALL!N:N,0))&amp;""""&amp;";"</f>
        <v>case "00EE": return "Benedict";</v>
      </c>
      <c r="O240" s="51"/>
    </row>
    <row r="241" spans="1:15" x14ac:dyDescent="0.2">
      <c r="A241" s="54">
        <v>239</v>
      </c>
      <c r="B241" s="54" t="str">
        <f t="shared" si="24"/>
        <v>EF</v>
      </c>
      <c r="C241" s="54" t="str">
        <f t="shared" si="19"/>
        <v>EF</v>
      </c>
      <c r="D241" s="54" t="str">
        <f t="shared" si="20"/>
        <v>0EF</v>
      </c>
      <c r="E241" s="54" t="str">
        <f t="shared" si="23"/>
        <v>00EF</v>
      </c>
      <c r="F241" s="54"/>
      <c r="G241" s="54"/>
      <c r="H241" s="54"/>
      <c r="I241" s="54" t="s">
        <v>808</v>
      </c>
      <c r="J241" s="54"/>
      <c r="K241" s="54"/>
      <c r="L241" s="51" t="str">
        <f t="shared" si="21"/>
        <v>case "0EF": return "";</v>
      </c>
      <c r="M241" s="51" t="str">
        <f t="shared" si="22"/>
        <v>case "00EF": return "Animal Crossing Cards";</v>
      </c>
      <c r="N241" s="51" t="str">
        <f>"case """&amp;E241&amp;""""&amp;": return "&amp;""""&amp;INDEX(ALL!E:E,MATCH(Sheet1!E241,ALL!N:N,0))&amp;""""&amp;";"</f>
        <v>case "00EF": return "Agnes";</v>
      </c>
      <c r="O241" s="51"/>
    </row>
    <row r="242" spans="1:15" x14ac:dyDescent="0.2">
      <c r="A242" s="54">
        <v>240</v>
      </c>
      <c r="B242" s="54" t="str">
        <f t="shared" si="24"/>
        <v>F0</v>
      </c>
      <c r="C242" s="54" t="str">
        <f t="shared" si="19"/>
        <v>F0</v>
      </c>
      <c r="D242" s="54" t="str">
        <f t="shared" si="20"/>
        <v>0F0</v>
      </c>
      <c r="E242" s="54" t="str">
        <f t="shared" si="23"/>
        <v>00F0</v>
      </c>
      <c r="F242" s="54"/>
      <c r="G242" s="54"/>
      <c r="H242" s="54"/>
      <c r="I242" s="53" t="s">
        <v>1642</v>
      </c>
      <c r="J242" s="54"/>
      <c r="K242" s="54"/>
      <c r="L242" s="51" t="str">
        <f t="shared" si="21"/>
        <v>case "0F0": return "";</v>
      </c>
      <c r="M242" s="51" t="str">
        <f t="shared" si="22"/>
        <v>case "00F0": return "Animal Crossing Cards";</v>
      </c>
      <c r="N242" s="51" t="str">
        <f>"case """&amp;E242&amp;""""&amp;": return "&amp;""""&amp;INDEX(ALL!E:E,MATCH(Sheet1!E242,ALL!N:N,0))&amp;""""&amp;";"</f>
        <v>case "00F0": return "Julian";</v>
      </c>
      <c r="O242" s="51"/>
    </row>
    <row r="243" spans="1:15" x14ac:dyDescent="0.2">
      <c r="A243" s="54">
        <v>241</v>
      </c>
      <c r="B243" s="54" t="str">
        <f t="shared" si="24"/>
        <v>F1</v>
      </c>
      <c r="C243" s="54" t="str">
        <f t="shared" si="19"/>
        <v>F1</v>
      </c>
      <c r="D243" s="54" t="str">
        <f t="shared" si="20"/>
        <v>0F1</v>
      </c>
      <c r="E243" s="54" t="str">
        <f t="shared" si="23"/>
        <v>00F1</v>
      </c>
      <c r="F243" s="54"/>
      <c r="G243" s="54"/>
      <c r="H243" s="54"/>
      <c r="I243" s="54" t="s">
        <v>808</v>
      </c>
      <c r="J243" s="54"/>
      <c r="K243" s="54"/>
      <c r="L243" s="51" t="str">
        <f t="shared" si="21"/>
        <v>case "0F1": return "";</v>
      </c>
      <c r="M243" s="51" t="str">
        <f t="shared" si="22"/>
        <v>case "00F1": return "Animal Crossing Cards";</v>
      </c>
      <c r="N243" s="51" t="str">
        <f>"case """&amp;E243&amp;""""&amp;": return "&amp;""""&amp;INDEX(ALL!E:E,MATCH(Sheet1!E243,ALL!N:N,0))&amp;""""&amp;";"</f>
        <v>case "00F1": return "Bettina";</v>
      </c>
      <c r="O243" s="51"/>
    </row>
    <row r="244" spans="1:15" x14ac:dyDescent="0.2">
      <c r="A244" s="54">
        <v>242</v>
      </c>
      <c r="B244" s="54" t="str">
        <f t="shared" si="24"/>
        <v>F2</v>
      </c>
      <c r="C244" s="54" t="str">
        <f t="shared" si="19"/>
        <v>F2</v>
      </c>
      <c r="D244" s="54" t="str">
        <f t="shared" si="20"/>
        <v>0F2</v>
      </c>
      <c r="E244" s="54" t="str">
        <f t="shared" si="23"/>
        <v>00F2</v>
      </c>
      <c r="F244" s="54"/>
      <c r="G244" s="54"/>
      <c r="H244" s="54"/>
      <c r="I244" s="53" t="s">
        <v>1642</v>
      </c>
      <c r="J244" s="54"/>
      <c r="K244" s="54"/>
      <c r="L244" s="51" t="str">
        <f t="shared" si="21"/>
        <v>case "0F2": return "";</v>
      </c>
      <c r="M244" s="51" t="str">
        <f t="shared" si="22"/>
        <v>case "00F2": return "Animal Crossing Cards";</v>
      </c>
      <c r="N244" s="51" t="str">
        <f>"case """&amp;E244&amp;""""&amp;": return "&amp;""""&amp;INDEX(ALL!E:E,MATCH(Sheet1!E244,ALL!N:N,0))&amp;""""&amp;";"</f>
        <v>case "00F2": return "Jay";</v>
      </c>
      <c r="O244" s="51"/>
    </row>
    <row r="245" spans="1:15" x14ac:dyDescent="0.2">
      <c r="A245" s="54">
        <v>243</v>
      </c>
      <c r="B245" s="54" t="str">
        <f t="shared" si="24"/>
        <v>F3</v>
      </c>
      <c r="C245" s="54" t="str">
        <f t="shared" si="19"/>
        <v>F3</v>
      </c>
      <c r="D245" s="54" t="str">
        <f t="shared" si="20"/>
        <v>0F3</v>
      </c>
      <c r="E245" s="54" t="str">
        <f t="shared" si="23"/>
        <v>00F3</v>
      </c>
      <c r="F245" s="54"/>
      <c r="G245" s="54"/>
      <c r="H245" s="54"/>
      <c r="I245" s="54" t="s">
        <v>808</v>
      </c>
      <c r="J245" s="54"/>
      <c r="K245" s="54"/>
      <c r="L245" s="51" t="str">
        <f t="shared" si="21"/>
        <v>case "0F3": return "";</v>
      </c>
      <c r="M245" s="51" t="str">
        <f t="shared" si="22"/>
        <v>case "00F3": return "Animal Crossing Cards";</v>
      </c>
      <c r="N245" s="51" t="str">
        <f>"case """&amp;E245&amp;""""&amp;": return "&amp;""""&amp;INDEX(ALL!E:E,MATCH(Sheet1!E245,ALL!N:N,0))&amp;""""&amp;";"</f>
        <v>case "00F3": return "Sprinkle";</v>
      </c>
      <c r="O245" s="51"/>
    </row>
    <row r="246" spans="1:15" x14ac:dyDescent="0.2">
      <c r="A246" s="54">
        <v>244</v>
      </c>
      <c r="B246" s="54" t="str">
        <f t="shared" si="24"/>
        <v>F4</v>
      </c>
      <c r="C246" s="54" t="str">
        <f t="shared" si="19"/>
        <v>F4</v>
      </c>
      <c r="D246" s="54" t="str">
        <f t="shared" si="20"/>
        <v>0F4</v>
      </c>
      <c r="E246" s="54" t="str">
        <f t="shared" si="23"/>
        <v>00F4</v>
      </c>
      <c r="F246" s="54"/>
      <c r="G246" s="54"/>
      <c r="H246" s="54"/>
      <c r="I246" s="53" t="s">
        <v>1642</v>
      </c>
      <c r="J246" s="54"/>
      <c r="K246" s="54"/>
      <c r="L246" s="51" t="str">
        <f t="shared" si="21"/>
        <v>case "0F4": return "";</v>
      </c>
      <c r="M246" s="51" t="str">
        <f t="shared" si="22"/>
        <v>case "00F4": return "Animal Crossing Cards";</v>
      </c>
      <c r="N246" s="51" t="str">
        <f>"case """&amp;E246&amp;""""&amp;": return "&amp;""""&amp;INDEX(ALL!E:E,MATCH(Sheet1!E246,ALL!N:N,0))&amp;""""&amp;";"</f>
        <v>case "00F4": return "Flip";</v>
      </c>
      <c r="O246" s="51"/>
    </row>
    <row r="247" spans="1:15" x14ac:dyDescent="0.2">
      <c r="A247" s="54">
        <v>245</v>
      </c>
      <c r="B247" s="54" t="str">
        <f t="shared" si="24"/>
        <v>F5</v>
      </c>
      <c r="C247" s="54" t="str">
        <f t="shared" si="19"/>
        <v>F5</v>
      </c>
      <c r="D247" s="54" t="str">
        <f t="shared" si="20"/>
        <v>0F5</v>
      </c>
      <c r="E247" s="54" t="str">
        <f t="shared" si="23"/>
        <v>00F5</v>
      </c>
      <c r="F247" s="54"/>
      <c r="G247" s="54"/>
      <c r="H247" s="54"/>
      <c r="I247" s="54" t="s">
        <v>808</v>
      </c>
      <c r="J247" s="54"/>
      <c r="K247" s="54"/>
      <c r="L247" s="51" t="str">
        <f t="shared" si="21"/>
        <v>case "0F5": return "";</v>
      </c>
      <c r="M247" s="51" t="str">
        <f t="shared" si="22"/>
        <v>case "00F5": return "Animal Crossing Cards";</v>
      </c>
      <c r="N247" s="51" t="str">
        <f>"case """&amp;E247&amp;""""&amp;": return "&amp;""""&amp;INDEX(ALL!E:E,MATCH(Sheet1!E247,ALL!N:N,0))&amp;""""&amp;";"</f>
        <v>case "00F5": return "Hugh";</v>
      </c>
      <c r="O247" s="51"/>
    </row>
    <row r="248" spans="1:15" x14ac:dyDescent="0.2">
      <c r="A248" s="54">
        <v>246</v>
      </c>
      <c r="B248" s="54" t="str">
        <f t="shared" si="24"/>
        <v>F6</v>
      </c>
      <c r="C248" s="54" t="str">
        <f t="shared" si="19"/>
        <v>F6</v>
      </c>
      <c r="D248" s="54" t="str">
        <f t="shared" si="20"/>
        <v>0F6</v>
      </c>
      <c r="E248" s="54" t="str">
        <f t="shared" si="23"/>
        <v>00F6</v>
      </c>
      <c r="F248" s="54"/>
      <c r="G248" s="54"/>
      <c r="H248" s="54"/>
      <c r="I248" s="53" t="s">
        <v>1642</v>
      </c>
      <c r="J248" s="54"/>
      <c r="K248" s="54"/>
      <c r="L248" s="51" t="str">
        <f t="shared" si="21"/>
        <v>case "0F6": return "";</v>
      </c>
      <c r="M248" s="51" t="str">
        <f t="shared" si="22"/>
        <v>case "00F6": return "Animal Crossing Cards";</v>
      </c>
      <c r="N248" s="51" t="str">
        <f>"case """&amp;E248&amp;""""&amp;": return "&amp;""""&amp;INDEX(ALL!E:E,MATCH(Sheet1!E248,ALL!N:N,0))&amp;""""&amp;";"</f>
        <v>case "00F6": return "Hopper";</v>
      </c>
      <c r="O248" s="51"/>
    </row>
    <row r="249" spans="1:15" x14ac:dyDescent="0.2">
      <c r="A249" s="54">
        <v>247</v>
      </c>
      <c r="B249" s="54" t="str">
        <f t="shared" si="24"/>
        <v>F7</v>
      </c>
      <c r="C249" s="54" t="str">
        <f t="shared" si="19"/>
        <v>F7</v>
      </c>
      <c r="D249" s="54" t="str">
        <f t="shared" si="20"/>
        <v>0F7</v>
      </c>
      <c r="E249" s="54" t="str">
        <f t="shared" si="23"/>
        <v>00F7</v>
      </c>
      <c r="F249" s="54"/>
      <c r="G249" s="54"/>
      <c r="H249" s="54"/>
      <c r="I249" s="54" t="s">
        <v>808</v>
      </c>
      <c r="J249" s="54"/>
      <c r="K249" s="54"/>
      <c r="L249" s="51" t="str">
        <f t="shared" si="21"/>
        <v>case "0F7": return "";</v>
      </c>
      <c r="M249" s="51" t="str">
        <f t="shared" si="22"/>
        <v>case "00F7": return "Animal Crossing Cards";</v>
      </c>
      <c r="N249" s="51" t="str">
        <f>"case """&amp;E249&amp;""""&amp;": return "&amp;""""&amp;INDEX(ALL!E:E,MATCH(Sheet1!E249,ALL!N:N,0))&amp;""""&amp;";"</f>
        <v>case "00F7": return "Pecan";</v>
      </c>
      <c r="O249" s="51"/>
    </row>
    <row r="250" spans="1:15" x14ac:dyDescent="0.2">
      <c r="A250" s="54">
        <v>248</v>
      </c>
      <c r="B250" s="54" t="str">
        <f t="shared" si="24"/>
        <v>F8</v>
      </c>
      <c r="C250" s="54" t="str">
        <f t="shared" si="19"/>
        <v>F8</v>
      </c>
      <c r="D250" s="54" t="str">
        <f t="shared" si="20"/>
        <v>0F8</v>
      </c>
      <c r="E250" s="54" t="str">
        <f t="shared" si="23"/>
        <v>00F8</v>
      </c>
      <c r="F250" s="54"/>
      <c r="G250" s="54"/>
      <c r="H250" s="54"/>
      <c r="I250" s="53" t="s">
        <v>1642</v>
      </c>
      <c r="J250" s="54"/>
      <c r="K250" s="54"/>
      <c r="L250" s="51" t="str">
        <f t="shared" si="21"/>
        <v>case "0F8": return "";</v>
      </c>
      <c r="M250" s="51" t="str">
        <f t="shared" si="22"/>
        <v>case "00F8": return "Animal Crossing Cards";</v>
      </c>
      <c r="N250" s="51" t="str">
        <f>"case """&amp;E250&amp;""""&amp;": return "&amp;""""&amp;INDEX(ALL!E:E,MATCH(Sheet1!E250,ALL!N:N,0))&amp;""""&amp;";"</f>
        <v>case "00F8": return "Drake";</v>
      </c>
      <c r="O250" s="51"/>
    </row>
    <row r="251" spans="1:15" x14ac:dyDescent="0.2">
      <c r="A251" s="54">
        <v>249</v>
      </c>
      <c r="B251" s="54" t="str">
        <f t="shared" si="24"/>
        <v>F9</v>
      </c>
      <c r="C251" s="54" t="str">
        <f t="shared" si="19"/>
        <v>F9</v>
      </c>
      <c r="D251" s="54" t="str">
        <f t="shared" si="20"/>
        <v>0F9</v>
      </c>
      <c r="E251" s="54" t="str">
        <f t="shared" si="23"/>
        <v>00F9</v>
      </c>
      <c r="F251" s="54"/>
      <c r="G251" s="54"/>
      <c r="H251" s="54"/>
      <c r="I251" s="54" t="s">
        <v>808</v>
      </c>
      <c r="J251" s="54"/>
      <c r="K251" s="54"/>
      <c r="L251" s="51" t="str">
        <f t="shared" si="21"/>
        <v>case "0F9": return "";</v>
      </c>
      <c r="M251" s="51" t="str">
        <f t="shared" si="22"/>
        <v>case "00F9": return "Animal Crossing Cards";</v>
      </c>
      <c r="N251" s="51" t="str">
        <f>"case """&amp;E251&amp;""""&amp;": return "&amp;""""&amp;INDEX(ALL!E:E,MATCH(Sheet1!E251,ALL!N:N,0))&amp;""""&amp;";"</f>
        <v>case "00F9": return "Alice";</v>
      </c>
      <c r="O251" s="51"/>
    </row>
    <row r="252" spans="1:15" x14ac:dyDescent="0.2">
      <c r="A252" s="54">
        <v>250</v>
      </c>
      <c r="B252" s="54" t="str">
        <f t="shared" si="24"/>
        <v>FA</v>
      </c>
      <c r="C252" s="54" t="str">
        <f t="shared" si="19"/>
        <v>FA</v>
      </c>
      <c r="D252" s="54" t="str">
        <f t="shared" si="20"/>
        <v>0FA</v>
      </c>
      <c r="E252" s="54" t="str">
        <f t="shared" si="23"/>
        <v>00FA</v>
      </c>
      <c r="F252" s="54"/>
      <c r="G252" s="54"/>
      <c r="H252" s="54"/>
      <c r="I252" s="53" t="s">
        <v>1642</v>
      </c>
      <c r="J252" s="54"/>
      <c r="K252" s="54"/>
      <c r="L252" s="51" t="str">
        <f t="shared" si="21"/>
        <v>case "0FA": return "";</v>
      </c>
      <c r="M252" s="51" t="str">
        <f t="shared" si="22"/>
        <v>case "00FA": return "Animal Crossing Cards";</v>
      </c>
      <c r="N252" s="51" t="str">
        <f>"case """&amp;E252&amp;""""&amp;": return "&amp;""""&amp;INDEX(ALL!E:E,MATCH(Sheet1!E252,ALL!N:N,0))&amp;""""&amp;";"</f>
        <v>case "00FA": return "Camofrog";</v>
      </c>
      <c r="O252" s="51"/>
    </row>
    <row r="253" spans="1:15" x14ac:dyDescent="0.2">
      <c r="A253" s="54">
        <v>251</v>
      </c>
      <c r="B253" s="54" t="str">
        <f t="shared" si="24"/>
        <v>FB</v>
      </c>
      <c r="C253" s="54" t="str">
        <f t="shared" si="19"/>
        <v>FB</v>
      </c>
      <c r="D253" s="54" t="str">
        <f t="shared" si="20"/>
        <v>0FB</v>
      </c>
      <c r="E253" s="54" t="str">
        <f t="shared" si="23"/>
        <v>00FB</v>
      </c>
      <c r="F253" s="54"/>
      <c r="G253" s="54"/>
      <c r="H253" s="54"/>
      <c r="I253" s="54" t="s">
        <v>808</v>
      </c>
      <c r="J253" s="54"/>
      <c r="K253" s="54"/>
      <c r="L253" s="51" t="str">
        <f t="shared" si="21"/>
        <v>case "0FB": return "";</v>
      </c>
      <c r="M253" s="51" t="str">
        <f t="shared" si="22"/>
        <v>case "00FB": return "Animal Crossing Cards";</v>
      </c>
      <c r="N253" s="51" t="str">
        <f>"case """&amp;E253&amp;""""&amp;": return "&amp;""""&amp;INDEX(ALL!E:E,MATCH(Sheet1!E253,ALL!N:N,0))&amp;""""&amp;";"</f>
        <v>case "00FB": return "Anicotti";</v>
      </c>
      <c r="O253" s="51"/>
    </row>
    <row r="254" spans="1:15" x14ac:dyDescent="0.2">
      <c r="A254" s="54">
        <v>252</v>
      </c>
      <c r="B254" s="54" t="str">
        <f t="shared" si="24"/>
        <v>FC</v>
      </c>
      <c r="C254" s="54" t="str">
        <f t="shared" si="19"/>
        <v>FC</v>
      </c>
      <c r="D254" s="54" t="str">
        <f t="shared" si="20"/>
        <v>0FC</v>
      </c>
      <c r="E254" s="54" t="str">
        <f t="shared" si="23"/>
        <v>00FC</v>
      </c>
      <c r="F254" s="54"/>
      <c r="G254" s="54"/>
      <c r="H254" s="54"/>
      <c r="I254" s="53" t="s">
        <v>1642</v>
      </c>
      <c r="J254" s="54"/>
      <c r="K254" s="54"/>
      <c r="L254" s="51" t="str">
        <f t="shared" si="21"/>
        <v>case "0FC": return "";</v>
      </c>
      <c r="M254" s="51" t="str">
        <f t="shared" si="22"/>
        <v>case "00FC": return "Animal Crossing Cards";</v>
      </c>
      <c r="N254" s="51" t="str">
        <f>"case """&amp;E254&amp;""""&amp;": return "&amp;""""&amp;INDEX(ALL!E:E,MATCH(Sheet1!E254,ALL!N:N,0))&amp;""""&amp;";"</f>
        <v>case "00FC": return "Chops";</v>
      </c>
      <c r="O254" s="51"/>
    </row>
    <row r="255" spans="1:15" x14ac:dyDescent="0.2">
      <c r="A255" s="54">
        <v>253</v>
      </c>
      <c r="B255" s="54" t="str">
        <f t="shared" si="24"/>
        <v>FD</v>
      </c>
      <c r="C255" s="54" t="str">
        <f t="shared" si="19"/>
        <v>FD</v>
      </c>
      <c r="D255" s="54" t="str">
        <f t="shared" si="20"/>
        <v>0FD</v>
      </c>
      <c r="E255" s="54" t="str">
        <f t="shared" si="23"/>
        <v>00FD</v>
      </c>
      <c r="F255" s="54"/>
      <c r="G255" s="54"/>
      <c r="H255" s="54"/>
      <c r="I255" s="54" t="s">
        <v>808</v>
      </c>
      <c r="J255" s="54"/>
      <c r="K255" s="54"/>
      <c r="L255" s="51" t="str">
        <f t="shared" si="21"/>
        <v>case "0FD": return "";</v>
      </c>
      <c r="M255" s="51" t="str">
        <f t="shared" si="22"/>
        <v>case "00FD": return "Animal Crossing Cards";</v>
      </c>
      <c r="N255" s="51" t="str">
        <f>"case """&amp;E255&amp;""""&amp;": return "&amp;""""&amp;INDEX(ALL!E:E,MATCH(Sheet1!E255,ALL!N:N,0))&amp;""""&amp;";"</f>
        <v>case "00FD": return "Charlise";</v>
      </c>
      <c r="O255" s="51"/>
    </row>
    <row r="256" spans="1:15" x14ac:dyDescent="0.2">
      <c r="A256" s="54">
        <v>254</v>
      </c>
      <c r="B256" s="54" t="str">
        <f t="shared" si="24"/>
        <v>FE</v>
      </c>
      <c r="C256" s="54" t="str">
        <f t="shared" si="19"/>
        <v>FE</v>
      </c>
      <c r="D256" s="54" t="str">
        <f t="shared" si="20"/>
        <v>0FE</v>
      </c>
      <c r="E256" s="54" t="str">
        <f t="shared" si="23"/>
        <v>00FE</v>
      </c>
      <c r="F256" s="54"/>
      <c r="G256" s="54"/>
      <c r="H256" s="54"/>
      <c r="I256" s="53" t="s">
        <v>1642</v>
      </c>
      <c r="J256" s="54"/>
      <c r="K256" s="54"/>
      <c r="L256" s="51" t="str">
        <f t="shared" si="21"/>
        <v>case "0FE": return "";</v>
      </c>
      <c r="M256" s="51" t="str">
        <f t="shared" si="22"/>
        <v>case "00FE": return "Animal Crossing Cards";</v>
      </c>
      <c r="N256" s="51" t="str">
        <f>"case """&amp;E256&amp;""""&amp;": return "&amp;""""&amp;INDEX(ALL!E:E,MATCH(Sheet1!E256,ALL!N:N,0))&amp;""""&amp;";"</f>
        <v>case "00FE": return "Vic";</v>
      </c>
      <c r="O256" s="51"/>
    </row>
    <row r="257" spans="1:15" x14ac:dyDescent="0.2">
      <c r="A257" s="54">
        <v>255</v>
      </c>
      <c r="B257" s="54" t="str">
        <f t="shared" si="24"/>
        <v>FF</v>
      </c>
      <c r="C257" s="54" t="str">
        <f t="shared" si="19"/>
        <v>FF</v>
      </c>
      <c r="D257" s="54" t="str">
        <f t="shared" si="20"/>
        <v>0FF</v>
      </c>
      <c r="E257" s="54" t="str">
        <f t="shared" si="23"/>
        <v>00FF</v>
      </c>
      <c r="F257" s="54"/>
      <c r="G257" s="72" t="s">
        <v>3063</v>
      </c>
      <c r="H257" s="54"/>
      <c r="I257" s="54" t="s">
        <v>808</v>
      </c>
      <c r="J257" s="54"/>
      <c r="K257" s="54"/>
      <c r="L257" s="51" t="str">
        <f t="shared" si="21"/>
        <v>case "0FF": return "";</v>
      </c>
      <c r="M257" s="51" t="str">
        <f t="shared" si="22"/>
        <v>case "00FF": return "Animal Crossing Cards";</v>
      </c>
      <c r="N257" s="51" t="str">
        <f>"case """&amp;E257&amp;""""&amp;": return "&amp;""""&amp;INDEX(ALL!E:E,MATCH(Sheet1!E257,ALL!N:N,0))&amp;""""&amp;";"</f>
        <v>case "00FF": return "Ankha";</v>
      </c>
      <c r="O257" s="51"/>
    </row>
    <row r="258" spans="1:15" x14ac:dyDescent="0.2">
      <c r="A258" s="54">
        <v>256</v>
      </c>
      <c r="B258" s="54" t="str">
        <f t="shared" si="24"/>
        <v>100</v>
      </c>
      <c r="C258" s="54"/>
      <c r="D258" s="54" t="str">
        <f t="shared" ref="D258:D321" si="25">IF(LEN(B258)=1,"00"&amp;B258,IF(LEN(B258)=2,"0"&amp;B258,RIGHT(B258,3)))</f>
        <v>100</v>
      </c>
      <c r="E258" s="54" t="str">
        <f t="shared" si="23"/>
        <v>0100</v>
      </c>
      <c r="F258" s="54"/>
      <c r="G258" s="54"/>
      <c r="H258" s="54"/>
      <c r="I258" s="53" t="s">
        <v>1642</v>
      </c>
      <c r="J258" s="54"/>
      <c r="K258" s="54"/>
      <c r="L258" s="51" t="str">
        <f t="shared" ref="L258:L321" si="26">"case """&amp;D258&amp;""""&amp;": return "&amp;""""&amp;F258&amp;""""&amp;";"</f>
        <v>case "100": return "";</v>
      </c>
      <c r="M258" s="51" t="str">
        <f t="shared" ref="M258:M321" si="27">"case """&amp;E258&amp;""""&amp;": return "&amp;""""&amp;I258&amp;""""&amp;";"</f>
        <v>case "0100": return "Animal Crossing Cards";</v>
      </c>
      <c r="N258" s="51" t="str">
        <f>"case """&amp;E258&amp;""""&amp;": return "&amp;""""&amp;INDEX(ALL!E:E,MATCH(Sheet1!E258,ALL!N:N,0))&amp;""""&amp;";"</f>
        <v>case "0100": return "Drift";</v>
      </c>
      <c r="O258" s="51"/>
    </row>
    <row r="259" spans="1:15" x14ac:dyDescent="0.2">
      <c r="A259" s="54">
        <v>257</v>
      </c>
      <c r="B259" s="54" t="str">
        <f t="shared" si="24"/>
        <v>101</v>
      </c>
      <c r="C259" s="54"/>
      <c r="D259" s="54" t="str">
        <f t="shared" si="25"/>
        <v>101</v>
      </c>
      <c r="E259" s="54" t="str">
        <f t="shared" ref="E259:E322" si="28">"0"&amp;D259</f>
        <v>0101</v>
      </c>
      <c r="F259" s="54"/>
      <c r="G259" s="54"/>
      <c r="H259" s="54"/>
      <c r="I259" s="54" t="s">
        <v>808</v>
      </c>
      <c r="J259" s="54"/>
      <c r="K259" s="54"/>
      <c r="L259" s="51" t="str">
        <f t="shared" si="26"/>
        <v>case "101": return "";</v>
      </c>
      <c r="M259" s="51" t="str">
        <f t="shared" si="27"/>
        <v>case "0101": return "Animal Crossing Cards";</v>
      </c>
      <c r="N259" s="51" t="str">
        <f>"case """&amp;E259&amp;""""&amp;": return "&amp;""""&amp;INDEX(ALL!E:E,MATCH(Sheet1!E259,ALL!N:N,0))&amp;""""&amp;";"</f>
        <v>case "0101": return "Vesta";</v>
      </c>
      <c r="O259" s="51"/>
    </row>
    <row r="260" spans="1:15" x14ac:dyDescent="0.2">
      <c r="A260" s="54">
        <v>258</v>
      </c>
      <c r="B260" s="54" t="str">
        <f t="shared" ref="B260:B323" si="29">DEC2HEX(A260)</f>
        <v>102</v>
      </c>
      <c r="C260" s="54"/>
      <c r="D260" s="54" t="str">
        <f t="shared" si="25"/>
        <v>102</v>
      </c>
      <c r="E260" s="54" t="str">
        <f t="shared" si="28"/>
        <v>0102</v>
      </c>
      <c r="F260" s="54"/>
      <c r="G260" s="54"/>
      <c r="H260" s="54"/>
      <c r="I260" s="53" t="s">
        <v>1642</v>
      </c>
      <c r="J260" s="54"/>
      <c r="K260" s="54"/>
      <c r="L260" s="51" t="str">
        <f t="shared" si="26"/>
        <v>case "102": return "";</v>
      </c>
      <c r="M260" s="51" t="str">
        <f t="shared" si="27"/>
        <v>case "0102": return "Animal Crossing Cards";</v>
      </c>
      <c r="N260" s="51" t="str">
        <f>"case """&amp;E260&amp;""""&amp;": return "&amp;""""&amp;INDEX(ALL!E:E,MATCH(Sheet1!E260,ALL!N:N,0))&amp;""""&amp;";"</f>
        <v>case "0102": return "Marcel";</v>
      </c>
      <c r="O260" s="51"/>
    </row>
    <row r="261" spans="1:15" x14ac:dyDescent="0.2">
      <c r="A261" s="54">
        <v>259</v>
      </c>
      <c r="B261" s="54" t="str">
        <f t="shared" si="29"/>
        <v>103</v>
      </c>
      <c r="C261" s="54"/>
      <c r="D261" s="54" t="str">
        <f t="shared" si="25"/>
        <v>103</v>
      </c>
      <c r="E261" s="54" t="str">
        <f t="shared" si="28"/>
        <v>0103</v>
      </c>
      <c r="F261" s="54"/>
      <c r="G261" s="54"/>
      <c r="H261" s="54"/>
      <c r="I261" s="54" t="s">
        <v>808</v>
      </c>
      <c r="J261" s="54"/>
      <c r="K261" s="54"/>
      <c r="L261" s="51" t="str">
        <f t="shared" si="26"/>
        <v>case "103": return "";</v>
      </c>
      <c r="M261" s="51" t="str">
        <f t="shared" si="27"/>
        <v>case "0103": return "Animal Crossing Cards";</v>
      </c>
      <c r="N261" s="51" t="str">
        <f>"case """&amp;E261&amp;""""&amp;": return "&amp;""""&amp;INDEX(ALL!E:E,MATCH(Sheet1!E261,ALL!N:N,0))&amp;""""&amp;";"</f>
        <v>case "0103": return "Pango";</v>
      </c>
      <c r="O261" s="51"/>
    </row>
    <row r="262" spans="1:15" x14ac:dyDescent="0.2">
      <c r="A262" s="54">
        <v>260</v>
      </c>
      <c r="B262" s="54" t="str">
        <f t="shared" si="29"/>
        <v>104</v>
      </c>
      <c r="C262" s="54"/>
      <c r="D262" s="54" t="str">
        <f t="shared" si="25"/>
        <v>104</v>
      </c>
      <c r="E262" s="54" t="str">
        <f t="shared" si="28"/>
        <v>0104</v>
      </c>
      <c r="F262" s="54"/>
      <c r="G262" s="54"/>
      <c r="H262" s="54"/>
      <c r="I262" s="53" t="s">
        <v>1642</v>
      </c>
      <c r="J262" s="54"/>
      <c r="K262" s="54"/>
      <c r="L262" s="51" t="str">
        <f t="shared" si="26"/>
        <v>case "104": return "";</v>
      </c>
      <c r="M262" s="51" t="str">
        <f t="shared" si="27"/>
        <v>case "0104": return "Animal Crossing Cards";</v>
      </c>
      <c r="N262" s="51" t="str">
        <f>"case """&amp;E262&amp;""""&amp;": return "&amp;""""&amp;INDEX(ALL!E:E,MATCH(Sheet1!E262,ALL!N:N,0))&amp;""""&amp;";"</f>
        <v>case "0104": return "Keaton";</v>
      </c>
      <c r="O262" s="51"/>
    </row>
    <row r="263" spans="1:15" x14ac:dyDescent="0.2">
      <c r="A263" s="54">
        <v>261</v>
      </c>
      <c r="B263" s="54" t="str">
        <f t="shared" si="29"/>
        <v>105</v>
      </c>
      <c r="C263" s="54"/>
      <c r="D263" s="54" t="str">
        <f t="shared" si="25"/>
        <v>105</v>
      </c>
      <c r="E263" s="54" t="str">
        <f t="shared" si="28"/>
        <v>0105</v>
      </c>
      <c r="F263" s="54"/>
      <c r="G263" s="54"/>
      <c r="H263" s="54"/>
      <c r="I263" s="54" t="s">
        <v>808</v>
      </c>
      <c r="J263" s="54"/>
      <c r="K263" s="54"/>
      <c r="L263" s="51" t="str">
        <f t="shared" si="26"/>
        <v>case "105": return "";</v>
      </c>
      <c r="M263" s="51" t="str">
        <f t="shared" si="27"/>
        <v>case "0105": return "Animal Crossing Cards";</v>
      </c>
      <c r="N263" s="51" t="str">
        <f>"case """&amp;E263&amp;""""&amp;": return "&amp;""""&amp;INDEX(ALL!E:E,MATCH(Sheet1!E263,ALL!N:N,0))&amp;""""&amp;";"</f>
        <v>case "0105": return "Gladys";</v>
      </c>
      <c r="O263" s="51"/>
    </row>
    <row r="264" spans="1:15" x14ac:dyDescent="0.2">
      <c r="A264" s="54">
        <v>262</v>
      </c>
      <c r="B264" s="54" t="str">
        <f t="shared" si="29"/>
        <v>106</v>
      </c>
      <c r="C264" s="54"/>
      <c r="D264" s="54" t="str">
        <f t="shared" si="25"/>
        <v>106</v>
      </c>
      <c r="E264" s="54" t="str">
        <f t="shared" si="28"/>
        <v>0106</v>
      </c>
      <c r="F264" s="54"/>
      <c r="G264" s="54"/>
      <c r="H264" s="54"/>
      <c r="I264" s="53" t="s">
        <v>1642</v>
      </c>
      <c r="J264" s="54"/>
      <c r="K264" s="54"/>
      <c r="L264" s="51" t="str">
        <f t="shared" si="26"/>
        <v>case "106": return "";</v>
      </c>
      <c r="M264" s="51" t="str">
        <f t="shared" si="27"/>
        <v>case "0106": return "Animal Crossing Cards";</v>
      </c>
      <c r="N264" s="51" t="str">
        <f>"case """&amp;E264&amp;""""&amp;": return "&amp;""""&amp;INDEX(ALL!E:E,MATCH(Sheet1!E264,ALL!N:N,0))&amp;""""&amp;";"</f>
        <v>case "0106": return "Hamphrey";</v>
      </c>
      <c r="O264" s="51"/>
    </row>
    <row r="265" spans="1:15" x14ac:dyDescent="0.2">
      <c r="A265" s="54">
        <v>263</v>
      </c>
      <c r="B265" s="54" t="str">
        <f t="shared" si="29"/>
        <v>107</v>
      </c>
      <c r="C265" s="54"/>
      <c r="D265" s="54" t="str">
        <f t="shared" si="25"/>
        <v>107</v>
      </c>
      <c r="E265" s="54" t="str">
        <f t="shared" si="28"/>
        <v>0107</v>
      </c>
      <c r="F265" s="54"/>
      <c r="G265" s="54"/>
      <c r="H265" s="54"/>
      <c r="I265" s="54" t="s">
        <v>808</v>
      </c>
      <c r="J265" s="54"/>
      <c r="K265" s="54"/>
      <c r="L265" s="51" t="str">
        <f t="shared" si="26"/>
        <v>case "107": return "";</v>
      </c>
      <c r="M265" s="51" t="str">
        <f t="shared" si="27"/>
        <v>case "0107": return "Animal Crossing Cards";</v>
      </c>
      <c r="N265" s="51" t="str">
        <f>"case """&amp;E265&amp;""""&amp;": return "&amp;""""&amp;INDEX(ALL!E:E,MATCH(Sheet1!E265,ALL!N:N,0))&amp;""""&amp;";"</f>
        <v>case "0107": return "Freya";</v>
      </c>
      <c r="O265" s="51"/>
    </row>
    <row r="266" spans="1:15" x14ac:dyDescent="0.2">
      <c r="A266" s="54">
        <v>264</v>
      </c>
      <c r="B266" s="54" t="str">
        <f t="shared" si="29"/>
        <v>108</v>
      </c>
      <c r="C266" s="54"/>
      <c r="D266" s="54" t="str">
        <f t="shared" si="25"/>
        <v>108</v>
      </c>
      <c r="E266" s="54" t="str">
        <f t="shared" si="28"/>
        <v>0108</v>
      </c>
      <c r="F266" s="54"/>
      <c r="G266" s="54"/>
      <c r="H266" s="54"/>
      <c r="I266" s="53" t="s">
        <v>1642</v>
      </c>
      <c r="J266" s="54"/>
      <c r="K266" s="54"/>
      <c r="L266" s="51" t="str">
        <f t="shared" si="26"/>
        <v>case "108": return "";</v>
      </c>
      <c r="M266" s="51" t="str">
        <f t="shared" si="27"/>
        <v>case "0108": return "Animal Crossing Cards";</v>
      </c>
      <c r="N266" s="51" t="str">
        <f>"case """&amp;E266&amp;""""&amp;": return "&amp;""""&amp;INDEX(ALL!E:E,MATCH(Sheet1!E266,ALL!N:N,0))&amp;""""&amp;";"</f>
        <v>case "0108": return "Kid Cat";</v>
      </c>
      <c r="O266" s="51"/>
    </row>
    <row r="267" spans="1:15" x14ac:dyDescent="0.2">
      <c r="A267" s="54">
        <v>265</v>
      </c>
      <c r="B267" s="54" t="str">
        <f t="shared" si="29"/>
        <v>109</v>
      </c>
      <c r="C267" s="54"/>
      <c r="D267" s="54" t="str">
        <f t="shared" si="25"/>
        <v>109</v>
      </c>
      <c r="E267" s="54" t="str">
        <f t="shared" si="28"/>
        <v>0109</v>
      </c>
      <c r="F267" s="54"/>
      <c r="G267" s="54"/>
      <c r="H267" s="54"/>
      <c r="I267" s="54" t="s">
        <v>808</v>
      </c>
      <c r="J267" s="54"/>
      <c r="K267" s="54"/>
      <c r="L267" s="51" t="str">
        <f t="shared" si="26"/>
        <v>case "109": return "";</v>
      </c>
      <c r="M267" s="51" t="str">
        <f t="shared" si="27"/>
        <v>case "0109": return "Animal Crossing Cards";</v>
      </c>
      <c r="N267" s="51" t="str">
        <f>"case """&amp;E267&amp;""""&amp;": return "&amp;""""&amp;INDEX(ALL!E:E,MATCH(Sheet1!E267,ALL!N:N,0))&amp;""""&amp;";"</f>
        <v>case "0109": return "Agent S";</v>
      </c>
      <c r="O267" s="51"/>
    </row>
    <row r="268" spans="1:15" x14ac:dyDescent="0.2">
      <c r="A268" s="54">
        <v>266</v>
      </c>
      <c r="B268" s="54" t="str">
        <f t="shared" si="29"/>
        <v>10A</v>
      </c>
      <c r="C268" s="54"/>
      <c r="D268" s="54" t="str">
        <f t="shared" si="25"/>
        <v>10A</v>
      </c>
      <c r="E268" s="54" t="str">
        <f t="shared" si="28"/>
        <v>010A</v>
      </c>
      <c r="F268" s="54"/>
      <c r="G268" s="54"/>
      <c r="H268" s="54"/>
      <c r="I268" s="53" t="s">
        <v>1642</v>
      </c>
      <c r="J268" s="54"/>
      <c r="K268" s="54"/>
      <c r="L268" s="51" t="str">
        <f t="shared" si="26"/>
        <v>case "10A": return "";</v>
      </c>
      <c r="M268" s="51" t="str">
        <f t="shared" si="27"/>
        <v>case "010A": return "Animal Crossing Cards";</v>
      </c>
      <c r="N268" s="51" t="str">
        <f>"case """&amp;E268&amp;""""&amp;": return "&amp;""""&amp;INDEX(ALL!E:E,MATCH(Sheet1!E268,ALL!N:N,0))&amp;""""&amp;";"</f>
        <v>case "010A": return "Big Top";</v>
      </c>
      <c r="O268" s="51"/>
    </row>
    <row r="269" spans="1:15" x14ac:dyDescent="0.2">
      <c r="A269" s="54">
        <v>267</v>
      </c>
      <c r="B269" s="54" t="str">
        <f t="shared" si="29"/>
        <v>10B</v>
      </c>
      <c r="C269" s="54"/>
      <c r="D269" s="54" t="str">
        <f t="shared" si="25"/>
        <v>10B</v>
      </c>
      <c r="E269" s="54" t="str">
        <f t="shared" si="28"/>
        <v>010B</v>
      </c>
      <c r="F269" s="54"/>
      <c r="G269" s="54"/>
      <c r="H269" s="54"/>
      <c r="I269" s="53" t="s">
        <v>1642</v>
      </c>
      <c r="J269" s="54"/>
      <c r="K269" s="54"/>
      <c r="L269" s="51" t="str">
        <f t="shared" si="26"/>
        <v>case "10B": return "";</v>
      </c>
      <c r="M269" s="51" t="str">
        <f t="shared" si="27"/>
        <v>case "010B": return "Animal Crossing Cards";</v>
      </c>
      <c r="N269" s="51" t="str">
        <f>"case """&amp;E269&amp;""""&amp;": return "&amp;""""&amp;INDEX(ALL!E:E,MATCH(Sheet1!E269,ALL!N:N,0))&amp;""""&amp;";"</f>
        <v>case "010B": return "Rocket";</v>
      </c>
      <c r="O269" s="51"/>
    </row>
    <row r="270" spans="1:15" x14ac:dyDescent="0.2">
      <c r="A270" s="54">
        <v>268</v>
      </c>
      <c r="B270" s="54" t="str">
        <f t="shared" si="29"/>
        <v>10C</v>
      </c>
      <c r="C270" s="54"/>
      <c r="D270" s="54" t="str">
        <f t="shared" si="25"/>
        <v>10C</v>
      </c>
      <c r="E270" s="54" t="str">
        <f t="shared" si="28"/>
        <v>010C</v>
      </c>
      <c r="F270" s="54"/>
      <c r="G270" s="54"/>
      <c r="H270" s="54"/>
      <c r="I270" s="54" t="s">
        <v>808</v>
      </c>
      <c r="J270" s="54"/>
      <c r="K270" s="54"/>
      <c r="L270" s="51" t="str">
        <f t="shared" si="26"/>
        <v>case "10C": return "";</v>
      </c>
      <c r="M270" s="51" t="str">
        <f t="shared" si="27"/>
        <v>case "010C": return "Animal Crossing Cards";</v>
      </c>
      <c r="N270" s="51" t="str">
        <f>"case """&amp;E270&amp;""""&amp;": return "&amp;""""&amp;INDEX(ALL!E:E,MATCH(Sheet1!E270,ALL!N:N,0))&amp;""""&amp;";"</f>
        <v>case "010C": return "Rover";</v>
      </c>
      <c r="O270" s="51"/>
    </row>
    <row r="271" spans="1:15" x14ac:dyDescent="0.2">
      <c r="A271" s="54">
        <v>269</v>
      </c>
      <c r="B271" s="54" t="str">
        <f t="shared" si="29"/>
        <v>10D</v>
      </c>
      <c r="C271" s="54"/>
      <c r="D271" s="54" t="str">
        <f t="shared" si="25"/>
        <v>10D</v>
      </c>
      <c r="E271" s="54" t="str">
        <f t="shared" si="28"/>
        <v>010D</v>
      </c>
      <c r="F271" s="54"/>
      <c r="G271" s="54"/>
      <c r="H271" s="54"/>
      <c r="I271" s="53" t="s">
        <v>1642</v>
      </c>
      <c r="J271" s="54"/>
      <c r="K271" s="54"/>
      <c r="L271" s="51" t="str">
        <f t="shared" si="26"/>
        <v>case "10D": return "";</v>
      </c>
      <c r="M271" s="51" t="str">
        <f t="shared" si="27"/>
        <v>case "010D": return "Animal Crossing Cards";</v>
      </c>
      <c r="N271" s="51" t="str">
        <f>"case """&amp;E271&amp;""""&amp;": return "&amp;""""&amp;INDEX(ALL!E:E,MATCH(Sheet1!E271,ALL!N:N,0))&amp;""""&amp;";"</f>
        <v>case "010D": return "Blathers";</v>
      </c>
      <c r="O271" s="51"/>
    </row>
    <row r="272" spans="1:15" x14ac:dyDescent="0.2">
      <c r="A272" s="54">
        <v>270</v>
      </c>
      <c r="B272" s="54" t="str">
        <f t="shared" si="29"/>
        <v>10E</v>
      </c>
      <c r="C272" s="54"/>
      <c r="D272" s="54" t="str">
        <f t="shared" si="25"/>
        <v>10E</v>
      </c>
      <c r="E272" s="54" t="str">
        <f t="shared" si="28"/>
        <v>010E</v>
      </c>
      <c r="F272" s="54"/>
      <c r="G272" s="54"/>
      <c r="H272" s="54"/>
      <c r="I272" s="53" t="s">
        <v>1642</v>
      </c>
      <c r="J272" s="54"/>
      <c r="K272" s="54"/>
      <c r="L272" s="51" t="str">
        <f t="shared" si="26"/>
        <v>case "10E": return "";</v>
      </c>
      <c r="M272" s="51" t="str">
        <f t="shared" si="27"/>
        <v>case "010E": return "Animal Crossing Cards";</v>
      </c>
      <c r="N272" s="51" t="str">
        <f>"case """&amp;E272&amp;""""&amp;": return "&amp;""""&amp;INDEX(ALL!E:E,MATCH(Sheet1!E272,ALL!N:N,0))&amp;""""&amp;";"</f>
        <v>case "010E": return "Tom Nook";</v>
      </c>
      <c r="O272" s="51"/>
    </row>
    <row r="273" spans="1:15" x14ac:dyDescent="0.2">
      <c r="A273" s="54">
        <v>271</v>
      </c>
      <c r="B273" s="54" t="str">
        <f t="shared" si="29"/>
        <v>10F</v>
      </c>
      <c r="C273" s="54"/>
      <c r="D273" s="54" t="str">
        <f t="shared" si="25"/>
        <v>10F</v>
      </c>
      <c r="E273" s="54" t="str">
        <f t="shared" si="28"/>
        <v>010F</v>
      </c>
      <c r="F273" s="54"/>
      <c r="G273" s="54"/>
      <c r="H273" s="54"/>
      <c r="I273" s="54" t="s">
        <v>808</v>
      </c>
      <c r="J273" s="54"/>
      <c r="K273" s="54"/>
      <c r="L273" s="51" t="str">
        <f t="shared" si="26"/>
        <v>case "10F": return "";</v>
      </c>
      <c r="M273" s="51" t="str">
        <f t="shared" si="27"/>
        <v>case "010F": return "Animal Crossing Cards";</v>
      </c>
      <c r="N273" s="51" t="str">
        <f>"case """&amp;E273&amp;""""&amp;": return "&amp;""""&amp;INDEX(ALL!E:E,MATCH(Sheet1!E273,ALL!N:N,0))&amp;""""&amp;";"</f>
        <v>case "010F": return "Pelly";</v>
      </c>
      <c r="O273" s="51"/>
    </row>
    <row r="274" spans="1:15" x14ac:dyDescent="0.2">
      <c r="A274" s="54">
        <v>272</v>
      </c>
      <c r="B274" s="54" t="str">
        <f t="shared" si="29"/>
        <v>110</v>
      </c>
      <c r="C274" s="54"/>
      <c r="D274" s="54" t="str">
        <f t="shared" si="25"/>
        <v>110</v>
      </c>
      <c r="E274" s="54" t="str">
        <f t="shared" si="28"/>
        <v>0110</v>
      </c>
      <c r="F274" s="54"/>
      <c r="G274" s="54"/>
      <c r="H274" s="54"/>
      <c r="I274" s="53" t="s">
        <v>1642</v>
      </c>
      <c r="J274" s="54"/>
      <c r="K274" s="54"/>
      <c r="L274" s="51" t="str">
        <f t="shared" si="26"/>
        <v>case "110": return "";</v>
      </c>
      <c r="M274" s="51" t="str">
        <f t="shared" si="27"/>
        <v>case "0110": return "Animal Crossing Cards";</v>
      </c>
      <c r="N274" s="51" t="str">
        <f>"case """&amp;E274&amp;""""&amp;": return "&amp;""""&amp;INDEX(ALL!E:E,MATCH(Sheet1!E274,ALL!N:N,0))&amp;""""&amp;";"</f>
        <v>case "0110": return "Phyllis";</v>
      </c>
      <c r="O274" s="51"/>
    </row>
    <row r="275" spans="1:15" x14ac:dyDescent="0.2">
      <c r="A275" s="54">
        <v>273</v>
      </c>
      <c r="B275" s="54" t="str">
        <f t="shared" si="29"/>
        <v>111</v>
      </c>
      <c r="C275" s="54"/>
      <c r="D275" s="54" t="str">
        <f t="shared" si="25"/>
        <v>111</v>
      </c>
      <c r="E275" s="54" t="str">
        <f t="shared" si="28"/>
        <v>0111</v>
      </c>
      <c r="F275" s="54"/>
      <c r="G275" s="54"/>
      <c r="H275" s="54"/>
      <c r="I275" s="53" t="s">
        <v>1642</v>
      </c>
      <c r="J275" s="54"/>
      <c r="K275" s="54"/>
      <c r="L275" s="51" t="str">
        <f t="shared" si="26"/>
        <v>case "111": return "";</v>
      </c>
      <c r="M275" s="51" t="str">
        <f t="shared" si="27"/>
        <v>case "0111": return "Animal Crossing Cards";</v>
      </c>
      <c r="N275" s="51" t="str">
        <f>"case """&amp;E275&amp;""""&amp;": return "&amp;""""&amp;INDEX(ALL!E:E,MATCH(Sheet1!E275,ALL!N:N,0))&amp;""""&amp;";"</f>
        <v>case "0111": return "Pete";</v>
      </c>
      <c r="O275" s="51"/>
    </row>
    <row r="276" spans="1:15" x14ac:dyDescent="0.2">
      <c r="A276" s="54">
        <v>274</v>
      </c>
      <c r="B276" s="54" t="str">
        <f t="shared" si="29"/>
        <v>112</v>
      </c>
      <c r="C276" s="54"/>
      <c r="D276" s="54" t="str">
        <f t="shared" si="25"/>
        <v>112</v>
      </c>
      <c r="E276" s="54" t="str">
        <f t="shared" si="28"/>
        <v>0112</v>
      </c>
      <c r="F276" s="54"/>
      <c r="G276" s="54"/>
      <c r="H276" s="54"/>
      <c r="I276" s="54" t="s">
        <v>808</v>
      </c>
      <c r="J276" s="54"/>
      <c r="K276" s="54"/>
      <c r="L276" s="51" t="str">
        <f t="shared" si="26"/>
        <v>case "112": return "";</v>
      </c>
      <c r="M276" s="51" t="str">
        <f t="shared" si="27"/>
        <v>case "0112": return "Animal Crossing Cards";</v>
      </c>
      <c r="N276" s="51" t="str">
        <f>"case """&amp;E276&amp;""""&amp;": return "&amp;""""&amp;INDEX(ALL!E:E,MATCH(Sheet1!E276,ALL!N:N,0))&amp;""""&amp;";"</f>
        <v>case "0112": return "Mabel";</v>
      </c>
      <c r="O276" s="51"/>
    </row>
    <row r="277" spans="1:15" x14ac:dyDescent="0.2">
      <c r="A277" s="54">
        <v>275</v>
      </c>
      <c r="B277" s="54" t="str">
        <f t="shared" si="29"/>
        <v>113</v>
      </c>
      <c r="C277" s="54"/>
      <c r="D277" s="54" t="str">
        <f t="shared" si="25"/>
        <v>113</v>
      </c>
      <c r="E277" s="54" t="str">
        <f t="shared" si="28"/>
        <v>0113</v>
      </c>
      <c r="F277" s="54"/>
      <c r="G277" s="54"/>
      <c r="H277" s="54"/>
      <c r="I277" s="53" t="s">
        <v>1642</v>
      </c>
      <c r="J277" s="54"/>
      <c r="K277" s="54"/>
      <c r="L277" s="51" t="str">
        <f t="shared" si="26"/>
        <v>case "113": return "";</v>
      </c>
      <c r="M277" s="51" t="str">
        <f t="shared" si="27"/>
        <v>case "0113": return "Animal Crossing Cards";</v>
      </c>
      <c r="N277" s="51" t="str">
        <f>"case """&amp;E277&amp;""""&amp;": return "&amp;""""&amp;INDEX(ALL!E:E,MATCH(Sheet1!E277,ALL!N:N,0))&amp;""""&amp;";"</f>
        <v>case "0113": return "Leif";</v>
      </c>
      <c r="O277" s="51"/>
    </row>
    <row r="278" spans="1:15" x14ac:dyDescent="0.2">
      <c r="A278" s="54">
        <v>276</v>
      </c>
      <c r="B278" s="54" t="str">
        <f t="shared" si="29"/>
        <v>114</v>
      </c>
      <c r="C278" s="54"/>
      <c r="D278" s="54" t="str">
        <f t="shared" si="25"/>
        <v>114</v>
      </c>
      <c r="E278" s="54" t="str">
        <f t="shared" si="28"/>
        <v>0114</v>
      </c>
      <c r="F278" s="54"/>
      <c r="G278" s="54"/>
      <c r="H278" s="54"/>
      <c r="I278" s="53" t="s">
        <v>1642</v>
      </c>
      <c r="J278" s="54"/>
      <c r="K278" s="54"/>
      <c r="L278" s="51" t="str">
        <f t="shared" si="26"/>
        <v>case "114": return "";</v>
      </c>
      <c r="M278" s="51" t="str">
        <f t="shared" si="27"/>
        <v>case "0114": return "Animal Crossing Cards";</v>
      </c>
      <c r="N278" s="51" t="str">
        <f>"case """&amp;E278&amp;""""&amp;": return "&amp;""""&amp;INDEX(ALL!E:E,MATCH(Sheet1!E278,ALL!N:N,0))&amp;""""&amp;";"</f>
        <v>case "0114": return "Wendell";</v>
      </c>
      <c r="O278" s="51"/>
    </row>
    <row r="279" spans="1:15" x14ac:dyDescent="0.2">
      <c r="A279" s="54">
        <v>277</v>
      </c>
      <c r="B279" s="54" t="str">
        <f t="shared" si="29"/>
        <v>115</v>
      </c>
      <c r="C279" s="54"/>
      <c r="D279" s="54" t="str">
        <f t="shared" si="25"/>
        <v>115</v>
      </c>
      <c r="E279" s="54" t="str">
        <f t="shared" si="28"/>
        <v>0115</v>
      </c>
      <c r="F279" s="54"/>
      <c r="G279" s="54"/>
      <c r="H279" s="54"/>
      <c r="I279" s="54" t="s">
        <v>808</v>
      </c>
      <c r="J279" s="54"/>
      <c r="K279" s="54"/>
      <c r="L279" s="51" t="str">
        <f t="shared" si="26"/>
        <v>case "115": return "";</v>
      </c>
      <c r="M279" s="51" t="str">
        <f t="shared" si="27"/>
        <v>case "0115": return "Animal Crossing Cards";</v>
      </c>
      <c r="N279" s="51" t="str">
        <f>"case """&amp;E279&amp;""""&amp;": return "&amp;""""&amp;INDEX(ALL!E:E,MATCH(Sheet1!E279,ALL!N:N,0))&amp;""""&amp;";"</f>
        <v>case "0115": return "Cyrus";</v>
      </c>
      <c r="O279" s="51"/>
    </row>
    <row r="280" spans="1:15" x14ac:dyDescent="0.2">
      <c r="A280" s="54">
        <v>278</v>
      </c>
      <c r="B280" s="54" t="str">
        <f t="shared" si="29"/>
        <v>116</v>
      </c>
      <c r="C280" s="54"/>
      <c r="D280" s="54" t="str">
        <f t="shared" si="25"/>
        <v>116</v>
      </c>
      <c r="E280" s="54" t="str">
        <f t="shared" si="28"/>
        <v>0116</v>
      </c>
      <c r="F280" s="54"/>
      <c r="G280" s="54"/>
      <c r="H280" s="54"/>
      <c r="I280" s="53" t="s">
        <v>1642</v>
      </c>
      <c r="J280" s="54"/>
      <c r="K280" s="54"/>
      <c r="L280" s="51" t="str">
        <f t="shared" si="26"/>
        <v>case "116": return "";</v>
      </c>
      <c r="M280" s="51" t="str">
        <f t="shared" si="27"/>
        <v>case "0116": return "Animal Crossing Cards";</v>
      </c>
      <c r="N280" s="51" t="str">
        <f>"case """&amp;E280&amp;""""&amp;": return "&amp;""""&amp;INDEX(ALL!E:E,MATCH(Sheet1!E280,ALL!N:N,0))&amp;""""&amp;";"</f>
        <v>case "0116": return "Grams";</v>
      </c>
      <c r="O280" s="51"/>
    </row>
    <row r="281" spans="1:15" x14ac:dyDescent="0.2">
      <c r="A281" s="54">
        <v>279</v>
      </c>
      <c r="B281" s="54" t="str">
        <f t="shared" si="29"/>
        <v>117</v>
      </c>
      <c r="C281" s="54"/>
      <c r="D281" s="54" t="str">
        <f t="shared" si="25"/>
        <v>117</v>
      </c>
      <c r="E281" s="54" t="str">
        <f t="shared" si="28"/>
        <v>0117</v>
      </c>
      <c r="F281" s="54"/>
      <c r="G281" s="54"/>
      <c r="H281" s="54"/>
      <c r="I281" s="53" t="s">
        <v>1642</v>
      </c>
      <c r="J281" s="54"/>
      <c r="K281" s="54"/>
      <c r="L281" s="51" t="str">
        <f t="shared" si="26"/>
        <v>case "117": return "";</v>
      </c>
      <c r="M281" s="51" t="str">
        <f t="shared" si="27"/>
        <v>case "0117": return "Animal Crossing Cards";</v>
      </c>
      <c r="N281" s="51" t="str">
        <f>"case """&amp;E281&amp;""""&amp;": return "&amp;""""&amp;INDEX(ALL!E:E,MATCH(Sheet1!E281,ALL!N:N,0))&amp;""""&amp;";"</f>
        <v>case "0117": return "Timmy";</v>
      </c>
      <c r="O281" s="51"/>
    </row>
    <row r="282" spans="1:15" x14ac:dyDescent="0.2">
      <c r="A282" s="54">
        <v>280</v>
      </c>
      <c r="B282" s="54" t="str">
        <f t="shared" si="29"/>
        <v>118</v>
      </c>
      <c r="C282" s="54"/>
      <c r="D282" s="54" t="str">
        <f t="shared" si="25"/>
        <v>118</v>
      </c>
      <c r="E282" s="54" t="str">
        <f t="shared" si="28"/>
        <v>0118</v>
      </c>
      <c r="F282" s="54"/>
      <c r="G282" s="54"/>
      <c r="H282" s="54"/>
      <c r="I282" s="54" t="s">
        <v>808</v>
      </c>
      <c r="J282" s="54"/>
      <c r="K282" s="54"/>
      <c r="L282" s="51" t="str">
        <f t="shared" si="26"/>
        <v>case "118": return "";</v>
      </c>
      <c r="M282" s="51" t="str">
        <f t="shared" si="27"/>
        <v>case "0118": return "Animal Crossing Cards";</v>
      </c>
      <c r="N282" s="51" t="str">
        <f>"case """&amp;E282&amp;""""&amp;": return "&amp;""""&amp;INDEX(ALL!E:E,MATCH(Sheet1!E282,ALL!N:N,0))&amp;""""&amp;";"</f>
        <v>case "0118": return "Digby";</v>
      </c>
      <c r="O282" s="51"/>
    </row>
    <row r="283" spans="1:15" x14ac:dyDescent="0.2">
      <c r="A283" s="54">
        <v>281</v>
      </c>
      <c r="B283" s="54" t="str">
        <f t="shared" si="29"/>
        <v>119</v>
      </c>
      <c r="C283" s="54"/>
      <c r="D283" s="54" t="str">
        <f t="shared" si="25"/>
        <v>119</v>
      </c>
      <c r="E283" s="54" t="str">
        <f t="shared" si="28"/>
        <v>0119</v>
      </c>
      <c r="F283" s="54"/>
      <c r="G283" s="54"/>
      <c r="H283" s="54"/>
      <c r="I283" s="53" t="s">
        <v>1642</v>
      </c>
      <c r="J283" s="54"/>
      <c r="K283" s="54"/>
      <c r="L283" s="51" t="str">
        <f t="shared" si="26"/>
        <v>case "119": return "";</v>
      </c>
      <c r="M283" s="51" t="str">
        <f t="shared" si="27"/>
        <v>case "0119": return "Animal Crossing Cards";</v>
      </c>
      <c r="N283" s="51" t="str">
        <f>"case """&amp;E283&amp;""""&amp;": return "&amp;""""&amp;INDEX(ALL!E:E,MATCH(Sheet1!E283,ALL!N:N,0))&amp;""""&amp;";"</f>
        <v>case "0119": return "Don Resetti";</v>
      </c>
      <c r="O283" s="51"/>
    </row>
    <row r="284" spans="1:15" x14ac:dyDescent="0.2">
      <c r="A284" s="54">
        <v>282</v>
      </c>
      <c r="B284" s="54" t="str">
        <f t="shared" si="29"/>
        <v>11A</v>
      </c>
      <c r="C284" s="54"/>
      <c r="D284" s="54" t="str">
        <f t="shared" si="25"/>
        <v>11A</v>
      </c>
      <c r="E284" s="54" t="str">
        <f t="shared" si="28"/>
        <v>011A</v>
      </c>
      <c r="F284" s="54"/>
      <c r="G284" s="54"/>
      <c r="H284" s="54"/>
      <c r="I284" s="53" t="s">
        <v>1642</v>
      </c>
      <c r="J284" s="54"/>
      <c r="K284" s="54"/>
      <c r="L284" s="51" t="str">
        <f t="shared" si="26"/>
        <v>case "11A": return "";</v>
      </c>
      <c r="M284" s="51" t="str">
        <f t="shared" si="27"/>
        <v>case "011A": return "Animal Crossing Cards";</v>
      </c>
      <c r="N284" s="51" t="str">
        <f>"case """&amp;E284&amp;""""&amp;": return "&amp;""""&amp;INDEX(ALL!E:E,MATCH(Sheet1!E284,ALL!N:N,0))&amp;""""&amp;";"</f>
        <v>case "011A": return "Isabelle";</v>
      </c>
      <c r="O284" s="51"/>
    </row>
    <row r="285" spans="1:15" x14ac:dyDescent="0.2">
      <c r="A285" s="54">
        <v>283</v>
      </c>
      <c r="B285" s="54" t="str">
        <f t="shared" si="29"/>
        <v>11B</v>
      </c>
      <c r="C285" s="54"/>
      <c r="D285" s="54" t="str">
        <f t="shared" si="25"/>
        <v>11B</v>
      </c>
      <c r="E285" s="54" t="str">
        <f t="shared" si="28"/>
        <v>011B</v>
      </c>
      <c r="F285" s="54"/>
      <c r="G285" s="54"/>
      <c r="H285" s="54"/>
      <c r="I285" s="54" t="s">
        <v>808</v>
      </c>
      <c r="J285" s="54"/>
      <c r="K285" s="54"/>
      <c r="L285" s="51" t="str">
        <f t="shared" si="26"/>
        <v>case "11B": return "";</v>
      </c>
      <c r="M285" s="51" t="str">
        <f t="shared" si="27"/>
        <v>case "011B": return "Animal Crossing Cards";</v>
      </c>
      <c r="N285" s="51" t="str">
        <f>"case """&amp;E285&amp;""""&amp;": return "&amp;""""&amp;INDEX(ALL!E:E,MATCH(Sheet1!E285,ALL!N:N,0))&amp;""""&amp;";"</f>
        <v>case "011B": return "Franklin";</v>
      </c>
      <c r="O285" s="51"/>
    </row>
    <row r="286" spans="1:15" x14ac:dyDescent="0.2">
      <c r="A286" s="54">
        <v>284</v>
      </c>
      <c r="B286" s="54" t="str">
        <f t="shared" si="29"/>
        <v>11C</v>
      </c>
      <c r="C286" s="54"/>
      <c r="D286" s="54" t="str">
        <f t="shared" si="25"/>
        <v>11C</v>
      </c>
      <c r="E286" s="54" t="str">
        <f t="shared" si="28"/>
        <v>011C</v>
      </c>
      <c r="F286" s="54"/>
      <c r="G286" s="54"/>
      <c r="H286" s="54"/>
      <c r="I286" s="53" t="s">
        <v>1642</v>
      </c>
      <c r="J286" s="54"/>
      <c r="K286" s="54"/>
      <c r="L286" s="51" t="str">
        <f t="shared" si="26"/>
        <v>case "11C": return "";</v>
      </c>
      <c r="M286" s="51" t="str">
        <f t="shared" si="27"/>
        <v>case "011C": return "Animal Crossing Cards";</v>
      </c>
      <c r="N286" s="51" t="str">
        <f>"case """&amp;E286&amp;""""&amp;": return "&amp;""""&amp;INDEX(ALL!E:E,MATCH(Sheet1!E286,ALL!N:N,0))&amp;""""&amp;";"</f>
        <v>case "011C": return "Jingle";</v>
      </c>
      <c r="O286" s="51"/>
    </row>
    <row r="287" spans="1:15" x14ac:dyDescent="0.2">
      <c r="A287" s="54">
        <v>285</v>
      </c>
      <c r="B287" s="54" t="str">
        <f t="shared" si="29"/>
        <v>11D</v>
      </c>
      <c r="C287" s="54"/>
      <c r="D287" s="54" t="str">
        <f t="shared" si="25"/>
        <v>11D</v>
      </c>
      <c r="E287" s="54" t="str">
        <f t="shared" si="28"/>
        <v>011D</v>
      </c>
      <c r="F287" s="54"/>
      <c r="G287" s="54"/>
      <c r="H287" s="54"/>
      <c r="I287" s="53" t="s">
        <v>1642</v>
      </c>
      <c r="J287" s="54"/>
      <c r="K287" s="54"/>
      <c r="L287" s="51" t="str">
        <f t="shared" si="26"/>
        <v>case "11D": return "";</v>
      </c>
      <c r="M287" s="51" t="str">
        <f t="shared" si="27"/>
        <v>case "011D": return "Animal Crossing Cards";</v>
      </c>
      <c r="N287" s="51" t="str">
        <f>"case """&amp;E287&amp;""""&amp;": return "&amp;""""&amp;INDEX(ALL!E:E,MATCH(Sheet1!E287,ALL!N:N,0))&amp;""""&amp;";"</f>
        <v>case "011D": return "Lily";</v>
      </c>
      <c r="O287" s="51"/>
    </row>
    <row r="288" spans="1:15" x14ac:dyDescent="0.2">
      <c r="A288" s="54">
        <v>286</v>
      </c>
      <c r="B288" s="54" t="str">
        <f t="shared" si="29"/>
        <v>11E</v>
      </c>
      <c r="C288" s="54"/>
      <c r="D288" s="54" t="str">
        <f t="shared" si="25"/>
        <v>11E</v>
      </c>
      <c r="E288" s="54" t="str">
        <f t="shared" si="28"/>
        <v>011E</v>
      </c>
      <c r="F288" s="54"/>
      <c r="G288" s="54"/>
      <c r="H288" s="54"/>
      <c r="I288" s="54" t="s">
        <v>808</v>
      </c>
      <c r="J288" s="54"/>
      <c r="K288" s="54"/>
      <c r="L288" s="51" t="str">
        <f t="shared" si="26"/>
        <v>case "11E": return "";</v>
      </c>
      <c r="M288" s="51" t="str">
        <f t="shared" si="27"/>
        <v>case "011E": return "Animal Crossing Cards";</v>
      </c>
      <c r="N288" s="51" t="str">
        <f>"case """&amp;E288&amp;""""&amp;": return "&amp;""""&amp;INDEX(ALL!E:E,MATCH(Sheet1!E288,ALL!N:N,0))&amp;""""&amp;";"</f>
        <v>case "011E": return "Anchovy";</v>
      </c>
      <c r="O288" s="51"/>
    </row>
    <row r="289" spans="1:15" x14ac:dyDescent="0.2">
      <c r="A289" s="54">
        <v>287</v>
      </c>
      <c r="B289" s="54" t="str">
        <f t="shared" si="29"/>
        <v>11F</v>
      </c>
      <c r="C289" s="54"/>
      <c r="D289" s="54" t="str">
        <f t="shared" si="25"/>
        <v>11F</v>
      </c>
      <c r="E289" s="54" t="str">
        <f t="shared" si="28"/>
        <v>011F</v>
      </c>
      <c r="F289" s="54"/>
      <c r="G289" s="54"/>
      <c r="H289" s="54"/>
      <c r="I289" s="53" t="s">
        <v>1642</v>
      </c>
      <c r="J289" s="54"/>
      <c r="K289" s="54"/>
      <c r="L289" s="51" t="str">
        <f t="shared" si="26"/>
        <v>case "11F": return "";</v>
      </c>
      <c r="M289" s="51" t="str">
        <f t="shared" si="27"/>
        <v>case "011F": return "Animal Crossing Cards";</v>
      </c>
      <c r="N289" s="51" t="str">
        <f>"case """&amp;E289&amp;""""&amp;": return "&amp;""""&amp;INDEX(ALL!E:E,MATCH(Sheet1!E289,ALL!N:N,0))&amp;""""&amp;";"</f>
        <v>case "011F": return "Tabby";</v>
      </c>
      <c r="O289" s="51"/>
    </row>
    <row r="290" spans="1:15" x14ac:dyDescent="0.2">
      <c r="A290" s="54">
        <v>288</v>
      </c>
      <c r="B290" s="54" t="str">
        <f t="shared" si="29"/>
        <v>120</v>
      </c>
      <c r="C290" s="54"/>
      <c r="D290" s="54" t="str">
        <f t="shared" si="25"/>
        <v>120</v>
      </c>
      <c r="E290" s="54" t="str">
        <f t="shared" si="28"/>
        <v>0120</v>
      </c>
      <c r="F290" s="54"/>
      <c r="G290" s="54"/>
      <c r="H290" s="54"/>
      <c r="I290" s="53" t="s">
        <v>1642</v>
      </c>
      <c r="J290" s="54"/>
      <c r="K290" s="54"/>
      <c r="L290" s="51" t="str">
        <f t="shared" si="26"/>
        <v>case "120": return "";</v>
      </c>
      <c r="M290" s="51" t="str">
        <f t="shared" si="27"/>
        <v>case "0120": return "Animal Crossing Cards";</v>
      </c>
      <c r="N290" s="51" t="str">
        <f>"case """&amp;E290&amp;""""&amp;": return "&amp;""""&amp;INDEX(ALL!E:E,MATCH(Sheet1!E290,ALL!N:N,0))&amp;""""&amp;";"</f>
        <v>case "0120": return "Kody";</v>
      </c>
      <c r="O290" s="51"/>
    </row>
    <row r="291" spans="1:15" x14ac:dyDescent="0.2">
      <c r="A291" s="54">
        <v>289</v>
      </c>
      <c r="B291" s="54" t="str">
        <f t="shared" si="29"/>
        <v>121</v>
      </c>
      <c r="C291" s="54"/>
      <c r="D291" s="54" t="str">
        <f t="shared" si="25"/>
        <v>121</v>
      </c>
      <c r="E291" s="54" t="str">
        <f t="shared" si="28"/>
        <v>0121</v>
      </c>
      <c r="F291" s="54"/>
      <c r="G291" s="54"/>
      <c r="H291" s="54"/>
      <c r="I291" s="54" t="s">
        <v>808</v>
      </c>
      <c r="J291" s="54"/>
      <c r="K291" s="54"/>
      <c r="L291" s="51" t="str">
        <f t="shared" si="26"/>
        <v>case "121": return "";</v>
      </c>
      <c r="M291" s="51" t="str">
        <f t="shared" si="27"/>
        <v>case "0121": return "Animal Crossing Cards";</v>
      </c>
      <c r="N291" s="51" t="str">
        <f>"case """&amp;E291&amp;""""&amp;": return "&amp;""""&amp;INDEX(ALL!E:E,MATCH(Sheet1!E291,ALL!N:N,0))&amp;""""&amp;";"</f>
        <v>case "0121": return "Miranda";</v>
      </c>
      <c r="O291" s="51"/>
    </row>
    <row r="292" spans="1:15" x14ac:dyDescent="0.2">
      <c r="A292" s="54">
        <v>290</v>
      </c>
      <c r="B292" s="54" t="str">
        <f t="shared" si="29"/>
        <v>122</v>
      </c>
      <c r="C292" s="54"/>
      <c r="D292" s="54" t="str">
        <f t="shared" si="25"/>
        <v>122</v>
      </c>
      <c r="E292" s="54" t="str">
        <f t="shared" si="28"/>
        <v>0122</v>
      </c>
      <c r="F292" s="54"/>
      <c r="G292" s="54"/>
      <c r="H292" s="54"/>
      <c r="I292" s="53" t="s">
        <v>1642</v>
      </c>
      <c r="J292" s="54"/>
      <c r="K292" s="54"/>
      <c r="L292" s="51" t="str">
        <f t="shared" si="26"/>
        <v>case "122": return "";</v>
      </c>
      <c r="M292" s="51" t="str">
        <f t="shared" si="27"/>
        <v>case "0122": return "Animal Crossing Cards";</v>
      </c>
      <c r="N292" s="51" t="str">
        <f>"case """&amp;E292&amp;""""&amp;": return "&amp;""""&amp;INDEX(ALL!E:E,MATCH(Sheet1!E292,ALL!N:N,0))&amp;""""&amp;";"</f>
        <v>case "0122": return "Del";</v>
      </c>
      <c r="O292" s="51"/>
    </row>
    <row r="293" spans="1:15" x14ac:dyDescent="0.2">
      <c r="A293" s="54">
        <v>291</v>
      </c>
      <c r="B293" s="54" t="str">
        <f t="shared" si="29"/>
        <v>123</v>
      </c>
      <c r="C293" s="54"/>
      <c r="D293" s="54" t="str">
        <f t="shared" si="25"/>
        <v>123</v>
      </c>
      <c r="E293" s="54" t="str">
        <f t="shared" si="28"/>
        <v>0123</v>
      </c>
      <c r="F293" s="54"/>
      <c r="G293" s="54"/>
      <c r="H293" s="54"/>
      <c r="I293" s="53" t="s">
        <v>1642</v>
      </c>
      <c r="J293" s="54"/>
      <c r="K293" s="54"/>
      <c r="L293" s="51" t="str">
        <f t="shared" si="26"/>
        <v>case "123": return "";</v>
      </c>
      <c r="M293" s="51" t="str">
        <f t="shared" si="27"/>
        <v>case "0123": return "Animal Crossing Cards";</v>
      </c>
      <c r="N293" s="51" t="str">
        <f>"case """&amp;E293&amp;""""&amp;": return "&amp;""""&amp;INDEX(ALL!E:E,MATCH(Sheet1!E293,ALL!N:N,0))&amp;""""&amp;";"</f>
        <v>case "0123": return "Paula";</v>
      </c>
      <c r="O293" s="51"/>
    </row>
    <row r="294" spans="1:15" x14ac:dyDescent="0.2">
      <c r="A294" s="54">
        <v>292</v>
      </c>
      <c r="B294" s="54" t="str">
        <f t="shared" si="29"/>
        <v>124</v>
      </c>
      <c r="C294" s="54"/>
      <c r="D294" s="54" t="str">
        <f t="shared" si="25"/>
        <v>124</v>
      </c>
      <c r="E294" s="54" t="str">
        <f t="shared" si="28"/>
        <v>0124</v>
      </c>
      <c r="F294" s="54"/>
      <c r="G294" s="54"/>
      <c r="H294" s="54"/>
      <c r="I294" s="54" t="s">
        <v>808</v>
      </c>
      <c r="J294" s="54"/>
      <c r="K294" s="54"/>
      <c r="L294" s="51" t="str">
        <f t="shared" si="26"/>
        <v>case "124": return "";</v>
      </c>
      <c r="M294" s="51" t="str">
        <f t="shared" si="27"/>
        <v>case "0124": return "Animal Crossing Cards";</v>
      </c>
      <c r="N294" s="51" t="str">
        <f>"case """&amp;E294&amp;""""&amp;": return "&amp;""""&amp;INDEX(ALL!E:E,MATCH(Sheet1!E294,ALL!N:N,0))&amp;""""&amp;";"</f>
        <v>case "0124": return "Ken";</v>
      </c>
      <c r="O294" s="51"/>
    </row>
    <row r="295" spans="1:15" x14ac:dyDescent="0.2">
      <c r="A295" s="54">
        <v>293</v>
      </c>
      <c r="B295" s="54" t="str">
        <f t="shared" si="29"/>
        <v>125</v>
      </c>
      <c r="C295" s="54"/>
      <c r="D295" s="54" t="str">
        <f t="shared" si="25"/>
        <v>125</v>
      </c>
      <c r="E295" s="54" t="str">
        <f t="shared" si="28"/>
        <v>0125</v>
      </c>
      <c r="F295" s="54"/>
      <c r="G295" s="54"/>
      <c r="H295" s="54"/>
      <c r="I295" s="53" t="s">
        <v>1642</v>
      </c>
      <c r="J295" s="54"/>
      <c r="K295" s="54"/>
      <c r="L295" s="51" t="str">
        <f t="shared" si="26"/>
        <v>case "125": return "";</v>
      </c>
      <c r="M295" s="51" t="str">
        <f t="shared" si="27"/>
        <v>case "0125": return "Animal Crossing Cards";</v>
      </c>
      <c r="N295" s="51" t="str">
        <f>"case """&amp;E295&amp;""""&amp;": return "&amp;""""&amp;INDEX(ALL!E:E,MATCH(Sheet1!E295,ALL!N:N,0))&amp;""""&amp;";"</f>
        <v>case "0125": return "Mitzi";</v>
      </c>
      <c r="O295" s="51"/>
    </row>
    <row r="296" spans="1:15" x14ac:dyDescent="0.2">
      <c r="A296" s="54">
        <v>294</v>
      </c>
      <c r="B296" s="54" t="str">
        <f t="shared" si="29"/>
        <v>126</v>
      </c>
      <c r="C296" s="54"/>
      <c r="D296" s="54" t="str">
        <f t="shared" si="25"/>
        <v>126</v>
      </c>
      <c r="E296" s="54" t="str">
        <f t="shared" si="28"/>
        <v>0126</v>
      </c>
      <c r="F296" s="54"/>
      <c r="G296" s="54"/>
      <c r="H296" s="54"/>
      <c r="I296" s="53" t="s">
        <v>1642</v>
      </c>
      <c r="J296" s="54"/>
      <c r="K296" s="54"/>
      <c r="L296" s="51" t="str">
        <f t="shared" si="26"/>
        <v>case "126": return "";</v>
      </c>
      <c r="M296" s="51" t="str">
        <f t="shared" si="27"/>
        <v>case "0126": return "Animal Crossing Cards";</v>
      </c>
      <c r="N296" s="51" t="str">
        <f>"case """&amp;E296&amp;""""&amp;": return "&amp;""""&amp;INDEX(ALL!E:E,MATCH(Sheet1!E296,ALL!N:N,0))&amp;""""&amp;";"</f>
        <v>case "0126": return "Rodeo";</v>
      </c>
      <c r="O296" s="51"/>
    </row>
    <row r="297" spans="1:15" x14ac:dyDescent="0.2">
      <c r="A297" s="54">
        <v>295</v>
      </c>
      <c r="B297" s="54" t="str">
        <f t="shared" si="29"/>
        <v>127</v>
      </c>
      <c r="C297" s="54"/>
      <c r="D297" s="54" t="str">
        <f t="shared" si="25"/>
        <v>127</v>
      </c>
      <c r="E297" s="54" t="str">
        <f t="shared" si="28"/>
        <v>0127</v>
      </c>
      <c r="F297" s="54"/>
      <c r="G297" s="54"/>
      <c r="H297" s="54"/>
      <c r="I297" s="54" t="s">
        <v>808</v>
      </c>
      <c r="J297" s="54"/>
      <c r="K297" s="54"/>
      <c r="L297" s="51" t="str">
        <f t="shared" si="26"/>
        <v>case "127": return "";</v>
      </c>
      <c r="M297" s="51" t="str">
        <f t="shared" si="27"/>
        <v>case "0127": return "Animal Crossing Cards";</v>
      </c>
      <c r="N297" s="51" t="str">
        <f>"case """&amp;E297&amp;""""&amp;": return "&amp;""""&amp;INDEX(ALL!E:E,MATCH(Sheet1!E297,ALL!N:N,0))&amp;""""&amp;";"</f>
        <v>case "0127": return "Bubbles";</v>
      </c>
      <c r="O297" s="51"/>
    </row>
    <row r="298" spans="1:15" x14ac:dyDescent="0.2">
      <c r="A298" s="54">
        <v>296</v>
      </c>
      <c r="B298" s="54" t="str">
        <f t="shared" si="29"/>
        <v>128</v>
      </c>
      <c r="C298" s="54"/>
      <c r="D298" s="54" t="str">
        <f t="shared" si="25"/>
        <v>128</v>
      </c>
      <c r="E298" s="54" t="str">
        <f t="shared" si="28"/>
        <v>0128</v>
      </c>
      <c r="F298" s="54"/>
      <c r="G298" s="54"/>
      <c r="H298" s="54"/>
      <c r="I298" s="53" t="s">
        <v>1642</v>
      </c>
      <c r="J298" s="54"/>
      <c r="K298" s="54"/>
      <c r="L298" s="51" t="str">
        <f t="shared" si="26"/>
        <v>case "128": return "";</v>
      </c>
      <c r="M298" s="51" t="str">
        <f t="shared" si="27"/>
        <v>case "0128": return "Animal Crossing Cards";</v>
      </c>
      <c r="N298" s="51" t="str">
        <f>"case """&amp;E298&amp;""""&amp;": return "&amp;""""&amp;INDEX(ALL!E:E,MATCH(Sheet1!E298,ALL!N:N,0))&amp;""""&amp;";"</f>
        <v>case "0128": return "Cousteau";</v>
      </c>
      <c r="O298" s="51"/>
    </row>
    <row r="299" spans="1:15" x14ac:dyDescent="0.2">
      <c r="A299" s="54">
        <v>297</v>
      </c>
      <c r="B299" s="54" t="str">
        <f t="shared" si="29"/>
        <v>129</v>
      </c>
      <c r="C299" s="54"/>
      <c r="D299" s="54" t="str">
        <f t="shared" si="25"/>
        <v>129</v>
      </c>
      <c r="E299" s="54" t="str">
        <f t="shared" si="28"/>
        <v>0129</v>
      </c>
      <c r="F299" s="54"/>
      <c r="G299" s="54"/>
      <c r="H299" s="54"/>
      <c r="I299" s="53" t="s">
        <v>1642</v>
      </c>
      <c r="J299" s="54"/>
      <c r="K299" s="54"/>
      <c r="L299" s="51" t="str">
        <f t="shared" si="26"/>
        <v>case "129": return "";</v>
      </c>
      <c r="M299" s="51" t="str">
        <f t="shared" si="27"/>
        <v>case "0129": return "Animal Crossing Cards";</v>
      </c>
      <c r="N299" s="51" t="str">
        <f>"case """&amp;E299&amp;""""&amp;": return "&amp;""""&amp;INDEX(ALL!E:E,MATCH(Sheet1!E299,ALL!N:N,0))&amp;""""&amp;";"</f>
        <v>case "0129": return "Velma";</v>
      </c>
      <c r="O299" s="51"/>
    </row>
    <row r="300" spans="1:15" x14ac:dyDescent="0.2">
      <c r="A300" s="54">
        <v>298</v>
      </c>
      <c r="B300" s="54" t="str">
        <f t="shared" si="29"/>
        <v>12A</v>
      </c>
      <c r="C300" s="54"/>
      <c r="D300" s="54" t="str">
        <f t="shared" si="25"/>
        <v>12A</v>
      </c>
      <c r="E300" s="54" t="str">
        <f t="shared" si="28"/>
        <v>012A</v>
      </c>
      <c r="F300" s="54"/>
      <c r="G300" s="54"/>
      <c r="H300" s="54"/>
      <c r="I300" s="54" t="s">
        <v>808</v>
      </c>
      <c r="J300" s="54"/>
      <c r="K300" s="54"/>
      <c r="L300" s="51" t="str">
        <f t="shared" si="26"/>
        <v>case "12A": return "";</v>
      </c>
      <c r="M300" s="51" t="str">
        <f t="shared" si="27"/>
        <v>case "012A": return "Animal Crossing Cards";</v>
      </c>
      <c r="N300" s="51" t="str">
        <f>"case """&amp;E300&amp;""""&amp;": return "&amp;""""&amp;INDEX(ALL!E:E,MATCH(Sheet1!E300,ALL!N:N,0))&amp;""""&amp;";"</f>
        <v>case "012A": return "Elvis";</v>
      </c>
      <c r="O300" s="51"/>
    </row>
    <row r="301" spans="1:15" x14ac:dyDescent="0.2">
      <c r="A301" s="54">
        <v>299</v>
      </c>
      <c r="B301" s="54" t="str">
        <f t="shared" si="29"/>
        <v>12B</v>
      </c>
      <c r="C301" s="54"/>
      <c r="D301" s="54" t="str">
        <f t="shared" si="25"/>
        <v>12B</v>
      </c>
      <c r="E301" s="54" t="str">
        <f t="shared" si="28"/>
        <v>012B</v>
      </c>
      <c r="F301" s="54"/>
      <c r="G301" s="54"/>
      <c r="H301" s="54"/>
      <c r="I301" s="53" t="s">
        <v>1642</v>
      </c>
      <c r="J301" s="54"/>
      <c r="K301" s="54"/>
      <c r="L301" s="51" t="str">
        <f t="shared" si="26"/>
        <v>case "12B": return "";</v>
      </c>
      <c r="M301" s="51" t="str">
        <f t="shared" si="27"/>
        <v>case "012B": return "Animal Crossing Cards";</v>
      </c>
      <c r="N301" s="51" t="str">
        <f>"case """&amp;E301&amp;""""&amp;": return "&amp;""""&amp;INDEX(ALL!E:E,MATCH(Sheet1!E301,ALL!N:N,0))&amp;""""&amp;";"</f>
        <v>case "012B": return "Canberra";</v>
      </c>
      <c r="O301" s="51"/>
    </row>
    <row r="302" spans="1:15" x14ac:dyDescent="0.2">
      <c r="A302" s="54">
        <v>300</v>
      </c>
      <c r="B302" s="54" t="str">
        <f t="shared" si="29"/>
        <v>12C</v>
      </c>
      <c r="C302" s="54"/>
      <c r="D302" s="54" t="str">
        <f t="shared" si="25"/>
        <v>12C</v>
      </c>
      <c r="E302" s="54" t="str">
        <f t="shared" si="28"/>
        <v>012C</v>
      </c>
      <c r="F302" s="54"/>
      <c r="G302" s="54"/>
      <c r="H302" s="54"/>
      <c r="I302" s="53" t="s">
        <v>1642</v>
      </c>
      <c r="J302" s="54"/>
      <c r="K302" s="54"/>
      <c r="L302" s="51" t="str">
        <f t="shared" si="26"/>
        <v>case "12C": return "";</v>
      </c>
      <c r="M302" s="51" t="str">
        <f t="shared" si="27"/>
        <v>case "012C": return "Animal Crossing Cards";</v>
      </c>
      <c r="N302" s="51" t="str">
        <f>"case """&amp;E302&amp;""""&amp;": return "&amp;""""&amp;INDEX(ALL!E:E,MATCH(Sheet1!E302,ALL!N:N,0))&amp;""""&amp;";"</f>
        <v>case "012C": return "Colton";</v>
      </c>
      <c r="O302" s="51"/>
    </row>
    <row r="303" spans="1:15" x14ac:dyDescent="0.2">
      <c r="A303" s="54">
        <v>301</v>
      </c>
      <c r="B303" s="54" t="str">
        <f t="shared" si="29"/>
        <v>12D</v>
      </c>
      <c r="C303" s="54"/>
      <c r="D303" s="54" t="str">
        <f t="shared" si="25"/>
        <v>12D</v>
      </c>
      <c r="E303" s="54" t="str">
        <f t="shared" si="28"/>
        <v>012D</v>
      </c>
      <c r="F303" s="54"/>
      <c r="G303" s="54"/>
      <c r="H303" s="54"/>
      <c r="I303" s="54" t="s">
        <v>808</v>
      </c>
      <c r="J303" s="54"/>
      <c r="K303" s="54"/>
      <c r="L303" s="51" t="str">
        <f t="shared" si="26"/>
        <v>case "12D": return "";</v>
      </c>
      <c r="M303" s="51" t="str">
        <f t="shared" si="27"/>
        <v>case "012D": return "Animal Crossing Cards";</v>
      </c>
      <c r="N303" s="51" t="str">
        <f>"case """&amp;E303&amp;""""&amp;": return "&amp;""""&amp;INDEX(ALL!E:E,MATCH(Sheet1!E303,ALL!N:N,0))&amp;""""&amp;";"</f>
        <v>case "012D": return "Marina";</v>
      </c>
      <c r="O303" s="51"/>
    </row>
    <row r="304" spans="1:15" x14ac:dyDescent="0.2">
      <c r="A304" s="54">
        <v>302</v>
      </c>
      <c r="B304" s="54" t="str">
        <f t="shared" si="29"/>
        <v>12E</v>
      </c>
      <c r="C304" s="54"/>
      <c r="D304" s="54" t="str">
        <f t="shared" si="25"/>
        <v>12E</v>
      </c>
      <c r="E304" s="54" t="str">
        <f t="shared" si="28"/>
        <v>012E</v>
      </c>
      <c r="F304" s="54"/>
      <c r="G304" s="54"/>
      <c r="H304" s="54"/>
      <c r="I304" s="53" t="s">
        <v>1642</v>
      </c>
      <c r="J304" s="54"/>
      <c r="K304" s="54"/>
      <c r="L304" s="51" t="str">
        <f t="shared" si="26"/>
        <v>case "12E": return "";</v>
      </c>
      <c r="M304" s="51" t="str">
        <f t="shared" si="27"/>
        <v>case "012E": return "Animal Crossing Cards";</v>
      </c>
      <c r="N304" s="51" t="str">
        <f>"case """&amp;E304&amp;""""&amp;": return "&amp;""""&amp;INDEX(ALL!E:E,MATCH(Sheet1!E304,ALL!N:N,0))&amp;""""&amp;";"</f>
        <v>case "012E": return "Spork/Crackle";</v>
      </c>
      <c r="O304" s="51"/>
    </row>
    <row r="305" spans="1:15" x14ac:dyDescent="0.2">
      <c r="A305" s="54">
        <v>303</v>
      </c>
      <c r="B305" s="54" t="str">
        <f t="shared" si="29"/>
        <v>12F</v>
      </c>
      <c r="C305" s="54"/>
      <c r="D305" s="54" t="str">
        <f t="shared" si="25"/>
        <v>12F</v>
      </c>
      <c r="E305" s="54" t="str">
        <f t="shared" si="28"/>
        <v>012F</v>
      </c>
      <c r="F305" s="54"/>
      <c r="G305" s="54"/>
      <c r="H305" s="54"/>
      <c r="I305" s="53" t="s">
        <v>1642</v>
      </c>
      <c r="J305" s="54"/>
      <c r="K305" s="54"/>
      <c r="L305" s="51" t="str">
        <f t="shared" si="26"/>
        <v>case "12F": return "";</v>
      </c>
      <c r="M305" s="51" t="str">
        <f t="shared" si="27"/>
        <v>case "012F": return "Animal Crossing Cards";</v>
      </c>
      <c r="N305" s="51" t="str">
        <f>"case """&amp;E305&amp;""""&amp;": return "&amp;""""&amp;INDEX(ALL!E:E,MATCH(Sheet1!E305,ALL!N:N,0))&amp;""""&amp;";"</f>
        <v>case "012F": return "Freckles";</v>
      </c>
      <c r="O305" s="51"/>
    </row>
    <row r="306" spans="1:15" x14ac:dyDescent="0.2">
      <c r="A306" s="54">
        <v>304</v>
      </c>
      <c r="B306" s="54" t="str">
        <f t="shared" si="29"/>
        <v>130</v>
      </c>
      <c r="C306" s="54"/>
      <c r="D306" s="54" t="str">
        <f t="shared" si="25"/>
        <v>130</v>
      </c>
      <c r="E306" s="54" t="str">
        <f t="shared" si="28"/>
        <v>0130</v>
      </c>
      <c r="F306" s="54"/>
      <c r="G306" s="54"/>
      <c r="H306" s="54"/>
      <c r="I306" s="54" t="s">
        <v>808</v>
      </c>
      <c r="J306" s="54"/>
      <c r="K306" s="54"/>
      <c r="L306" s="51" t="str">
        <f t="shared" si="26"/>
        <v>case "130": return "";</v>
      </c>
      <c r="M306" s="51" t="str">
        <f t="shared" si="27"/>
        <v>case "0130": return "Animal Crossing Cards";</v>
      </c>
      <c r="N306" s="51" t="str">
        <f>"case """&amp;E306&amp;""""&amp;": return "&amp;""""&amp;INDEX(ALL!E:E,MATCH(Sheet1!E306,ALL!N:N,0))&amp;""""&amp;";"</f>
        <v>case "0130": return "Bam";</v>
      </c>
      <c r="O306" s="51"/>
    </row>
    <row r="307" spans="1:15" x14ac:dyDescent="0.2">
      <c r="A307" s="54">
        <v>305</v>
      </c>
      <c r="B307" s="54" t="str">
        <f t="shared" si="29"/>
        <v>131</v>
      </c>
      <c r="C307" s="54"/>
      <c r="D307" s="54" t="str">
        <f t="shared" si="25"/>
        <v>131</v>
      </c>
      <c r="E307" s="54" t="str">
        <f t="shared" si="28"/>
        <v>0131</v>
      </c>
      <c r="F307" s="54"/>
      <c r="G307" s="54"/>
      <c r="H307" s="54"/>
      <c r="I307" s="53" t="s">
        <v>1642</v>
      </c>
      <c r="J307" s="54"/>
      <c r="K307" s="54"/>
      <c r="L307" s="51" t="str">
        <f t="shared" si="26"/>
        <v>case "131": return "";</v>
      </c>
      <c r="M307" s="51" t="str">
        <f t="shared" si="27"/>
        <v>case "0131": return "Animal Crossing Cards";</v>
      </c>
      <c r="N307" s="51" t="str">
        <f>"case """&amp;E307&amp;""""&amp;": return "&amp;""""&amp;INDEX(ALL!E:E,MATCH(Sheet1!E307,ALL!N:N,0))&amp;""""&amp;";"</f>
        <v>case "0131": return "Friga";</v>
      </c>
      <c r="O307" s="51"/>
    </row>
    <row r="308" spans="1:15" x14ac:dyDescent="0.2">
      <c r="A308" s="54">
        <v>306</v>
      </c>
      <c r="B308" s="54" t="str">
        <f t="shared" si="29"/>
        <v>132</v>
      </c>
      <c r="C308" s="54"/>
      <c r="D308" s="54" t="str">
        <f t="shared" si="25"/>
        <v>132</v>
      </c>
      <c r="E308" s="54" t="str">
        <f t="shared" si="28"/>
        <v>0132</v>
      </c>
      <c r="F308" s="54"/>
      <c r="G308" s="54"/>
      <c r="H308" s="54"/>
      <c r="I308" s="53" t="s">
        <v>1642</v>
      </c>
      <c r="J308" s="54"/>
      <c r="K308" s="54"/>
      <c r="L308" s="51" t="str">
        <f t="shared" si="26"/>
        <v>case "132": return "";</v>
      </c>
      <c r="M308" s="51" t="str">
        <f t="shared" si="27"/>
        <v>case "0132": return "Animal Crossing Cards";</v>
      </c>
      <c r="N308" s="51" t="str">
        <f>"case """&amp;E308&amp;""""&amp;": return "&amp;""""&amp;INDEX(ALL!E:E,MATCH(Sheet1!E308,ALL!N:N,0))&amp;""""&amp;";"</f>
        <v>case "0132": return "Ricky";</v>
      </c>
      <c r="O308" s="51"/>
    </row>
    <row r="309" spans="1:15" x14ac:dyDescent="0.2">
      <c r="A309" s="54">
        <v>307</v>
      </c>
      <c r="B309" s="54" t="str">
        <f t="shared" si="29"/>
        <v>133</v>
      </c>
      <c r="C309" s="54"/>
      <c r="D309" s="54" t="str">
        <f t="shared" si="25"/>
        <v>133</v>
      </c>
      <c r="E309" s="54" t="str">
        <f t="shared" si="28"/>
        <v>0133</v>
      </c>
      <c r="F309" s="54"/>
      <c r="G309" s="54"/>
      <c r="H309" s="54"/>
      <c r="I309" s="54" t="s">
        <v>808</v>
      </c>
      <c r="J309" s="54"/>
      <c r="K309" s="54"/>
      <c r="L309" s="51" t="str">
        <f t="shared" si="26"/>
        <v>case "133": return "";</v>
      </c>
      <c r="M309" s="51" t="str">
        <f t="shared" si="27"/>
        <v>case "0133": return "Animal Crossing Cards";</v>
      </c>
      <c r="N309" s="51" t="str">
        <f>"case """&amp;E309&amp;""""&amp;": return "&amp;""""&amp;INDEX(ALL!E:E,MATCH(Sheet1!E309,ALL!N:N,0))&amp;""""&amp;";"</f>
        <v>case "0133": return "Deirdre";</v>
      </c>
      <c r="O309" s="51"/>
    </row>
    <row r="310" spans="1:15" x14ac:dyDescent="0.2">
      <c r="A310" s="54">
        <v>308</v>
      </c>
      <c r="B310" s="54" t="str">
        <f t="shared" si="29"/>
        <v>134</v>
      </c>
      <c r="C310" s="54"/>
      <c r="D310" s="54" t="str">
        <f t="shared" si="25"/>
        <v>134</v>
      </c>
      <c r="E310" s="54" t="str">
        <f t="shared" si="28"/>
        <v>0134</v>
      </c>
      <c r="F310" s="54"/>
      <c r="G310" s="54"/>
      <c r="H310" s="54"/>
      <c r="I310" s="53" t="s">
        <v>1642</v>
      </c>
      <c r="J310" s="54"/>
      <c r="K310" s="54"/>
      <c r="L310" s="51" t="str">
        <f t="shared" si="26"/>
        <v>case "134": return "";</v>
      </c>
      <c r="M310" s="51" t="str">
        <f t="shared" si="27"/>
        <v>case "0134": return "Animal Crossing Cards";</v>
      </c>
      <c r="N310" s="51" t="str">
        <f>"case """&amp;E310&amp;""""&amp;": return "&amp;""""&amp;INDEX(ALL!E:E,MATCH(Sheet1!E310,ALL!N:N,0))&amp;""""&amp;";"</f>
        <v>case "0134": return "Hans";</v>
      </c>
      <c r="O310" s="51"/>
    </row>
    <row r="311" spans="1:15" x14ac:dyDescent="0.2">
      <c r="A311" s="54">
        <v>309</v>
      </c>
      <c r="B311" s="54" t="str">
        <f t="shared" si="29"/>
        <v>135</v>
      </c>
      <c r="C311" s="54"/>
      <c r="D311" s="54" t="str">
        <f t="shared" si="25"/>
        <v>135</v>
      </c>
      <c r="E311" s="54" t="str">
        <f t="shared" si="28"/>
        <v>0135</v>
      </c>
      <c r="F311" s="54"/>
      <c r="G311" s="54"/>
      <c r="H311" s="54"/>
      <c r="I311" s="53" t="s">
        <v>1642</v>
      </c>
      <c r="J311" s="54"/>
      <c r="K311" s="54"/>
      <c r="L311" s="51" t="str">
        <f t="shared" si="26"/>
        <v>case "135": return "";</v>
      </c>
      <c r="M311" s="51" t="str">
        <f t="shared" si="27"/>
        <v>case "0135": return "Animal Crossing Cards";</v>
      </c>
      <c r="N311" s="51" t="str">
        <f>"case """&amp;E311&amp;""""&amp;": return "&amp;""""&amp;INDEX(ALL!E:E,MATCH(Sheet1!E311,ALL!N:N,0))&amp;""""&amp;";"</f>
        <v>case "0135": return "Chevre";</v>
      </c>
      <c r="O311" s="51"/>
    </row>
    <row r="312" spans="1:15" x14ac:dyDescent="0.2">
      <c r="A312" s="54">
        <v>310</v>
      </c>
      <c r="B312" s="54" t="str">
        <f t="shared" si="29"/>
        <v>136</v>
      </c>
      <c r="C312" s="54"/>
      <c r="D312" s="54" t="str">
        <f t="shared" si="25"/>
        <v>136</v>
      </c>
      <c r="E312" s="54" t="str">
        <f t="shared" si="28"/>
        <v>0136</v>
      </c>
      <c r="F312" s="54"/>
      <c r="G312" s="54"/>
      <c r="H312" s="54"/>
      <c r="I312" s="54" t="s">
        <v>808</v>
      </c>
      <c r="J312" s="54"/>
      <c r="K312" s="54"/>
      <c r="L312" s="51" t="str">
        <f t="shared" si="26"/>
        <v>case "136": return "";</v>
      </c>
      <c r="M312" s="51" t="str">
        <f t="shared" si="27"/>
        <v>case "0136": return "Animal Crossing Cards";</v>
      </c>
      <c r="N312" s="51" t="str">
        <f>"case """&amp;E312&amp;""""&amp;": return "&amp;""""&amp;INDEX(ALL!E:E,MATCH(Sheet1!E312,ALL!N:N,0))&amp;""""&amp;";"</f>
        <v>case "0136": return "Drago";</v>
      </c>
      <c r="O312" s="51"/>
    </row>
    <row r="313" spans="1:15" x14ac:dyDescent="0.2">
      <c r="A313" s="54">
        <v>311</v>
      </c>
      <c r="B313" s="54" t="str">
        <f t="shared" si="29"/>
        <v>137</v>
      </c>
      <c r="C313" s="54"/>
      <c r="D313" s="54" t="str">
        <f t="shared" si="25"/>
        <v>137</v>
      </c>
      <c r="E313" s="54" t="str">
        <f t="shared" si="28"/>
        <v>0137</v>
      </c>
      <c r="F313" s="54"/>
      <c r="G313" s="54"/>
      <c r="H313" s="54"/>
      <c r="I313" s="53" t="s">
        <v>1642</v>
      </c>
      <c r="J313" s="54"/>
      <c r="K313" s="54"/>
      <c r="L313" s="51" t="str">
        <f t="shared" si="26"/>
        <v>case "137": return "";</v>
      </c>
      <c r="M313" s="51" t="str">
        <f t="shared" si="27"/>
        <v>case "0137": return "Animal Crossing Cards";</v>
      </c>
      <c r="N313" s="51" t="str">
        <f>"case """&amp;E313&amp;""""&amp;": return "&amp;""""&amp;INDEX(ALL!E:E,MATCH(Sheet1!E313,ALL!N:N,0))&amp;""""&amp;";"</f>
        <v>case "0137": return "Tangy";</v>
      </c>
      <c r="O313" s="51"/>
    </row>
    <row r="314" spans="1:15" x14ac:dyDescent="0.2">
      <c r="A314" s="54">
        <v>312</v>
      </c>
      <c r="B314" s="54" t="str">
        <f t="shared" si="29"/>
        <v>138</v>
      </c>
      <c r="C314" s="54"/>
      <c r="D314" s="54" t="str">
        <f t="shared" si="25"/>
        <v>138</v>
      </c>
      <c r="E314" s="54" t="str">
        <f t="shared" si="28"/>
        <v>0138</v>
      </c>
      <c r="F314" s="54"/>
      <c r="G314" s="54"/>
      <c r="H314" s="54"/>
      <c r="I314" s="53" t="s">
        <v>1642</v>
      </c>
      <c r="J314" s="54"/>
      <c r="K314" s="54"/>
      <c r="L314" s="51" t="str">
        <f t="shared" si="26"/>
        <v>case "138": return "";</v>
      </c>
      <c r="M314" s="51" t="str">
        <f t="shared" si="27"/>
        <v>case "0138": return "Animal Crossing Cards";</v>
      </c>
      <c r="N314" s="51" t="str">
        <f>"case """&amp;E314&amp;""""&amp;": return "&amp;""""&amp;INDEX(ALL!E:E,MATCH(Sheet1!E314,ALL!N:N,0))&amp;""""&amp;";"</f>
        <v>case "0138": return "Mac";</v>
      </c>
      <c r="O314" s="51"/>
    </row>
    <row r="315" spans="1:15" x14ac:dyDescent="0.2">
      <c r="A315" s="54">
        <v>313</v>
      </c>
      <c r="B315" s="54" t="str">
        <f t="shared" si="29"/>
        <v>139</v>
      </c>
      <c r="C315" s="54"/>
      <c r="D315" s="54" t="str">
        <f t="shared" si="25"/>
        <v>139</v>
      </c>
      <c r="E315" s="54" t="str">
        <f t="shared" si="28"/>
        <v>0139</v>
      </c>
      <c r="F315" s="54"/>
      <c r="G315" s="54"/>
      <c r="H315" s="54"/>
      <c r="I315" s="54" t="s">
        <v>808</v>
      </c>
      <c r="J315" s="54"/>
      <c r="K315" s="54"/>
      <c r="L315" s="51" t="str">
        <f t="shared" si="26"/>
        <v>case "139": return "";</v>
      </c>
      <c r="M315" s="51" t="str">
        <f t="shared" si="27"/>
        <v>case "0139": return "Animal Crossing Cards";</v>
      </c>
      <c r="N315" s="51" t="str">
        <f>"case """&amp;E315&amp;""""&amp;": return "&amp;""""&amp;INDEX(ALL!E:E,MATCH(Sheet1!E315,ALL!N:N,0))&amp;""""&amp;";"</f>
        <v>case "0139": return "Eloise";</v>
      </c>
      <c r="O315" s="51"/>
    </row>
    <row r="316" spans="1:15" x14ac:dyDescent="0.2">
      <c r="A316" s="54">
        <v>314</v>
      </c>
      <c r="B316" s="54" t="str">
        <f t="shared" si="29"/>
        <v>13A</v>
      </c>
      <c r="C316" s="54"/>
      <c r="D316" s="54" t="str">
        <f t="shared" si="25"/>
        <v>13A</v>
      </c>
      <c r="E316" s="54" t="str">
        <f t="shared" si="28"/>
        <v>013A</v>
      </c>
      <c r="F316" s="54"/>
      <c r="G316" s="54"/>
      <c r="H316" s="54"/>
      <c r="I316" s="53" t="s">
        <v>1642</v>
      </c>
      <c r="J316" s="54"/>
      <c r="K316" s="54"/>
      <c r="L316" s="51" t="str">
        <f t="shared" si="26"/>
        <v>case "13A": return "";</v>
      </c>
      <c r="M316" s="51" t="str">
        <f t="shared" si="27"/>
        <v>case "013A": return "Animal Crossing Cards";</v>
      </c>
      <c r="N316" s="51" t="str">
        <f>"case """&amp;E316&amp;""""&amp;": return "&amp;""""&amp;INDEX(ALL!E:E,MATCH(Sheet1!E316,ALL!N:N,0))&amp;""""&amp;";"</f>
        <v>case "013A": return "Wart Jr.";</v>
      </c>
      <c r="O316" s="51"/>
    </row>
    <row r="317" spans="1:15" x14ac:dyDescent="0.2">
      <c r="A317" s="54">
        <v>315</v>
      </c>
      <c r="B317" s="54" t="str">
        <f t="shared" si="29"/>
        <v>13B</v>
      </c>
      <c r="C317" s="54"/>
      <c r="D317" s="54" t="str">
        <f t="shared" si="25"/>
        <v>13B</v>
      </c>
      <c r="E317" s="54" t="str">
        <f t="shared" si="28"/>
        <v>013B</v>
      </c>
      <c r="F317" s="54"/>
      <c r="G317" s="54"/>
      <c r="H317" s="54"/>
      <c r="I317" s="53" t="s">
        <v>1642</v>
      </c>
      <c r="J317" s="54"/>
      <c r="K317" s="54"/>
      <c r="L317" s="51" t="str">
        <f t="shared" si="26"/>
        <v>case "13B": return "";</v>
      </c>
      <c r="M317" s="51" t="str">
        <f t="shared" si="27"/>
        <v>case "013B": return "Animal Crossing Cards";</v>
      </c>
      <c r="N317" s="51" t="str">
        <f>"case """&amp;E317&amp;""""&amp;": return "&amp;""""&amp;INDEX(ALL!E:E,MATCH(Sheet1!E317,ALL!N:N,0))&amp;""""&amp;";"</f>
        <v>case "013B": return "Hazel";</v>
      </c>
      <c r="O317" s="51"/>
    </row>
    <row r="318" spans="1:15" x14ac:dyDescent="0.2">
      <c r="A318" s="54">
        <v>316</v>
      </c>
      <c r="B318" s="54" t="str">
        <f t="shared" si="29"/>
        <v>13C</v>
      </c>
      <c r="C318" s="54"/>
      <c r="D318" s="54" t="str">
        <f t="shared" si="25"/>
        <v>13C</v>
      </c>
      <c r="E318" s="54" t="str">
        <f t="shared" si="28"/>
        <v>013C</v>
      </c>
      <c r="F318" s="54"/>
      <c r="G318" s="54"/>
      <c r="H318" s="54"/>
      <c r="I318" s="54" t="s">
        <v>808</v>
      </c>
      <c r="J318" s="54"/>
      <c r="K318" s="54"/>
      <c r="L318" s="51" t="str">
        <f t="shared" si="26"/>
        <v>case "13C": return "";</v>
      </c>
      <c r="M318" s="51" t="str">
        <f t="shared" si="27"/>
        <v>case "013C": return "Animal Crossing Cards";</v>
      </c>
      <c r="N318" s="51" t="str">
        <f>"case """&amp;E318&amp;""""&amp;": return "&amp;""""&amp;INDEX(ALL!E:E,MATCH(Sheet1!E318,ALL!N:N,0))&amp;""""&amp;";"</f>
        <v>case "013C": return "Beardo";</v>
      </c>
      <c r="O318" s="51"/>
    </row>
    <row r="319" spans="1:15" x14ac:dyDescent="0.2">
      <c r="A319" s="54">
        <v>317</v>
      </c>
      <c r="B319" s="54" t="str">
        <f t="shared" si="29"/>
        <v>13D</v>
      </c>
      <c r="C319" s="54"/>
      <c r="D319" s="54" t="str">
        <f t="shared" si="25"/>
        <v>13D</v>
      </c>
      <c r="E319" s="54" t="str">
        <f t="shared" si="28"/>
        <v>013D</v>
      </c>
      <c r="F319" s="54"/>
      <c r="G319" s="54"/>
      <c r="H319" s="54"/>
      <c r="I319" s="53" t="s">
        <v>1642</v>
      </c>
      <c r="J319" s="54"/>
      <c r="K319" s="54"/>
      <c r="L319" s="51" t="str">
        <f t="shared" si="26"/>
        <v>case "13D": return "";</v>
      </c>
      <c r="M319" s="51" t="str">
        <f t="shared" si="27"/>
        <v>case "013D": return "Animal Crossing Cards";</v>
      </c>
      <c r="N319" s="51" t="str">
        <f>"case """&amp;E319&amp;""""&amp;": return "&amp;""""&amp;INDEX(ALL!E:E,MATCH(Sheet1!E319,ALL!N:N,0))&amp;""""&amp;";"</f>
        <v>case "013D": return "Ava";</v>
      </c>
      <c r="O319" s="51"/>
    </row>
    <row r="320" spans="1:15" x14ac:dyDescent="0.2">
      <c r="A320" s="54">
        <v>318</v>
      </c>
      <c r="B320" s="54" t="str">
        <f t="shared" si="29"/>
        <v>13E</v>
      </c>
      <c r="C320" s="54"/>
      <c r="D320" s="54" t="str">
        <f t="shared" si="25"/>
        <v>13E</v>
      </c>
      <c r="E320" s="54" t="str">
        <f t="shared" si="28"/>
        <v>013E</v>
      </c>
      <c r="F320" s="54"/>
      <c r="G320" s="54"/>
      <c r="H320" s="54"/>
      <c r="I320" s="53" t="s">
        <v>1642</v>
      </c>
      <c r="J320" s="54"/>
      <c r="K320" s="54"/>
      <c r="L320" s="51" t="str">
        <f t="shared" si="26"/>
        <v>case "13E": return "";</v>
      </c>
      <c r="M320" s="51" t="str">
        <f t="shared" si="27"/>
        <v>case "013E": return "Animal Crossing Cards";</v>
      </c>
      <c r="N320" s="51" t="str">
        <f>"case """&amp;E320&amp;""""&amp;": return "&amp;""""&amp;INDEX(ALL!E:E,MATCH(Sheet1!E320,ALL!N:N,0))&amp;""""&amp;";"</f>
        <v>case "013E": return "Chester";</v>
      </c>
      <c r="O320" s="51"/>
    </row>
    <row r="321" spans="1:15" x14ac:dyDescent="0.2">
      <c r="A321" s="54">
        <v>319</v>
      </c>
      <c r="B321" s="54" t="str">
        <f t="shared" si="29"/>
        <v>13F</v>
      </c>
      <c r="C321" s="54"/>
      <c r="D321" s="54" t="str">
        <f t="shared" si="25"/>
        <v>13F</v>
      </c>
      <c r="E321" s="54" t="str">
        <f t="shared" si="28"/>
        <v>013F</v>
      </c>
      <c r="F321" s="54"/>
      <c r="G321" s="54"/>
      <c r="H321" s="54"/>
      <c r="I321" s="54" t="s">
        <v>808</v>
      </c>
      <c r="J321" s="54"/>
      <c r="K321" s="54"/>
      <c r="L321" s="51" t="str">
        <f t="shared" si="26"/>
        <v>case "13F": return "";</v>
      </c>
      <c r="M321" s="51" t="str">
        <f t="shared" si="27"/>
        <v>case "013F": return "Animal Crossing Cards";</v>
      </c>
      <c r="N321" s="51" t="str">
        <f>"case """&amp;E321&amp;""""&amp;": return "&amp;""""&amp;INDEX(ALL!E:E,MATCH(Sheet1!E321,ALL!N:N,0))&amp;""""&amp;";"</f>
        <v>case "013F": return "Merry";</v>
      </c>
      <c r="O321" s="51"/>
    </row>
    <row r="322" spans="1:15" x14ac:dyDescent="0.2">
      <c r="A322" s="54">
        <v>320</v>
      </c>
      <c r="B322" s="54" t="str">
        <f t="shared" si="29"/>
        <v>140</v>
      </c>
      <c r="C322" s="54"/>
      <c r="D322" s="54" t="str">
        <f t="shared" ref="D322:D385" si="30">IF(LEN(B322)=1,"00"&amp;B322,IF(LEN(B322)=2,"0"&amp;B322,RIGHT(B322,3)))</f>
        <v>140</v>
      </c>
      <c r="E322" s="54" t="str">
        <f t="shared" si="28"/>
        <v>0140</v>
      </c>
      <c r="F322" s="54"/>
      <c r="G322" s="54"/>
      <c r="H322" s="54"/>
      <c r="I322" s="53" t="s">
        <v>1642</v>
      </c>
      <c r="J322" s="54"/>
      <c r="K322" s="54"/>
      <c r="L322" s="51" t="str">
        <f t="shared" ref="L322:L385" si="31">"case """&amp;D322&amp;""""&amp;": return "&amp;""""&amp;F322&amp;""""&amp;";"</f>
        <v>case "140": return "";</v>
      </c>
      <c r="M322" s="51" t="str">
        <f t="shared" ref="M322:M385" si="32">"case """&amp;E322&amp;""""&amp;": return "&amp;""""&amp;I322&amp;""""&amp;";"</f>
        <v>case "0140": return "Animal Crossing Cards";</v>
      </c>
      <c r="N322" s="51" t="str">
        <f>"case """&amp;E322&amp;""""&amp;": return "&amp;""""&amp;INDEX(ALL!E:E,MATCH(Sheet1!E322,ALL!N:N,0))&amp;""""&amp;";"</f>
        <v>case "0140": return "Genji";</v>
      </c>
      <c r="O322" s="51"/>
    </row>
    <row r="323" spans="1:15" x14ac:dyDescent="0.2">
      <c r="A323" s="54">
        <v>321</v>
      </c>
      <c r="B323" s="54" t="str">
        <f t="shared" si="29"/>
        <v>141</v>
      </c>
      <c r="C323" s="54"/>
      <c r="D323" s="54" t="str">
        <f t="shared" si="30"/>
        <v>141</v>
      </c>
      <c r="E323" s="54" t="str">
        <f t="shared" ref="E323:E386" si="33">"0"&amp;D323</f>
        <v>0141</v>
      </c>
      <c r="F323" s="54"/>
      <c r="G323" s="54"/>
      <c r="H323" s="54"/>
      <c r="I323" s="53" t="s">
        <v>1642</v>
      </c>
      <c r="J323" s="54"/>
      <c r="K323" s="54"/>
      <c r="L323" s="51" t="str">
        <f t="shared" si="31"/>
        <v>case "141": return "";</v>
      </c>
      <c r="M323" s="51" t="str">
        <f t="shared" si="32"/>
        <v>case "0141": return "Animal Crossing Cards";</v>
      </c>
      <c r="N323" s="51" t="str">
        <f>"case """&amp;E323&amp;""""&amp;": return "&amp;""""&amp;INDEX(ALL!E:E,MATCH(Sheet1!E323,ALL!N:N,0))&amp;""""&amp;";"</f>
        <v>case "0141": return "Greta";</v>
      </c>
      <c r="O323" s="51"/>
    </row>
    <row r="324" spans="1:15" x14ac:dyDescent="0.2">
      <c r="A324" s="54">
        <v>322</v>
      </c>
      <c r="B324" s="54" t="str">
        <f t="shared" ref="B324:B387" si="34">DEC2HEX(A324)</f>
        <v>142</v>
      </c>
      <c r="C324" s="54"/>
      <c r="D324" s="54" t="str">
        <f t="shared" si="30"/>
        <v>142</v>
      </c>
      <c r="E324" s="54" t="str">
        <f t="shared" si="33"/>
        <v>0142</v>
      </c>
      <c r="F324" s="54"/>
      <c r="G324" s="54"/>
      <c r="H324" s="54"/>
      <c r="I324" s="54" t="s">
        <v>808</v>
      </c>
      <c r="J324" s="54"/>
      <c r="K324" s="54"/>
      <c r="L324" s="51" t="str">
        <f t="shared" si="31"/>
        <v>case "142": return "";</v>
      </c>
      <c r="M324" s="51" t="str">
        <f t="shared" si="32"/>
        <v>case "0142": return "Animal Crossing Cards";</v>
      </c>
      <c r="N324" s="51" t="str">
        <f>"case """&amp;E324&amp;""""&amp;": return "&amp;""""&amp;INDEX(ALL!E:E,MATCH(Sheet1!E324,ALL!N:N,0))&amp;""""&amp;";"</f>
        <v>case "0142": return "Wolfgang";</v>
      </c>
      <c r="O324" s="51"/>
    </row>
    <row r="325" spans="1:15" x14ac:dyDescent="0.2">
      <c r="A325" s="54">
        <v>323</v>
      </c>
      <c r="B325" s="54" t="str">
        <f t="shared" si="34"/>
        <v>143</v>
      </c>
      <c r="C325" s="54"/>
      <c r="D325" s="54" t="str">
        <f t="shared" si="30"/>
        <v>143</v>
      </c>
      <c r="E325" s="54" t="str">
        <f t="shared" si="33"/>
        <v>0143</v>
      </c>
      <c r="F325" s="54"/>
      <c r="G325" s="54"/>
      <c r="H325" s="54"/>
      <c r="I325" s="53" t="s">
        <v>1642</v>
      </c>
      <c r="J325" s="54"/>
      <c r="K325" s="54"/>
      <c r="L325" s="51" t="str">
        <f t="shared" si="31"/>
        <v>case "143": return "";</v>
      </c>
      <c r="M325" s="51" t="str">
        <f t="shared" si="32"/>
        <v>case "0143": return "Animal Crossing Cards";</v>
      </c>
      <c r="N325" s="51" t="str">
        <f>"case """&amp;E325&amp;""""&amp;": return "&amp;""""&amp;INDEX(ALL!E:E,MATCH(Sheet1!E325,ALL!N:N,0))&amp;""""&amp;";"</f>
        <v>case "0143": return "Diva";</v>
      </c>
      <c r="O325" s="51"/>
    </row>
    <row r="326" spans="1:15" x14ac:dyDescent="0.2">
      <c r="A326" s="54">
        <v>324</v>
      </c>
      <c r="B326" s="54" t="str">
        <f t="shared" si="34"/>
        <v>144</v>
      </c>
      <c r="C326" s="54"/>
      <c r="D326" s="54" t="str">
        <f t="shared" si="30"/>
        <v>144</v>
      </c>
      <c r="E326" s="54" t="str">
        <f t="shared" si="33"/>
        <v>0144</v>
      </c>
      <c r="F326" s="54"/>
      <c r="G326" s="54"/>
      <c r="H326" s="54"/>
      <c r="I326" s="53" t="s">
        <v>1642</v>
      </c>
      <c r="J326" s="54"/>
      <c r="K326" s="54"/>
      <c r="L326" s="51" t="str">
        <f t="shared" si="31"/>
        <v>case "144": return "";</v>
      </c>
      <c r="M326" s="51" t="str">
        <f t="shared" si="32"/>
        <v>case "0144": return "Animal Crossing Cards";</v>
      </c>
      <c r="N326" s="51" t="str">
        <f>"case """&amp;E326&amp;""""&amp;": return "&amp;""""&amp;INDEX(ALL!E:E,MATCH(Sheet1!E326,ALL!N:N,0))&amp;""""&amp;";"</f>
        <v>case "0144": return "Klaus";</v>
      </c>
      <c r="O326" s="51"/>
    </row>
    <row r="327" spans="1:15" x14ac:dyDescent="0.2">
      <c r="A327" s="54">
        <v>325</v>
      </c>
      <c r="B327" s="54" t="str">
        <f t="shared" si="34"/>
        <v>145</v>
      </c>
      <c r="C327" s="54"/>
      <c r="D327" s="54" t="str">
        <f t="shared" si="30"/>
        <v>145</v>
      </c>
      <c r="E327" s="54" t="str">
        <f t="shared" si="33"/>
        <v>0145</v>
      </c>
      <c r="F327" s="54"/>
      <c r="G327" s="54"/>
      <c r="H327" s="54"/>
      <c r="I327" s="54" t="s">
        <v>808</v>
      </c>
      <c r="J327" s="54"/>
      <c r="K327" s="54"/>
      <c r="L327" s="51" t="str">
        <f t="shared" si="31"/>
        <v>case "145": return "";</v>
      </c>
      <c r="M327" s="51" t="str">
        <f t="shared" si="32"/>
        <v>case "0145": return "Animal Crossing Cards";</v>
      </c>
      <c r="N327" s="51" t="str">
        <f>"case """&amp;E327&amp;""""&amp;": return "&amp;""""&amp;INDEX(ALL!E:E,MATCH(Sheet1!E327,ALL!N:N,0))&amp;""""&amp;";"</f>
        <v>case "0145": return "Daisy";</v>
      </c>
      <c r="O327" s="51"/>
    </row>
    <row r="328" spans="1:15" x14ac:dyDescent="0.2">
      <c r="A328" s="54">
        <v>326</v>
      </c>
      <c r="B328" s="54" t="str">
        <f t="shared" si="34"/>
        <v>146</v>
      </c>
      <c r="C328" s="54"/>
      <c r="D328" s="54" t="str">
        <f t="shared" si="30"/>
        <v>146</v>
      </c>
      <c r="E328" s="54" t="str">
        <f t="shared" si="33"/>
        <v>0146</v>
      </c>
      <c r="F328" s="54"/>
      <c r="G328" s="54"/>
      <c r="H328" s="54"/>
      <c r="I328" s="53" t="s">
        <v>1642</v>
      </c>
      <c r="J328" s="54"/>
      <c r="K328" s="54"/>
      <c r="L328" s="51" t="str">
        <f t="shared" si="31"/>
        <v>case "146": return "";</v>
      </c>
      <c r="M328" s="51" t="str">
        <f t="shared" si="32"/>
        <v>case "0146": return "Animal Crossing Cards";</v>
      </c>
      <c r="N328" s="51" t="str">
        <f>"case """&amp;E328&amp;""""&amp;": return "&amp;""""&amp;INDEX(ALL!E:E,MATCH(Sheet1!E328,ALL!N:N,0))&amp;""""&amp;";"</f>
        <v>case "0146": return "Stinky";</v>
      </c>
      <c r="O328" s="51"/>
    </row>
    <row r="329" spans="1:15" x14ac:dyDescent="0.2">
      <c r="A329" s="54">
        <v>327</v>
      </c>
      <c r="B329" s="54" t="str">
        <f t="shared" si="34"/>
        <v>147</v>
      </c>
      <c r="C329" s="54"/>
      <c r="D329" s="54" t="str">
        <f t="shared" si="30"/>
        <v>147</v>
      </c>
      <c r="E329" s="54" t="str">
        <f t="shared" si="33"/>
        <v>0147</v>
      </c>
      <c r="F329" s="54"/>
      <c r="G329" s="54"/>
      <c r="H329" s="54"/>
      <c r="I329" s="53" t="s">
        <v>1642</v>
      </c>
      <c r="J329" s="54"/>
      <c r="K329" s="54"/>
      <c r="L329" s="51" t="str">
        <f t="shared" si="31"/>
        <v>case "147": return "";</v>
      </c>
      <c r="M329" s="51" t="str">
        <f t="shared" si="32"/>
        <v>case "0147": return "Animal Crossing Cards";</v>
      </c>
      <c r="N329" s="51" t="str">
        <f>"case """&amp;E329&amp;""""&amp;": return "&amp;""""&amp;INDEX(ALL!E:E,MATCH(Sheet1!E329,ALL!N:N,0))&amp;""""&amp;";"</f>
        <v>case "0147": return "Tammi";</v>
      </c>
      <c r="O329" s="51"/>
    </row>
    <row r="330" spans="1:15" x14ac:dyDescent="0.2">
      <c r="A330" s="54">
        <v>328</v>
      </c>
      <c r="B330" s="54" t="str">
        <f t="shared" si="34"/>
        <v>148</v>
      </c>
      <c r="C330" s="54"/>
      <c r="D330" s="54" t="str">
        <f t="shared" si="30"/>
        <v>148</v>
      </c>
      <c r="E330" s="54" t="str">
        <f t="shared" si="33"/>
        <v>0148</v>
      </c>
      <c r="F330" s="54"/>
      <c r="G330" s="54"/>
      <c r="H330" s="54"/>
      <c r="I330" s="54" t="s">
        <v>808</v>
      </c>
      <c r="J330" s="54"/>
      <c r="K330" s="54"/>
      <c r="L330" s="51" t="str">
        <f t="shared" si="31"/>
        <v>case "148": return "";</v>
      </c>
      <c r="M330" s="51" t="str">
        <f t="shared" si="32"/>
        <v>case "0148": return "Animal Crossing Cards";</v>
      </c>
      <c r="N330" s="51" t="str">
        <f>"case """&amp;E330&amp;""""&amp;": return "&amp;""""&amp;INDEX(ALL!E:E,MATCH(Sheet1!E330,ALL!N:N,0))&amp;""""&amp;";"</f>
        <v>case "0148": return "Tucker";</v>
      </c>
      <c r="O330" s="51"/>
    </row>
    <row r="331" spans="1:15" x14ac:dyDescent="0.2">
      <c r="A331" s="54">
        <v>329</v>
      </c>
      <c r="B331" s="54" t="str">
        <f t="shared" si="34"/>
        <v>149</v>
      </c>
      <c r="C331" s="54"/>
      <c r="D331" s="54" t="str">
        <f t="shared" si="30"/>
        <v>149</v>
      </c>
      <c r="E331" s="54" t="str">
        <f t="shared" si="33"/>
        <v>0149</v>
      </c>
      <c r="F331" s="54"/>
      <c r="G331" s="54"/>
      <c r="H331" s="54"/>
      <c r="I331" s="53" t="s">
        <v>1642</v>
      </c>
      <c r="J331" s="54"/>
      <c r="K331" s="54"/>
      <c r="L331" s="51" t="str">
        <f t="shared" si="31"/>
        <v>case "149": return "";</v>
      </c>
      <c r="M331" s="51" t="str">
        <f t="shared" si="32"/>
        <v>case "0149": return "Animal Crossing Cards";</v>
      </c>
      <c r="N331" s="51" t="str">
        <f>"case """&amp;E331&amp;""""&amp;": return "&amp;""""&amp;INDEX(ALL!E:E,MATCH(Sheet1!E331,ALL!N:N,0))&amp;""""&amp;";"</f>
        <v>case "0149": return "Blanche";</v>
      </c>
      <c r="O331" s="51"/>
    </row>
    <row r="332" spans="1:15" x14ac:dyDescent="0.2">
      <c r="A332" s="54">
        <v>330</v>
      </c>
      <c r="B332" s="54" t="str">
        <f t="shared" si="34"/>
        <v>14A</v>
      </c>
      <c r="C332" s="54"/>
      <c r="D332" s="54" t="str">
        <f t="shared" si="30"/>
        <v>14A</v>
      </c>
      <c r="E332" s="54" t="str">
        <f t="shared" si="33"/>
        <v>014A</v>
      </c>
      <c r="F332" s="54"/>
      <c r="G332" s="54"/>
      <c r="H332" s="54"/>
      <c r="I332" s="53" t="s">
        <v>1642</v>
      </c>
      <c r="J332" s="54"/>
      <c r="K332" s="54"/>
      <c r="L332" s="51" t="str">
        <f t="shared" si="31"/>
        <v>case "14A": return "";</v>
      </c>
      <c r="M332" s="51" t="str">
        <f t="shared" si="32"/>
        <v>case "014A": return "Animal Crossing Cards";</v>
      </c>
      <c r="N332" s="51" t="str">
        <f>"case """&amp;E332&amp;""""&amp;": return "&amp;""""&amp;INDEX(ALL!E:E,MATCH(Sheet1!E332,ALL!N:N,0))&amp;""""&amp;";"</f>
        <v>case "014A": return "Gaston";</v>
      </c>
      <c r="O332" s="51"/>
    </row>
    <row r="333" spans="1:15" x14ac:dyDescent="0.2">
      <c r="A333" s="54">
        <v>331</v>
      </c>
      <c r="B333" s="54" t="str">
        <f t="shared" si="34"/>
        <v>14B</v>
      </c>
      <c r="C333" s="54"/>
      <c r="D333" s="54" t="str">
        <f t="shared" si="30"/>
        <v>14B</v>
      </c>
      <c r="E333" s="54" t="str">
        <f t="shared" si="33"/>
        <v>014B</v>
      </c>
      <c r="F333" s="54"/>
      <c r="G333" s="54"/>
      <c r="H333" s="54"/>
      <c r="I333" s="54" t="s">
        <v>808</v>
      </c>
      <c r="J333" s="54"/>
      <c r="K333" s="54"/>
      <c r="L333" s="51" t="str">
        <f t="shared" si="31"/>
        <v>case "14B": return "";</v>
      </c>
      <c r="M333" s="51" t="str">
        <f t="shared" si="32"/>
        <v>case "014B": return "Animal Crossing Cards";</v>
      </c>
      <c r="N333" s="51" t="str">
        <f>"case """&amp;E333&amp;""""&amp;": return "&amp;""""&amp;INDEX(ALL!E:E,MATCH(Sheet1!E333,ALL!N:N,0))&amp;""""&amp;";"</f>
        <v>case "014B": return "Marshal";</v>
      </c>
      <c r="O333" s="51"/>
    </row>
    <row r="334" spans="1:15" x14ac:dyDescent="0.2">
      <c r="A334" s="54">
        <v>332</v>
      </c>
      <c r="B334" s="54" t="str">
        <f t="shared" si="34"/>
        <v>14C</v>
      </c>
      <c r="C334" s="54"/>
      <c r="D334" s="54" t="str">
        <f t="shared" si="30"/>
        <v>14C</v>
      </c>
      <c r="E334" s="54" t="str">
        <f t="shared" si="33"/>
        <v>014C</v>
      </c>
      <c r="F334" s="54"/>
      <c r="G334" s="54"/>
      <c r="H334" s="54"/>
      <c r="I334" s="53" t="s">
        <v>1642</v>
      </c>
      <c r="J334" s="54"/>
      <c r="K334" s="54"/>
      <c r="L334" s="51" t="str">
        <f t="shared" si="31"/>
        <v>case "14C": return "";</v>
      </c>
      <c r="M334" s="51" t="str">
        <f t="shared" si="32"/>
        <v>case "014C": return "Animal Crossing Cards";</v>
      </c>
      <c r="N334" s="51" t="str">
        <f>"case """&amp;E334&amp;""""&amp;": return "&amp;""""&amp;INDEX(ALL!E:E,MATCH(Sheet1!E334,ALL!N:N,0))&amp;""""&amp;";"</f>
        <v>case "014C": return "Gala";</v>
      </c>
      <c r="O334" s="51"/>
    </row>
    <row r="335" spans="1:15" x14ac:dyDescent="0.2">
      <c r="A335" s="54">
        <v>333</v>
      </c>
      <c r="B335" s="54" t="str">
        <f t="shared" si="34"/>
        <v>14D</v>
      </c>
      <c r="C335" s="54"/>
      <c r="D335" s="54" t="str">
        <f t="shared" si="30"/>
        <v>14D</v>
      </c>
      <c r="E335" s="54" t="str">
        <f t="shared" si="33"/>
        <v>014D</v>
      </c>
      <c r="F335" s="54"/>
      <c r="G335" s="54"/>
      <c r="H335" s="54"/>
      <c r="I335" s="53" t="s">
        <v>1642</v>
      </c>
      <c r="J335" s="54"/>
      <c r="K335" s="54"/>
      <c r="L335" s="51" t="str">
        <f t="shared" si="31"/>
        <v>case "14D": return "";</v>
      </c>
      <c r="M335" s="51" t="str">
        <f t="shared" si="32"/>
        <v>case "014D": return "Animal Crossing Cards";</v>
      </c>
      <c r="N335" s="51" t="str">
        <f>"case """&amp;E335&amp;""""&amp;": return "&amp;""""&amp;INDEX(ALL!E:E,MATCH(Sheet1!E335,ALL!N:N,0))&amp;""""&amp;";"</f>
        <v>case "014D": return "Joey";</v>
      </c>
      <c r="O335" s="51"/>
    </row>
    <row r="336" spans="1:15" x14ac:dyDescent="0.2">
      <c r="A336" s="54">
        <v>334</v>
      </c>
      <c r="B336" s="54" t="str">
        <f t="shared" si="34"/>
        <v>14E</v>
      </c>
      <c r="C336" s="54"/>
      <c r="D336" s="54" t="str">
        <f t="shared" si="30"/>
        <v>14E</v>
      </c>
      <c r="E336" s="54" t="str">
        <f t="shared" si="33"/>
        <v>014E</v>
      </c>
      <c r="F336" s="54"/>
      <c r="G336" s="54"/>
      <c r="H336" s="54"/>
      <c r="I336" s="54" t="s">
        <v>808</v>
      </c>
      <c r="J336" s="54"/>
      <c r="K336" s="54"/>
      <c r="L336" s="51" t="str">
        <f t="shared" si="31"/>
        <v>case "14E": return "";</v>
      </c>
      <c r="M336" s="51" t="str">
        <f t="shared" si="32"/>
        <v>case "014E": return "Animal Crossing Cards";</v>
      </c>
      <c r="N336" s="51" t="str">
        <f>"case """&amp;E336&amp;""""&amp;": return "&amp;""""&amp;INDEX(ALL!E:E,MATCH(Sheet1!E336,ALL!N:N,0))&amp;""""&amp;";"</f>
        <v>case "014E": return "Pippy";</v>
      </c>
      <c r="O336" s="51"/>
    </row>
    <row r="337" spans="1:15" x14ac:dyDescent="0.2">
      <c r="A337" s="54">
        <v>335</v>
      </c>
      <c r="B337" s="54" t="str">
        <f t="shared" si="34"/>
        <v>14F</v>
      </c>
      <c r="C337" s="54"/>
      <c r="D337" s="54" t="str">
        <f t="shared" si="30"/>
        <v>14F</v>
      </c>
      <c r="E337" s="54" t="str">
        <f t="shared" si="33"/>
        <v>014F</v>
      </c>
      <c r="F337" s="54"/>
      <c r="G337" s="54"/>
      <c r="H337" s="54"/>
      <c r="I337" s="53" t="s">
        <v>1642</v>
      </c>
      <c r="J337" s="54"/>
      <c r="K337" s="54"/>
      <c r="L337" s="51" t="str">
        <f t="shared" si="31"/>
        <v>case "14F": return "";</v>
      </c>
      <c r="M337" s="51" t="str">
        <f t="shared" si="32"/>
        <v>case "014F": return "Animal Crossing Cards";</v>
      </c>
      <c r="N337" s="51" t="str">
        <f>"case """&amp;E337&amp;""""&amp;": return "&amp;""""&amp;INDEX(ALL!E:E,MATCH(Sheet1!E337,ALL!N:N,0))&amp;""""&amp;";"</f>
        <v>case "014F": return "Buck";</v>
      </c>
      <c r="O337" s="51"/>
    </row>
    <row r="338" spans="1:15" x14ac:dyDescent="0.2">
      <c r="A338" s="54">
        <v>336</v>
      </c>
      <c r="B338" s="54" t="str">
        <f t="shared" si="34"/>
        <v>150</v>
      </c>
      <c r="C338" s="54"/>
      <c r="D338" s="54" t="str">
        <f t="shared" si="30"/>
        <v>150</v>
      </c>
      <c r="E338" s="54" t="str">
        <f t="shared" si="33"/>
        <v>0150</v>
      </c>
      <c r="F338" s="54"/>
      <c r="G338" s="54"/>
      <c r="H338" s="54"/>
      <c r="I338" s="53" t="s">
        <v>1642</v>
      </c>
      <c r="J338" s="54"/>
      <c r="K338" s="54"/>
      <c r="L338" s="51" t="str">
        <f t="shared" si="31"/>
        <v>case "150": return "";</v>
      </c>
      <c r="M338" s="51" t="str">
        <f t="shared" si="32"/>
        <v>case "0150": return "Animal Crossing Cards";</v>
      </c>
      <c r="N338" s="51" t="str">
        <f>"case """&amp;E338&amp;""""&amp;": return "&amp;""""&amp;INDEX(ALL!E:E,MATCH(Sheet1!E338,ALL!N:N,0))&amp;""""&amp;";"</f>
        <v>case "0150": return "Bree";</v>
      </c>
      <c r="O338" s="51"/>
    </row>
    <row r="339" spans="1:15" x14ac:dyDescent="0.2">
      <c r="A339" s="54">
        <v>337</v>
      </c>
      <c r="B339" s="54" t="str">
        <f t="shared" si="34"/>
        <v>151</v>
      </c>
      <c r="C339" s="54"/>
      <c r="D339" s="54" t="str">
        <f t="shared" si="30"/>
        <v>151</v>
      </c>
      <c r="E339" s="54" t="str">
        <f t="shared" si="33"/>
        <v>0151</v>
      </c>
      <c r="F339" s="54"/>
      <c r="G339" s="54"/>
      <c r="H339" s="54"/>
      <c r="I339" s="54" t="s">
        <v>808</v>
      </c>
      <c r="J339" s="54"/>
      <c r="K339" s="54"/>
      <c r="L339" s="51" t="str">
        <f t="shared" si="31"/>
        <v>case "151": return "";</v>
      </c>
      <c r="M339" s="51" t="str">
        <f t="shared" si="32"/>
        <v>case "0151": return "Animal Crossing Cards";</v>
      </c>
      <c r="N339" s="51" t="str">
        <f>"case """&amp;E339&amp;""""&amp;": return "&amp;""""&amp;INDEX(ALL!E:E,MATCH(Sheet1!E339,ALL!N:N,0))&amp;""""&amp;";"</f>
        <v>case "0151": return "Rooney";</v>
      </c>
      <c r="O339" s="51"/>
    </row>
    <row r="340" spans="1:15" x14ac:dyDescent="0.2">
      <c r="A340" s="54">
        <v>338</v>
      </c>
      <c r="B340" s="54" t="str">
        <f t="shared" si="34"/>
        <v>152</v>
      </c>
      <c r="C340" s="54"/>
      <c r="D340" s="54" t="str">
        <f t="shared" si="30"/>
        <v>152</v>
      </c>
      <c r="E340" s="54" t="str">
        <f t="shared" si="33"/>
        <v>0152</v>
      </c>
      <c r="F340" s="54"/>
      <c r="G340" s="54"/>
      <c r="H340" s="54"/>
      <c r="I340" s="53" t="s">
        <v>1642</v>
      </c>
      <c r="J340" s="54"/>
      <c r="K340" s="54"/>
      <c r="L340" s="51" t="str">
        <f t="shared" si="31"/>
        <v>case "152": return "";</v>
      </c>
      <c r="M340" s="51" t="str">
        <f t="shared" si="32"/>
        <v>case "0152": return "Animal Crossing Cards";</v>
      </c>
      <c r="N340" s="51" t="str">
        <f>"case """&amp;E340&amp;""""&amp;": return "&amp;""""&amp;INDEX(ALL!E:E,MATCH(Sheet1!E340,ALL!N:N,0))&amp;""""&amp;";"</f>
        <v>case "0152": return "Curlos";</v>
      </c>
      <c r="O340" s="51"/>
    </row>
    <row r="341" spans="1:15" x14ac:dyDescent="0.2">
      <c r="A341" s="54">
        <v>339</v>
      </c>
      <c r="B341" s="54" t="str">
        <f t="shared" si="34"/>
        <v>153</v>
      </c>
      <c r="C341" s="54"/>
      <c r="D341" s="54" t="str">
        <f t="shared" si="30"/>
        <v>153</v>
      </c>
      <c r="E341" s="54" t="str">
        <f t="shared" si="33"/>
        <v>0153</v>
      </c>
      <c r="F341" s="54"/>
      <c r="G341" s="54"/>
      <c r="H341" s="54"/>
      <c r="I341" s="53" t="s">
        <v>1642</v>
      </c>
      <c r="J341" s="54"/>
      <c r="K341" s="54"/>
      <c r="L341" s="51" t="str">
        <f t="shared" si="31"/>
        <v>case "153": return "";</v>
      </c>
      <c r="M341" s="51" t="str">
        <f t="shared" si="32"/>
        <v>case "0153": return "Animal Crossing Cards";</v>
      </c>
      <c r="N341" s="51" t="str">
        <f>"case """&amp;E341&amp;""""&amp;": return "&amp;""""&amp;INDEX(ALL!E:E,MATCH(Sheet1!E341,ALL!N:N,0))&amp;""""&amp;";"</f>
        <v>case "0153": return "Skye";</v>
      </c>
      <c r="O341" s="51"/>
    </row>
    <row r="342" spans="1:15" x14ac:dyDescent="0.2">
      <c r="A342" s="54">
        <v>340</v>
      </c>
      <c r="B342" s="54" t="str">
        <f t="shared" si="34"/>
        <v>154</v>
      </c>
      <c r="C342" s="54"/>
      <c r="D342" s="54" t="str">
        <f t="shared" si="30"/>
        <v>154</v>
      </c>
      <c r="E342" s="54" t="str">
        <f t="shared" si="33"/>
        <v>0154</v>
      </c>
      <c r="F342" s="54"/>
      <c r="G342" s="54"/>
      <c r="H342" s="54"/>
      <c r="I342" s="54" t="s">
        <v>808</v>
      </c>
      <c r="J342" s="54"/>
      <c r="K342" s="54"/>
      <c r="L342" s="51" t="str">
        <f t="shared" si="31"/>
        <v>case "154": return "";</v>
      </c>
      <c r="M342" s="51" t="str">
        <f t="shared" si="32"/>
        <v>case "0154": return "Animal Crossing Cards";</v>
      </c>
      <c r="N342" s="51" t="str">
        <f>"case """&amp;E342&amp;""""&amp;": return "&amp;""""&amp;INDEX(ALL!E:E,MATCH(Sheet1!E342,ALL!N:N,0))&amp;""""&amp;";"</f>
        <v>case "0154": return "Moe";</v>
      </c>
      <c r="O342" s="51"/>
    </row>
    <row r="343" spans="1:15" x14ac:dyDescent="0.2">
      <c r="A343" s="54">
        <v>341</v>
      </c>
      <c r="B343" s="54" t="str">
        <f t="shared" si="34"/>
        <v>155</v>
      </c>
      <c r="C343" s="54"/>
      <c r="D343" s="54" t="str">
        <f t="shared" si="30"/>
        <v>155</v>
      </c>
      <c r="E343" s="54" t="str">
        <f t="shared" si="33"/>
        <v>0155</v>
      </c>
      <c r="F343" s="54"/>
      <c r="G343" s="54"/>
      <c r="H343" s="54"/>
      <c r="I343" s="53" t="s">
        <v>1642</v>
      </c>
      <c r="J343" s="54"/>
      <c r="K343" s="54"/>
      <c r="L343" s="51" t="str">
        <f t="shared" si="31"/>
        <v>case "155": return "";</v>
      </c>
      <c r="M343" s="51" t="str">
        <f t="shared" si="32"/>
        <v>case "0155": return "Animal Crossing Cards";</v>
      </c>
      <c r="N343" s="51" t="str">
        <f>"case """&amp;E343&amp;""""&amp;": return "&amp;""""&amp;INDEX(ALL!E:E,MATCH(Sheet1!E343,ALL!N:N,0))&amp;""""&amp;";"</f>
        <v>case "0155": return "Flora";</v>
      </c>
      <c r="O343" s="51"/>
    </row>
    <row r="344" spans="1:15" x14ac:dyDescent="0.2">
      <c r="A344" s="54">
        <v>342</v>
      </c>
      <c r="B344" s="54" t="str">
        <f t="shared" si="34"/>
        <v>156</v>
      </c>
      <c r="C344" s="54"/>
      <c r="D344" s="54" t="str">
        <f t="shared" si="30"/>
        <v>156</v>
      </c>
      <c r="E344" s="54" t="str">
        <f t="shared" si="33"/>
        <v>0156</v>
      </c>
      <c r="F344" s="54"/>
      <c r="G344" s="54"/>
      <c r="H344" s="54"/>
      <c r="I344" s="53" t="s">
        <v>1642</v>
      </c>
      <c r="J344" s="54"/>
      <c r="K344" s="54"/>
      <c r="L344" s="51" t="str">
        <f t="shared" si="31"/>
        <v>case "156": return "";</v>
      </c>
      <c r="M344" s="51" t="str">
        <f t="shared" si="32"/>
        <v>case "0156": return "Animal Crossing Cards";</v>
      </c>
      <c r="N344" s="51" t="str">
        <f>"case """&amp;E344&amp;""""&amp;": return "&amp;""""&amp;INDEX(ALL!E:E,MATCH(Sheet1!E344,ALL!N:N,0))&amp;""""&amp;";"</f>
        <v>case "0156": return "Hamlet";</v>
      </c>
      <c r="O344" s="51"/>
    </row>
    <row r="345" spans="1:15" x14ac:dyDescent="0.2">
      <c r="A345" s="54">
        <v>343</v>
      </c>
      <c r="B345" s="54" t="str">
        <f t="shared" si="34"/>
        <v>157</v>
      </c>
      <c r="C345" s="54"/>
      <c r="D345" s="54" t="str">
        <f t="shared" si="30"/>
        <v>157</v>
      </c>
      <c r="E345" s="54" t="str">
        <f t="shared" si="33"/>
        <v>0157</v>
      </c>
      <c r="F345" s="54"/>
      <c r="G345" s="54"/>
      <c r="H345" s="54"/>
      <c r="I345" s="54" t="s">
        <v>808</v>
      </c>
      <c r="J345" s="54"/>
      <c r="K345" s="54"/>
      <c r="L345" s="51" t="str">
        <f t="shared" si="31"/>
        <v>case "157": return "";</v>
      </c>
      <c r="M345" s="51" t="str">
        <f t="shared" si="32"/>
        <v>case "0157": return "Animal Crossing Cards";</v>
      </c>
      <c r="N345" s="51" t="str">
        <f>"case """&amp;E345&amp;""""&amp;": return "&amp;""""&amp;INDEX(ALL!E:E,MATCH(Sheet1!E345,ALL!N:N,0))&amp;""""&amp;";"</f>
        <v>case "0157": return "Astrid";</v>
      </c>
      <c r="O345" s="51"/>
    </row>
    <row r="346" spans="1:15" x14ac:dyDescent="0.2">
      <c r="A346" s="54">
        <v>344</v>
      </c>
      <c r="B346" s="54" t="str">
        <f t="shared" si="34"/>
        <v>158</v>
      </c>
      <c r="C346" s="54"/>
      <c r="D346" s="54" t="str">
        <f t="shared" si="30"/>
        <v>158</v>
      </c>
      <c r="E346" s="54" t="str">
        <f t="shared" si="33"/>
        <v>0158</v>
      </c>
      <c r="F346" s="54"/>
      <c r="G346" s="54"/>
      <c r="H346" s="54"/>
      <c r="I346" s="53" t="s">
        <v>1642</v>
      </c>
      <c r="J346" s="54"/>
      <c r="K346" s="54"/>
      <c r="L346" s="51" t="str">
        <f t="shared" si="31"/>
        <v>case "158": return "";</v>
      </c>
      <c r="M346" s="51" t="str">
        <f t="shared" si="32"/>
        <v>case "0158": return "Animal Crossing Cards";</v>
      </c>
      <c r="N346" s="51" t="str">
        <f>"case """&amp;E346&amp;""""&amp;": return "&amp;""""&amp;INDEX(ALL!E:E,MATCH(Sheet1!E346,ALL!N:N,0))&amp;""""&amp;";"</f>
        <v>case "0158": return "Monty";</v>
      </c>
      <c r="O346" s="51"/>
    </row>
    <row r="347" spans="1:15" x14ac:dyDescent="0.2">
      <c r="A347" s="54">
        <v>345</v>
      </c>
      <c r="B347" s="54" t="str">
        <f t="shared" si="34"/>
        <v>159</v>
      </c>
      <c r="C347" s="54"/>
      <c r="D347" s="54" t="str">
        <f t="shared" si="30"/>
        <v>159</v>
      </c>
      <c r="E347" s="54" t="str">
        <f t="shared" si="33"/>
        <v>0159</v>
      </c>
      <c r="F347" s="54"/>
      <c r="G347" s="54"/>
      <c r="H347" s="54"/>
      <c r="I347" s="53" t="s">
        <v>1642</v>
      </c>
      <c r="J347" s="54"/>
      <c r="K347" s="54"/>
      <c r="L347" s="51" t="str">
        <f t="shared" si="31"/>
        <v>case "159": return "";</v>
      </c>
      <c r="M347" s="51" t="str">
        <f t="shared" si="32"/>
        <v>case "0159": return "Animal Crossing Cards";</v>
      </c>
      <c r="N347" s="51" t="str">
        <f>"case """&amp;E347&amp;""""&amp;": return "&amp;""""&amp;INDEX(ALL!E:E,MATCH(Sheet1!E347,ALL!N:N,0))&amp;""""&amp;";"</f>
        <v>case "0159": return "Dora";</v>
      </c>
      <c r="O347" s="51"/>
    </row>
    <row r="348" spans="1:15" x14ac:dyDescent="0.2">
      <c r="A348" s="54">
        <v>346</v>
      </c>
      <c r="B348" s="54" t="str">
        <f t="shared" si="34"/>
        <v>15A</v>
      </c>
      <c r="C348" s="54"/>
      <c r="D348" s="54" t="str">
        <f t="shared" si="30"/>
        <v>15A</v>
      </c>
      <c r="E348" s="54" t="str">
        <f t="shared" si="33"/>
        <v>015A</v>
      </c>
      <c r="F348" s="54"/>
      <c r="G348" s="54"/>
      <c r="H348" s="54"/>
      <c r="I348" s="54" t="s">
        <v>808</v>
      </c>
      <c r="J348" s="54"/>
      <c r="K348" s="54"/>
      <c r="L348" s="51" t="str">
        <f t="shared" si="31"/>
        <v>case "15A": return "";</v>
      </c>
      <c r="M348" s="51" t="str">
        <f t="shared" si="32"/>
        <v>case "015A": return "Animal Crossing Cards";</v>
      </c>
      <c r="N348" s="51" t="str">
        <f>"case """&amp;E348&amp;""""&amp;": return "&amp;""""&amp;INDEX(ALL!E:E,MATCH(Sheet1!E348,ALL!N:N,0))&amp;""""&amp;";"</f>
        <v>case "015A": return "Biskit";</v>
      </c>
      <c r="O348" s="51"/>
    </row>
    <row r="349" spans="1:15" x14ac:dyDescent="0.2">
      <c r="A349" s="54">
        <v>347</v>
      </c>
      <c r="B349" s="54" t="str">
        <f t="shared" si="34"/>
        <v>15B</v>
      </c>
      <c r="C349" s="54"/>
      <c r="D349" s="54" t="str">
        <f t="shared" si="30"/>
        <v>15B</v>
      </c>
      <c r="E349" s="54" t="str">
        <f t="shared" si="33"/>
        <v>015B</v>
      </c>
      <c r="F349" s="54"/>
      <c r="G349" s="54"/>
      <c r="H349" s="54"/>
      <c r="I349" s="53" t="s">
        <v>1642</v>
      </c>
      <c r="J349" s="54"/>
      <c r="K349" s="54"/>
      <c r="L349" s="51" t="str">
        <f t="shared" si="31"/>
        <v>case "15B": return "";</v>
      </c>
      <c r="M349" s="51" t="str">
        <f t="shared" si="32"/>
        <v>case "015B": return "Animal Crossing Cards";</v>
      </c>
      <c r="N349" s="51" t="str">
        <f>"case """&amp;E349&amp;""""&amp;": return "&amp;""""&amp;INDEX(ALL!E:E,MATCH(Sheet1!E349,ALL!N:N,0))&amp;""""&amp;";"</f>
        <v>case "015B": return "Victoria";</v>
      </c>
      <c r="O349" s="51"/>
    </row>
    <row r="350" spans="1:15" x14ac:dyDescent="0.2">
      <c r="A350" s="54">
        <v>348</v>
      </c>
      <c r="B350" s="54" t="str">
        <f t="shared" si="34"/>
        <v>15C</v>
      </c>
      <c r="C350" s="54"/>
      <c r="D350" s="54" t="str">
        <f t="shared" si="30"/>
        <v>15C</v>
      </c>
      <c r="E350" s="54" t="str">
        <f t="shared" si="33"/>
        <v>015C</v>
      </c>
      <c r="F350" s="54"/>
      <c r="G350" s="54"/>
      <c r="H350" s="54"/>
      <c r="I350" s="53" t="s">
        <v>1642</v>
      </c>
      <c r="J350" s="54"/>
      <c r="K350" s="54"/>
      <c r="L350" s="51" t="str">
        <f t="shared" si="31"/>
        <v>case "15C": return "";</v>
      </c>
      <c r="M350" s="51" t="str">
        <f t="shared" si="32"/>
        <v>case "015C": return "Animal Crossing Cards";</v>
      </c>
      <c r="N350" s="51" t="str">
        <f>"case """&amp;E350&amp;""""&amp;": return "&amp;""""&amp;INDEX(ALL!E:E,MATCH(Sheet1!E350,ALL!N:N,0))&amp;""""&amp;";"</f>
        <v>case "015C": return "Lyman";</v>
      </c>
      <c r="O350" s="51"/>
    </row>
    <row r="351" spans="1:15" x14ac:dyDescent="0.2">
      <c r="A351" s="54">
        <v>349</v>
      </c>
      <c r="B351" s="54" t="str">
        <f t="shared" si="34"/>
        <v>15D</v>
      </c>
      <c r="C351" s="54"/>
      <c r="D351" s="54" t="str">
        <f t="shared" si="30"/>
        <v>15D</v>
      </c>
      <c r="E351" s="54" t="str">
        <f t="shared" si="33"/>
        <v>015D</v>
      </c>
      <c r="F351" s="54"/>
      <c r="G351" s="54"/>
      <c r="H351" s="54"/>
      <c r="I351" s="54" t="s">
        <v>808</v>
      </c>
      <c r="J351" s="54"/>
      <c r="K351" s="54"/>
      <c r="L351" s="51" t="str">
        <f t="shared" si="31"/>
        <v>case "15D": return "";</v>
      </c>
      <c r="M351" s="51" t="str">
        <f t="shared" si="32"/>
        <v>case "015D": return "Animal Crossing Cards";</v>
      </c>
      <c r="N351" s="51" t="str">
        <f>"case """&amp;E351&amp;""""&amp;": return "&amp;""""&amp;INDEX(ALL!E:E,MATCH(Sheet1!E351,ALL!N:N,0))&amp;""""&amp;";"</f>
        <v>case "015D": return "Violet";</v>
      </c>
      <c r="O351" s="51"/>
    </row>
    <row r="352" spans="1:15" x14ac:dyDescent="0.2">
      <c r="A352" s="54">
        <v>350</v>
      </c>
      <c r="B352" s="54" t="str">
        <f t="shared" si="34"/>
        <v>15E</v>
      </c>
      <c r="C352" s="54"/>
      <c r="D352" s="54" t="str">
        <f t="shared" si="30"/>
        <v>15E</v>
      </c>
      <c r="E352" s="54" t="str">
        <f t="shared" si="33"/>
        <v>015E</v>
      </c>
      <c r="F352" s="54"/>
      <c r="G352" s="54"/>
      <c r="H352" s="54"/>
      <c r="I352" s="53" t="s">
        <v>1642</v>
      </c>
      <c r="J352" s="54"/>
      <c r="K352" s="54"/>
      <c r="L352" s="51" t="str">
        <f t="shared" si="31"/>
        <v>case "15E": return "";</v>
      </c>
      <c r="M352" s="51" t="str">
        <f t="shared" si="32"/>
        <v>case "015E": return "Animal Crossing Cards";</v>
      </c>
      <c r="N352" s="51" t="str">
        <f>"case """&amp;E352&amp;""""&amp;": return "&amp;""""&amp;INDEX(ALL!E:E,MATCH(Sheet1!E352,ALL!N:N,0))&amp;""""&amp;";"</f>
        <v>case "015E": return "Frank";</v>
      </c>
      <c r="O352" s="51"/>
    </row>
    <row r="353" spans="1:15" x14ac:dyDescent="0.2">
      <c r="A353" s="54">
        <v>351</v>
      </c>
      <c r="B353" s="54" t="str">
        <f t="shared" si="34"/>
        <v>15F</v>
      </c>
      <c r="C353" s="54"/>
      <c r="D353" s="54" t="str">
        <f t="shared" si="30"/>
        <v>15F</v>
      </c>
      <c r="E353" s="54" t="str">
        <f t="shared" si="33"/>
        <v>015F</v>
      </c>
      <c r="F353" s="54"/>
      <c r="G353" s="54"/>
      <c r="H353" s="54"/>
      <c r="I353" s="53" t="s">
        <v>1642</v>
      </c>
      <c r="J353" s="54"/>
      <c r="K353" s="54"/>
      <c r="L353" s="51" t="str">
        <f t="shared" si="31"/>
        <v>case "15F": return "";</v>
      </c>
      <c r="M353" s="51" t="str">
        <f t="shared" si="32"/>
        <v>case "015F": return "Animal Crossing Cards";</v>
      </c>
      <c r="N353" s="51" t="str">
        <f>"case """&amp;E353&amp;""""&amp;": return "&amp;""""&amp;INDEX(ALL!E:E,MATCH(Sheet1!E353,ALL!N:N,0))&amp;""""&amp;";"</f>
        <v>case "015F": return "Chadder";</v>
      </c>
      <c r="O353" s="51"/>
    </row>
    <row r="354" spans="1:15" x14ac:dyDescent="0.2">
      <c r="A354" s="54">
        <v>352</v>
      </c>
      <c r="B354" s="54" t="str">
        <f t="shared" si="34"/>
        <v>160</v>
      </c>
      <c r="C354" s="54"/>
      <c r="D354" s="54" t="str">
        <f t="shared" si="30"/>
        <v>160</v>
      </c>
      <c r="E354" s="54" t="str">
        <f t="shared" si="33"/>
        <v>0160</v>
      </c>
      <c r="F354" s="54"/>
      <c r="G354" s="54"/>
      <c r="H354" s="54"/>
      <c r="I354" s="54" t="s">
        <v>808</v>
      </c>
      <c r="J354" s="54"/>
      <c r="K354" s="54"/>
      <c r="L354" s="51" t="str">
        <f t="shared" si="31"/>
        <v>case "160": return "";</v>
      </c>
      <c r="M354" s="51" t="str">
        <f t="shared" si="32"/>
        <v>case "0160": return "Animal Crossing Cards";</v>
      </c>
      <c r="N354" s="51" t="str">
        <f>"case """&amp;E354&amp;""""&amp;": return "&amp;""""&amp;INDEX(ALL!E:E,MATCH(Sheet1!E354,ALL!N:N,0))&amp;""""&amp;";"</f>
        <v>case "0160": return "Merengue";</v>
      </c>
      <c r="O354" s="51"/>
    </row>
    <row r="355" spans="1:15" x14ac:dyDescent="0.2">
      <c r="A355" s="54">
        <v>353</v>
      </c>
      <c r="B355" s="54" t="str">
        <f t="shared" si="34"/>
        <v>161</v>
      </c>
      <c r="C355" s="54"/>
      <c r="D355" s="54" t="str">
        <f t="shared" si="30"/>
        <v>161</v>
      </c>
      <c r="E355" s="54" t="str">
        <f t="shared" si="33"/>
        <v>0161</v>
      </c>
      <c r="F355" s="54"/>
      <c r="G355" s="54"/>
      <c r="H355" s="54"/>
      <c r="I355" s="53" t="s">
        <v>1642</v>
      </c>
      <c r="J355" s="54"/>
      <c r="K355" s="54"/>
      <c r="L355" s="51" t="str">
        <f t="shared" si="31"/>
        <v>case "161": return "";</v>
      </c>
      <c r="M355" s="51" t="str">
        <f t="shared" si="32"/>
        <v>case "0161": return "Animal Crossing Cards";</v>
      </c>
      <c r="N355" s="51" t="str">
        <f>"case """&amp;E355&amp;""""&amp;": return "&amp;""""&amp;INDEX(ALL!E:E,MATCH(Sheet1!E355,ALL!N:N,0))&amp;""""&amp;";"</f>
        <v>case "0161": return "Cube";</v>
      </c>
      <c r="O355" s="51"/>
    </row>
    <row r="356" spans="1:15" x14ac:dyDescent="0.2">
      <c r="A356" s="54">
        <v>354</v>
      </c>
      <c r="B356" s="54" t="str">
        <f t="shared" si="34"/>
        <v>162</v>
      </c>
      <c r="C356" s="54"/>
      <c r="D356" s="54" t="str">
        <f t="shared" si="30"/>
        <v>162</v>
      </c>
      <c r="E356" s="54" t="str">
        <f t="shared" si="33"/>
        <v>0162</v>
      </c>
      <c r="F356" s="54"/>
      <c r="G356" s="54"/>
      <c r="H356" s="54"/>
      <c r="I356" s="53" t="s">
        <v>1642</v>
      </c>
      <c r="J356" s="54"/>
      <c r="K356" s="54"/>
      <c r="L356" s="51" t="str">
        <f t="shared" si="31"/>
        <v>case "162": return "";</v>
      </c>
      <c r="M356" s="51" t="str">
        <f t="shared" si="32"/>
        <v>case "0162": return "Animal Crossing Cards";</v>
      </c>
      <c r="N356" s="51" t="str">
        <f>"case """&amp;E356&amp;""""&amp;": return "&amp;""""&amp;INDEX(ALL!E:E,MATCH(Sheet1!E356,ALL!N:N,0))&amp;""""&amp;";"</f>
        <v>case "0162": return "Claudia";</v>
      </c>
      <c r="O356" s="51"/>
    </row>
    <row r="357" spans="1:15" x14ac:dyDescent="0.2">
      <c r="A357" s="54">
        <v>355</v>
      </c>
      <c r="B357" s="54" t="str">
        <f t="shared" si="34"/>
        <v>163</v>
      </c>
      <c r="C357" s="54"/>
      <c r="D357" s="54" t="str">
        <f t="shared" si="30"/>
        <v>163</v>
      </c>
      <c r="E357" s="54" t="str">
        <f t="shared" si="33"/>
        <v>0163</v>
      </c>
      <c r="F357" s="54"/>
      <c r="G357" s="54"/>
      <c r="H357" s="54"/>
      <c r="I357" s="54" t="s">
        <v>808</v>
      </c>
      <c r="J357" s="54"/>
      <c r="K357" s="54"/>
      <c r="L357" s="51" t="str">
        <f t="shared" si="31"/>
        <v>case "163": return "";</v>
      </c>
      <c r="M357" s="51" t="str">
        <f t="shared" si="32"/>
        <v>case "0163": return "Animal Crossing Cards";</v>
      </c>
      <c r="N357" s="51" t="str">
        <f>"case """&amp;E357&amp;""""&amp;": return "&amp;""""&amp;INDEX(ALL!E:E,MATCH(Sheet1!E357,ALL!N:N,0))&amp;""""&amp;";"</f>
        <v>case "0163": return "Curly";</v>
      </c>
      <c r="O357" s="51"/>
    </row>
    <row r="358" spans="1:15" x14ac:dyDescent="0.2">
      <c r="A358" s="54">
        <v>356</v>
      </c>
      <c r="B358" s="54" t="str">
        <f t="shared" si="34"/>
        <v>164</v>
      </c>
      <c r="C358" s="54"/>
      <c r="D358" s="54" t="str">
        <f t="shared" si="30"/>
        <v>164</v>
      </c>
      <c r="E358" s="54" t="str">
        <f t="shared" si="33"/>
        <v>0164</v>
      </c>
      <c r="F358" s="54"/>
      <c r="G358" s="54"/>
      <c r="H358" s="54"/>
      <c r="I358" s="53" t="s">
        <v>1642</v>
      </c>
      <c r="J358" s="54"/>
      <c r="K358" s="54"/>
      <c r="L358" s="51" t="str">
        <f t="shared" si="31"/>
        <v>case "164": return "";</v>
      </c>
      <c r="M358" s="51" t="str">
        <f t="shared" si="32"/>
        <v>case "0164": return "Animal Crossing Cards";</v>
      </c>
      <c r="N358" s="51" t="str">
        <f>"case """&amp;E358&amp;""""&amp;": return "&amp;""""&amp;INDEX(ALL!E:E,MATCH(Sheet1!E358,ALL!N:N,0))&amp;""""&amp;";"</f>
        <v>case "0164": return "Boomer";</v>
      </c>
      <c r="O358" s="51"/>
    </row>
    <row r="359" spans="1:15" x14ac:dyDescent="0.2">
      <c r="A359" s="54">
        <v>357</v>
      </c>
      <c r="B359" s="54" t="str">
        <f t="shared" si="34"/>
        <v>165</v>
      </c>
      <c r="C359" s="54"/>
      <c r="D359" s="54" t="str">
        <f t="shared" si="30"/>
        <v>165</v>
      </c>
      <c r="E359" s="54" t="str">
        <f t="shared" si="33"/>
        <v>0165</v>
      </c>
      <c r="F359" s="54"/>
      <c r="G359" s="54"/>
      <c r="H359" s="54"/>
      <c r="I359" s="53" t="s">
        <v>1642</v>
      </c>
      <c r="J359" s="54"/>
      <c r="K359" s="54"/>
      <c r="L359" s="51" t="str">
        <f t="shared" si="31"/>
        <v>case "165": return "";</v>
      </c>
      <c r="M359" s="51" t="str">
        <f t="shared" si="32"/>
        <v>case "0165": return "Animal Crossing Cards";</v>
      </c>
      <c r="N359" s="51" t="str">
        <f>"case """&amp;E359&amp;""""&amp;": return "&amp;""""&amp;INDEX(ALL!E:E,MATCH(Sheet1!E359,ALL!N:N,0))&amp;""""&amp;";"</f>
        <v>case "0165": return "Caroline";</v>
      </c>
      <c r="O359" s="51"/>
    </row>
    <row r="360" spans="1:15" x14ac:dyDescent="0.2">
      <c r="A360" s="54">
        <v>358</v>
      </c>
      <c r="B360" s="54" t="str">
        <f t="shared" si="34"/>
        <v>166</v>
      </c>
      <c r="C360" s="54"/>
      <c r="D360" s="54" t="str">
        <f t="shared" si="30"/>
        <v>166</v>
      </c>
      <c r="E360" s="54" t="str">
        <f t="shared" si="33"/>
        <v>0166</v>
      </c>
      <c r="F360" s="54"/>
      <c r="G360" s="54"/>
      <c r="H360" s="54"/>
      <c r="I360" s="54" t="s">
        <v>808</v>
      </c>
      <c r="J360" s="54"/>
      <c r="K360" s="54"/>
      <c r="L360" s="51" t="str">
        <f t="shared" si="31"/>
        <v>case "166": return "";</v>
      </c>
      <c r="M360" s="51" t="str">
        <f t="shared" si="32"/>
        <v>case "0166": return "Animal Crossing Cards";</v>
      </c>
      <c r="N360" s="51" t="str">
        <f>"case """&amp;E360&amp;""""&amp;": return "&amp;""""&amp;INDEX(ALL!E:E,MATCH(Sheet1!E360,ALL!N:N,0))&amp;""""&amp;";"</f>
        <v>case "0166": return "Sparro";</v>
      </c>
      <c r="O360" s="51"/>
    </row>
    <row r="361" spans="1:15" x14ac:dyDescent="0.2">
      <c r="A361" s="54">
        <v>359</v>
      </c>
      <c r="B361" s="54" t="str">
        <f t="shared" si="34"/>
        <v>167</v>
      </c>
      <c r="C361" s="54"/>
      <c r="D361" s="54" t="str">
        <f t="shared" si="30"/>
        <v>167</v>
      </c>
      <c r="E361" s="54" t="str">
        <f t="shared" si="33"/>
        <v>0167</v>
      </c>
      <c r="F361" s="54"/>
      <c r="G361" s="54"/>
      <c r="H361" s="54"/>
      <c r="I361" s="53" t="s">
        <v>1642</v>
      </c>
      <c r="J361" s="54"/>
      <c r="K361" s="54"/>
      <c r="L361" s="51" t="str">
        <f t="shared" si="31"/>
        <v>case "167": return "";</v>
      </c>
      <c r="M361" s="51" t="str">
        <f t="shared" si="32"/>
        <v>case "0167": return "Animal Crossing Cards";</v>
      </c>
      <c r="N361" s="51" t="str">
        <f>"case """&amp;E361&amp;""""&amp;": return "&amp;""""&amp;INDEX(ALL!E:E,MATCH(Sheet1!E361,ALL!N:N,0))&amp;""""&amp;";"</f>
        <v>case "0167": return "Baabara";</v>
      </c>
      <c r="O361" s="51"/>
    </row>
    <row r="362" spans="1:15" x14ac:dyDescent="0.2">
      <c r="A362" s="54">
        <v>360</v>
      </c>
      <c r="B362" s="54" t="str">
        <f t="shared" si="34"/>
        <v>168</v>
      </c>
      <c r="C362" s="54"/>
      <c r="D362" s="54" t="str">
        <f t="shared" si="30"/>
        <v>168</v>
      </c>
      <c r="E362" s="54" t="str">
        <f t="shared" si="33"/>
        <v>0168</v>
      </c>
      <c r="F362" s="54"/>
      <c r="G362" s="54"/>
      <c r="H362" s="54"/>
      <c r="I362" s="53" t="s">
        <v>1642</v>
      </c>
      <c r="J362" s="54"/>
      <c r="K362" s="54"/>
      <c r="L362" s="51" t="str">
        <f t="shared" si="31"/>
        <v>case "168": return "";</v>
      </c>
      <c r="M362" s="51" t="str">
        <f t="shared" si="32"/>
        <v>case "0168": return "Animal Crossing Cards";</v>
      </c>
      <c r="N362" s="51" t="str">
        <f>"case """&amp;E362&amp;""""&amp;": return "&amp;""""&amp;INDEX(ALL!E:E,MATCH(Sheet1!E362,ALL!N:N,0))&amp;""""&amp;";"</f>
        <v>case "0168": return "Rolf";</v>
      </c>
      <c r="O362" s="51"/>
    </row>
    <row r="363" spans="1:15" x14ac:dyDescent="0.2">
      <c r="A363" s="54">
        <v>361</v>
      </c>
      <c r="B363" s="54" t="str">
        <f t="shared" si="34"/>
        <v>169</v>
      </c>
      <c r="C363" s="54"/>
      <c r="D363" s="54" t="str">
        <f t="shared" si="30"/>
        <v>169</v>
      </c>
      <c r="E363" s="54" t="str">
        <f t="shared" si="33"/>
        <v>0169</v>
      </c>
      <c r="F363" s="54"/>
      <c r="G363" s="54"/>
      <c r="H363" s="54"/>
      <c r="I363" s="54" t="s">
        <v>808</v>
      </c>
      <c r="J363" s="54"/>
      <c r="K363" s="54"/>
      <c r="L363" s="51" t="str">
        <f t="shared" si="31"/>
        <v>case "169": return "";</v>
      </c>
      <c r="M363" s="51" t="str">
        <f t="shared" si="32"/>
        <v>case "0169": return "Animal Crossing Cards";</v>
      </c>
      <c r="N363" s="51" t="str">
        <f>"case """&amp;E363&amp;""""&amp;": return "&amp;""""&amp;INDEX(ALL!E:E,MATCH(Sheet1!E363,ALL!N:N,0))&amp;""""&amp;";"</f>
        <v>case "0169": return "Maple";</v>
      </c>
      <c r="O363" s="51"/>
    </row>
    <row r="364" spans="1:15" x14ac:dyDescent="0.2">
      <c r="A364" s="54">
        <v>362</v>
      </c>
      <c r="B364" s="54" t="str">
        <f t="shared" si="34"/>
        <v>16A</v>
      </c>
      <c r="C364" s="54"/>
      <c r="D364" s="54" t="str">
        <f t="shared" si="30"/>
        <v>16A</v>
      </c>
      <c r="E364" s="54" t="str">
        <f t="shared" si="33"/>
        <v>016A</v>
      </c>
      <c r="F364" s="54"/>
      <c r="G364" s="54"/>
      <c r="H364" s="54"/>
      <c r="I364" s="53" t="s">
        <v>1642</v>
      </c>
      <c r="J364" s="54"/>
      <c r="K364" s="54"/>
      <c r="L364" s="51" t="str">
        <f t="shared" si="31"/>
        <v>case "16A": return "";</v>
      </c>
      <c r="M364" s="51" t="str">
        <f t="shared" si="32"/>
        <v>case "016A": return "Animal Crossing Cards";</v>
      </c>
      <c r="N364" s="51" t="str">
        <f>"case """&amp;E364&amp;""""&amp;": return "&amp;""""&amp;INDEX(ALL!E:E,MATCH(Sheet1!E364,ALL!N:N,0))&amp;""""&amp;";"</f>
        <v>case "016A": return "Antonio";</v>
      </c>
      <c r="O364" s="51"/>
    </row>
    <row r="365" spans="1:15" x14ac:dyDescent="0.2">
      <c r="A365" s="54">
        <v>363</v>
      </c>
      <c r="B365" s="54" t="str">
        <f t="shared" si="34"/>
        <v>16B</v>
      </c>
      <c r="C365" s="54"/>
      <c r="D365" s="54" t="str">
        <f t="shared" si="30"/>
        <v>16B</v>
      </c>
      <c r="E365" s="54" t="str">
        <f t="shared" si="33"/>
        <v>016B</v>
      </c>
      <c r="F365" s="54"/>
      <c r="G365" s="54"/>
      <c r="H365" s="54"/>
      <c r="I365" s="53" t="s">
        <v>1642</v>
      </c>
      <c r="J365" s="54"/>
      <c r="K365" s="54"/>
      <c r="L365" s="51" t="str">
        <f t="shared" si="31"/>
        <v>case "16B": return "";</v>
      </c>
      <c r="M365" s="51" t="str">
        <f t="shared" si="32"/>
        <v>case "016B": return "Animal Crossing Cards";</v>
      </c>
      <c r="N365" s="51" t="str">
        <f>"case """&amp;E365&amp;""""&amp;": return "&amp;""""&amp;INDEX(ALL!E:E,MATCH(Sheet1!E365,ALL!N:N,0))&amp;""""&amp;";"</f>
        <v>case "016B": return "Soleil";</v>
      </c>
      <c r="O365" s="51"/>
    </row>
    <row r="366" spans="1:15" x14ac:dyDescent="0.2">
      <c r="A366" s="54">
        <v>364</v>
      </c>
      <c r="B366" s="54" t="str">
        <f t="shared" si="34"/>
        <v>16C</v>
      </c>
      <c r="C366" s="54"/>
      <c r="D366" s="54" t="str">
        <f t="shared" si="30"/>
        <v>16C</v>
      </c>
      <c r="E366" s="54" t="str">
        <f t="shared" si="33"/>
        <v>016C</v>
      </c>
      <c r="F366" s="54"/>
      <c r="G366" s="54"/>
      <c r="H366" s="54"/>
      <c r="I366" s="54" t="s">
        <v>808</v>
      </c>
      <c r="J366" s="54"/>
      <c r="K366" s="54"/>
      <c r="L366" s="51" t="str">
        <f t="shared" si="31"/>
        <v>case "16C": return "";</v>
      </c>
      <c r="M366" s="51" t="str">
        <f t="shared" si="32"/>
        <v>case "016C": return "Animal Crossing Cards";</v>
      </c>
      <c r="N366" s="51" t="str">
        <f>"case """&amp;E366&amp;""""&amp;": return "&amp;""""&amp;INDEX(ALL!E:E,MATCH(Sheet1!E366,ALL!N:N,0))&amp;""""&amp;";"</f>
        <v>case "016C": return "Apollo";</v>
      </c>
      <c r="O366" s="51"/>
    </row>
    <row r="367" spans="1:15" x14ac:dyDescent="0.2">
      <c r="A367" s="54">
        <v>365</v>
      </c>
      <c r="B367" s="54" t="str">
        <f t="shared" si="34"/>
        <v>16D</v>
      </c>
      <c r="C367" s="54"/>
      <c r="D367" s="54" t="str">
        <f t="shared" si="30"/>
        <v>16D</v>
      </c>
      <c r="E367" s="54" t="str">
        <f t="shared" si="33"/>
        <v>016D</v>
      </c>
      <c r="F367" s="54"/>
      <c r="G367" s="54"/>
      <c r="H367" s="54"/>
      <c r="I367" s="53" t="s">
        <v>1642</v>
      </c>
      <c r="J367" s="54"/>
      <c r="K367" s="54"/>
      <c r="L367" s="51" t="str">
        <f t="shared" si="31"/>
        <v>case "16D": return "";</v>
      </c>
      <c r="M367" s="51" t="str">
        <f t="shared" si="32"/>
        <v>case "016D": return "Animal Crossing Cards";</v>
      </c>
      <c r="N367" s="51" t="str">
        <f>"case """&amp;E367&amp;""""&amp;": return "&amp;""""&amp;INDEX(ALL!E:E,MATCH(Sheet1!E367,ALL!N:N,0))&amp;""""&amp;";"</f>
        <v>case "016D": return "Derwin";</v>
      </c>
      <c r="O367" s="51"/>
    </row>
    <row r="368" spans="1:15" x14ac:dyDescent="0.2">
      <c r="A368" s="54">
        <v>366</v>
      </c>
      <c r="B368" s="54" t="str">
        <f t="shared" si="34"/>
        <v>16E</v>
      </c>
      <c r="C368" s="54"/>
      <c r="D368" s="54" t="str">
        <f t="shared" si="30"/>
        <v>16E</v>
      </c>
      <c r="E368" s="54" t="str">
        <f t="shared" si="33"/>
        <v>016E</v>
      </c>
      <c r="F368" s="54"/>
      <c r="G368" s="54"/>
      <c r="H368" s="54"/>
      <c r="I368" s="53" t="s">
        <v>1642</v>
      </c>
      <c r="J368" s="54"/>
      <c r="K368" s="54"/>
      <c r="L368" s="51" t="str">
        <f t="shared" si="31"/>
        <v>case "16E": return "";</v>
      </c>
      <c r="M368" s="51" t="str">
        <f t="shared" si="32"/>
        <v>case "016E": return "Animal Crossing Cards";</v>
      </c>
      <c r="N368" s="51" t="str">
        <f>"case """&amp;E368&amp;""""&amp;": return "&amp;""""&amp;INDEX(ALL!E:E,MATCH(Sheet1!E368,ALL!N:N,0))&amp;""""&amp;";"</f>
        <v>case "016E": return "Francine";</v>
      </c>
      <c r="O368" s="51"/>
    </row>
    <row r="369" spans="1:15" x14ac:dyDescent="0.2">
      <c r="A369" s="54">
        <v>367</v>
      </c>
      <c r="B369" s="54" t="str">
        <f t="shared" si="34"/>
        <v>16F</v>
      </c>
      <c r="C369" s="54"/>
      <c r="D369" s="54" t="str">
        <f t="shared" si="30"/>
        <v>16F</v>
      </c>
      <c r="E369" s="54" t="str">
        <f t="shared" si="33"/>
        <v>016F</v>
      </c>
      <c r="F369" s="54"/>
      <c r="G369" s="54"/>
      <c r="H369" s="54"/>
      <c r="I369" s="54" t="s">
        <v>808</v>
      </c>
      <c r="J369" s="54"/>
      <c r="K369" s="54"/>
      <c r="L369" s="51" t="str">
        <f t="shared" si="31"/>
        <v>case "16F": return "";</v>
      </c>
      <c r="M369" s="51" t="str">
        <f t="shared" si="32"/>
        <v>case "016F": return "Animal Crossing Cards";</v>
      </c>
      <c r="N369" s="51" t="str">
        <f>"case """&amp;E369&amp;""""&amp;": return "&amp;""""&amp;INDEX(ALL!E:E,MATCH(Sheet1!E369,ALL!N:N,0))&amp;""""&amp;";"</f>
        <v>case "016F": return "Chrissy";</v>
      </c>
      <c r="O369" s="51"/>
    </row>
    <row r="370" spans="1:15" x14ac:dyDescent="0.2">
      <c r="A370" s="54">
        <v>368</v>
      </c>
      <c r="B370" s="54" t="str">
        <f t="shared" si="34"/>
        <v>170</v>
      </c>
      <c r="C370" s="54"/>
      <c r="D370" s="54" t="str">
        <f t="shared" si="30"/>
        <v>170</v>
      </c>
      <c r="E370" s="54" t="str">
        <f t="shared" si="33"/>
        <v>0170</v>
      </c>
      <c r="F370" s="54"/>
      <c r="G370" s="54"/>
      <c r="H370" s="54"/>
      <c r="I370" s="53" t="s">
        <v>1642</v>
      </c>
      <c r="J370" s="54"/>
      <c r="K370" s="54"/>
      <c r="L370" s="51" t="str">
        <f t="shared" si="31"/>
        <v>case "170": return "";</v>
      </c>
      <c r="M370" s="51" t="str">
        <f t="shared" si="32"/>
        <v>case "0170": return "Animal Crossing Cards";</v>
      </c>
      <c r="N370" s="51" t="str">
        <f>"case """&amp;E370&amp;""""&amp;": return "&amp;""""&amp;INDEX(ALL!E:E,MATCH(Sheet1!E370,ALL!N:N,0))&amp;""""&amp;";"</f>
        <v>case "0170": return "Isabelle";</v>
      </c>
      <c r="O370" s="51"/>
    </row>
    <row r="371" spans="1:15" x14ac:dyDescent="0.2">
      <c r="A371" s="54">
        <v>369</v>
      </c>
      <c r="B371" s="54" t="str">
        <f t="shared" si="34"/>
        <v>171</v>
      </c>
      <c r="C371" s="54"/>
      <c r="D371" s="54" t="str">
        <f t="shared" si="30"/>
        <v>171</v>
      </c>
      <c r="E371" s="54" t="str">
        <f t="shared" si="33"/>
        <v>0171</v>
      </c>
      <c r="F371" s="54"/>
      <c r="G371" s="54"/>
      <c r="H371" s="54"/>
      <c r="I371" s="53" t="s">
        <v>1642</v>
      </c>
      <c r="J371" s="54"/>
      <c r="K371" s="54"/>
      <c r="L371" s="51" t="str">
        <f t="shared" si="31"/>
        <v>case "171": return "";</v>
      </c>
      <c r="M371" s="51" t="str">
        <f t="shared" si="32"/>
        <v>case "0171": return "Animal Crossing Cards";</v>
      </c>
      <c r="N371" s="51" t="str">
        <f>"case """&amp;E371&amp;""""&amp;": return "&amp;""""&amp;INDEX(ALL!E:E,MATCH(Sheet1!E371,ALL!N:N,0))&amp;""""&amp;";"</f>
        <v>case "0171": return "Brewster";</v>
      </c>
      <c r="O371" s="51"/>
    </row>
    <row r="372" spans="1:15" x14ac:dyDescent="0.2">
      <c r="A372" s="54">
        <v>370</v>
      </c>
      <c r="B372" s="54" t="str">
        <f t="shared" si="34"/>
        <v>172</v>
      </c>
      <c r="C372" s="54"/>
      <c r="D372" s="54" t="str">
        <f t="shared" si="30"/>
        <v>172</v>
      </c>
      <c r="E372" s="54" t="str">
        <f t="shared" si="33"/>
        <v>0172</v>
      </c>
      <c r="F372" s="54"/>
      <c r="G372" s="54"/>
      <c r="H372" s="54"/>
      <c r="I372" s="54" t="s">
        <v>808</v>
      </c>
      <c r="J372" s="54"/>
      <c r="K372" s="54"/>
      <c r="L372" s="51" t="str">
        <f t="shared" si="31"/>
        <v>case "172": return "";</v>
      </c>
      <c r="M372" s="51" t="str">
        <f t="shared" si="32"/>
        <v>case "0172": return "Animal Crossing Cards";</v>
      </c>
      <c r="N372" s="51" t="str">
        <f>"case """&amp;E372&amp;""""&amp;": return "&amp;""""&amp;INDEX(ALL!E:E,MATCH(Sheet1!E372,ALL!N:N,0))&amp;""""&amp;";"</f>
        <v>case "0172": return "Katrina";</v>
      </c>
      <c r="O372" s="51"/>
    </row>
    <row r="373" spans="1:15" x14ac:dyDescent="0.2">
      <c r="A373" s="54">
        <v>371</v>
      </c>
      <c r="B373" s="54" t="str">
        <f t="shared" si="34"/>
        <v>173</v>
      </c>
      <c r="C373" s="54"/>
      <c r="D373" s="54" t="str">
        <f t="shared" si="30"/>
        <v>173</v>
      </c>
      <c r="E373" s="54" t="str">
        <f t="shared" si="33"/>
        <v>0173</v>
      </c>
      <c r="F373" s="54"/>
      <c r="G373" s="54"/>
      <c r="H373" s="54"/>
      <c r="I373" s="53" t="s">
        <v>1642</v>
      </c>
      <c r="J373" s="54"/>
      <c r="K373" s="54"/>
      <c r="L373" s="51" t="str">
        <f t="shared" si="31"/>
        <v>case "173": return "";</v>
      </c>
      <c r="M373" s="51" t="str">
        <f t="shared" si="32"/>
        <v>case "0173": return "Animal Crossing Cards";</v>
      </c>
      <c r="N373" s="51" t="str">
        <f>"case """&amp;E373&amp;""""&amp;": return "&amp;""""&amp;INDEX(ALL!E:E,MATCH(Sheet1!E373,ALL!N:N,0))&amp;""""&amp;";"</f>
        <v>case "0173": return "Phineas";</v>
      </c>
      <c r="O373" s="51"/>
    </row>
    <row r="374" spans="1:15" x14ac:dyDescent="0.2">
      <c r="A374" s="54">
        <v>372</v>
      </c>
      <c r="B374" s="54" t="str">
        <f t="shared" si="34"/>
        <v>174</v>
      </c>
      <c r="C374" s="54"/>
      <c r="D374" s="54" t="str">
        <f t="shared" si="30"/>
        <v>174</v>
      </c>
      <c r="E374" s="54" t="str">
        <f t="shared" si="33"/>
        <v>0174</v>
      </c>
      <c r="F374" s="54"/>
      <c r="G374" s="54"/>
      <c r="H374" s="54"/>
      <c r="I374" s="53" t="s">
        <v>1642</v>
      </c>
      <c r="J374" s="54"/>
      <c r="K374" s="54"/>
      <c r="L374" s="51" t="str">
        <f t="shared" si="31"/>
        <v>case "174": return "";</v>
      </c>
      <c r="M374" s="51" t="str">
        <f t="shared" si="32"/>
        <v>case "0174": return "Animal Crossing Cards";</v>
      </c>
      <c r="N374" s="51" t="str">
        <f>"case """&amp;E374&amp;""""&amp;": return "&amp;""""&amp;INDEX(ALL!E:E,MATCH(Sheet1!E374,ALL!N:N,0))&amp;""""&amp;";"</f>
        <v>case "0174": return "Celeste";</v>
      </c>
      <c r="O374" s="51"/>
    </row>
    <row r="375" spans="1:15" x14ac:dyDescent="0.2">
      <c r="A375" s="54">
        <v>373</v>
      </c>
      <c r="B375" s="54" t="str">
        <f t="shared" si="34"/>
        <v>175</v>
      </c>
      <c r="C375" s="54"/>
      <c r="D375" s="54" t="str">
        <f t="shared" si="30"/>
        <v>175</v>
      </c>
      <c r="E375" s="54" t="str">
        <f t="shared" si="33"/>
        <v>0175</v>
      </c>
      <c r="F375" s="54"/>
      <c r="G375" s="54"/>
      <c r="H375" s="54"/>
      <c r="I375" s="54" t="s">
        <v>808</v>
      </c>
      <c r="J375" s="54"/>
      <c r="K375" s="54"/>
      <c r="L375" s="51" t="str">
        <f t="shared" si="31"/>
        <v>case "175": return "";</v>
      </c>
      <c r="M375" s="51" t="str">
        <f t="shared" si="32"/>
        <v>case "0175": return "Animal Crossing Cards";</v>
      </c>
      <c r="N375" s="51" t="str">
        <f>"case """&amp;E375&amp;""""&amp;": return "&amp;""""&amp;INDEX(ALL!E:E,MATCH(Sheet1!E375,ALL!N:N,0))&amp;""""&amp;";"</f>
        <v>case "0175": return "Tommy";</v>
      </c>
      <c r="O375" s="51"/>
    </row>
    <row r="376" spans="1:15" x14ac:dyDescent="0.2">
      <c r="A376" s="54">
        <v>374</v>
      </c>
      <c r="B376" s="54" t="str">
        <f t="shared" si="34"/>
        <v>176</v>
      </c>
      <c r="C376" s="54"/>
      <c r="D376" s="54" t="str">
        <f t="shared" si="30"/>
        <v>176</v>
      </c>
      <c r="E376" s="54" t="str">
        <f t="shared" si="33"/>
        <v>0176</v>
      </c>
      <c r="F376" s="54"/>
      <c r="G376" s="54"/>
      <c r="H376" s="54"/>
      <c r="I376" s="53" t="s">
        <v>1642</v>
      </c>
      <c r="J376" s="54"/>
      <c r="K376" s="54"/>
      <c r="L376" s="51" t="str">
        <f t="shared" si="31"/>
        <v>case "176": return "";</v>
      </c>
      <c r="M376" s="51" t="str">
        <f t="shared" si="32"/>
        <v>case "0176": return "Animal Crossing Cards";</v>
      </c>
      <c r="N376" s="51" t="str">
        <f>"case """&amp;E376&amp;""""&amp;": return "&amp;""""&amp;INDEX(ALL!E:E,MATCH(Sheet1!E376,ALL!N:N,0))&amp;""""&amp;";"</f>
        <v>case "0176": return "Gracie";</v>
      </c>
      <c r="O376" s="51"/>
    </row>
    <row r="377" spans="1:15" x14ac:dyDescent="0.2">
      <c r="A377" s="54">
        <v>375</v>
      </c>
      <c r="B377" s="54" t="str">
        <f t="shared" si="34"/>
        <v>177</v>
      </c>
      <c r="C377" s="54"/>
      <c r="D377" s="54" t="str">
        <f t="shared" si="30"/>
        <v>177</v>
      </c>
      <c r="E377" s="54" t="str">
        <f t="shared" si="33"/>
        <v>0177</v>
      </c>
      <c r="F377" s="54"/>
      <c r="G377" s="54"/>
      <c r="H377" s="54"/>
      <c r="I377" s="53" t="s">
        <v>1642</v>
      </c>
      <c r="J377" s="54"/>
      <c r="K377" s="54"/>
      <c r="L377" s="51" t="str">
        <f t="shared" si="31"/>
        <v>case "177": return "";</v>
      </c>
      <c r="M377" s="51" t="str">
        <f t="shared" si="32"/>
        <v>case "0177": return "Animal Crossing Cards";</v>
      </c>
      <c r="N377" s="51" t="str">
        <f>"case """&amp;E377&amp;""""&amp;": return "&amp;""""&amp;INDEX(ALL!E:E,MATCH(Sheet1!E377,ALL!N:N,0))&amp;""""&amp;";"</f>
        <v>case "0177": return "Leilani";</v>
      </c>
      <c r="O377" s="51"/>
    </row>
    <row r="378" spans="1:15" x14ac:dyDescent="0.2">
      <c r="A378" s="54">
        <v>376</v>
      </c>
      <c r="B378" s="54" t="str">
        <f t="shared" si="34"/>
        <v>178</v>
      </c>
      <c r="C378" s="54"/>
      <c r="D378" s="54" t="str">
        <f t="shared" si="30"/>
        <v>178</v>
      </c>
      <c r="E378" s="54" t="str">
        <f t="shared" si="33"/>
        <v>0178</v>
      </c>
      <c r="F378" s="54"/>
      <c r="G378" s="54"/>
      <c r="H378" s="54"/>
      <c r="I378" s="54" t="s">
        <v>808</v>
      </c>
      <c r="J378" s="54"/>
      <c r="K378" s="54"/>
      <c r="L378" s="51" t="str">
        <f t="shared" si="31"/>
        <v>case "178": return "";</v>
      </c>
      <c r="M378" s="51" t="str">
        <f t="shared" si="32"/>
        <v>case "0178": return "Animal Crossing Cards";</v>
      </c>
      <c r="N378" s="51" t="str">
        <f>"case """&amp;E378&amp;""""&amp;": return "&amp;""""&amp;INDEX(ALL!E:E,MATCH(Sheet1!E378,ALL!N:N,0))&amp;""""&amp;";"</f>
        <v>case "0178": return "Resetti";</v>
      </c>
      <c r="O378" s="51"/>
    </row>
    <row r="379" spans="1:15" x14ac:dyDescent="0.2">
      <c r="A379" s="54">
        <v>377</v>
      </c>
      <c r="B379" s="54" t="str">
        <f t="shared" si="34"/>
        <v>179</v>
      </c>
      <c r="C379" s="54"/>
      <c r="D379" s="54" t="str">
        <f t="shared" si="30"/>
        <v>179</v>
      </c>
      <c r="E379" s="54" t="str">
        <f t="shared" si="33"/>
        <v>0179</v>
      </c>
      <c r="F379" s="54"/>
      <c r="G379" s="54"/>
      <c r="H379" s="54"/>
      <c r="I379" s="53" t="s">
        <v>1642</v>
      </c>
      <c r="J379" s="54"/>
      <c r="K379" s="54"/>
      <c r="L379" s="51" t="str">
        <f t="shared" si="31"/>
        <v>case "179": return "";</v>
      </c>
      <c r="M379" s="51" t="str">
        <f t="shared" si="32"/>
        <v>case "0179": return "Animal Crossing Cards";</v>
      </c>
      <c r="N379" s="51" t="str">
        <f>"case """&amp;E379&amp;""""&amp;": return "&amp;""""&amp;INDEX(ALL!E:E,MATCH(Sheet1!E379,ALL!N:N,0))&amp;""""&amp;";"</f>
        <v>case "0179": return "Timmy";</v>
      </c>
      <c r="O379" s="51"/>
    </row>
    <row r="380" spans="1:15" x14ac:dyDescent="0.2">
      <c r="A380" s="54">
        <v>378</v>
      </c>
      <c r="B380" s="54" t="str">
        <f t="shared" si="34"/>
        <v>17A</v>
      </c>
      <c r="C380" s="54"/>
      <c r="D380" s="54" t="str">
        <f t="shared" si="30"/>
        <v>17A</v>
      </c>
      <c r="E380" s="54" t="str">
        <f t="shared" si="33"/>
        <v>017A</v>
      </c>
      <c r="F380" s="54"/>
      <c r="G380" s="54"/>
      <c r="H380" s="54"/>
      <c r="I380" s="53" t="s">
        <v>1642</v>
      </c>
      <c r="J380" s="54"/>
      <c r="K380" s="54"/>
      <c r="L380" s="51" t="str">
        <f t="shared" si="31"/>
        <v>case "17A": return "";</v>
      </c>
      <c r="M380" s="51" t="str">
        <f t="shared" si="32"/>
        <v>case "017A": return "Animal Crossing Cards";</v>
      </c>
      <c r="N380" s="51" t="str">
        <f>"case """&amp;E380&amp;""""&amp;": return "&amp;""""&amp;INDEX(ALL!E:E,MATCH(Sheet1!E380,ALL!N:N,0))&amp;""""&amp;";"</f>
        <v>case "017A": return "Lottie";</v>
      </c>
      <c r="O380" s="51"/>
    </row>
    <row r="381" spans="1:15" x14ac:dyDescent="0.2">
      <c r="A381" s="54">
        <v>379</v>
      </c>
      <c r="B381" s="54" t="str">
        <f t="shared" si="34"/>
        <v>17B</v>
      </c>
      <c r="C381" s="54"/>
      <c r="D381" s="54" t="str">
        <f t="shared" si="30"/>
        <v>17B</v>
      </c>
      <c r="E381" s="54" t="str">
        <f t="shared" si="33"/>
        <v>017B</v>
      </c>
      <c r="F381" s="54"/>
      <c r="G381" s="54"/>
      <c r="H381" s="54"/>
      <c r="I381" s="54" t="s">
        <v>808</v>
      </c>
      <c r="J381" s="54"/>
      <c r="K381" s="54"/>
      <c r="L381" s="51" t="str">
        <f t="shared" si="31"/>
        <v>case "17B": return "";</v>
      </c>
      <c r="M381" s="51" t="str">
        <f t="shared" si="32"/>
        <v>case "017B": return "Animal Crossing Cards";</v>
      </c>
      <c r="N381" s="51" t="str">
        <f>"case """&amp;E381&amp;""""&amp;": return "&amp;""""&amp;INDEX(ALL!E:E,MATCH(Sheet1!E381,ALL!N:N,0))&amp;""""&amp;";"</f>
        <v>case "017B": return "Shrunk";</v>
      </c>
      <c r="O381" s="51"/>
    </row>
    <row r="382" spans="1:15" x14ac:dyDescent="0.2">
      <c r="A382" s="54">
        <v>380</v>
      </c>
      <c r="B382" s="54" t="str">
        <f t="shared" si="34"/>
        <v>17C</v>
      </c>
      <c r="C382" s="54"/>
      <c r="D382" s="54" t="str">
        <f t="shared" si="30"/>
        <v>17C</v>
      </c>
      <c r="E382" s="54" t="str">
        <f t="shared" si="33"/>
        <v>017C</v>
      </c>
      <c r="F382" s="54"/>
      <c r="G382" s="54"/>
      <c r="H382" s="54"/>
      <c r="I382" s="53" t="s">
        <v>1642</v>
      </c>
      <c r="J382" s="54"/>
      <c r="K382" s="54"/>
      <c r="L382" s="51" t="str">
        <f t="shared" si="31"/>
        <v>case "17C": return "";</v>
      </c>
      <c r="M382" s="51" t="str">
        <f t="shared" si="32"/>
        <v>case "017C": return "Animal Crossing Cards";</v>
      </c>
      <c r="N382" s="51" t="str">
        <f>"case """&amp;E382&amp;""""&amp;": return "&amp;""""&amp;INDEX(ALL!E:E,MATCH(Sheet1!E382,ALL!N:N,0))&amp;""""&amp;";"</f>
        <v>case "017C": return "Pave";</v>
      </c>
      <c r="O382" s="51"/>
    </row>
    <row r="383" spans="1:15" x14ac:dyDescent="0.2">
      <c r="A383" s="54">
        <v>381</v>
      </c>
      <c r="B383" s="54" t="str">
        <f t="shared" si="34"/>
        <v>17D</v>
      </c>
      <c r="C383" s="54"/>
      <c r="D383" s="54" t="str">
        <f t="shared" si="30"/>
        <v>17D</v>
      </c>
      <c r="E383" s="54" t="str">
        <f t="shared" si="33"/>
        <v>017D</v>
      </c>
      <c r="F383" s="54"/>
      <c r="G383" s="54"/>
      <c r="H383" s="54"/>
      <c r="I383" s="53" t="s">
        <v>1642</v>
      </c>
      <c r="J383" s="54"/>
      <c r="K383" s="54"/>
      <c r="L383" s="51" t="str">
        <f t="shared" si="31"/>
        <v>case "17D": return "";</v>
      </c>
      <c r="M383" s="51" t="str">
        <f t="shared" si="32"/>
        <v>case "017D": return "Animal Crossing Cards";</v>
      </c>
      <c r="N383" s="51" t="str">
        <f>"case """&amp;E383&amp;""""&amp;": return "&amp;""""&amp;INDEX(ALL!E:E,MATCH(Sheet1!E383,ALL!N:N,0))&amp;""""&amp;";"</f>
        <v>case "017D": return "Gulliver";</v>
      </c>
      <c r="O383" s="51"/>
    </row>
    <row r="384" spans="1:15" x14ac:dyDescent="0.2">
      <c r="A384" s="54">
        <v>382</v>
      </c>
      <c r="B384" s="54" t="str">
        <f t="shared" si="34"/>
        <v>17E</v>
      </c>
      <c r="C384" s="54"/>
      <c r="D384" s="54" t="str">
        <f t="shared" si="30"/>
        <v>17E</v>
      </c>
      <c r="E384" s="54" t="str">
        <f t="shared" si="33"/>
        <v>017E</v>
      </c>
      <c r="F384" s="54"/>
      <c r="G384" s="54"/>
      <c r="H384" s="54"/>
      <c r="I384" s="54" t="s">
        <v>808</v>
      </c>
      <c r="J384" s="54"/>
      <c r="K384" s="54"/>
      <c r="L384" s="51" t="str">
        <f t="shared" si="31"/>
        <v>case "17E": return "";</v>
      </c>
      <c r="M384" s="51" t="str">
        <f t="shared" si="32"/>
        <v>case "017E": return "Animal Crossing Cards";</v>
      </c>
      <c r="N384" s="51" t="str">
        <f>"case """&amp;E384&amp;""""&amp;": return "&amp;""""&amp;INDEX(ALL!E:E,MATCH(Sheet1!E384,ALL!N:N,0))&amp;""""&amp;";"</f>
        <v>case "017E": return "Redd";</v>
      </c>
      <c r="O384" s="51"/>
    </row>
    <row r="385" spans="1:15" x14ac:dyDescent="0.2">
      <c r="A385" s="54">
        <v>383</v>
      </c>
      <c r="B385" s="54" t="str">
        <f t="shared" si="34"/>
        <v>17F</v>
      </c>
      <c r="C385" s="54"/>
      <c r="D385" s="54" t="str">
        <f t="shared" si="30"/>
        <v>17F</v>
      </c>
      <c r="E385" s="54" t="str">
        <f t="shared" si="33"/>
        <v>017F</v>
      </c>
      <c r="F385" s="54"/>
      <c r="G385" s="54"/>
      <c r="H385" s="54"/>
      <c r="I385" s="53" t="s">
        <v>1642</v>
      </c>
      <c r="J385" s="54"/>
      <c r="K385" s="54"/>
      <c r="L385" s="51" t="str">
        <f t="shared" si="31"/>
        <v>case "17F": return "";</v>
      </c>
      <c r="M385" s="51" t="str">
        <f t="shared" si="32"/>
        <v>case "017F": return "Animal Crossing Cards";</v>
      </c>
      <c r="N385" s="51" t="str">
        <f>"case """&amp;E385&amp;""""&amp;": return "&amp;""""&amp;INDEX(ALL!E:E,MATCH(Sheet1!E385,ALL!N:N,0))&amp;""""&amp;";"</f>
        <v>case "017F": return "Zipper";</v>
      </c>
      <c r="O385" s="51"/>
    </row>
    <row r="386" spans="1:15" x14ac:dyDescent="0.2">
      <c r="A386" s="54">
        <v>384</v>
      </c>
      <c r="B386" s="54" t="str">
        <f t="shared" si="34"/>
        <v>180</v>
      </c>
      <c r="C386" s="54"/>
      <c r="D386" s="54" t="str">
        <f t="shared" ref="D386:D449" si="35">IF(LEN(B386)=1,"00"&amp;B386,IF(LEN(B386)=2,"0"&amp;B386,RIGHT(B386,3)))</f>
        <v>180</v>
      </c>
      <c r="E386" s="54" t="str">
        <f t="shared" si="33"/>
        <v>0180</v>
      </c>
      <c r="F386" s="54"/>
      <c r="G386" s="54"/>
      <c r="H386" s="54"/>
      <c r="I386" s="53" t="s">
        <v>1642</v>
      </c>
      <c r="J386" s="54"/>
      <c r="K386" s="54"/>
      <c r="L386" s="51" t="str">
        <f t="shared" ref="L386:L449" si="36">"case """&amp;D386&amp;""""&amp;": return "&amp;""""&amp;F386&amp;""""&amp;";"</f>
        <v>case "180": return "";</v>
      </c>
      <c r="M386" s="51" t="str">
        <f t="shared" ref="M386:M449" si="37">"case """&amp;E386&amp;""""&amp;": return "&amp;""""&amp;I386&amp;""""&amp;";"</f>
        <v>case "0180": return "Animal Crossing Cards";</v>
      </c>
      <c r="N386" s="51" t="str">
        <f>"case """&amp;E386&amp;""""&amp;": return "&amp;""""&amp;INDEX(ALL!E:E,MATCH(Sheet1!E386,ALL!N:N,0))&amp;""""&amp;";"</f>
        <v>case "0180": return "Goldie";</v>
      </c>
      <c r="O386" s="51"/>
    </row>
    <row r="387" spans="1:15" x14ac:dyDescent="0.2">
      <c r="A387" s="54">
        <v>385</v>
      </c>
      <c r="B387" s="54" t="str">
        <f t="shared" si="34"/>
        <v>181</v>
      </c>
      <c r="C387" s="54"/>
      <c r="D387" s="54" t="str">
        <f t="shared" si="35"/>
        <v>181</v>
      </c>
      <c r="E387" s="54" t="str">
        <f t="shared" ref="E387:E450" si="38">"0"&amp;D387</f>
        <v>0181</v>
      </c>
      <c r="F387" s="54"/>
      <c r="G387" s="54"/>
      <c r="H387" s="54"/>
      <c r="I387" s="54" t="s">
        <v>808</v>
      </c>
      <c r="J387" s="54"/>
      <c r="K387" s="54"/>
      <c r="L387" s="51" t="str">
        <f t="shared" si="36"/>
        <v>case "181": return "";</v>
      </c>
      <c r="M387" s="51" t="str">
        <f t="shared" si="37"/>
        <v>case "0181": return "Animal Crossing Cards";</v>
      </c>
      <c r="N387" s="51" t="str">
        <f>"case """&amp;E387&amp;""""&amp;": return "&amp;""""&amp;INDEX(ALL!E:E,MATCH(Sheet1!E387,ALL!N:N,0))&amp;""""&amp;";"</f>
        <v>case "0181": return "Stitches";</v>
      </c>
      <c r="O387" s="51"/>
    </row>
    <row r="388" spans="1:15" x14ac:dyDescent="0.2">
      <c r="A388" s="54">
        <v>386</v>
      </c>
      <c r="B388" s="54" t="str">
        <f t="shared" ref="B388:B451" si="39">DEC2HEX(A388)</f>
        <v>182</v>
      </c>
      <c r="C388" s="54"/>
      <c r="D388" s="54" t="str">
        <f t="shared" si="35"/>
        <v>182</v>
      </c>
      <c r="E388" s="54" t="str">
        <f t="shared" si="38"/>
        <v>0182</v>
      </c>
      <c r="F388" s="54"/>
      <c r="G388" s="54"/>
      <c r="H388" s="54"/>
      <c r="I388" s="53" t="s">
        <v>1642</v>
      </c>
      <c r="J388" s="54"/>
      <c r="K388" s="54"/>
      <c r="L388" s="51" t="str">
        <f t="shared" si="36"/>
        <v>case "182": return "";</v>
      </c>
      <c r="M388" s="51" t="str">
        <f t="shared" si="37"/>
        <v>case "0182": return "Animal Crossing Cards";</v>
      </c>
      <c r="N388" s="51" t="str">
        <f>"case """&amp;E388&amp;""""&amp;": return "&amp;""""&amp;INDEX(ALL!E:E,MATCH(Sheet1!E388,ALL!N:N,0))&amp;""""&amp;";"</f>
        <v>case "0182": return "Pinky";</v>
      </c>
      <c r="O388" s="51"/>
    </row>
    <row r="389" spans="1:15" x14ac:dyDescent="0.2">
      <c r="A389" s="54">
        <v>387</v>
      </c>
      <c r="B389" s="54" t="str">
        <f t="shared" si="39"/>
        <v>183</v>
      </c>
      <c r="C389" s="54"/>
      <c r="D389" s="54" t="str">
        <f t="shared" si="35"/>
        <v>183</v>
      </c>
      <c r="E389" s="54" t="str">
        <f t="shared" si="38"/>
        <v>0183</v>
      </c>
      <c r="F389" s="54"/>
      <c r="G389" s="54"/>
      <c r="H389" s="54"/>
      <c r="I389" s="53" t="s">
        <v>1642</v>
      </c>
      <c r="J389" s="54"/>
      <c r="K389" s="54"/>
      <c r="L389" s="51" t="str">
        <f t="shared" si="36"/>
        <v>case "183": return "";</v>
      </c>
      <c r="M389" s="51" t="str">
        <f t="shared" si="37"/>
        <v>case "0183": return "Animal Crossing Cards";</v>
      </c>
      <c r="N389" s="51" t="str">
        <f>"case """&amp;E389&amp;""""&amp;": return "&amp;""""&amp;INDEX(ALL!E:E,MATCH(Sheet1!E389,ALL!N:N,0))&amp;""""&amp;";"</f>
        <v>case "0183": return "Mott";</v>
      </c>
      <c r="O389" s="51"/>
    </row>
    <row r="390" spans="1:15" x14ac:dyDescent="0.2">
      <c r="A390" s="54">
        <v>388</v>
      </c>
      <c r="B390" s="54" t="str">
        <f t="shared" si="39"/>
        <v>184</v>
      </c>
      <c r="C390" s="54"/>
      <c r="D390" s="54" t="str">
        <f t="shared" si="35"/>
        <v>184</v>
      </c>
      <c r="E390" s="54" t="str">
        <f t="shared" si="38"/>
        <v>0184</v>
      </c>
      <c r="F390" s="54"/>
      <c r="G390" s="54"/>
      <c r="H390" s="54"/>
      <c r="I390" s="54" t="s">
        <v>808</v>
      </c>
      <c r="J390" s="54"/>
      <c r="K390" s="54"/>
      <c r="L390" s="51" t="str">
        <f t="shared" si="36"/>
        <v>case "184": return "";</v>
      </c>
      <c r="M390" s="51" t="str">
        <f t="shared" si="37"/>
        <v>case "0184": return "Animal Crossing Cards";</v>
      </c>
      <c r="N390" s="51" t="str">
        <f>"case """&amp;E390&amp;""""&amp;": return "&amp;""""&amp;INDEX(ALL!E:E,MATCH(Sheet1!E390,ALL!N:N,0))&amp;""""&amp;";"</f>
        <v>case "0184": return "Mallary";</v>
      </c>
      <c r="O390" s="51"/>
    </row>
    <row r="391" spans="1:15" x14ac:dyDescent="0.2">
      <c r="A391" s="54">
        <v>389</v>
      </c>
      <c r="B391" s="54" t="str">
        <f t="shared" si="39"/>
        <v>185</v>
      </c>
      <c r="C391" s="54"/>
      <c r="D391" s="54" t="str">
        <f t="shared" si="35"/>
        <v>185</v>
      </c>
      <c r="E391" s="54" t="str">
        <f t="shared" si="38"/>
        <v>0185</v>
      </c>
      <c r="F391" s="54"/>
      <c r="G391" s="54"/>
      <c r="H391" s="54"/>
      <c r="I391" s="53" t="s">
        <v>1642</v>
      </c>
      <c r="J391" s="54"/>
      <c r="K391" s="54"/>
      <c r="L391" s="51" t="str">
        <f t="shared" si="36"/>
        <v>case "185": return "";</v>
      </c>
      <c r="M391" s="51" t="str">
        <f t="shared" si="37"/>
        <v>case "0185": return "Animal Crossing Cards";</v>
      </c>
      <c r="N391" s="51" t="str">
        <f>"case """&amp;E391&amp;""""&amp;": return "&amp;""""&amp;INDEX(ALL!E:E,MATCH(Sheet1!E391,ALL!N:N,0))&amp;""""&amp;";"</f>
        <v>case "0185": return "Rocco";</v>
      </c>
      <c r="O391" s="51"/>
    </row>
    <row r="392" spans="1:15" x14ac:dyDescent="0.2">
      <c r="A392" s="54">
        <v>390</v>
      </c>
      <c r="B392" s="54" t="str">
        <f t="shared" si="39"/>
        <v>186</v>
      </c>
      <c r="C392" s="54"/>
      <c r="D392" s="54" t="str">
        <f t="shared" si="35"/>
        <v>186</v>
      </c>
      <c r="E392" s="54" t="str">
        <f t="shared" si="38"/>
        <v>0186</v>
      </c>
      <c r="F392" s="54"/>
      <c r="G392" s="54"/>
      <c r="H392" s="54"/>
      <c r="I392" s="53" t="s">
        <v>1642</v>
      </c>
      <c r="J392" s="54"/>
      <c r="K392" s="54"/>
      <c r="L392" s="51" t="str">
        <f t="shared" si="36"/>
        <v>case "186": return "";</v>
      </c>
      <c r="M392" s="51" t="str">
        <f t="shared" si="37"/>
        <v>case "0186": return "Animal Crossing Cards";</v>
      </c>
      <c r="N392" s="51" t="str">
        <f>"case """&amp;E392&amp;""""&amp;": return "&amp;""""&amp;INDEX(ALL!E:E,MATCH(Sheet1!E392,ALL!N:N,0))&amp;""""&amp;";"</f>
        <v>case "0186": return "Katt";</v>
      </c>
      <c r="O392" s="51"/>
    </row>
    <row r="393" spans="1:15" x14ac:dyDescent="0.2">
      <c r="A393" s="54">
        <v>391</v>
      </c>
      <c r="B393" s="54" t="str">
        <f t="shared" si="39"/>
        <v>187</v>
      </c>
      <c r="C393" s="54"/>
      <c r="D393" s="54" t="str">
        <f t="shared" si="35"/>
        <v>187</v>
      </c>
      <c r="E393" s="54" t="str">
        <f t="shared" si="38"/>
        <v>0187</v>
      </c>
      <c r="F393" s="54"/>
      <c r="G393" s="54"/>
      <c r="H393" s="54"/>
      <c r="I393" s="54" t="s">
        <v>808</v>
      </c>
      <c r="J393" s="54"/>
      <c r="K393" s="54"/>
      <c r="L393" s="51" t="str">
        <f t="shared" si="36"/>
        <v>case "187": return "";</v>
      </c>
      <c r="M393" s="51" t="str">
        <f t="shared" si="37"/>
        <v>case "0187": return "Animal Crossing Cards";</v>
      </c>
      <c r="N393" s="51" t="str">
        <f>"case """&amp;E393&amp;""""&amp;": return "&amp;""""&amp;INDEX(ALL!E:E,MATCH(Sheet1!E393,ALL!N:N,0))&amp;""""&amp;";"</f>
        <v>case "0187": return "Graham";</v>
      </c>
      <c r="O393" s="51"/>
    </row>
    <row r="394" spans="1:15" x14ac:dyDescent="0.2">
      <c r="A394" s="54">
        <v>392</v>
      </c>
      <c r="B394" s="54" t="str">
        <f t="shared" si="39"/>
        <v>188</v>
      </c>
      <c r="C394" s="54"/>
      <c r="D394" s="54" t="str">
        <f t="shared" si="35"/>
        <v>188</v>
      </c>
      <c r="E394" s="54" t="str">
        <f t="shared" si="38"/>
        <v>0188</v>
      </c>
      <c r="F394" s="54"/>
      <c r="G394" s="54"/>
      <c r="H394" s="54"/>
      <c r="I394" s="53" t="s">
        <v>1642</v>
      </c>
      <c r="J394" s="54"/>
      <c r="K394" s="54"/>
      <c r="L394" s="51" t="str">
        <f t="shared" si="36"/>
        <v>case "188": return "";</v>
      </c>
      <c r="M394" s="51" t="str">
        <f t="shared" si="37"/>
        <v>case "0188": return "Animal Crossing Cards";</v>
      </c>
      <c r="N394" s="51" t="str">
        <f>"case """&amp;E394&amp;""""&amp;": return "&amp;""""&amp;INDEX(ALL!E:E,MATCH(Sheet1!E394,ALL!N:N,0))&amp;""""&amp;";"</f>
        <v>case "0188": return "Peaches";</v>
      </c>
      <c r="O394" s="51"/>
    </row>
    <row r="395" spans="1:15" x14ac:dyDescent="0.2">
      <c r="A395" s="54">
        <v>393</v>
      </c>
      <c r="B395" s="54" t="str">
        <f t="shared" si="39"/>
        <v>189</v>
      </c>
      <c r="C395" s="54"/>
      <c r="D395" s="54" t="str">
        <f t="shared" si="35"/>
        <v>189</v>
      </c>
      <c r="E395" s="54" t="str">
        <f t="shared" si="38"/>
        <v>0189</v>
      </c>
      <c r="F395" s="54"/>
      <c r="G395" s="54"/>
      <c r="H395" s="54"/>
      <c r="I395" s="53" t="s">
        <v>1642</v>
      </c>
      <c r="J395" s="54"/>
      <c r="K395" s="54"/>
      <c r="L395" s="51" t="str">
        <f t="shared" si="36"/>
        <v>case "189": return "";</v>
      </c>
      <c r="M395" s="51" t="str">
        <f t="shared" si="37"/>
        <v>case "0189": return "Animal Crossing Cards";</v>
      </c>
      <c r="N395" s="51" t="str">
        <f>"case """&amp;E395&amp;""""&amp;": return "&amp;""""&amp;INDEX(ALL!E:E,MATCH(Sheet1!E395,ALL!N:N,0))&amp;""""&amp;";"</f>
        <v>case "0189": return "Dizzy";</v>
      </c>
      <c r="O395" s="51"/>
    </row>
    <row r="396" spans="1:15" x14ac:dyDescent="0.2">
      <c r="A396" s="54">
        <v>394</v>
      </c>
      <c r="B396" s="54" t="str">
        <f t="shared" si="39"/>
        <v>18A</v>
      </c>
      <c r="C396" s="54"/>
      <c r="D396" s="54" t="str">
        <f t="shared" si="35"/>
        <v>18A</v>
      </c>
      <c r="E396" s="54" t="str">
        <f t="shared" si="38"/>
        <v>018A</v>
      </c>
      <c r="F396" s="54"/>
      <c r="G396" s="54"/>
      <c r="H396" s="54"/>
      <c r="I396" s="54" t="s">
        <v>808</v>
      </c>
      <c r="J396" s="54"/>
      <c r="K396" s="54"/>
      <c r="L396" s="51" t="str">
        <f t="shared" si="36"/>
        <v>case "18A": return "";</v>
      </c>
      <c r="M396" s="51" t="str">
        <f t="shared" si="37"/>
        <v>case "018A": return "Animal Crossing Cards";</v>
      </c>
      <c r="N396" s="51" t="str">
        <f>"case """&amp;E396&amp;""""&amp;": return "&amp;""""&amp;INDEX(ALL!E:E,MATCH(Sheet1!E396,ALL!N:N,0))&amp;""""&amp;";"</f>
        <v>case "018A": return "Penelope";</v>
      </c>
      <c r="O396" s="51"/>
    </row>
    <row r="397" spans="1:15" x14ac:dyDescent="0.2">
      <c r="A397" s="54">
        <v>395</v>
      </c>
      <c r="B397" s="54" t="str">
        <f t="shared" si="39"/>
        <v>18B</v>
      </c>
      <c r="C397" s="54"/>
      <c r="D397" s="54" t="str">
        <f t="shared" si="35"/>
        <v>18B</v>
      </c>
      <c r="E397" s="54" t="str">
        <f t="shared" si="38"/>
        <v>018B</v>
      </c>
      <c r="F397" s="54"/>
      <c r="G397" s="54"/>
      <c r="H397" s="54"/>
      <c r="I397" s="53" t="s">
        <v>1642</v>
      </c>
      <c r="J397" s="54"/>
      <c r="K397" s="54"/>
      <c r="L397" s="51" t="str">
        <f t="shared" si="36"/>
        <v>case "18B": return "";</v>
      </c>
      <c r="M397" s="51" t="str">
        <f t="shared" si="37"/>
        <v>case "018B": return "Animal Crossing Cards";</v>
      </c>
      <c r="N397" s="51" t="str">
        <f>"case """&amp;E397&amp;""""&amp;": return "&amp;""""&amp;INDEX(ALL!E:E,MATCH(Sheet1!E397,ALL!N:N,0))&amp;""""&amp;";"</f>
        <v>case "018B": return "Boone";</v>
      </c>
      <c r="O397" s="51"/>
    </row>
    <row r="398" spans="1:15" x14ac:dyDescent="0.2">
      <c r="A398" s="54">
        <v>396</v>
      </c>
      <c r="B398" s="54" t="str">
        <f t="shared" si="39"/>
        <v>18C</v>
      </c>
      <c r="C398" s="54"/>
      <c r="D398" s="54" t="str">
        <f t="shared" si="35"/>
        <v>18C</v>
      </c>
      <c r="E398" s="54" t="str">
        <f t="shared" si="38"/>
        <v>018C</v>
      </c>
      <c r="F398" s="54"/>
      <c r="G398" s="54"/>
      <c r="H398" s="54"/>
      <c r="I398" s="53" t="s">
        <v>1642</v>
      </c>
      <c r="J398" s="54"/>
      <c r="K398" s="54"/>
      <c r="L398" s="51" t="str">
        <f t="shared" si="36"/>
        <v>case "18C": return "";</v>
      </c>
      <c r="M398" s="51" t="str">
        <f t="shared" si="37"/>
        <v>case "018C": return "Animal Crossing Cards";</v>
      </c>
      <c r="N398" s="51" t="str">
        <f>"case """&amp;E398&amp;""""&amp;": return "&amp;""""&amp;INDEX(ALL!E:E,MATCH(Sheet1!E398,ALL!N:N,0))&amp;""""&amp;";"</f>
        <v>case "018C": return "Broffina";</v>
      </c>
      <c r="O398" s="51"/>
    </row>
    <row r="399" spans="1:15" x14ac:dyDescent="0.2">
      <c r="A399" s="54">
        <v>397</v>
      </c>
      <c r="B399" s="54" t="str">
        <f t="shared" si="39"/>
        <v>18D</v>
      </c>
      <c r="C399" s="54"/>
      <c r="D399" s="54" t="str">
        <f t="shared" si="35"/>
        <v>18D</v>
      </c>
      <c r="E399" s="54" t="str">
        <f t="shared" si="38"/>
        <v>018D</v>
      </c>
      <c r="F399" s="54"/>
      <c r="G399" s="54"/>
      <c r="H399" s="54"/>
      <c r="I399" s="54" t="s">
        <v>808</v>
      </c>
      <c r="J399" s="54"/>
      <c r="K399" s="54"/>
      <c r="L399" s="51" t="str">
        <f t="shared" si="36"/>
        <v>case "18D": return "";</v>
      </c>
      <c r="M399" s="51" t="str">
        <f t="shared" si="37"/>
        <v>case "018D": return "Animal Crossing Cards";</v>
      </c>
      <c r="N399" s="51" t="str">
        <f>"case """&amp;E399&amp;""""&amp;": return "&amp;""""&amp;INDEX(ALL!E:E,MATCH(Sheet1!E399,ALL!N:N,0))&amp;""""&amp;";"</f>
        <v>case "018D": return "Croque";</v>
      </c>
      <c r="O399" s="51"/>
    </row>
    <row r="400" spans="1:15" x14ac:dyDescent="0.2">
      <c r="A400" s="54">
        <v>398</v>
      </c>
      <c r="B400" s="54" t="str">
        <f t="shared" si="39"/>
        <v>18E</v>
      </c>
      <c r="C400" s="54"/>
      <c r="D400" s="54" t="str">
        <f t="shared" si="35"/>
        <v>18E</v>
      </c>
      <c r="E400" s="54" t="str">
        <f t="shared" si="38"/>
        <v>018E</v>
      </c>
      <c r="F400" s="54"/>
      <c r="G400" s="54"/>
      <c r="H400" s="54"/>
      <c r="I400" s="53" t="s">
        <v>1642</v>
      </c>
      <c r="J400" s="54"/>
      <c r="K400" s="54"/>
      <c r="L400" s="51" t="str">
        <f t="shared" si="36"/>
        <v>case "18E": return "";</v>
      </c>
      <c r="M400" s="51" t="str">
        <f t="shared" si="37"/>
        <v>case "018E": return "Animal Crossing Cards";</v>
      </c>
      <c r="N400" s="51" t="str">
        <f>"case """&amp;E400&amp;""""&amp;": return "&amp;""""&amp;INDEX(ALL!E:E,MATCH(Sheet1!E400,ALL!N:N,0))&amp;""""&amp;";"</f>
        <v>case "018E": return "Pashmina";</v>
      </c>
      <c r="O400" s="51"/>
    </row>
    <row r="401" spans="1:15" x14ac:dyDescent="0.2">
      <c r="A401" s="54">
        <v>399</v>
      </c>
      <c r="B401" s="54" t="str">
        <f t="shared" si="39"/>
        <v>18F</v>
      </c>
      <c r="C401" s="54"/>
      <c r="D401" s="54" t="str">
        <f t="shared" si="35"/>
        <v>18F</v>
      </c>
      <c r="E401" s="54" t="str">
        <f t="shared" si="38"/>
        <v>018F</v>
      </c>
      <c r="F401" s="54"/>
      <c r="G401" s="54"/>
      <c r="H401" s="54"/>
      <c r="I401" s="53" t="s">
        <v>1642</v>
      </c>
      <c r="J401" s="54"/>
      <c r="K401" s="54"/>
      <c r="L401" s="51" t="str">
        <f t="shared" si="36"/>
        <v>case "18F": return "";</v>
      </c>
      <c r="M401" s="51" t="str">
        <f t="shared" si="37"/>
        <v>case "018F": return "Animal Crossing Cards";</v>
      </c>
      <c r="N401" s="51" t="str">
        <f>"case """&amp;E401&amp;""""&amp;": return "&amp;""""&amp;INDEX(ALL!E:E,MATCH(Sheet1!E401,ALL!N:N,0))&amp;""""&amp;";"</f>
        <v>case "018F": return "Shep";</v>
      </c>
      <c r="O401" s="51"/>
    </row>
    <row r="402" spans="1:15" ht="15" x14ac:dyDescent="0.25">
      <c r="A402" s="54">
        <v>400</v>
      </c>
      <c r="B402" s="54" t="str">
        <f t="shared" si="39"/>
        <v>190</v>
      </c>
      <c r="C402" s="54"/>
      <c r="D402" s="54" t="str">
        <f t="shared" si="35"/>
        <v>190</v>
      </c>
      <c r="E402" s="54" t="str">
        <f t="shared" si="38"/>
        <v>0190</v>
      </c>
      <c r="F402" s="55" t="s">
        <v>837</v>
      </c>
      <c r="G402" s="54"/>
      <c r="H402" s="54"/>
      <c r="I402" s="54" t="s">
        <v>808</v>
      </c>
      <c r="J402" s="58"/>
      <c r="K402" s="54"/>
      <c r="L402" s="51" t="str">
        <f t="shared" si="36"/>
        <v>case "190": return "Pokemon";</v>
      </c>
      <c r="M402" s="51" t="str">
        <f t="shared" si="37"/>
        <v>case "0190": return "Animal Crossing Cards";</v>
      </c>
      <c r="N402" s="51" t="str">
        <f>"case """&amp;E402&amp;""""&amp;": return "&amp;""""&amp;INDEX(ALL!E:E,MATCH(Sheet1!E402,ALL!N:N,0))&amp;""""&amp;";"</f>
        <v>case "0190": return "Lolly";</v>
      </c>
      <c r="O402" s="51"/>
    </row>
    <row r="403" spans="1:15" ht="14.25" x14ac:dyDescent="0.2">
      <c r="A403" s="54">
        <v>401</v>
      </c>
      <c r="B403" s="54" t="str">
        <f t="shared" si="39"/>
        <v>191</v>
      </c>
      <c r="C403" s="54"/>
      <c r="D403" s="54" t="str">
        <f t="shared" si="35"/>
        <v>191</v>
      </c>
      <c r="E403" s="54" t="str">
        <f t="shared" si="38"/>
        <v>0191</v>
      </c>
      <c r="F403" s="55" t="s">
        <v>837</v>
      </c>
      <c r="G403" s="54"/>
      <c r="H403" s="54"/>
      <c r="I403" s="53" t="s">
        <v>1642</v>
      </c>
      <c r="J403" s="54"/>
      <c r="K403" s="54"/>
      <c r="L403" s="51" t="str">
        <f t="shared" si="36"/>
        <v>case "191": return "Pokemon";</v>
      </c>
      <c r="M403" s="51" t="str">
        <f t="shared" si="37"/>
        <v>case "0191": return "Animal Crossing Cards";</v>
      </c>
      <c r="N403" s="51" t="str">
        <f>"case """&amp;E403&amp;""""&amp;": return "&amp;""""&amp;INDEX(ALL!E:E,MATCH(Sheet1!E403,ALL!N:N,0))&amp;""""&amp;";"</f>
        <v>case "0191": return "Erik";</v>
      </c>
      <c r="O403" s="51"/>
    </row>
    <row r="404" spans="1:15" ht="14.25" x14ac:dyDescent="0.2">
      <c r="A404" s="54">
        <v>402</v>
      </c>
      <c r="B404" s="54" t="str">
        <f t="shared" si="39"/>
        <v>192</v>
      </c>
      <c r="C404" s="54"/>
      <c r="D404" s="54" t="str">
        <f t="shared" si="35"/>
        <v>192</v>
      </c>
      <c r="E404" s="54" t="str">
        <f t="shared" si="38"/>
        <v>0192</v>
      </c>
      <c r="F404" s="55" t="s">
        <v>837</v>
      </c>
      <c r="G404" s="54"/>
      <c r="H404" s="54"/>
      <c r="I404" s="53" t="s">
        <v>1642</v>
      </c>
      <c r="J404" s="54"/>
      <c r="K404" s="54"/>
      <c r="L404" s="51" t="str">
        <f t="shared" si="36"/>
        <v>case "192": return "Pokemon";</v>
      </c>
      <c r="M404" s="51" t="str">
        <f t="shared" si="37"/>
        <v>case "0192": return "Animal Crossing Cards";</v>
      </c>
      <c r="N404" s="51" t="str">
        <f>"case """&amp;E404&amp;""""&amp;": return "&amp;""""&amp;INDEX(ALL!E:E,MATCH(Sheet1!E404,ALL!N:N,0))&amp;""""&amp;";"</f>
        <v>case "0192": return "Dotty";</v>
      </c>
      <c r="O404" s="51"/>
    </row>
    <row r="405" spans="1:15" ht="14.25" x14ac:dyDescent="0.2">
      <c r="A405" s="54">
        <v>403</v>
      </c>
      <c r="B405" s="54" t="str">
        <f t="shared" si="39"/>
        <v>193</v>
      </c>
      <c r="C405" s="54"/>
      <c r="D405" s="54" t="str">
        <f t="shared" si="35"/>
        <v>193</v>
      </c>
      <c r="E405" s="54" t="str">
        <f t="shared" si="38"/>
        <v>0193</v>
      </c>
      <c r="F405" s="55" t="s">
        <v>837</v>
      </c>
      <c r="G405" s="54"/>
      <c r="H405" s="54"/>
      <c r="I405" s="54" t="s">
        <v>808</v>
      </c>
      <c r="J405" s="54"/>
      <c r="K405" s="54"/>
      <c r="L405" s="51" t="str">
        <f t="shared" si="36"/>
        <v>case "193": return "Pokemon";</v>
      </c>
      <c r="M405" s="51" t="str">
        <f t="shared" si="37"/>
        <v>case "0193": return "Animal Crossing Cards";</v>
      </c>
      <c r="N405" s="51" t="str">
        <f>"case """&amp;E405&amp;""""&amp;": return "&amp;""""&amp;INDEX(ALL!E:E,MATCH(Sheet1!E405,ALL!N:N,0))&amp;""""&amp;";"</f>
        <v>case "0193": return "Pierce";</v>
      </c>
      <c r="O405" s="51"/>
    </row>
    <row r="406" spans="1:15" ht="14.25" x14ac:dyDescent="0.2">
      <c r="A406" s="54">
        <v>404</v>
      </c>
      <c r="B406" s="54" t="str">
        <f t="shared" si="39"/>
        <v>194</v>
      </c>
      <c r="C406" s="54"/>
      <c r="D406" s="54" t="str">
        <f t="shared" si="35"/>
        <v>194</v>
      </c>
      <c r="E406" s="54" t="str">
        <f t="shared" si="38"/>
        <v>0194</v>
      </c>
      <c r="F406" s="55" t="s">
        <v>837</v>
      </c>
      <c r="G406" s="54"/>
      <c r="H406" s="54"/>
      <c r="I406" s="53" t="s">
        <v>1642</v>
      </c>
      <c r="J406" s="54"/>
      <c r="K406" s="54"/>
      <c r="L406" s="51" t="str">
        <f t="shared" si="36"/>
        <v>case "194": return "Pokemon";</v>
      </c>
      <c r="M406" s="51" t="str">
        <f t="shared" si="37"/>
        <v>case "0194": return "Animal Crossing Cards";</v>
      </c>
      <c r="N406" s="51" t="str">
        <f>"case """&amp;E406&amp;""""&amp;": return "&amp;""""&amp;INDEX(ALL!E:E,MATCH(Sheet1!E406,ALL!N:N,0))&amp;""""&amp;";"</f>
        <v>case "0194": return "Queenie";</v>
      </c>
      <c r="O406" s="51"/>
    </row>
    <row r="407" spans="1:15" ht="14.25" x14ac:dyDescent="0.2">
      <c r="A407" s="54">
        <v>405</v>
      </c>
      <c r="B407" s="54" t="str">
        <f t="shared" si="39"/>
        <v>195</v>
      </c>
      <c r="C407" s="54"/>
      <c r="D407" s="54" t="str">
        <f t="shared" si="35"/>
        <v>195</v>
      </c>
      <c r="E407" s="54" t="str">
        <f t="shared" si="38"/>
        <v>0195</v>
      </c>
      <c r="F407" s="55" t="s">
        <v>837</v>
      </c>
      <c r="G407" s="54"/>
      <c r="H407" s="54"/>
      <c r="I407" s="53" t="s">
        <v>1642</v>
      </c>
      <c r="J407" s="54"/>
      <c r="K407" s="54"/>
      <c r="L407" s="51" t="str">
        <f t="shared" si="36"/>
        <v>case "195": return "Pokemon";</v>
      </c>
      <c r="M407" s="51" t="str">
        <f t="shared" si="37"/>
        <v>case "0195": return "Animal Crossing Cards";</v>
      </c>
      <c r="N407" s="51" t="str">
        <f>"case """&amp;E407&amp;""""&amp;": return "&amp;""""&amp;INDEX(ALL!E:E,MATCH(Sheet1!E407,ALL!N:N,0))&amp;""""&amp;";"</f>
        <v>case "0195": return "Fang";</v>
      </c>
      <c r="O407" s="51"/>
    </row>
    <row r="408" spans="1:15" ht="14.25" x14ac:dyDescent="0.2">
      <c r="A408" s="54">
        <v>406</v>
      </c>
      <c r="B408" s="54" t="str">
        <f t="shared" si="39"/>
        <v>196</v>
      </c>
      <c r="C408" s="54"/>
      <c r="D408" s="54" t="str">
        <f t="shared" si="35"/>
        <v>196</v>
      </c>
      <c r="E408" s="54" t="str">
        <f t="shared" si="38"/>
        <v>0196</v>
      </c>
      <c r="F408" s="55" t="s">
        <v>837</v>
      </c>
      <c r="G408" s="54"/>
      <c r="H408" s="54"/>
      <c r="I408" s="54" t="s">
        <v>808</v>
      </c>
      <c r="J408" s="54"/>
      <c r="K408" s="54"/>
      <c r="L408" s="51" t="str">
        <f t="shared" si="36"/>
        <v>case "196": return "Pokemon";</v>
      </c>
      <c r="M408" s="51" t="str">
        <f t="shared" si="37"/>
        <v>case "0196": return "Animal Crossing Cards";</v>
      </c>
      <c r="N408" s="51" t="str">
        <f>"case """&amp;E408&amp;""""&amp;": return "&amp;""""&amp;INDEX(ALL!E:E,MATCH(Sheet1!E408,ALL!N:N,0))&amp;""""&amp;";"</f>
        <v>case "0196": return "Frita";</v>
      </c>
      <c r="O408" s="51"/>
    </row>
    <row r="409" spans="1:15" ht="14.25" x14ac:dyDescent="0.2">
      <c r="A409" s="54">
        <v>407</v>
      </c>
      <c r="B409" s="54" t="str">
        <f t="shared" si="39"/>
        <v>197</v>
      </c>
      <c r="C409" s="54"/>
      <c r="D409" s="54" t="str">
        <f t="shared" si="35"/>
        <v>197</v>
      </c>
      <c r="E409" s="54" t="str">
        <f t="shared" si="38"/>
        <v>0197</v>
      </c>
      <c r="F409" s="55" t="s">
        <v>837</v>
      </c>
      <c r="G409" s="54"/>
      <c r="H409" s="54"/>
      <c r="I409" s="53" t="s">
        <v>1642</v>
      </c>
      <c r="J409" s="54"/>
      <c r="K409" s="54"/>
      <c r="L409" s="51" t="str">
        <f t="shared" si="36"/>
        <v>case "197": return "Pokemon";</v>
      </c>
      <c r="M409" s="51" t="str">
        <f t="shared" si="37"/>
        <v>case "0197": return "Animal Crossing Cards";</v>
      </c>
      <c r="N409" s="51" t="str">
        <f>"case """&amp;E409&amp;""""&amp;": return "&amp;""""&amp;INDEX(ALL!E:E,MATCH(Sheet1!E409,ALL!N:N,0))&amp;""""&amp;";"</f>
        <v>case "0197": return "Tex";</v>
      </c>
      <c r="O409" s="51"/>
    </row>
    <row r="410" spans="1:15" ht="14.25" x14ac:dyDescent="0.2">
      <c r="A410" s="54">
        <v>408</v>
      </c>
      <c r="B410" s="54" t="str">
        <f t="shared" si="39"/>
        <v>198</v>
      </c>
      <c r="C410" s="54"/>
      <c r="D410" s="54" t="str">
        <f t="shared" si="35"/>
        <v>198</v>
      </c>
      <c r="E410" s="54" t="str">
        <f t="shared" si="38"/>
        <v>0198</v>
      </c>
      <c r="F410" s="55" t="s">
        <v>837</v>
      </c>
      <c r="G410" s="54"/>
      <c r="H410" s="54"/>
      <c r="I410" s="53" t="s">
        <v>1642</v>
      </c>
      <c r="J410" s="54"/>
      <c r="K410" s="54"/>
      <c r="L410" s="51" t="str">
        <f t="shared" si="36"/>
        <v>case "198": return "Pokemon";</v>
      </c>
      <c r="M410" s="51" t="str">
        <f t="shared" si="37"/>
        <v>case "0198": return "Animal Crossing Cards";</v>
      </c>
      <c r="N410" s="51" t="str">
        <f>"case """&amp;E410&amp;""""&amp;": return "&amp;""""&amp;INDEX(ALL!E:E,MATCH(Sheet1!E410,ALL!N:N,0))&amp;""""&amp;";"</f>
        <v>case "0198": return "Melba";</v>
      </c>
      <c r="O410" s="51"/>
    </row>
    <row r="411" spans="1:15" ht="14.25" x14ac:dyDescent="0.2">
      <c r="A411" s="54">
        <v>409</v>
      </c>
      <c r="B411" s="54" t="str">
        <f t="shared" si="39"/>
        <v>199</v>
      </c>
      <c r="C411" s="54"/>
      <c r="D411" s="54" t="str">
        <f t="shared" si="35"/>
        <v>199</v>
      </c>
      <c r="E411" s="54" t="str">
        <f t="shared" si="38"/>
        <v>0199</v>
      </c>
      <c r="F411" s="55" t="s">
        <v>837</v>
      </c>
      <c r="G411" s="54"/>
      <c r="H411" s="54"/>
      <c r="I411" s="54" t="s">
        <v>808</v>
      </c>
      <c r="J411" s="54"/>
      <c r="K411" s="54"/>
      <c r="L411" s="51" t="str">
        <f t="shared" si="36"/>
        <v>case "199": return "Pokemon";</v>
      </c>
      <c r="M411" s="51" t="str">
        <f t="shared" si="37"/>
        <v>case "0199": return "Animal Crossing Cards";</v>
      </c>
      <c r="N411" s="51" t="str">
        <f>"case """&amp;E411&amp;""""&amp;": return "&amp;""""&amp;INDEX(ALL!E:E,MATCH(Sheet1!E411,ALL!N:N,0))&amp;""""&amp;";"</f>
        <v>case "0199": return "Bones";</v>
      </c>
      <c r="O411" s="51"/>
    </row>
    <row r="412" spans="1:15" ht="14.25" x14ac:dyDescent="0.2">
      <c r="A412" s="54">
        <v>410</v>
      </c>
      <c r="B412" s="54" t="str">
        <f t="shared" si="39"/>
        <v>19A</v>
      </c>
      <c r="C412" s="54"/>
      <c r="D412" s="54" t="str">
        <f t="shared" si="35"/>
        <v>19A</v>
      </c>
      <c r="E412" s="54" t="str">
        <f t="shared" si="38"/>
        <v>019A</v>
      </c>
      <c r="F412" s="55" t="s">
        <v>837</v>
      </c>
      <c r="G412" s="54"/>
      <c r="H412" s="54"/>
      <c r="I412" s="53" t="s">
        <v>1642</v>
      </c>
      <c r="J412" s="54"/>
      <c r="K412" s="54"/>
      <c r="L412" s="51" t="str">
        <f t="shared" si="36"/>
        <v>case "19A": return "Pokemon";</v>
      </c>
      <c r="M412" s="51" t="str">
        <f t="shared" si="37"/>
        <v>case "019A": return "Animal Crossing Cards";</v>
      </c>
      <c r="N412" s="51" t="str">
        <f>"case """&amp;E412&amp;""""&amp;": return "&amp;""""&amp;INDEX(ALL!E:E,MATCH(Sheet1!E412,ALL!N:N,0))&amp;""""&amp;";"</f>
        <v>case "019A": return "Anabelle";</v>
      </c>
      <c r="O412" s="51"/>
    </row>
    <row r="413" spans="1:15" ht="14.25" x14ac:dyDescent="0.2">
      <c r="A413" s="54">
        <v>411</v>
      </c>
      <c r="B413" s="54" t="str">
        <f t="shared" si="39"/>
        <v>19B</v>
      </c>
      <c r="C413" s="54"/>
      <c r="D413" s="54" t="str">
        <f t="shared" si="35"/>
        <v>19B</v>
      </c>
      <c r="E413" s="54" t="str">
        <f t="shared" si="38"/>
        <v>019B</v>
      </c>
      <c r="F413" s="55" t="s">
        <v>837</v>
      </c>
      <c r="G413" s="54"/>
      <c r="H413" s="54"/>
      <c r="I413" s="53" t="s">
        <v>1642</v>
      </c>
      <c r="J413" s="54"/>
      <c r="K413" s="54"/>
      <c r="L413" s="51" t="str">
        <f t="shared" si="36"/>
        <v>case "19B": return "Pokemon";</v>
      </c>
      <c r="M413" s="51" t="str">
        <f t="shared" si="37"/>
        <v>case "019B": return "Animal Crossing Cards";</v>
      </c>
      <c r="N413" s="51" t="str">
        <f>"case """&amp;E413&amp;""""&amp;": return "&amp;""""&amp;INDEX(ALL!E:E,MATCH(Sheet1!E413,ALL!N:N,0))&amp;""""&amp;";"</f>
        <v>case "019B": return "Rudy";</v>
      </c>
      <c r="O413" s="51"/>
    </row>
    <row r="414" spans="1:15" ht="14.25" x14ac:dyDescent="0.2">
      <c r="A414" s="54">
        <v>412</v>
      </c>
      <c r="B414" s="54" t="str">
        <f t="shared" si="39"/>
        <v>19C</v>
      </c>
      <c r="C414" s="54"/>
      <c r="D414" s="54" t="str">
        <f t="shared" si="35"/>
        <v>19C</v>
      </c>
      <c r="E414" s="54" t="str">
        <f t="shared" si="38"/>
        <v>019C</v>
      </c>
      <c r="F414" s="55" t="s">
        <v>837</v>
      </c>
      <c r="G414" s="54"/>
      <c r="H414" s="54"/>
      <c r="I414" s="54" t="s">
        <v>808</v>
      </c>
      <c r="J414" s="54"/>
      <c r="K414" s="54"/>
      <c r="L414" s="51" t="str">
        <f t="shared" si="36"/>
        <v>case "19C": return "Pokemon";</v>
      </c>
      <c r="M414" s="51" t="str">
        <f t="shared" si="37"/>
        <v>case "019C": return "Animal Crossing Cards";</v>
      </c>
      <c r="N414" s="51" t="str">
        <f>"case """&amp;E414&amp;""""&amp;": return "&amp;""""&amp;INDEX(ALL!E:E,MATCH(Sheet1!E414,ALL!N:N,0))&amp;""""&amp;";"</f>
        <v>case "019C": return "Naomi";</v>
      </c>
      <c r="O414" s="51"/>
    </row>
    <row r="415" spans="1:15" ht="14.25" x14ac:dyDescent="0.2">
      <c r="A415" s="54">
        <v>413</v>
      </c>
      <c r="B415" s="54" t="str">
        <f t="shared" si="39"/>
        <v>19D</v>
      </c>
      <c r="C415" s="54"/>
      <c r="D415" s="54" t="str">
        <f t="shared" si="35"/>
        <v>19D</v>
      </c>
      <c r="E415" s="54" t="str">
        <f t="shared" si="38"/>
        <v>019D</v>
      </c>
      <c r="F415" s="55" t="s">
        <v>837</v>
      </c>
      <c r="G415" s="54"/>
      <c r="H415" s="54"/>
      <c r="I415" s="53" t="s">
        <v>1642</v>
      </c>
      <c r="J415" s="54"/>
      <c r="K415" s="54"/>
      <c r="L415" s="51" t="str">
        <f t="shared" si="36"/>
        <v>case "19D": return "Pokemon";</v>
      </c>
      <c r="M415" s="51" t="str">
        <f t="shared" si="37"/>
        <v>case "019D": return "Animal Crossing Cards";</v>
      </c>
      <c r="N415" s="51" t="str">
        <f>"case """&amp;E415&amp;""""&amp;": return "&amp;""""&amp;INDEX(ALL!E:E,MATCH(Sheet1!E415,ALL!N:N,0))&amp;""""&amp;";"</f>
        <v>case "019D": return "Peewee";</v>
      </c>
      <c r="O415" s="51"/>
    </row>
    <row r="416" spans="1:15" ht="14.25" x14ac:dyDescent="0.2">
      <c r="A416" s="54">
        <v>414</v>
      </c>
      <c r="B416" s="54" t="str">
        <f t="shared" si="39"/>
        <v>19E</v>
      </c>
      <c r="C416" s="54"/>
      <c r="D416" s="54" t="str">
        <f t="shared" si="35"/>
        <v>19E</v>
      </c>
      <c r="E416" s="54" t="str">
        <f t="shared" si="38"/>
        <v>019E</v>
      </c>
      <c r="F416" s="55" t="s">
        <v>837</v>
      </c>
      <c r="G416" s="54"/>
      <c r="H416" s="54"/>
      <c r="I416" s="53" t="s">
        <v>1642</v>
      </c>
      <c r="J416" s="54"/>
      <c r="K416" s="54"/>
      <c r="L416" s="51" t="str">
        <f t="shared" si="36"/>
        <v>case "19E": return "Pokemon";</v>
      </c>
      <c r="M416" s="51" t="str">
        <f t="shared" si="37"/>
        <v>case "019E": return "Animal Crossing Cards";</v>
      </c>
      <c r="N416" s="51" t="str">
        <f>"case """&amp;E416&amp;""""&amp;": return "&amp;""""&amp;INDEX(ALL!E:E,MATCH(Sheet1!E416,ALL!N:N,0))&amp;""""&amp;";"</f>
        <v>case "019E": return "Tammy";</v>
      </c>
      <c r="O416" s="51"/>
    </row>
    <row r="417" spans="1:15" ht="14.25" x14ac:dyDescent="0.2">
      <c r="A417" s="54">
        <v>415</v>
      </c>
      <c r="B417" s="54" t="str">
        <f t="shared" si="39"/>
        <v>19F</v>
      </c>
      <c r="C417" s="54"/>
      <c r="D417" s="54" t="str">
        <f t="shared" si="35"/>
        <v>19F</v>
      </c>
      <c r="E417" s="54" t="str">
        <f t="shared" si="38"/>
        <v>019F</v>
      </c>
      <c r="F417" s="55" t="s">
        <v>837</v>
      </c>
      <c r="G417" s="54"/>
      <c r="H417" s="54"/>
      <c r="I417" s="54" t="s">
        <v>808</v>
      </c>
      <c r="J417" s="54"/>
      <c r="K417" s="54"/>
      <c r="L417" s="51" t="str">
        <f t="shared" si="36"/>
        <v>case "19F": return "Pokemon";</v>
      </c>
      <c r="M417" s="51" t="str">
        <f t="shared" si="37"/>
        <v>case "019F": return "Animal Crossing Cards";</v>
      </c>
      <c r="N417" s="51" t="str">
        <f>"case """&amp;E417&amp;""""&amp;": return "&amp;""""&amp;INDEX(ALL!E:E,MATCH(Sheet1!E417,ALL!N:N,0))&amp;""""&amp;";"</f>
        <v>case "019F": return "Olaf";</v>
      </c>
      <c r="O417" s="51"/>
    </row>
    <row r="418" spans="1:15" ht="14.25" x14ac:dyDescent="0.2">
      <c r="A418" s="54">
        <v>416</v>
      </c>
      <c r="B418" s="54" t="str">
        <f t="shared" si="39"/>
        <v>1A0</v>
      </c>
      <c r="C418" s="54"/>
      <c r="D418" s="54" t="str">
        <f t="shared" si="35"/>
        <v>1A0</v>
      </c>
      <c r="E418" s="54" t="str">
        <f t="shared" si="38"/>
        <v>01A0</v>
      </c>
      <c r="F418" s="55" t="s">
        <v>837</v>
      </c>
      <c r="G418" s="54"/>
      <c r="H418" s="54"/>
      <c r="I418" s="53" t="s">
        <v>1642</v>
      </c>
      <c r="J418" s="54"/>
      <c r="K418" s="54"/>
      <c r="L418" s="51" t="str">
        <f t="shared" si="36"/>
        <v>case "1A0": return "Pokemon";</v>
      </c>
      <c r="M418" s="51" t="str">
        <f t="shared" si="37"/>
        <v>case "01A0": return "Animal Crossing Cards";</v>
      </c>
      <c r="N418" s="51" t="str">
        <f>"case """&amp;E418&amp;""""&amp;": return "&amp;""""&amp;INDEX(ALL!E:E,MATCH(Sheet1!E418,ALL!N:N,0))&amp;""""&amp;";"</f>
        <v>case "01A0": return "Lucy";</v>
      </c>
      <c r="O418" s="51"/>
    </row>
    <row r="419" spans="1:15" ht="14.25" x14ac:dyDescent="0.2">
      <c r="A419" s="54">
        <v>417</v>
      </c>
      <c r="B419" s="54" t="str">
        <f t="shared" si="39"/>
        <v>1A1</v>
      </c>
      <c r="C419" s="54"/>
      <c r="D419" s="54" t="str">
        <f t="shared" si="35"/>
        <v>1A1</v>
      </c>
      <c r="E419" s="54" t="str">
        <f t="shared" si="38"/>
        <v>01A1</v>
      </c>
      <c r="F419" s="55" t="s">
        <v>837</v>
      </c>
      <c r="G419" s="54"/>
      <c r="H419" s="54"/>
      <c r="I419" s="53" t="s">
        <v>1642</v>
      </c>
      <c r="J419" s="54"/>
      <c r="K419" s="54"/>
      <c r="L419" s="51" t="str">
        <f t="shared" si="36"/>
        <v>case "1A1": return "Pokemon";</v>
      </c>
      <c r="M419" s="51" t="str">
        <f t="shared" si="37"/>
        <v>case "01A1": return "Animal Crossing Cards";</v>
      </c>
      <c r="N419" s="51" t="str">
        <f>"case """&amp;E419&amp;""""&amp;": return "&amp;""""&amp;INDEX(ALL!E:E,MATCH(Sheet1!E419,ALL!N:N,0))&amp;""""&amp;";"</f>
        <v>case "01A1": return "Elmer";</v>
      </c>
      <c r="O419" s="51"/>
    </row>
    <row r="420" spans="1:15" ht="14.25" x14ac:dyDescent="0.2">
      <c r="A420" s="54">
        <v>418</v>
      </c>
      <c r="B420" s="54" t="str">
        <f t="shared" si="39"/>
        <v>1A2</v>
      </c>
      <c r="C420" s="54"/>
      <c r="D420" s="54" t="str">
        <f t="shared" si="35"/>
        <v>1A2</v>
      </c>
      <c r="E420" s="54" t="str">
        <f t="shared" si="38"/>
        <v>01A2</v>
      </c>
      <c r="F420" s="55" t="s">
        <v>837</v>
      </c>
      <c r="G420" s="54"/>
      <c r="H420" s="54"/>
      <c r="I420" s="54" t="s">
        <v>808</v>
      </c>
      <c r="J420" s="54"/>
      <c r="K420" s="54"/>
      <c r="L420" s="51" t="str">
        <f t="shared" si="36"/>
        <v>case "1A2": return "Pokemon";</v>
      </c>
      <c r="M420" s="51" t="str">
        <f t="shared" si="37"/>
        <v>case "01A2": return "Animal Crossing Cards";</v>
      </c>
      <c r="N420" s="51" t="str">
        <f>"case """&amp;E420&amp;""""&amp;": return "&amp;""""&amp;INDEX(ALL!E:E,MATCH(Sheet1!E420,ALL!N:N,0))&amp;""""&amp;";"</f>
        <v>case "01A2": return "Puddles";</v>
      </c>
      <c r="O420" s="51"/>
    </row>
    <row r="421" spans="1:15" ht="14.25" x14ac:dyDescent="0.2">
      <c r="A421" s="54">
        <v>419</v>
      </c>
      <c r="B421" s="54" t="str">
        <f t="shared" si="39"/>
        <v>1A3</v>
      </c>
      <c r="C421" s="54"/>
      <c r="D421" s="54" t="str">
        <f t="shared" si="35"/>
        <v>1A3</v>
      </c>
      <c r="E421" s="54" t="str">
        <f t="shared" si="38"/>
        <v>01A3</v>
      </c>
      <c r="F421" s="55" t="s">
        <v>837</v>
      </c>
      <c r="G421" s="54"/>
      <c r="H421" s="54"/>
      <c r="I421" s="53" t="s">
        <v>1642</v>
      </c>
      <c r="J421" s="54"/>
      <c r="K421" s="54"/>
      <c r="L421" s="51" t="str">
        <f t="shared" si="36"/>
        <v>case "1A3": return "Pokemon";</v>
      </c>
      <c r="M421" s="51" t="str">
        <f t="shared" si="37"/>
        <v>case "01A3": return "Animal Crossing Cards";</v>
      </c>
      <c r="N421" s="51" t="str">
        <f>"case """&amp;E421&amp;""""&amp;": return "&amp;""""&amp;INDEX(ALL!E:E,MATCH(Sheet1!E421,ALL!N:N,0))&amp;""""&amp;";"</f>
        <v>case "01A3": return "Rory";</v>
      </c>
      <c r="O421" s="51"/>
    </row>
    <row r="422" spans="1:15" ht="14.25" x14ac:dyDescent="0.2">
      <c r="A422" s="54">
        <v>420</v>
      </c>
      <c r="B422" s="54" t="str">
        <f t="shared" si="39"/>
        <v>1A4</v>
      </c>
      <c r="C422" s="54"/>
      <c r="D422" s="54" t="str">
        <f t="shared" si="35"/>
        <v>1A4</v>
      </c>
      <c r="E422" s="54" t="str">
        <f t="shared" si="38"/>
        <v>01A4</v>
      </c>
      <c r="F422" s="55" t="s">
        <v>837</v>
      </c>
      <c r="G422" s="54"/>
      <c r="H422" s="54"/>
      <c r="I422" s="53" t="s">
        <v>1642</v>
      </c>
      <c r="J422" s="54"/>
      <c r="K422" s="54"/>
      <c r="L422" s="51" t="str">
        <f t="shared" si="36"/>
        <v>case "1A4": return "Pokemon";</v>
      </c>
      <c r="M422" s="51" t="str">
        <f t="shared" si="37"/>
        <v>case "01A4": return "Animal Crossing Cards";</v>
      </c>
      <c r="N422" s="51" t="str">
        <f>"case """&amp;E422&amp;""""&amp;": return "&amp;""""&amp;INDEX(ALL!E:E,MATCH(Sheet1!E422,ALL!N:N,0))&amp;""""&amp;";"</f>
        <v>case "01A4": return "Elise";</v>
      </c>
      <c r="O422" s="51"/>
    </row>
    <row r="423" spans="1:15" ht="14.25" x14ac:dyDescent="0.2">
      <c r="A423" s="54">
        <v>421</v>
      </c>
      <c r="B423" s="54" t="str">
        <f t="shared" si="39"/>
        <v>1A5</v>
      </c>
      <c r="C423" s="54"/>
      <c r="D423" s="54" t="str">
        <f t="shared" si="35"/>
        <v>1A5</v>
      </c>
      <c r="E423" s="54" t="str">
        <f t="shared" si="38"/>
        <v>01A5</v>
      </c>
      <c r="F423" s="55" t="s">
        <v>837</v>
      </c>
      <c r="G423" s="54"/>
      <c r="H423" s="54"/>
      <c r="I423" s="54" t="s">
        <v>808</v>
      </c>
      <c r="J423" s="54"/>
      <c r="K423" s="54"/>
      <c r="L423" s="51" t="str">
        <f t="shared" si="36"/>
        <v>case "1A5": return "Pokemon";</v>
      </c>
      <c r="M423" s="51" t="str">
        <f t="shared" si="37"/>
        <v>case "01A5": return "Animal Crossing Cards";</v>
      </c>
      <c r="N423" s="51" t="str">
        <f>"case """&amp;E423&amp;""""&amp;": return "&amp;""""&amp;INDEX(ALL!E:E,MATCH(Sheet1!E423,ALL!N:N,0))&amp;""""&amp;";"</f>
        <v>case "01A5": return "Walt";</v>
      </c>
      <c r="O423" s="51"/>
    </row>
    <row r="424" spans="1:15" ht="14.25" x14ac:dyDescent="0.2">
      <c r="A424" s="54">
        <v>422</v>
      </c>
      <c r="B424" s="54" t="str">
        <f t="shared" si="39"/>
        <v>1A6</v>
      </c>
      <c r="C424" s="54"/>
      <c r="D424" s="54" t="str">
        <f t="shared" si="35"/>
        <v>1A6</v>
      </c>
      <c r="E424" s="54" t="str">
        <f t="shared" si="38"/>
        <v>01A6</v>
      </c>
      <c r="F424" s="55" t="s">
        <v>837</v>
      </c>
      <c r="G424" s="54"/>
      <c r="H424" s="54"/>
      <c r="I424" s="53" t="s">
        <v>1642</v>
      </c>
      <c r="J424" s="54"/>
      <c r="K424" s="54"/>
      <c r="L424" s="51" t="str">
        <f t="shared" si="36"/>
        <v>case "1A6": return "Pokemon";</v>
      </c>
      <c r="M424" s="51" t="str">
        <f t="shared" si="37"/>
        <v>case "01A6": return "Animal Crossing Cards";</v>
      </c>
      <c r="N424" s="51" t="str">
        <f>"case """&amp;E424&amp;""""&amp;": return "&amp;""""&amp;INDEX(ALL!E:E,MATCH(Sheet1!E424,ALL!N:N,0))&amp;""""&amp;";"</f>
        <v>case "01A6": return "Mira";</v>
      </c>
      <c r="O424" s="51"/>
    </row>
    <row r="425" spans="1:15" ht="14.25" x14ac:dyDescent="0.2">
      <c r="A425" s="54">
        <v>423</v>
      </c>
      <c r="B425" s="54" t="str">
        <f t="shared" si="39"/>
        <v>1A7</v>
      </c>
      <c r="C425" s="54"/>
      <c r="D425" s="54" t="str">
        <f t="shared" si="35"/>
        <v>1A7</v>
      </c>
      <c r="E425" s="54" t="str">
        <f t="shared" si="38"/>
        <v>01A7</v>
      </c>
      <c r="F425" s="55" t="s">
        <v>837</v>
      </c>
      <c r="G425" s="54"/>
      <c r="H425" s="54"/>
      <c r="I425" s="53" t="s">
        <v>1642</v>
      </c>
      <c r="J425" s="54"/>
      <c r="K425" s="54"/>
      <c r="L425" s="51" t="str">
        <f t="shared" si="36"/>
        <v>case "1A7": return "Pokemon";</v>
      </c>
      <c r="M425" s="51" t="str">
        <f t="shared" si="37"/>
        <v>case "01A7": return "Animal Crossing Cards";</v>
      </c>
      <c r="N425" s="51" t="str">
        <f>"case """&amp;E425&amp;""""&amp;": return "&amp;""""&amp;INDEX(ALL!E:E,MATCH(Sheet1!E425,ALL!N:N,0))&amp;""""&amp;";"</f>
        <v>case "01A7": return "Pietro";</v>
      </c>
      <c r="O425" s="51"/>
    </row>
    <row r="426" spans="1:15" ht="14.25" x14ac:dyDescent="0.2">
      <c r="A426" s="54">
        <v>424</v>
      </c>
      <c r="B426" s="54" t="str">
        <f t="shared" si="39"/>
        <v>1A8</v>
      </c>
      <c r="C426" s="54"/>
      <c r="D426" s="54" t="str">
        <f t="shared" si="35"/>
        <v>1A8</v>
      </c>
      <c r="E426" s="54" t="str">
        <f t="shared" si="38"/>
        <v>01A8</v>
      </c>
      <c r="F426" s="55" t="s">
        <v>837</v>
      </c>
      <c r="G426" s="54"/>
      <c r="H426" s="54"/>
      <c r="I426" s="54" t="s">
        <v>808</v>
      </c>
      <c r="J426" s="54"/>
      <c r="K426" s="54"/>
      <c r="L426" s="51" t="str">
        <f t="shared" si="36"/>
        <v>case "1A8": return "Pokemon";</v>
      </c>
      <c r="M426" s="51" t="str">
        <f t="shared" si="37"/>
        <v>case "01A8": return "Animal Crossing Cards";</v>
      </c>
      <c r="N426" s="51" t="str">
        <f>"case """&amp;E426&amp;""""&amp;": return "&amp;""""&amp;INDEX(ALL!E:E,MATCH(Sheet1!E426,ALL!N:N,0))&amp;""""&amp;";"</f>
        <v>case "01A8": return "Aurora";</v>
      </c>
      <c r="O426" s="51"/>
    </row>
    <row r="427" spans="1:15" ht="14.25" x14ac:dyDescent="0.2">
      <c r="A427" s="54">
        <v>425</v>
      </c>
      <c r="B427" s="54" t="str">
        <f t="shared" si="39"/>
        <v>1A9</v>
      </c>
      <c r="C427" s="54"/>
      <c r="D427" s="54" t="str">
        <f t="shared" si="35"/>
        <v>1A9</v>
      </c>
      <c r="E427" s="54" t="str">
        <f t="shared" si="38"/>
        <v>01A9</v>
      </c>
      <c r="F427" s="55" t="s">
        <v>837</v>
      </c>
      <c r="G427" s="54"/>
      <c r="H427" s="54"/>
      <c r="I427" s="53" t="s">
        <v>1642</v>
      </c>
      <c r="J427" s="54"/>
      <c r="K427" s="54"/>
      <c r="L427" s="51" t="str">
        <f t="shared" si="36"/>
        <v>case "1A9": return "Pokemon";</v>
      </c>
      <c r="M427" s="51" t="str">
        <f t="shared" si="37"/>
        <v>case "01A9": return "Animal Crossing Cards";</v>
      </c>
      <c r="N427" s="51" t="str">
        <f>"case """&amp;E427&amp;""""&amp;": return "&amp;""""&amp;INDEX(ALL!E:E,MATCH(Sheet1!E427,ALL!N:N,0))&amp;""""&amp;";"</f>
        <v>case "01A9": return "Papi";</v>
      </c>
      <c r="O427" s="51"/>
    </row>
    <row r="428" spans="1:15" ht="14.25" x14ac:dyDescent="0.2">
      <c r="A428" s="54">
        <v>426</v>
      </c>
      <c r="B428" s="54" t="str">
        <f t="shared" si="39"/>
        <v>1AA</v>
      </c>
      <c r="C428" s="54"/>
      <c r="D428" s="54" t="str">
        <f t="shared" si="35"/>
        <v>1AA</v>
      </c>
      <c r="E428" s="54" t="str">
        <f t="shared" si="38"/>
        <v>01AA</v>
      </c>
      <c r="F428" s="55" t="s">
        <v>837</v>
      </c>
      <c r="G428" s="54"/>
      <c r="H428" s="54"/>
      <c r="I428" s="53" t="s">
        <v>1642</v>
      </c>
      <c r="J428" s="54"/>
      <c r="K428" s="54"/>
      <c r="L428" s="51" t="str">
        <f t="shared" si="36"/>
        <v>case "1AA": return "Pokemon";</v>
      </c>
      <c r="M428" s="51" t="str">
        <f t="shared" si="37"/>
        <v>case "01AA": return "Animal Crossing Cards";</v>
      </c>
      <c r="N428" s="51" t="str">
        <f>"case """&amp;E428&amp;""""&amp;": return "&amp;""""&amp;INDEX(ALL!E:E,MATCH(Sheet1!E428,ALL!N:N,0))&amp;""""&amp;";"</f>
        <v>case "01AA": return "Apple";</v>
      </c>
      <c r="O428" s="51"/>
    </row>
    <row r="429" spans="1:15" ht="14.25" x14ac:dyDescent="0.2">
      <c r="A429" s="54">
        <v>427</v>
      </c>
      <c r="B429" s="54" t="str">
        <f t="shared" si="39"/>
        <v>1AB</v>
      </c>
      <c r="C429" s="54"/>
      <c r="D429" s="54" t="str">
        <f t="shared" si="35"/>
        <v>1AB</v>
      </c>
      <c r="E429" s="54" t="str">
        <f t="shared" si="38"/>
        <v>01AB</v>
      </c>
      <c r="F429" s="55" t="s">
        <v>837</v>
      </c>
      <c r="G429" s="54"/>
      <c r="H429" s="54"/>
      <c r="I429" s="54" t="s">
        <v>808</v>
      </c>
      <c r="J429" s="54"/>
      <c r="K429" s="54"/>
      <c r="L429" s="51" t="str">
        <f t="shared" si="36"/>
        <v>case "1AB": return "Pokemon";</v>
      </c>
      <c r="M429" s="51" t="str">
        <f t="shared" si="37"/>
        <v>case "01AB": return "Animal Crossing Cards";</v>
      </c>
      <c r="N429" s="51" t="str">
        <f>"case """&amp;E429&amp;""""&amp;": return "&amp;""""&amp;INDEX(ALL!E:E,MATCH(Sheet1!E429,ALL!N:N,0))&amp;""""&amp;";"</f>
        <v>case "01AB": return "Rod";</v>
      </c>
      <c r="O429" s="51"/>
    </row>
    <row r="430" spans="1:15" ht="14.25" x14ac:dyDescent="0.2">
      <c r="A430" s="54">
        <v>428</v>
      </c>
      <c r="B430" s="54" t="str">
        <f t="shared" si="39"/>
        <v>1AC</v>
      </c>
      <c r="C430" s="54"/>
      <c r="D430" s="54" t="str">
        <f t="shared" si="35"/>
        <v>1AC</v>
      </c>
      <c r="E430" s="54" t="str">
        <f t="shared" si="38"/>
        <v>01AC</v>
      </c>
      <c r="F430" s="55" t="s">
        <v>837</v>
      </c>
      <c r="G430" s="54"/>
      <c r="H430" s="54"/>
      <c r="I430" s="53" t="s">
        <v>1642</v>
      </c>
      <c r="J430" s="54"/>
      <c r="K430" s="54"/>
      <c r="L430" s="51" t="str">
        <f t="shared" si="36"/>
        <v>case "1AC": return "Pokemon";</v>
      </c>
      <c r="M430" s="51" t="str">
        <f t="shared" si="37"/>
        <v>case "01AC": return "Animal Crossing Cards";</v>
      </c>
      <c r="N430" s="51" t="str">
        <f>"case """&amp;E430&amp;""""&amp;": return "&amp;""""&amp;INDEX(ALL!E:E,MATCH(Sheet1!E430,ALL!N:N,0))&amp;""""&amp;";"</f>
        <v>case "01AC": return "Purrl";</v>
      </c>
      <c r="O430" s="51"/>
    </row>
    <row r="431" spans="1:15" ht="14.25" x14ac:dyDescent="0.2">
      <c r="A431" s="54">
        <v>429</v>
      </c>
      <c r="B431" s="54" t="str">
        <f t="shared" si="39"/>
        <v>1AD</v>
      </c>
      <c r="C431" s="54"/>
      <c r="D431" s="54" t="str">
        <f t="shared" si="35"/>
        <v>1AD</v>
      </c>
      <c r="E431" s="54" t="str">
        <f t="shared" si="38"/>
        <v>01AD</v>
      </c>
      <c r="F431" s="55" t="s">
        <v>837</v>
      </c>
      <c r="G431" s="54"/>
      <c r="H431" s="54"/>
      <c r="I431" s="53" t="s">
        <v>1642</v>
      </c>
      <c r="J431" s="54"/>
      <c r="K431" s="54"/>
      <c r="L431" s="51" t="str">
        <f t="shared" si="36"/>
        <v>case "1AD": return "Pokemon";</v>
      </c>
      <c r="M431" s="51" t="str">
        <f t="shared" si="37"/>
        <v>case "01AD": return "Animal Crossing Cards";</v>
      </c>
      <c r="N431" s="51" t="str">
        <f>"case """&amp;E431&amp;""""&amp;": return "&amp;""""&amp;INDEX(ALL!E:E,MATCH(Sheet1!E431,ALL!N:N,0))&amp;""""&amp;";"</f>
        <v>case "01AD": return "Static";</v>
      </c>
      <c r="O431" s="51"/>
    </row>
    <row r="432" spans="1:15" ht="14.25" x14ac:dyDescent="0.2">
      <c r="A432" s="54">
        <v>430</v>
      </c>
      <c r="B432" s="54" t="str">
        <f t="shared" si="39"/>
        <v>1AE</v>
      </c>
      <c r="C432" s="54"/>
      <c r="D432" s="54" t="str">
        <f t="shared" si="35"/>
        <v>1AE</v>
      </c>
      <c r="E432" s="54" t="str">
        <f t="shared" si="38"/>
        <v>01AE</v>
      </c>
      <c r="F432" s="55" t="s">
        <v>837</v>
      </c>
      <c r="G432" s="54"/>
      <c r="H432" s="54"/>
      <c r="I432" s="54" t="s">
        <v>808</v>
      </c>
      <c r="J432" s="54"/>
      <c r="K432" s="54"/>
      <c r="L432" s="51" t="str">
        <f t="shared" si="36"/>
        <v>case "1AE": return "Pokemon";</v>
      </c>
      <c r="M432" s="51" t="str">
        <f t="shared" si="37"/>
        <v>case "01AE": return "Animal Crossing Cards";</v>
      </c>
      <c r="N432" s="51" t="str">
        <f>"case """&amp;E432&amp;""""&amp;": return "&amp;""""&amp;INDEX(ALL!E:E,MATCH(Sheet1!E432,ALL!N:N,0))&amp;""""&amp;";"</f>
        <v>case "01AE": return "Celia";</v>
      </c>
      <c r="O432" s="51"/>
    </row>
    <row r="433" spans="1:15" ht="14.25" x14ac:dyDescent="0.2">
      <c r="A433" s="54">
        <v>431</v>
      </c>
      <c r="B433" s="54" t="str">
        <f t="shared" si="39"/>
        <v>1AF</v>
      </c>
      <c r="C433" s="54"/>
      <c r="D433" s="54" t="str">
        <f t="shared" si="35"/>
        <v>1AF</v>
      </c>
      <c r="E433" s="54" t="str">
        <f t="shared" si="38"/>
        <v>01AF</v>
      </c>
      <c r="F433" s="55" t="s">
        <v>837</v>
      </c>
      <c r="G433" s="54"/>
      <c r="H433" s="54"/>
      <c r="I433" s="53" t="s">
        <v>1642</v>
      </c>
      <c r="J433" s="54"/>
      <c r="K433" s="54"/>
      <c r="L433" s="51" t="str">
        <f t="shared" si="36"/>
        <v>case "1AF": return "Pokemon";</v>
      </c>
      <c r="M433" s="51" t="str">
        <f t="shared" si="37"/>
        <v>case "01AF": return "Animal Crossing Cards";</v>
      </c>
      <c r="N433" s="51" t="str">
        <f>"case """&amp;E433&amp;""""&amp;": return "&amp;""""&amp;INDEX(ALL!E:E,MATCH(Sheet1!E433,ALL!N:N,0))&amp;""""&amp;";"</f>
        <v>case "01AF": return "Zucker";</v>
      </c>
      <c r="O433" s="51"/>
    </row>
    <row r="434" spans="1:15" ht="14.25" x14ac:dyDescent="0.2">
      <c r="A434" s="54">
        <v>432</v>
      </c>
      <c r="B434" s="54" t="str">
        <f t="shared" si="39"/>
        <v>1B0</v>
      </c>
      <c r="C434" s="54"/>
      <c r="D434" s="54" t="str">
        <f t="shared" si="35"/>
        <v>1B0</v>
      </c>
      <c r="E434" s="54" t="str">
        <f t="shared" si="38"/>
        <v>01B0</v>
      </c>
      <c r="F434" s="55" t="s">
        <v>837</v>
      </c>
      <c r="G434" s="54"/>
      <c r="H434" s="54"/>
      <c r="I434" s="53" t="s">
        <v>1642</v>
      </c>
      <c r="J434" s="54"/>
      <c r="K434" s="54"/>
      <c r="L434" s="51" t="str">
        <f t="shared" si="36"/>
        <v>case "1B0": return "Pokemon";</v>
      </c>
      <c r="M434" s="51" t="str">
        <f t="shared" si="37"/>
        <v>case "01B0": return "Animal Crossing Cards";</v>
      </c>
      <c r="N434" s="51" t="str">
        <f>"case """&amp;E434&amp;""""&amp;": return "&amp;""""&amp;INDEX(ALL!E:E,MATCH(Sheet1!E434,ALL!N:N,0))&amp;""""&amp;";"</f>
        <v>case "01B0": return "Peggy";</v>
      </c>
      <c r="O434" s="51"/>
    </row>
    <row r="435" spans="1:15" ht="14.25" x14ac:dyDescent="0.2">
      <c r="A435" s="54">
        <v>433</v>
      </c>
      <c r="B435" s="54" t="str">
        <f t="shared" si="39"/>
        <v>1B1</v>
      </c>
      <c r="C435" s="54"/>
      <c r="D435" s="54" t="str">
        <f t="shared" si="35"/>
        <v>1B1</v>
      </c>
      <c r="E435" s="54" t="str">
        <f t="shared" si="38"/>
        <v>01B1</v>
      </c>
      <c r="F435" s="55" t="s">
        <v>837</v>
      </c>
      <c r="G435" s="54"/>
      <c r="H435" s="54"/>
      <c r="I435" s="54" t="s">
        <v>808</v>
      </c>
      <c r="J435" s="54"/>
      <c r="K435" s="54"/>
      <c r="L435" s="51" t="str">
        <f t="shared" si="36"/>
        <v>case "1B1": return "Pokemon";</v>
      </c>
      <c r="M435" s="51" t="str">
        <f t="shared" si="37"/>
        <v>case "01B1": return "Animal Crossing Cards";</v>
      </c>
      <c r="N435" s="51" t="str">
        <f>"case """&amp;E435&amp;""""&amp;": return "&amp;""""&amp;INDEX(ALL!E:E,MATCH(Sheet1!E435,ALL!N:N,0))&amp;""""&amp;";"</f>
        <v>case "01B1": return "Ribbot";</v>
      </c>
      <c r="O435" s="51"/>
    </row>
    <row r="436" spans="1:15" ht="14.25" x14ac:dyDescent="0.2">
      <c r="A436" s="54">
        <v>434</v>
      </c>
      <c r="B436" s="54" t="str">
        <f t="shared" si="39"/>
        <v>1B2</v>
      </c>
      <c r="C436" s="54"/>
      <c r="D436" s="54" t="str">
        <f t="shared" si="35"/>
        <v>1B2</v>
      </c>
      <c r="E436" s="54" t="str">
        <f t="shared" si="38"/>
        <v>01B2</v>
      </c>
      <c r="F436" s="55" t="s">
        <v>837</v>
      </c>
      <c r="G436" s="54"/>
      <c r="H436" s="54"/>
      <c r="I436" s="53" t="s">
        <v>1642</v>
      </c>
      <c r="J436" s="54"/>
      <c r="K436" s="54"/>
      <c r="L436" s="51" t="str">
        <f t="shared" si="36"/>
        <v>case "1B2": return "Pokemon";</v>
      </c>
      <c r="M436" s="51" t="str">
        <f t="shared" si="37"/>
        <v>case "01B2": return "Animal Crossing Cards";</v>
      </c>
      <c r="N436" s="51" t="str">
        <f>"case """&amp;E436&amp;""""&amp;": return "&amp;""""&amp;INDEX(ALL!E:E,MATCH(Sheet1!E436,ALL!N:N,0))&amp;""""&amp;";"</f>
        <v>case "01B2": return "Annalise";</v>
      </c>
      <c r="O436" s="51"/>
    </row>
    <row r="437" spans="1:15" ht="14.25" x14ac:dyDescent="0.2">
      <c r="A437" s="54">
        <v>435</v>
      </c>
      <c r="B437" s="54" t="str">
        <f t="shared" si="39"/>
        <v>1B3</v>
      </c>
      <c r="C437" s="54"/>
      <c r="D437" s="54" t="str">
        <f t="shared" si="35"/>
        <v>1B3</v>
      </c>
      <c r="E437" s="54" t="str">
        <f t="shared" si="38"/>
        <v>01B3</v>
      </c>
      <c r="F437" s="55" t="s">
        <v>837</v>
      </c>
      <c r="G437" s="54"/>
      <c r="H437" s="54"/>
      <c r="I437" s="53" t="s">
        <v>1642</v>
      </c>
      <c r="J437" s="54"/>
      <c r="K437" s="54"/>
      <c r="L437" s="51" t="str">
        <f t="shared" si="36"/>
        <v>case "1B3": return "Pokemon";</v>
      </c>
      <c r="M437" s="51" t="str">
        <f t="shared" si="37"/>
        <v>case "01B3": return "Animal Crossing Cards";</v>
      </c>
      <c r="N437" s="51" t="str">
        <f>"case """&amp;E437&amp;""""&amp;": return "&amp;""""&amp;INDEX(ALL!E:E,MATCH(Sheet1!E437,ALL!N:N,0))&amp;""""&amp;";"</f>
        <v>case "01B3": return "Chow";</v>
      </c>
      <c r="O437" s="51"/>
    </row>
    <row r="438" spans="1:15" ht="14.25" x14ac:dyDescent="0.2">
      <c r="A438" s="54">
        <v>436</v>
      </c>
      <c r="B438" s="54" t="str">
        <f t="shared" si="39"/>
        <v>1B4</v>
      </c>
      <c r="C438" s="54"/>
      <c r="D438" s="54" t="str">
        <f t="shared" si="35"/>
        <v>1B4</v>
      </c>
      <c r="E438" s="54" t="str">
        <f t="shared" si="38"/>
        <v>01B4</v>
      </c>
      <c r="F438" s="55" t="s">
        <v>837</v>
      </c>
      <c r="G438" s="54"/>
      <c r="H438" s="54"/>
      <c r="I438" s="54" t="s">
        <v>808</v>
      </c>
      <c r="J438" s="54"/>
      <c r="K438" s="54"/>
      <c r="L438" s="51" t="str">
        <f t="shared" si="36"/>
        <v>case "1B4": return "Pokemon";</v>
      </c>
      <c r="M438" s="51" t="str">
        <f t="shared" si="37"/>
        <v>case "01B4": return "Animal Crossing Cards";</v>
      </c>
      <c r="N438" s="51" t="str">
        <f>"case """&amp;E438&amp;""""&amp;": return "&amp;""""&amp;INDEX(ALL!E:E,MATCH(Sheet1!E438,ALL!N:N,0))&amp;""""&amp;";"</f>
        <v>case "01B4": return "Sylvia";</v>
      </c>
      <c r="O438" s="51"/>
    </row>
    <row r="439" spans="1:15" ht="14.25" x14ac:dyDescent="0.2">
      <c r="A439" s="54">
        <v>437</v>
      </c>
      <c r="B439" s="54" t="str">
        <f t="shared" si="39"/>
        <v>1B5</v>
      </c>
      <c r="C439" s="54"/>
      <c r="D439" s="54" t="str">
        <f t="shared" si="35"/>
        <v>1B5</v>
      </c>
      <c r="E439" s="54" t="str">
        <f t="shared" si="38"/>
        <v>01B5</v>
      </c>
      <c r="F439" s="55" t="s">
        <v>837</v>
      </c>
      <c r="G439" s="54"/>
      <c r="H439" s="54"/>
      <c r="I439" s="53" t="s">
        <v>1642</v>
      </c>
      <c r="J439" s="54"/>
      <c r="K439" s="54"/>
      <c r="L439" s="51" t="str">
        <f t="shared" si="36"/>
        <v>case "1B5": return "Pokemon";</v>
      </c>
      <c r="M439" s="51" t="str">
        <f t="shared" si="37"/>
        <v>case "01B5": return "Animal Crossing Cards";</v>
      </c>
      <c r="N439" s="51" t="str">
        <f>"case """&amp;E439&amp;""""&amp;": return "&amp;""""&amp;INDEX(ALL!E:E,MATCH(Sheet1!E439,ALL!N:N,0))&amp;""""&amp;";"</f>
        <v>case "01B5": return "Jacques";</v>
      </c>
      <c r="O439" s="51"/>
    </row>
    <row r="440" spans="1:15" ht="14.25" x14ac:dyDescent="0.2">
      <c r="A440" s="54">
        <v>438</v>
      </c>
      <c r="B440" s="54" t="str">
        <f t="shared" si="39"/>
        <v>1B6</v>
      </c>
      <c r="C440" s="54"/>
      <c r="D440" s="54" t="str">
        <f t="shared" si="35"/>
        <v>1B6</v>
      </c>
      <c r="E440" s="54" t="str">
        <f t="shared" si="38"/>
        <v>01B6</v>
      </c>
      <c r="F440" s="55" t="s">
        <v>837</v>
      </c>
      <c r="G440" s="54"/>
      <c r="H440" s="54"/>
      <c r="I440" s="53" t="s">
        <v>1642</v>
      </c>
      <c r="J440" s="54"/>
      <c r="K440" s="54"/>
      <c r="L440" s="51" t="str">
        <f t="shared" si="36"/>
        <v>case "1B6": return "Pokemon";</v>
      </c>
      <c r="M440" s="51" t="str">
        <f t="shared" si="37"/>
        <v>case "01B6": return "Animal Crossing Cards";</v>
      </c>
      <c r="N440" s="51" t="str">
        <f>"case """&amp;E440&amp;""""&amp;": return "&amp;""""&amp;INDEX(ALL!E:E,MATCH(Sheet1!E440,ALL!N:N,0))&amp;""""&amp;";"</f>
        <v>case "01B6": return "Sally";</v>
      </c>
      <c r="O440" s="51"/>
    </row>
    <row r="441" spans="1:15" ht="14.25" x14ac:dyDescent="0.2">
      <c r="A441" s="54">
        <v>439</v>
      </c>
      <c r="B441" s="54" t="str">
        <f t="shared" si="39"/>
        <v>1B7</v>
      </c>
      <c r="C441" s="54"/>
      <c r="D441" s="54" t="str">
        <f t="shared" si="35"/>
        <v>1B7</v>
      </c>
      <c r="E441" s="54" t="str">
        <f t="shared" si="38"/>
        <v>01B7</v>
      </c>
      <c r="F441" s="55" t="s">
        <v>837</v>
      </c>
      <c r="G441" s="54"/>
      <c r="H441" s="54"/>
      <c r="I441" s="54" t="s">
        <v>808</v>
      </c>
      <c r="J441" s="54"/>
      <c r="K441" s="54"/>
      <c r="L441" s="51" t="str">
        <f t="shared" si="36"/>
        <v>case "1B7": return "Pokemon";</v>
      </c>
      <c r="M441" s="51" t="str">
        <f t="shared" si="37"/>
        <v>case "01B7": return "Animal Crossing Cards";</v>
      </c>
      <c r="N441" s="51" t="str">
        <f>"case """&amp;E441&amp;""""&amp;": return "&amp;""""&amp;INDEX(ALL!E:E,MATCH(Sheet1!E441,ALL!N:N,0))&amp;""""&amp;";"</f>
        <v>case "01B7": return "Doc";</v>
      </c>
      <c r="O441" s="51"/>
    </row>
    <row r="442" spans="1:15" ht="14.25" x14ac:dyDescent="0.2">
      <c r="A442" s="54">
        <v>440</v>
      </c>
      <c r="B442" s="54" t="str">
        <f t="shared" si="39"/>
        <v>1B8</v>
      </c>
      <c r="C442" s="54"/>
      <c r="D442" s="54" t="str">
        <f t="shared" si="35"/>
        <v>1B8</v>
      </c>
      <c r="E442" s="54" t="str">
        <f t="shared" si="38"/>
        <v>01B8</v>
      </c>
      <c r="F442" s="55" t="s">
        <v>837</v>
      </c>
      <c r="G442" s="54"/>
      <c r="H442" s="54"/>
      <c r="I442" s="53" t="s">
        <v>1642</v>
      </c>
      <c r="J442" s="54"/>
      <c r="K442" s="54"/>
      <c r="L442" s="51" t="str">
        <f t="shared" si="36"/>
        <v>case "1B8": return "Pokemon";</v>
      </c>
      <c r="M442" s="51" t="str">
        <f t="shared" si="37"/>
        <v>case "01B8": return "Animal Crossing Cards";</v>
      </c>
      <c r="N442" s="51" t="str">
        <f>"case """&amp;E442&amp;""""&amp;": return "&amp;""""&amp;INDEX(ALL!E:E,MATCH(Sheet1!E442,ALL!N:N,0))&amp;""""&amp;";"</f>
        <v>case "01B8": return "Pompom";</v>
      </c>
      <c r="O442" s="51"/>
    </row>
    <row r="443" spans="1:15" ht="14.25" x14ac:dyDescent="0.2">
      <c r="A443" s="54">
        <v>441</v>
      </c>
      <c r="B443" s="54" t="str">
        <f t="shared" si="39"/>
        <v>1B9</v>
      </c>
      <c r="C443" s="54"/>
      <c r="D443" s="54" t="str">
        <f t="shared" si="35"/>
        <v>1B9</v>
      </c>
      <c r="E443" s="54" t="str">
        <f t="shared" si="38"/>
        <v>01B9</v>
      </c>
      <c r="F443" s="55" t="s">
        <v>837</v>
      </c>
      <c r="G443" s="54"/>
      <c r="H443" s="54"/>
      <c r="I443" s="53" t="s">
        <v>1642</v>
      </c>
      <c r="J443" s="54"/>
      <c r="K443" s="54"/>
      <c r="L443" s="51" t="str">
        <f t="shared" si="36"/>
        <v>case "1B9": return "Pokemon";</v>
      </c>
      <c r="M443" s="51" t="str">
        <f t="shared" si="37"/>
        <v>case "01B9": return "Animal Crossing Cards";</v>
      </c>
      <c r="N443" s="51" t="str">
        <f>"case """&amp;E443&amp;""""&amp;": return "&amp;""""&amp;INDEX(ALL!E:E,MATCH(Sheet1!E443,ALL!N:N,0))&amp;""""&amp;";"</f>
        <v>case "01B9": return "Tank";</v>
      </c>
      <c r="O443" s="51"/>
    </row>
    <row r="444" spans="1:15" ht="14.25" x14ac:dyDescent="0.2">
      <c r="A444" s="54">
        <v>442</v>
      </c>
      <c r="B444" s="54" t="str">
        <f t="shared" si="39"/>
        <v>1BA</v>
      </c>
      <c r="C444" s="54"/>
      <c r="D444" s="54" t="str">
        <f t="shared" si="35"/>
        <v>1BA</v>
      </c>
      <c r="E444" s="54" t="str">
        <f t="shared" si="38"/>
        <v>01BA</v>
      </c>
      <c r="F444" s="55" t="s">
        <v>837</v>
      </c>
      <c r="G444" s="54"/>
      <c r="H444" s="54"/>
      <c r="I444" s="54" t="s">
        <v>808</v>
      </c>
      <c r="J444" s="54"/>
      <c r="K444" s="54"/>
      <c r="L444" s="51" t="str">
        <f t="shared" si="36"/>
        <v>case "1BA": return "Pokemon";</v>
      </c>
      <c r="M444" s="51" t="str">
        <f t="shared" si="37"/>
        <v>case "01BA": return "Animal Crossing Cards";</v>
      </c>
      <c r="N444" s="51" t="str">
        <f>"case """&amp;E444&amp;""""&amp;": return "&amp;""""&amp;INDEX(ALL!E:E,MATCH(Sheet1!E444,ALL!N:N,0))&amp;""""&amp;";"</f>
        <v>case "01BA": return "Becky";</v>
      </c>
      <c r="O444" s="51"/>
    </row>
    <row r="445" spans="1:15" ht="14.25" x14ac:dyDescent="0.2">
      <c r="A445" s="54">
        <v>443</v>
      </c>
      <c r="B445" s="54" t="str">
        <f t="shared" si="39"/>
        <v>1BB</v>
      </c>
      <c r="C445" s="54"/>
      <c r="D445" s="54" t="str">
        <f t="shared" si="35"/>
        <v>1BB</v>
      </c>
      <c r="E445" s="54" t="str">
        <f t="shared" si="38"/>
        <v>01BB</v>
      </c>
      <c r="F445" s="55" t="s">
        <v>837</v>
      </c>
      <c r="G445" s="54"/>
      <c r="H445" s="54"/>
      <c r="I445" s="53" t="s">
        <v>1642</v>
      </c>
      <c r="J445" s="54"/>
      <c r="K445" s="54"/>
      <c r="L445" s="51" t="str">
        <f t="shared" si="36"/>
        <v>case "1BB": return "Pokemon";</v>
      </c>
      <c r="M445" s="51" t="str">
        <f t="shared" si="37"/>
        <v>case "01BB": return "Animal Crossing Cards";</v>
      </c>
      <c r="N445" s="51" t="str">
        <f>"case """&amp;E445&amp;""""&amp;": return "&amp;""""&amp;INDEX(ALL!E:E,MATCH(Sheet1!E445,ALL!N:N,0))&amp;""""&amp;";"</f>
        <v>case "01BB": return "Rizzo";</v>
      </c>
      <c r="O445" s="51"/>
    </row>
    <row r="446" spans="1:15" ht="14.25" x14ac:dyDescent="0.2">
      <c r="A446" s="54">
        <v>444</v>
      </c>
      <c r="B446" s="54" t="str">
        <f t="shared" si="39"/>
        <v>1BC</v>
      </c>
      <c r="C446" s="54"/>
      <c r="D446" s="54" t="str">
        <f t="shared" si="35"/>
        <v>1BC</v>
      </c>
      <c r="E446" s="54" t="str">
        <f t="shared" si="38"/>
        <v>01BC</v>
      </c>
      <c r="F446" s="55" t="s">
        <v>837</v>
      </c>
      <c r="G446" s="54"/>
      <c r="H446" s="54"/>
      <c r="I446" s="53" t="s">
        <v>1642</v>
      </c>
      <c r="J446" s="54"/>
      <c r="K446" s="54"/>
      <c r="L446" s="51" t="str">
        <f t="shared" si="36"/>
        <v>case "1BC": return "Pokemon";</v>
      </c>
      <c r="M446" s="51" t="str">
        <f t="shared" si="37"/>
        <v>case "01BC": return "Animal Crossing Cards";</v>
      </c>
      <c r="N446" s="51" t="str">
        <f>"case """&amp;E446&amp;""""&amp;": return "&amp;""""&amp;INDEX(ALL!E:E,MATCH(Sheet1!E446,ALL!N:N,0))&amp;""""&amp;";"</f>
        <v>case "01BC": return "Sydney";</v>
      </c>
      <c r="O446" s="51"/>
    </row>
    <row r="447" spans="1:15" ht="14.25" x14ac:dyDescent="0.2">
      <c r="A447" s="54">
        <v>445</v>
      </c>
      <c r="B447" s="54" t="str">
        <f t="shared" si="39"/>
        <v>1BD</v>
      </c>
      <c r="C447" s="54"/>
      <c r="D447" s="54" t="str">
        <f t="shared" si="35"/>
        <v>1BD</v>
      </c>
      <c r="E447" s="54" t="str">
        <f t="shared" si="38"/>
        <v>01BD</v>
      </c>
      <c r="F447" s="55" t="s">
        <v>837</v>
      </c>
      <c r="G447" s="54"/>
      <c r="H447" s="54"/>
      <c r="I447" s="54" t="s">
        <v>808</v>
      </c>
      <c r="J447" s="54"/>
      <c r="K447" s="54"/>
      <c r="L447" s="51" t="str">
        <f t="shared" si="36"/>
        <v>case "1BD": return "Pokemon";</v>
      </c>
      <c r="M447" s="51" t="str">
        <f t="shared" si="37"/>
        <v>case "01BD": return "Animal Crossing Cards";</v>
      </c>
      <c r="N447" s="51" t="str">
        <f>"case """&amp;E447&amp;""""&amp;": return "&amp;""""&amp;INDEX(ALL!E:E,MATCH(Sheet1!E447,ALL!N:N,0))&amp;""""&amp;";"</f>
        <v>case "01BD": return "Barold";</v>
      </c>
      <c r="O447" s="51"/>
    </row>
    <row r="448" spans="1:15" x14ac:dyDescent="0.2">
      <c r="A448" s="54">
        <v>446</v>
      </c>
      <c r="B448" s="54" t="str">
        <f t="shared" si="39"/>
        <v>1BE</v>
      </c>
      <c r="C448" s="54"/>
      <c r="D448" s="54" t="str">
        <f t="shared" si="35"/>
        <v>1BE</v>
      </c>
      <c r="E448" s="54" t="str">
        <f t="shared" si="38"/>
        <v>01BE</v>
      </c>
      <c r="F448" s="54"/>
      <c r="G448" s="54"/>
      <c r="H448" s="54"/>
      <c r="I448" s="53" t="s">
        <v>1642</v>
      </c>
      <c r="J448" s="54"/>
      <c r="K448" s="54"/>
      <c r="L448" s="51" t="str">
        <f t="shared" si="36"/>
        <v>case "1BE": return "";</v>
      </c>
      <c r="M448" s="51" t="str">
        <f t="shared" si="37"/>
        <v>case "01BE": return "Animal Crossing Cards";</v>
      </c>
      <c r="N448" s="51" t="str">
        <f>"case """&amp;E448&amp;""""&amp;": return "&amp;""""&amp;INDEX(ALL!E:E,MATCH(Sheet1!E448,ALL!N:N,0))&amp;""""&amp;";"</f>
        <v>case "01BE": return "Nibbles";</v>
      </c>
      <c r="O448" s="51"/>
    </row>
    <row r="449" spans="1:15" x14ac:dyDescent="0.2">
      <c r="A449" s="54">
        <v>447</v>
      </c>
      <c r="B449" s="54" t="str">
        <f t="shared" si="39"/>
        <v>1BF</v>
      </c>
      <c r="C449" s="54"/>
      <c r="D449" s="54" t="str">
        <f t="shared" si="35"/>
        <v>1BF</v>
      </c>
      <c r="E449" s="54" t="str">
        <f t="shared" si="38"/>
        <v>01BF</v>
      </c>
      <c r="F449" s="54"/>
      <c r="G449" s="54"/>
      <c r="H449" s="54"/>
      <c r="I449" s="53" t="s">
        <v>1642</v>
      </c>
      <c r="J449" s="54"/>
      <c r="K449" s="54"/>
      <c r="L449" s="51" t="str">
        <f t="shared" si="36"/>
        <v>case "1BF": return "";</v>
      </c>
      <c r="M449" s="51" t="str">
        <f t="shared" si="37"/>
        <v>case "01BF": return "Animal Crossing Cards";</v>
      </c>
      <c r="N449" s="51" t="str">
        <f>"case """&amp;E449&amp;""""&amp;": return "&amp;""""&amp;INDEX(ALL!E:E,MATCH(Sheet1!E449,ALL!N:N,0))&amp;""""&amp;";"</f>
        <v>case "01BF": return "Kevin";</v>
      </c>
      <c r="O449" s="51"/>
    </row>
    <row r="450" spans="1:15" x14ac:dyDescent="0.2">
      <c r="A450" s="54">
        <v>448</v>
      </c>
      <c r="B450" s="54" t="str">
        <f t="shared" si="39"/>
        <v>1C0</v>
      </c>
      <c r="C450" s="54"/>
      <c r="D450" s="54" t="str">
        <f t="shared" ref="D450:D513" si="40">IF(LEN(B450)=1,"00"&amp;B450,IF(LEN(B450)=2,"0"&amp;B450,RIGHT(B450,3)))</f>
        <v>1C0</v>
      </c>
      <c r="E450" s="54" t="str">
        <f t="shared" si="38"/>
        <v>01C0</v>
      </c>
      <c r="F450" s="54"/>
      <c r="G450" s="54"/>
      <c r="H450" s="54"/>
      <c r="I450" s="54" t="s">
        <v>808</v>
      </c>
      <c r="J450" s="54"/>
      <c r="K450" s="54"/>
      <c r="L450" s="51" t="str">
        <f t="shared" ref="L450:L513" si="41">"case """&amp;D450&amp;""""&amp;": return "&amp;""""&amp;F450&amp;""""&amp;";"</f>
        <v>case "1C0": return "";</v>
      </c>
      <c r="M450" s="51" t="str">
        <f t="shared" ref="M450:M513" si="42">"case """&amp;E450&amp;""""&amp;": return "&amp;""""&amp;I450&amp;""""&amp;";"</f>
        <v>case "01C0": return "Animal Crossing Cards";</v>
      </c>
      <c r="N450" s="51" t="str">
        <f>"case """&amp;E450&amp;""""&amp;": return "&amp;""""&amp;INDEX(ALL!E:E,MATCH(Sheet1!E450,ALL!N:N,0))&amp;""""&amp;";"</f>
        <v>case "01C0": return "Gloria";</v>
      </c>
      <c r="O450" s="51"/>
    </row>
    <row r="451" spans="1:15" x14ac:dyDescent="0.2">
      <c r="A451" s="54">
        <v>449</v>
      </c>
      <c r="B451" s="54" t="str">
        <f t="shared" si="39"/>
        <v>1C1</v>
      </c>
      <c r="C451" s="54"/>
      <c r="D451" s="54" t="str">
        <f t="shared" si="40"/>
        <v>1C1</v>
      </c>
      <c r="E451" s="54" t="str">
        <f t="shared" ref="E451:E514" si="43">"0"&amp;D451</f>
        <v>01C1</v>
      </c>
      <c r="F451" s="54"/>
      <c r="G451" s="54"/>
      <c r="H451" s="54"/>
      <c r="I451" s="53" t="s">
        <v>1642</v>
      </c>
      <c r="J451" s="54"/>
      <c r="K451" s="54"/>
      <c r="L451" s="51" t="str">
        <f t="shared" si="41"/>
        <v>case "1C1": return "";</v>
      </c>
      <c r="M451" s="51" t="str">
        <f t="shared" si="42"/>
        <v>case "01C1": return "Animal Crossing Cards";</v>
      </c>
      <c r="N451" s="51" t="str">
        <f>"case """&amp;E451&amp;""""&amp;": return "&amp;""""&amp;INDEX(ALL!E:E,MATCH(Sheet1!E451,ALL!N:N,0))&amp;""""&amp;";"</f>
        <v>case "01C1": return "Lobo";</v>
      </c>
      <c r="O451" s="51"/>
    </row>
    <row r="452" spans="1:15" x14ac:dyDescent="0.2">
      <c r="A452" s="54">
        <v>450</v>
      </c>
      <c r="B452" s="54" t="str">
        <f t="shared" ref="B452:B515" si="44">DEC2HEX(A452)</f>
        <v>1C2</v>
      </c>
      <c r="C452" s="54"/>
      <c r="D452" s="54" t="str">
        <f t="shared" si="40"/>
        <v>1C2</v>
      </c>
      <c r="E452" s="54" t="str">
        <f t="shared" si="43"/>
        <v>01C2</v>
      </c>
      <c r="F452" s="54"/>
      <c r="G452" s="54"/>
      <c r="H452" s="54"/>
      <c r="I452" s="53" t="s">
        <v>1642</v>
      </c>
      <c r="J452" s="54"/>
      <c r="K452" s="54"/>
      <c r="L452" s="51" t="str">
        <f t="shared" si="41"/>
        <v>case "1C2": return "";</v>
      </c>
      <c r="M452" s="51" t="str">
        <f t="shared" si="42"/>
        <v>case "01C2": return "Animal Crossing Cards";</v>
      </c>
      <c r="N452" s="51" t="str">
        <f>"case """&amp;E452&amp;""""&amp;": return "&amp;""""&amp;INDEX(ALL!E:E,MATCH(Sheet1!E452,ALL!N:N,0))&amp;""""&amp;";"</f>
        <v>case "01C2": return "Hippeux";</v>
      </c>
      <c r="O452" s="51"/>
    </row>
    <row r="453" spans="1:15" x14ac:dyDescent="0.2">
      <c r="A453" s="54">
        <v>451</v>
      </c>
      <c r="B453" s="54" t="str">
        <f t="shared" si="44"/>
        <v>1C3</v>
      </c>
      <c r="C453" s="54"/>
      <c r="D453" s="54" t="str">
        <f t="shared" si="40"/>
        <v>1C3</v>
      </c>
      <c r="E453" s="54" t="str">
        <f t="shared" si="43"/>
        <v>01C3</v>
      </c>
      <c r="F453" s="54"/>
      <c r="G453" s="54"/>
      <c r="H453" s="54"/>
      <c r="I453" s="54" t="s">
        <v>808</v>
      </c>
      <c r="J453" s="54"/>
      <c r="K453" s="54"/>
      <c r="L453" s="51" t="str">
        <f t="shared" si="41"/>
        <v>case "1C3": return "";</v>
      </c>
      <c r="M453" s="51" t="str">
        <f t="shared" si="42"/>
        <v>case "01C3": return "Animal Crossing Cards";</v>
      </c>
      <c r="N453" s="51" t="str">
        <f>"case """&amp;E453&amp;""""&amp;": return "&amp;""""&amp;INDEX(ALL!E:E,MATCH(Sheet1!E453,ALL!N:N,0))&amp;""""&amp;";"</f>
        <v>case "01C3": return "Margie";</v>
      </c>
      <c r="O453" s="51"/>
    </row>
    <row r="454" spans="1:15" x14ac:dyDescent="0.2">
      <c r="A454" s="54">
        <v>452</v>
      </c>
      <c r="B454" s="54" t="str">
        <f t="shared" si="44"/>
        <v>1C4</v>
      </c>
      <c r="C454" s="54"/>
      <c r="D454" s="54" t="str">
        <f t="shared" si="40"/>
        <v>1C4</v>
      </c>
      <c r="E454" s="54" t="str">
        <f t="shared" si="43"/>
        <v>01C4</v>
      </c>
      <c r="F454" s="54"/>
      <c r="G454" s="54"/>
      <c r="H454" s="54"/>
      <c r="I454" s="53" t="s">
        <v>1642</v>
      </c>
      <c r="J454" s="54"/>
      <c r="K454" s="54"/>
      <c r="L454" s="51" t="str">
        <f t="shared" si="41"/>
        <v>case "1C4": return "";</v>
      </c>
      <c r="M454" s="51" t="str">
        <f t="shared" si="42"/>
        <v>case "01C4": return "Animal Crossing Cards";</v>
      </c>
      <c r="N454" s="51" t="str">
        <f>"case """&amp;E454&amp;""""&amp;": return "&amp;""""&amp;INDEX(ALL!E:E,MATCH(Sheet1!E454,ALL!N:N,0))&amp;""""&amp;";"</f>
        <v>case "01C4": return "Lucky";</v>
      </c>
      <c r="O454" s="51"/>
    </row>
    <row r="455" spans="1:15" x14ac:dyDescent="0.2">
      <c r="A455" s="54">
        <v>453</v>
      </c>
      <c r="B455" s="54" t="str">
        <f t="shared" si="44"/>
        <v>1C5</v>
      </c>
      <c r="C455" s="54"/>
      <c r="D455" s="54" t="str">
        <f t="shared" si="40"/>
        <v>1C5</v>
      </c>
      <c r="E455" s="54" t="str">
        <f t="shared" si="43"/>
        <v>01C5</v>
      </c>
      <c r="F455" s="54"/>
      <c r="G455" s="54"/>
      <c r="H455" s="54"/>
      <c r="I455" s="53" t="s">
        <v>1642</v>
      </c>
      <c r="J455" s="54"/>
      <c r="K455" s="54"/>
      <c r="L455" s="51" t="str">
        <f t="shared" si="41"/>
        <v>case "1C5": return "";</v>
      </c>
      <c r="M455" s="51" t="str">
        <f t="shared" si="42"/>
        <v>case "01C5": return "Animal Crossing Cards";</v>
      </c>
      <c r="N455" s="51" t="str">
        <f>"case """&amp;E455&amp;""""&amp;": return "&amp;""""&amp;INDEX(ALL!E:E,MATCH(Sheet1!E455,ALL!N:N,0))&amp;""""&amp;";"</f>
        <v>case "01C5": return "Rosie";</v>
      </c>
      <c r="O455" s="51"/>
    </row>
    <row r="456" spans="1:15" x14ac:dyDescent="0.2">
      <c r="A456" s="54">
        <v>454</v>
      </c>
      <c r="B456" s="54" t="str">
        <f t="shared" si="44"/>
        <v>1C6</v>
      </c>
      <c r="C456" s="54"/>
      <c r="D456" s="54" t="str">
        <f t="shared" si="40"/>
        <v>1C6</v>
      </c>
      <c r="E456" s="54" t="str">
        <f t="shared" si="43"/>
        <v>01C6</v>
      </c>
      <c r="F456" s="54"/>
      <c r="G456" s="54"/>
      <c r="H456" s="54"/>
      <c r="I456" s="54" t="s">
        <v>808</v>
      </c>
      <c r="J456" s="54"/>
      <c r="K456" s="54"/>
      <c r="L456" s="51" t="str">
        <f t="shared" si="41"/>
        <v>case "1C6": return "";</v>
      </c>
      <c r="M456" s="51" t="str">
        <f t="shared" si="42"/>
        <v>case "01C6": return "Animal Crossing Cards";</v>
      </c>
      <c r="N456" s="51" t="str">
        <f>"case """&amp;E456&amp;""""&amp;": return "&amp;""""&amp;INDEX(ALL!E:E,MATCH(Sheet1!E456,ALL!N:N,0))&amp;""""&amp;";"</f>
        <v>case "01C6": return "Rowan";</v>
      </c>
      <c r="O456" s="51"/>
    </row>
    <row r="457" spans="1:15" x14ac:dyDescent="0.2">
      <c r="A457" s="54">
        <v>455</v>
      </c>
      <c r="B457" s="54" t="str">
        <f t="shared" si="44"/>
        <v>1C7</v>
      </c>
      <c r="C457" s="54"/>
      <c r="D457" s="54" t="str">
        <f t="shared" si="40"/>
        <v>1C7</v>
      </c>
      <c r="E457" s="54" t="str">
        <f t="shared" si="43"/>
        <v>01C7</v>
      </c>
      <c r="F457" s="54"/>
      <c r="G457" s="54"/>
      <c r="H457" s="54"/>
      <c r="I457" s="53" t="s">
        <v>1642</v>
      </c>
      <c r="J457" s="54"/>
      <c r="K457" s="54"/>
      <c r="L457" s="51" t="str">
        <f t="shared" si="41"/>
        <v>case "1C7": return "";</v>
      </c>
      <c r="M457" s="51" t="str">
        <f t="shared" si="42"/>
        <v>case "01C7": return "Animal Crossing Cards";</v>
      </c>
      <c r="N457" s="51" t="str">
        <f>"case """&amp;E457&amp;""""&amp;": return "&amp;""""&amp;INDEX(ALL!E:E,MATCH(Sheet1!E457,ALL!N:N,0))&amp;""""&amp;";"</f>
        <v>case "01C7": return "Maelle";</v>
      </c>
      <c r="O457" s="51"/>
    </row>
    <row r="458" spans="1:15" x14ac:dyDescent="0.2">
      <c r="A458" s="54">
        <v>456</v>
      </c>
      <c r="B458" s="54" t="str">
        <f t="shared" si="44"/>
        <v>1C8</v>
      </c>
      <c r="C458" s="54"/>
      <c r="D458" s="54" t="str">
        <f t="shared" si="40"/>
        <v>1C8</v>
      </c>
      <c r="E458" s="54" t="str">
        <f t="shared" si="43"/>
        <v>01C8</v>
      </c>
      <c r="F458" s="54"/>
      <c r="G458" s="54"/>
      <c r="H458" s="54"/>
      <c r="I458" s="53" t="s">
        <v>1642</v>
      </c>
      <c r="J458" s="54"/>
      <c r="K458" s="54"/>
      <c r="L458" s="51" t="str">
        <f t="shared" si="41"/>
        <v>case "1C8": return "";</v>
      </c>
      <c r="M458" s="51" t="str">
        <f t="shared" si="42"/>
        <v>case "01C8": return "Animal Crossing Cards";</v>
      </c>
      <c r="N458" s="51" t="str">
        <f>"case """&amp;E458&amp;""""&amp;": return "&amp;""""&amp;INDEX(ALL!E:E,MATCH(Sheet1!E458,ALL!N:N,0))&amp;""""&amp;";"</f>
        <v>case "01C8": return "Bruce";</v>
      </c>
      <c r="O458" s="51"/>
    </row>
    <row r="459" spans="1:15" x14ac:dyDescent="0.2">
      <c r="A459" s="54">
        <v>457</v>
      </c>
      <c r="B459" s="54" t="str">
        <f t="shared" si="44"/>
        <v>1C9</v>
      </c>
      <c r="C459" s="54"/>
      <c r="D459" s="54" t="str">
        <f t="shared" si="40"/>
        <v>1C9</v>
      </c>
      <c r="E459" s="54" t="str">
        <f t="shared" si="43"/>
        <v>01C9</v>
      </c>
      <c r="F459" s="54"/>
      <c r="G459" s="54"/>
      <c r="H459" s="54"/>
      <c r="I459" s="54" t="s">
        <v>808</v>
      </c>
      <c r="J459" s="54"/>
      <c r="K459" s="54"/>
      <c r="L459" s="51" t="str">
        <f t="shared" si="41"/>
        <v>case "1C9": return "";</v>
      </c>
      <c r="M459" s="51" t="str">
        <f t="shared" si="42"/>
        <v>case "01C9": return "Animal Crossing Cards";</v>
      </c>
      <c r="N459" s="51" t="str">
        <f>"case """&amp;E459&amp;""""&amp;": return "&amp;""""&amp;INDEX(ALL!E:E,MATCH(Sheet1!E459,ALL!N:N,0))&amp;""""&amp;";"</f>
        <v>case "01C9": return "OHare";</v>
      </c>
      <c r="O459" s="51"/>
    </row>
    <row r="460" spans="1:15" x14ac:dyDescent="0.2">
      <c r="A460" s="54">
        <v>458</v>
      </c>
      <c r="B460" s="54" t="str">
        <f t="shared" si="44"/>
        <v>1CA</v>
      </c>
      <c r="C460" s="54"/>
      <c r="D460" s="54" t="str">
        <f t="shared" si="40"/>
        <v>1CA</v>
      </c>
      <c r="E460" s="54" t="str">
        <f t="shared" si="43"/>
        <v>01CA</v>
      </c>
      <c r="F460" s="54"/>
      <c r="G460" s="54"/>
      <c r="H460" s="54"/>
      <c r="I460" s="53" t="s">
        <v>1642</v>
      </c>
      <c r="J460" s="54"/>
      <c r="K460" s="54"/>
      <c r="L460" s="51" t="str">
        <f t="shared" si="41"/>
        <v>case "1CA": return "";</v>
      </c>
      <c r="M460" s="51" t="str">
        <f t="shared" si="42"/>
        <v>case "01CA": return "Animal Crossing Cards";</v>
      </c>
      <c r="N460" s="51" t="str">
        <f>"case """&amp;E460&amp;""""&amp;": return "&amp;""""&amp;INDEX(ALL!E:E,MATCH(Sheet1!E460,ALL!N:N,0))&amp;""""&amp;";"</f>
        <v>case "01CA": return "Gayle";</v>
      </c>
      <c r="O460" s="51"/>
    </row>
    <row r="461" spans="1:15" x14ac:dyDescent="0.2">
      <c r="A461" s="54">
        <v>459</v>
      </c>
      <c r="B461" s="54" t="str">
        <f t="shared" si="44"/>
        <v>1CB</v>
      </c>
      <c r="C461" s="54"/>
      <c r="D461" s="54" t="str">
        <f t="shared" si="40"/>
        <v>1CB</v>
      </c>
      <c r="E461" s="54" t="str">
        <f t="shared" si="43"/>
        <v>01CB</v>
      </c>
      <c r="F461" s="54"/>
      <c r="G461" s="54"/>
      <c r="H461" s="54"/>
      <c r="I461" s="53" t="s">
        <v>1642</v>
      </c>
      <c r="J461" s="54"/>
      <c r="K461" s="54"/>
      <c r="L461" s="51" t="str">
        <f t="shared" si="41"/>
        <v>case "1CB": return "";</v>
      </c>
      <c r="M461" s="51" t="str">
        <f t="shared" si="42"/>
        <v>case "01CB": return "Animal Crossing Cards";</v>
      </c>
      <c r="N461" s="51" t="str">
        <f>"case """&amp;E461&amp;""""&amp;": return "&amp;""""&amp;INDEX(ALL!E:E,MATCH(Sheet1!E461,ALL!N:N,0))&amp;""""&amp;";"</f>
        <v>case "01CB": return "Cranston";</v>
      </c>
      <c r="O461" s="51"/>
    </row>
    <row r="462" spans="1:15" x14ac:dyDescent="0.2">
      <c r="A462" s="54">
        <v>460</v>
      </c>
      <c r="B462" s="54" t="str">
        <f t="shared" si="44"/>
        <v>1CC</v>
      </c>
      <c r="C462" s="54"/>
      <c r="D462" s="54" t="str">
        <f t="shared" si="40"/>
        <v>1CC</v>
      </c>
      <c r="E462" s="54" t="str">
        <f t="shared" si="43"/>
        <v>01CC</v>
      </c>
      <c r="F462" s="54"/>
      <c r="G462" s="54"/>
      <c r="H462" s="54"/>
      <c r="I462" s="54" t="s">
        <v>808</v>
      </c>
      <c r="J462" s="54"/>
      <c r="K462" s="54"/>
      <c r="L462" s="51" t="str">
        <f t="shared" si="41"/>
        <v>case "1CC": return "";</v>
      </c>
      <c r="M462" s="51" t="str">
        <f t="shared" si="42"/>
        <v>case "01CC": return "Animal Crossing Cards";</v>
      </c>
      <c r="N462" s="51" t="str">
        <f>"case """&amp;E462&amp;""""&amp;": return "&amp;""""&amp;INDEX(ALL!E:E,MATCH(Sheet1!E462,ALL!N:N,0))&amp;""""&amp;";"</f>
        <v>case "01CC": return "Frobert";</v>
      </c>
      <c r="O462" s="51"/>
    </row>
    <row r="463" spans="1:15" x14ac:dyDescent="0.2">
      <c r="A463" s="54">
        <v>461</v>
      </c>
      <c r="B463" s="54" t="str">
        <f t="shared" si="44"/>
        <v>1CD</v>
      </c>
      <c r="C463" s="54"/>
      <c r="D463" s="54" t="str">
        <f t="shared" si="40"/>
        <v>1CD</v>
      </c>
      <c r="E463" s="54" t="str">
        <f t="shared" si="43"/>
        <v>01CD</v>
      </c>
      <c r="F463" s="54"/>
      <c r="G463" s="54"/>
      <c r="H463" s="54"/>
      <c r="I463" s="53" t="s">
        <v>1642</v>
      </c>
      <c r="J463" s="54"/>
      <c r="K463" s="54"/>
      <c r="L463" s="51" t="str">
        <f t="shared" si="41"/>
        <v>case "1CD": return "";</v>
      </c>
      <c r="M463" s="51" t="str">
        <f t="shared" si="42"/>
        <v>case "01CD": return "Animal Crossing Cards";</v>
      </c>
      <c r="N463" s="51" t="str">
        <f>"case """&amp;E463&amp;""""&amp;": return "&amp;""""&amp;INDEX(ALL!E:E,MATCH(Sheet1!E463,ALL!N:N,0))&amp;""""&amp;";"</f>
        <v>case "01CD": return "Grizzly";</v>
      </c>
      <c r="O463" s="51"/>
    </row>
    <row r="464" spans="1:15" x14ac:dyDescent="0.2">
      <c r="A464" s="54">
        <v>462</v>
      </c>
      <c r="B464" s="54" t="str">
        <f t="shared" si="44"/>
        <v>1CE</v>
      </c>
      <c r="C464" s="54"/>
      <c r="D464" s="54" t="str">
        <f t="shared" si="40"/>
        <v>1CE</v>
      </c>
      <c r="E464" s="54" t="str">
        <f t="shared" si="43"/>
        <v>01CE</v>
      </c>
      <c r="F464" s="54"/>
      <c r="G464" s="54"/>
      <c r="H464" s="54"/>
      <c r="I464" s="53" t="s">
        <v>1642</v>
      </c>
      <c r="J464" s="54"/>
      <c r="K464" s="54"/>
      <c r="L464" s="51" t="str">
        <f t="shared" si="41"/>
        <v>case "1CE": return "";</v>
      </c>
      <c r="M464" s="51" t="str">
        <f t="shared" si="42"/>
        <v>case "01CE": return "Animal Crossing Cards";</v>
      </c>
      <c r="N464" s="51" t="str">
        <f>"case """&amp;E464&amp;""""&amp;": return "&amp;""""&amp;INDEX(ALL!E:E,MATCH(Sheet1!E464,ALL!N:N,0))&amp;""""&amp;";"</f>
        <v>case "01CE": return "Cally";</v>
      </c>
      <c r="O464" s="51"/>
    </row>
    <row r="465" spans="1:15" x14ac:dyDescent="0.2">
      <c r="A465" s="54">
        <v>463</v>
      </c>
      <c r="B465" s="54" t="str">
        <f t="shared" si="44"/>
        <v>1CF</v>
      </c>
      <c r="C465" s="54"/>
      <c r="D465" s="54" t="str">
        <f t="shared" si="40"/>
        <v>1CF</v>
      </c>
      <c r="E465" s="54" t="str">
        <f t="shared" si="43"/>
        <v>01CF</v>
      </c>
      <c r="F465" s="54"/>
      <c r="G465" s="54"/>
      <c r="H465" s="54"/>
      <c r="I465" s="54" t="s">
        <v>808</v>
      </c>
      <c r="J465" s="54"/>
      <c r="K465" s="54"/>
      <c r="L465" s="51" t="str">
        <f t="shared" si="41"/>
        <v>case "1CF": return "";</v>
      </c>
      <c r="M465" s="51" t="str">
        <f t="shared" si="42"/>
        <v>case "01CF": return "Animal Crossing Cards";</v>
      </c>
      <c r="N465" s="51" t="str">
        <f>"case """&amp;E465&amp;""""&amp;": return "&amp;""""&amp;INDEX(ALL!E:E,MATCH(Sheet1!E465,ALL!N:N,0))&amp;""""&amp;";"</f>
        <v>case "01CF": return "Simon";</v>
      </c>
      <c r="O465" s="51"/>
    </row>
    <row r="466" spans="1:15" ht="14.25" x14ac:dyDescent="0.2">
      <c r="A466" s="54">
        <v>464</v>
      </c>
      <c r="B466" s="54" t="str">
        <f t="shared" si="44"/>
        <v>1D0</v>
      </c>
      <c r="C466" s="54"/>
      <c r="D466" s="54" t="str">
        <f t="shared" si="40"/>
        <v>1D0</v>
      </c>
      <c r="E466" s="54" t="str">
        <f t="shared" si="43"/>
        <v>01D0</v>
      </c>
      <c r="F466" s="55" t="s">
        <v>814</v>
      </c>
      <c r="G466" s="54"/>
      <c r="H466" s="54"/>
      <c r="I466" s="53" t="s">
        <v>1642</v>
      </c>
      <c r="J466" s="54"/>
      <c r="K466" s="54"/>
      <c r="L466" s="51" t="str">
        <f t="shared" si="41"/>
        <v>case "1D0": return "Pokken";</v>
      </c>
      <c r="M466" s="51" t="str">
        <f t="shared" si="42"/>
        <v>case "01D0": return "Animal Crossing Cards";</v>
      </c>
      <c r="N466" s="51" t="str">
        <f>"case """&amp;E466&amp;""""&amp;": return "&amp;""""&amp;INDEX(ALL!E:E,MATCH(Sheet1!E466,ALL!N:N,0))&amp;""""&amp;";"</f>
        <v>case "01D0": return "Iggly";</v>
      </c>
      <c r="O466" s="51"/>
    </row>
    <row r="467" spans="1:15" x14ac:dyDescent="0.2">
      <c r="A467" s="54">
        <v>465</v>
      </c>
      <c r="B467" s="54" t="str">
        <f t="shared" si="44"/>
        <v>1D1</v>
      </c>
      <c r="C467" s="54"/>
      <c r="D467" s="54" t="str">
        <f t="shared" si="40"/>
        <v>1D1</v>
      </c>
      <c r="E467" s="54" t="str">
        <f t="shared" si="43"/>
        <v>01D1</v>
      </c>
      <c r="F467" s="54"/>
      <c r="G467" s="54"/>
      <c r="H467" s="54"/>
      <c r="I467" s="53" t="s">
        <v>1642</v>
      </c>
      <c r="J467" s="54"/>
      <c r="K467" s="54"/>
      <c r="L467" s="51" t="str">
        <f t="shared" si="41"/>
        <v>case "1D1": return "";</v>
      </c>
      <c r="M467" s="51" t="str">
        <f t="shared" si="42"/>
        <v>case "01D1": return "Animal Crossing Cards";</v>
      </c>
      <c r="N467" s="51" t="str">
        <f>"case """&amp;E467&amp;""""&amp;": return "&amp;""""&amp;INDEX(ALL!E:E,MATCH(Sheet1!E467,ALL!N:N,0))&amp;""""&amp;";"</f>
        <v>case "01D1": return "Angus";</v>
      </c>
      <c r="O467" s="51"/>
    </row>
    <row r="468" spans="1:15" x14ac:dyDescent="0.2">
      <c r="A468" s="54">
        <v>466</v>
      </c>
      <c r="B468" s="54" t="str">
        <f t="shared" si="44"/>
        <v>1D2</v>
      </c>
      <c r="C468" s="54"/>
      <c r="D468" s="54" t="str">
        <f t="shared" si="40"/>
        <v>1D2</v>
      </c>
      <c r="E468" s="54" t="str">
        <f t="shared" si="43"/>
        <v>01D2</v>
      </c>
      <c r="F468" s="54"/>
      <c r="G468" s="54"/>
      <c r="H468" s="54"/>
      <c r="I468" s="54" t="s">
        <v>808</v>
      </c>
      <c r="J468" s="54"/>
      <c r="K468" s="54"/>
      <c r="L468" s="51" t="str">
        <f t="shared" si="41"/>
        <v>case "1D2": return "";</v>
      </c>
      <c r="M468" s="51" t="str">
        <f t="shared" si="42"/>
        <v>case "01D2": return "Animal Crossing Cards";</v>
      </c>
      <c r="N468" s="51" t="str">
        <f>"case """&amp;E468&amp;""""&amp;": return "&amp;""""&amp;INDEX(ALL!E:E,MATCH(Sheet1!E468,ALL!N:N,0))&amp;""""&amp;";"</f>
        <v>case "01D2": return "Twiggy";</v>
      </c>
      <c r="O468" s="51"/>
    </row>
    <row r="469" spans="1:15" x14ac:dyDescent="0.2">
      <c r="A469" s="54">
        <v>467</v>
      </c>
      <c r="B469" s="54" t="str">
        <f t="shared" si="44"/>
        <v>1D3</v>
      </c>
      <c r="C469" s="54"/>
      <c r="D469" s="54" t="str">
        <f t="shared" si="40"/>
        <v>1D3</v>
      </c>
      <c r="E469" s="54" t="str">
        <f t="shared" si="43"/>
        <v>01D3</v>
      </c>
      <c r="F469" s="54"/>
      <c r="G469" s="54"/>
      <c r="H469" s="54"/>
      <c r="I469" s="53" t="s">
        <v>1642</v>
      </c>
      <c r="J469" s="54"/>
      <c r="K469" s="54"/>
      <c r="L469" s="51" t="str">
        <f t="shared" si="41"/>
        <v>case "1D3": return "";</v>
      </c>
      <c r="M469" s="51" t="str">
        <f t="shared" si="42"/>
        <v>case "01D3": return "Animal Crossing Cards";</v>
      </c>
      <c r="N469" s="51" t="str">
        <f>"case """&amp;E469&amp;""""&amp;": return "&amp;""""&amp;INDEX(ALL!E:E,MATCH(Sheet1!E469,ALL!N:N,0))&amp;""""&amp;";"</f>
        <v>case "01D3": return "Robin";</v>
      </c>
      <c r="O469" s="51"/>
    </row>
    <row r="470" spans="1:15" x14ac:dyDescent="0.2">
      <c r="A470" s="54">
        <v>468</v>
      </c>
      <c r="B470" s="54" t="str">
        <f t="shared" si="44"/>
        <v>1D4</v>
      </c>
      <c r="C470" s="54"/>
      <c r="D470" s="54" t="str">
        <f t="shared" si="40"/>
        <v>1D4</v>
      </c>
      <c r="E470" s="54" t="str">
        <f t="shared" si="43"/>
        <v>01D4</v>
      </c>
      <c r="F470" s="54"/>
      <c r="G470" s="54"/>
      <c r="H470" s="54"/>
      <c r="I470" s="53" t="s">
        <v>1642</v>
      </c>
      <c r="J470" s="54"/>
      <c r="K470" s="54"/>
      <c r="L470" s="51" t="str">
        <f t="shared" si="41"/>
        <v>case "1D4": return "";</v>
      </c>
      <c r="M470" s="51" t="str">
        <f t="shared" si="42"/>
        <v>case "01D4": return "Animal Crossing Cards";</v>
      </c>
      <c r="N470" s="51" t="str">
        <f>"case """&amp;E470&amp;""""&amp;": return "&amp;""""&amp;INDEX(ALL!E:E,MATCH(Sheet1!E470,ALL!N:N,0))&amp;""""&amp;";"</f>
        <v>case "01D4": return "Isabelle";</v>
      </c>
      <c r="O470" s="51"/>
    </row>
    <row r="471" spans="1:15" x14ac:dyDescent="0.2">
      <c r="A471" s="54">
        <v>469</v>
      </c>
      <c r="B471" s="54" t="str">
        <f t="shared" si="44"/>
        <v>1D5</v>
      </c>
      <c r="C471" s="54"/>
      <c r="D471" s="54" t="str">
        <f t="shared" si="40"/>
        <v>1D5</v>
      </c>
      <c r="E471" s="54" t="str">
        <f t="shared" si="43"/>
        <v>01D5</v>
      </c>
      <c r="F471" s="54"/>
      <c r="G471" s="54"/>
      <c r="H471" s="54"/>
      <c r="I471" s="53" t="s">
        <v>1642</v>
      </c>
      <c r="J471" s="54"/>
      <c r="K471" s="54"/>
      <c r="L471" s="51" t="str">
        <f t="shared" si="41"/>
        <v>case "1D5": return "";</v>
      </c>
      <c r="M471" s="51" t="str">
        <f t="shared" si="42"/>
        <v>case "01D5": return "Animal Crossing Cards";</v>
      </c>
      <c r="N471" s="51" t="str">
        <f>"case """&amp;E471&amp;""""&amp;": return "&amp;""""&amp;INDEX(ALL!E:E,MATCH(Sheet1!E471,ALL!N:N,0))&amp;""""&amp;";"</f>
        <v>case "01D5": return "Goldie";</v>
      </c>
      <c r="O471" s="51"/>
    </row>
    <row r="472" spans="1:15" x14ac:dyDescent="0.2">
      <c r="A472" s="54">
        <v>470</v>
      </c>
      <c r="B472" s="54" t="str">
        <f t="shared" si="44"/>
        <v>1D6</v>
      </c>
      <c r="C472" s="54"/>
      <c r="D472" s="54" t="str">
        <f t="shared" si="40"/>
        <v>1D6</v>
      </c>
      <c r="E472" s="54" t="str">
        <f t="shared" si="43"/>
        <v>01D6</v>
      </c>
      <c r="F472" s="54"/>
      <c r="G472" s="54"/>
      <c r="H472" s="54"/>
      <c r="I472" s="53" t="s">
        <v>1642</v>
      </c>
      <c r="J472" s="54"/>
      <c r="K472" s="54"/>
      <c r="L472" s="51" t="str">
        <f t="shared" si="41"/>
        <v>case "1D6": return "";</v>
      </c>
      <c r="M472" s="51" t="str">
        <f t="shared" si="42"/>
        <v>case "01D6": return "Animal Crossing Cards";</v>
      </c>
      <c r="N472" s="51" t="str">
        <f>"case """&amp;E472&amp;""""&amp;": return "&amp;""""&amp;INDEX(ALL!E:E,MATCH(Sheet1!E472,ALL!N:N,0))&amp;""""&amp;";"</f>
        <v>case "01D6": return "Stitches";</v>
      </c>
      <c r="O472" s="51"/>
    </row>
    <row r="473" spans="1:15" x14ac:dyDescent="0.2">
      <c r="A473" s="54">
        <v>471</v>
      </c>
      <c r="B473" s="54" t="str">
        <f t="shared" si="44"/>
        <v>1D7</v>
      </c>
      <c r="C473" s="54"/>
      <c r="D473" s="54" t="str">
        <f t="shared" si="40"/>
        <v>1D7</v>
      </c>
      <c r="E473" s="54" t="str">
        <f t="shared" si="43"/>
        <v>01D7</v>
      </c>
      <c r="F473" s="54"/>
      <c r="G473" s="54"/>
      <c r="H473" s="54"/>
      <c r="I473" s="53" t="s">
        <v>1642</v>
      </c>
      <c r="J473" s="54"/>
      <c r="K473" s="54"/>
      <c r="L473" s="51" t="str">
        <f t="shared" si="41"/>
        <v>case "1D7": return "";</v>
      </c>
      <c r="M473" s="51" t="str">
        <f t="shared" si="42"/>
        <v>case "01D7": return "Animal Crossing Cards";</v>
      </c>
      <c r="N473" s="51" t="str">
        <f>"case """&amp;E473&amp;""""&amp;": return "&amp;""""&amp;INDEX(ALL!E:E,MATCH(Sheet1!E473,ALL!N:N,0))&amp;""""&amp;";"</f>
        <v>case "01D7": return "Rosie";</v>
      </c>
      <c r="O473" s="51"/>
    </row>
    <row r="474" spans="1:15" x14ac:dyDescent="0.2">
      <c r="A474" s="54">
        <v>472</v>
      </c>
      <c r="B474" s="54" t="str">
        <f t="shared" si="44"/>
        <v>1D8</v>
      </c>
      <c r="C474" s="54"/>
      <c r="D474" s="54" t="str">
        <f t="shared" si="40"/>
        <v>1D8</v>
      </c>
      <c r="E474" s="54" t="str">
        <f t="shared" si="43"/>
        <v>01D8</v>
      </c>
      <c r="F474" s="54"/>
      <c r="G474" s="54"/>
      <c r="H474" s="54"/>
      <c r="I474" s="53" t="s">
        <v>1642</v>
      </c>
      <c r="J474" s="54"/>
      <c r="K474" s="54"/>
      <c r="L474" s="51" t="str">
        <f t="shared" si="41"/>
        <v>case "1D8": return "";</v>
      </c>
      <c r="M474" s="51" t="str">
        <f t="shared" si="42"/>
        <v>case "01D8": return "Animal Crossing Cards";</v>
      </c>
      <c r="N474" s="51" t="str">
        <f>"case """&amp;E474&amp;""""&amp;": return "&amp;""""&amp;INDEX(ALL!E:E,MATCH(Sheet1!E474,ALL!N:N,0))&amp;""""&amp;";"</f>
        <v>case "01D8": return "K. K. Slider";</v>
      </c>
      <c r="O474" s="51"/>
    </row>
    <row r="475" spans="1:15" ht="15" x14ac:dyDescent="0.25">
      <c r="A475" s="54">
        <v>473</v>
      </c>
      <c r="B475" s="54" t="str">
        <f t="shared" si="44"/>
        <v>1D9</v>
      </c>
      <c r="C475" s="54"/>
      <c r="D475" s="54" t="str">
        <f t="shared" si="40"/>
        <v>1D9</v>
      </c>
      <c r="E475" s="54" t="str">
        <f t="shared" si="43"/>
        <v>01D9</v>
      </c>
      <c r="F475" s="54"/>
      <c r="G475" s="54"/>
      <c r="H475" s="54"/>
      <c r="I475" s="58"/>
      <c r="J475" s="54"/>
      <c r="K475" s="54"/>
      <c r="L475" s="51" t="str">
        <f t="shared" si="41"/>
        <v>case "1D9": return "";</v>
      </c>
      <c r="M475" s="51" t="str">
        <f t="shared" si="42"/>
        <v>case "01D9": return "";</v>
      </c>
      <c r="N475" s="51" t="e">
        <f>"case """&amp;E475&amp;""""&amp;": return "&amp;""""&amp;INDEX(ALL!E:E,MATCH(Sheet1!E475,ALL!N:N,0))&amp;""""&amp;";"</f>
        <v>#N/A</v>
      </c>
      <c r="O475" s="51"/>
    </row>
    <row r="476" spans="1:15" ht="15" x14ac:dyDescent="0.25">
      <c r="A476" s="54">
        <v>474</v>
      </c>
      <c r="B476" s="54" t="str">
        <f t="shared" si="44"/>
        <v>1DA</v>
      </c>
      <c r="C476" s="54"/>
      <c r="D476" s="54" t="str">
        <f t="shared" si="40"/>
        <v>1DA</v>
      </c>
      <c r="E476" s="54" t="str">
        <f t="shared" si="43"/>
        <v>01DA</v>
      </c>
      <c r="F476" s="54"/>
      <c r="G476" s="54"/>
      <c r="H476" s="54"/>
      <c r="I476" s="58"/>
      <c r="J476" s="54"/>
      <c r="K476" s="54"/>
      <c r="L476" s="51" t="str">
        <f t="shared" si="41"/>
        <v>case "1DA": return "";</v>
      </c>
      <c r="M476" s="51" t="str">
        <f t="shared" si="42"/>
        <v>case "01DA": return "";</v>
      </c>
      <c r="N476" s="51" t="e">
        <f>"case """&amp;E476&amp;""""&amp;": return "&amp;""""&amp;INDEX(ALL!E:E,MATCH(Sheet1!E476,ALL!N:N,0))&amp;""""&amp;";"</f>
        <v>#N/A</v>
      </c>
      <c r="O476" s="51"/>
    </row>
    <row r="477" spans="1:15" x14ac:dyDescent="0.2">
      <c r="A477" s="54">
        <v>475</v>
      </c>
      <c r="B477" s="54" t="str">
        <f t="shared" si="44"/>
        <v>1DB</v>
      </c>
      <c r="C477" s="54"/>
      <c r="D477" s="54" t="str">
        <f t="shared" si="40"/>
        <v>1DB</v>
      </c>
      <c r="E477" s="54" t="str">
        <f t="shared" si="43"/>
        <v>01DB</v>
      </c>
      <c r="F477" s="54"/>
      <c r="G477" s="54"/>
      <c r="H477" s="54"/>
      <c r="I477" s="54"/>
      <c r="J477" s="54"/>
      <c r="K477" s="54"/>
      <c r="L477" s="51" t="str">
        <f t="shared" si="41"/>
        <v>case "1DB": return "";</v>
      </c>
      <c r="M477" s="51" t="str">
        <f t="shared" si="42"/>
        <v>case "01DB": return "";</v>
      </c>
      <c r="N477" s="51" t="e">
        <f>"case """&amp;E477&amp;""""&amp;": return "&amp;""""&amp;INDEX(ALL!E:E,MATCH(Sheet1!E477,ALL!N:N,0))&amp;""""&amp;";"</f>
        <v>#N/A</v>
      </c>
      <c r="O477" s="51"/>
    </row>
    <row r="478" spans="1:15" x14ac:dyDescent="0.2">
      <c r="A478" s="54">
        <v>476</v>
      </c>
      <c r="B478" s="54" t="str">
        <f t="shared" si="44"/>
        <v>1DC</v>
      </c>
      <c r="C478" s="54"/>
      <c r="D478" s="54" t="str">
        <f t="shared" si="40"/>
        <v>1DC</v>
      </c>
      <c r="E478" s="54" t="str">
        <f t="shared" si="43"/>
        <v>01DC</v>
      </c>
      <c r="F478" s="54"/>
      <c r="G478" s="54"/>
      <c r="H478" s="54"/>
      <c r="I478" s="54"/>
      <c r="J478" s="54"/>
      <c r="K478" s="54"/>
      <c r="L478" s="51" t="str">
        <f t="shared" si="41"/>
        <v>case "1DC": return "";</v>
      </c>
      <c r="M478" s="51" t="str">
        <f t="shared" si="42"/>
        <v>case "01DC": return "";</v>
      </c>
      <c r="N478" s="51" t="e">
        <f>"case """&amp;E478&amp;""""&amp;": return "&amp;""""&amp;INDEX(ALL!E:E,MATCH(Sheet1!E478,ALL!N:N,0))&amp;""""&amp;";"</f>
        <v>#N/A</v>
      </c>
      <c r="O478" s="51"/>
    </row>
    <row r="479" spans="1:15" x14ac:dyDescent="0.2">
      <c r="A479" s="54">
        <v>477</v>
      </c>
      <c r="B479" s="54" t="str">
        <f t="shared" si="44"/>
        <v>1DD</v>
      </c>
      <c r="C479" s="54"/>
      <c r="D479" s="54" t="str">
        <f t="shared" si="40"/>
        <v>1DD</v>
      </c>
      <c r="E479" s="54" t="str">
        <f t="shared" si="43"/>
        <v>01DD</v>
      </c>
      <c r="F479" s="54"/>
      <c r="G479" s="54"/>
      <c r="H479" s="54"/>
      <c r="I479" s="54"/>
      <c r="J479" s="54"/>
      <c r="K479" s="54"/>
      <c r="L479" s="51" t="str">
        <f t="shared" si="41"/>
        <v>case "1DD": return "";</v>
      </c>
      <c r="M479" s="51" t="str">
        <f t="shared" si="42"/>
        <v>case "01DD": return "";</v>
      </c>
      <c r="N479" s="51" t="e">
        <f>"case """&amp;E479&amp;""""&amp;": return "&amp;""""&amp;INDEX(ALL!E:E,MATCH(Sheet1!E479,ALL!N:N,0))&amp;""""&amp;";"</f>
        <v>#N/A</v>
      </c>
      <c r="O479" s="51"/>
    </row>
    <row r="480" spans="1:15" x14ac:dyDescent="0.2">
      <c r="A480" s="54">
        <v>478</v>
      </c>
      <c r="B480" s="54" t="str">
        <f t="shared" si="44"/>
        <v>1DE</v>
      </c>
      <c r="C480" s="54"/>
      <c r="D480" s="54" t="str">
        <f t="shared" si="40"/>
        <v>1DE</v>
      </c>
      <c r="E480" s="54" t="str">
        <f t="shared" si="43"/>
        <v>01DE</v>
      </c>
      <c r="F480" s="54"/>
      <c r="G480" s="54"/>
      <c r="H480" s="54"/>
      <c r="I480" s="54"/>
      <c r="J480" s="54"/>
      <c r="K480" s="54"/>
      <c r="L480" s="51" t="str">
        <f t="shared" si="41"/>
        <v>case "1DE": return "";</v>
      </c>
      <c r="M480" s="51" t="str">
        <f t="shared" si="42"/>
        <v>case "01DE": return "";</v>
      </c>
      <c r="N480" s="51" t="e">
        <f>"case """&amp;E480&amp;""""&amp;": return "&amp;""""&amp;INDEX(ALL!E:E,MATCH(Sheet1!E480,ALL!N:N,0))&amp;""""&amp;";"</f>
        <v>#N/A</v>
      </c>
      <c r="O480" s="51"/>
    </row>
    <row r="481" spans="1:15" x14ac:dyDescent="0.2">
      <c r="A481" s="54">
        <v>479</v>
      </c>
      <c r="B481" s="54" t="str">
        <f t="shared" si="44"/>
        <v>1DF</v>
      </c>
      <c r="C481" s="54"/>
      <c r="D481" s="54" t="str">
        <f t="shared" si="40"/>
        <v>1DF</v>
      </c>
      <c r="E481" s="54" t="str">
        <f t="shared" si="43"/>
        <v>01DF</v>
      </c>
      <c r="F481" s="54"/>
      <c r="G481" s="54"/>
      <c r="H481" s="54"/>
      <c r="I481" s="54"/>
      <c r="J481" s="54"/>
      <c r="K481" s="54"/>
      <c r="L481" s="51" t="str">
        <f t="shared" si="41"/>
        <v>case "1DF": return "";</v>
      </c>
      <c r="M481" s="51" t="str">
        <f t="shared" si="42"/>
        <v>case "01DF": return "";</v>
      </c>
      <c r="N481" s="51" t="e">
        <f>"case """&amp;E481&amp;""""&amp;": return "&amp;""""&amp;INDEX(ALL!E:E,MATCH(Sheet1!E481,ALL!N:N,0))&amp;""""&amp;";"</f>
        <v>#N/A</v>
      </c>
      <c r="O481" s="51"/>
    </row>
    <row r="482" spans="1:15" x14ac:dyDescent="0.2">
      <c r="A482" s="54">
        <v>480</v>
      </c>
      <c r="B482" s="54" t="str">
        <f t="shared" si="44"/>
        <v>1E0</v>
      </c>
      <c r="C482" s="54"/>
      <c r="D482" s="54" t="str">
        <f t="shared" si="40"/>
        <v>1E0</v>
      </c>
      <c r="E482" s="54" t="str">
        <f t="shared" si="43"/>
        <v>01E0</v>
      </c>
      <c r="F482" s="54"/>
      <c r="G482" s="54"/>
      <c r="H482" s="54"/>
      <c r="I482" s="54"/>
      <c r="J482" s="54"/>
      <c r="K482" s="54"/>
      <c r="L482" s="51" t="str">
        <f t="shared" si="41"/>
        <v>case "1E0": return "";</v>
      </c>
      <c r="M482" s="51" t="str">
        <f t="shared" si="42"/>
        <v>case "01E0": return "";</v>
      </c>
      <c r="N482" s="51" t="e">
        <f>"case """&amp;E482&amp;""""&amp;": return "&amp;""""&amp;INDEX(ALL!E:E,MATCH(Sheet1!E482,ALL!N:N,0))&amp;""""&amp;";"</f>
        <v>#N/A</v>
      </c>
      <c r="O482" s="51"/>
    </row>
    <row r="483" spans="1:15" x14ac:dyDescent="0.2">
      <c r="A483" s="54">
        <v>481</v>
      </c>
      <c r="B483" s="54" t="str">
        <f t="shared" si="44"/>
        <v>1E1</v>
      </c>
      <c r="C483" s="54"/>
      <c r="D483" s="54" t="str">
        <f t="shared" si="40"/>
        <v>1E1</v>
      </c>
      <c r="E483" s="54" t="str">
        <f t="shared" si="43"/>
        <v>01E1</v>
      </c>
      <c r="F483" s="54"/>
      <c r="G483" s="54"/>
      <c r="H483" s="54"/>
      <c r="I483" s="54"/>
      <c r="J483" s="54"/>
      <c r="K483" s="54"/>
      <c r="L483" s="51" t="str">
        <f t="shared" si="41"/>
        <v>case "1E1": return "";</v>
      </c>
      <c r="M483" s="51" t="str">
        <f t="shared" si="42"/>
        <v>case "01E1": return "";</v>
      </c>
      <c r="N483" s="51" t="e">
        <f>"case """&amp;E483&amp;""""&amp;": return "&amp;""""&amp;INDEX(ALL!E:E,MATCH(Sheet1!E483,ALL!N:N,0))&amp;""""&amp;";"</f>
        <v>#N/A</v>
      </c>
      <c r="O483" s="51"/>
    </row>
    <row r="484" spans="1:15" x14ac:dyDescent="0.2">
      <c r="A484" s="54">
        <v>482</v>
      </c>
      <c r="B484" s="54" t="str">
        <f t="shared" si="44"/>
        <v>1E2</v>
      </c>
      <c r="C484" s="54"/>
      <c r="D484" s="54" t="str">
        <f t="shared" si="40"/>
        <v>1E2</v>
      </c>
      <c r="E484" s="54" t="str">
        <f t="shared" si="43"/>
        <v>01E2</v>
      </c>
      <c r="F484" s="54"/>
      <c r="G484" s="54"/>
      <c r="H484" s="54"/>
      <c r="I484" s="54"/>
      <c r="J484" s="54"/>
      <c r="K484" s="54"/>
      <c r="L484" s="51" t="str">
        <f t="shared" si="41"/>
        <v>case "1E2": return "";</v>
      </c>
      <c r="M484" s="51" t="str">
        <f t="shared" si="42"/>
        <v>case "01E2": return "";</v>
      </c>
      <c r="N484" s="51" t="e">
        <f>"case """&amp;E484&amp;""""&amp;": return "&amp;""""&amp;INDEX(ALL!E:E,MATCH(Sheet1!E484,ALL!N:N,0))&amp;""""&amp;";"</f>
        <v>#N/A</v>
      </c>
      <c r="O484" s="51"/>
    </row>
    <row r="485" spans="1:15" x14ac:dyDescent="0.2">
      <c r="A485" s="54">
        <v>483</v>
      </c>
      <c r="B485" s="54" t="str">
        <f t="shared" si="44"/>
        <v>1E3</v>
      </c>
      <c r="C485" s="54"/>
      <c r="D485" s="54" t="str">
        <f t="shared" si="40"/>
        <v>1E3</v>
      </c>
      <c r="E485" s="54" t="str">
        <f t="shared" si="43"/>
        <v>01E3</v>
      </c>
      <c r="F485" s="54"/>
      <c r="G485" s="54"/>
      <c r="H485" s="54"/>
      <c r="I485" s="54"/>
      <c r="J485" s="54"/>
      <c r="K485" s="54"/>
      <c r="L485" s="51" t="str">
        <f t="shared" si="41"/>
        <v>case "1E3": return "";</v>
      </c>
      <c r="M485" s="51" t="str">
        <f t="shared" si="42"/>
        <v>case "01E3": return "";</v>
      </c>
      <c r="N485" s="51" t="e">
        <f>"case """&amp;E485&amp;""""&amp;": return "&amp;""""&amp;INDEX(ALL!E:E,MATCH(Sheet1!E485,ALL!N:N,0))&amp;""""&amp;";"</f>
        <v>#N/A</v>
      </c>
      <c r="O485" s="51"/>
    </row>
    <row r="486" spans="1:15" x14ac:dyDescent="0.2">
      <c r="A486" s="54">
        <v>484</v>
      </c>
      <c r="B486" s="54" t="str">
        <f t="shared" si="44"/>
        <v>1E4</v>
      </c>
      <c r="C486" s="54"/>
      <c r="D486" s="54" t="str">
        <f t="shared" si="40"/>
        <v>1E4</v>
      </c>
      <c r="E486" s="54" t="str">
        <f t="shared" si="43"/>
        <v>01E4</v>
      </c>
      <c r="F486" s="54"/>
      <c r="G486" s="54"/>
      <c r="H486" s="54"/>
      <c r="I486" s="54"/>
      <c r="J486" s="54"/>
      <c r="K486" s="54"/>
      <c r="L486" s="51" t="str">
        <f t="shared" si="41"/>
        <v>case "1E4": return "";</v>
      </c>
      <c r="M486" s="51" t="str">
        <f t="shared" si="42"/>
        <v>case "01E4": return "";</v>
      </c>
      <c r="N486" s="51" t="e">
        <f>"case """&amp;E486&amp;""""&amp;": return "&amp;""""&amp;INDEX(ALL!E:E,MATCH(Sheet1!E486,ALL!N:N,0))&amp;""""&amp;";"</f>
        <v>#N/A</v>
      </c>
      <c r="O486" s="51"/>
    </row>
    <row r="487" spans="1:15" x14ac:dyDescent="0.2">
      <c r="A487" s="54">
        <v>485</v>
      </c>
      <c r="B487" s="54" t="str">
        <f t="shared" si="44"/>
        <v>1E5</v>
      </c>
      <c r="C487" s="54"/>
      <c r="D487" s="54" t="str">
        <f t="shared" si="40"/>
        <v>1E5</v>
      </c>
      <c r="E487" s="54" t="str">
        <f t="shared" si="43"/>
        <v>01E5</v>
      </c>
      <c r="F487" s="54"/>
      <c r="G487" s="54"/>
      <c r="H487" s="54"/>
      <c r="I487" s="54"/>
      <c r="J487" s="54"/>
      <c r="K487" s="54"/>
      <c r="L487" s="51" t="str">
        <f t="shared" si="41"/>
        <v>case "1E5": return "";</v>
      </c>
      <c r="M487" s="51" t="str">
        <f t="shared" si="42"/>
        <v>case "01E5": return "";</v>
      </c>
      <c r="N487" s="51" t="e">
        <f>"case """&amp;E487&amp;""""&amp;": return "&amp;""""&amp;INDEX(ALL!E:E,MATCH(Sheet1!E487,ALL!N:N,0))&amp;""""&amp;";"</f>
        <v>#N/A</v>
      </c>
      <c r="O487" s="51"/>
    </row>
    <row r="488" spans="1:15" x14ac:dyDescent="0.2">
      <c r="A488" s="54">
        <v>486</v>
      </c>
      <c r="B488" s="54" t="str">
        <f t="shared" si="44"/>
        <v>1E6</v>
      </c>
      <c r="C488" s="54"/>
      <c r="D488" s="54" t="str">
        <f t="shared" si="40"/>
        <v>1E6</v>
      </c>
      <c r="E488" s="54" t="str">
        <f t="shared" si="43"/>
        <v>01E6</v>
      </c>
      <c r="F488" s="54"/>
      <c r="G488" s="54"/>
      <c r="H488" s="54"/>
      <c r="I488" s="54"/>
      <c r="J488" s="54"/>
      <c r="K488" s="54"/>
      <c r="L488" s="51" t="str">
        <f t="shared" si="41"/>
        <v>case "1E6": return "";</v>
      </c>
      <c r="M488" s="51" t="str">
        <f t="shared" si="42"/>
        <v>case "01E6": return "";</v>
      </c>
      <c r="N488" s="51" t="e">
        <f>"case """&amp;E488&amp;""""&amp;": return "&amp;""""&amp;INDEX(ALL!E:E,MATCH(Sheet1!E488,ALL!N:N,0))&amp;""""&amp;";"</f>
        <v>#N/A</v>
      </c>
      <c r="O488" s="51"/>
    </row>
    <row r="489" spans="1:15" x14ac:dyDescent="0.2">
      <c r="A489" s="54">
        <v>487</v>
      </c>
      <c r="B489" s="54" t="str">
        <f t="shared" si="44"/>
        <v>1E7</v>
      </c>
      <c r="C489" s="54"/>
      <c r="D489" s="54" t="str">
        <f t="shared" si="40"/>
        <v>1E7</v>
      </c>
      <c r="E489" s="54" t="str">
        <f t="shared" si="43"/>
        <v>01E7</v>
      </c>
      <c r="F489" s="54"/>
      <c r="G489" s="54"/>
      <c r="H489" s="54"/>
      <c r="I489" s="54"/>
      <c r="J489" s="54"/>
      <c r="K489" s="54"/>
      <c r="L489" s="51" t="str">
        <f t="shared" si="41"/>
        <v>case "1E7": return "";</v>
      </c>
      <c r="M489" s="51" t="str">
        <f t="shared" si="42"/>
        <v>case "01E7": return "";</v>
      </c>
      <c r="N489" s="51" t="e">
        <f>"case """&amp;E489&amp;""""&amp;": return "&amp;""""&amp;INDEX(ALL!E:E,MATCH(Sheet1!E489,ALL!N:N,0))&amp;""""&amp;";"</f>
        <v>#N/A</v>
      </c>
      <c r="O489" s="51"/>
    </row>
    <row r="490" spans="1:15" x14ac:dyDescent="0.2">
      <c r="A490" s="54">
        <v>488</v>
      </c>
      <c r="B490" s="54" t="str">
        <f t="shared" si="44"/>
        <v>1E8</v>
      </c>
      <c r="C490" s="54"/>
      <c r="D490" s="54" t="str">
        <f t="shared" si="40"/>
        <v>1E8</v>
      </c>
      <c r="E490" s="54" t="str">
        <f t="shared" si="43"/>
        <v>01E8</v>
      </c>
      <c r="F490" s="54"/>
      <c r="G490" s="54"/>
      <c r="H490" s="54"/>
      <c r="I490" s="54"/>
      <c r="J490" s="54"/>
      <c r="K490" s="54"/>
      <c r="L490" s="51" t="str">
        <f t="shared" si="41"/>
        <v>case "1E8": return "";</v>
      </c>
      <c r="M490" s="51" t="str">
        <f t="shared" si="42"/>
        <v>case "01E8": return "";</v>
      </c>
      <c r="N490" s="51" t="e">
        <f>"case """&amp;E490&amp;""""&amp;": return "&amp;""""&amp;INDEX(ALL!E:E,MATCH(Sheet1!E490,ALL!N:N,0))&amp;""""&amp;";"</f>
        <v>#N/A</v>
      </c>
      <c r="O490" s="51"/>
    </row>
    <row r="491" spans="1:15" x14ac:dyDescent="0.2">
      <c r="A491" s="54">
        <v>489</v>
      </c>
      <c r="B491" s="54" t="str">
        <f t="shared" si="44"/>
        <v>1E9</v>
      </c>
      <c r="C491" s="54"/>
      <c r="D491" s="54" t="str">
        <f t="shared" si="40"/>
        <v>1E9</v>
      </c>
      <c r="E491" s="54" t="str">
        <f t="shared" si="43"/>
        <v>01E9</v>
      </c>
      <c r="F491" s="54"/>
      <c r="G491" s="54"/>
      <c r="H491" s="54"/>
      <c r="I491" s="54"/>
      <c r="J491" s="54"/>
      <c r="K491" s="54"/>
      <c r="L491" s="51" t="str">
        <f t="shared" si="41"/>
        <v>case "1E9": return "";</v>
      </c>
      <c r="M491" s="51" t="str">
        <f t="shared" si="42"/>
        <v>case "01E9": return "";</v>
      </c>
      <c r="N491" s="51" t="e">
        <f>"case """&amp;E491&amp;""""&amp;": return "&amp;""""&amp;INDEX(ALL!E:E,MATCH(Sheet1!E491,ALL!N:N,0))&amp;""""&amp;";"</f>
        <v>#N/A</v>
      </c>
      <c r="O491" s="51"/>
    </row>
    <row r="492" spans="1:15" x14ac:dyDescent="0.2">
      <c r="A492" s="54">
        <v>490</v>
      </c>
      <c r="B492" s="54" t="str">
        <f t="shared" si="44"/>
        <v>1EA</v>
      </c>
      <c r="C492" s="54"/>
      <c r="D492" s="54" t="str">
        <f t="shared" si="40"/>
        <v>1EA</v>
      </c>
      <c r="E492" s="54" t="str">
        <f t="shared" si="43"/>
        <v>01EA</v>
      </c>
      <c r="F492" s="54"/>
      <c r="G492" s="54"/>
      <c r="H492" s="54"/>
      <c r="I492" s="54"/>
      <c r="J492" s="54"/>
      <c r="K492" s="54"/>
      <c r="L492" s="51" t="str">
        <f t="shared" si="41"/>
        <v>case "1EA": return "";</v>
      </c>
      <c r="M492" s="51" t="str">
        <f t="shared" si="42"/>
        <v>case "01EA": return "";</v>
      </c>
      <c r="N492" s="51" t="e">
        <f>"case """&amp;E492&amp;""""&amp;": return "&amp;""""&amp;INDEX(ALL!E:E,MATCH(Sheet1!E492,ALL!N:N,0))&amp;""""&amp;";"</f>
        <v>#N/A</v>
      </c>
      <c r="O492" s="51"/>
    </row>
    <row r="493" spans="1:15" x14ac:dyDescent="0.2">
      <c r="A493" s="54">
        <v>491</v>
      </c>
      <c r="B493" s="54" t="str">
        <f t="shared" si="44"/>
        <v>1EB</v>
      </c>
      <c r="C493" s="54"/>
      <c r="D493" s="54" t="str">
        <f t="shared" si="40"/>
        <v>1EB</v>
      </c>
      <c r="E493" s="54" t="str">
        <f t="shared" si="43"/>
        <v>01EB</v>
      </c>
      <c r="F493" s="54"/>
      <c r="G493" s="54"/>
      <c r="H493" s="54"/>
      <c r="I493" s="54"/>
      <c r="J493" s="54"/>
      <c r="K493" s="54"/>
      <c r="L493" s="51" t="str">
        <f t="shared" si="41"/>
        <v>case "1EB": return "";</v>
      </c>
      <c r="M493" s="51" t="str">
        <f t="shared" si="42"/>
        <v>case "01EB": return "";</v>
      </c>
      <c r="N493" s="51" t="e">
        <f>"case """&amp;E493&amp;""""&amp;": return "&amp;""""&amp;INDEX(ALL!E:E,MATCH(Sheet1!E493,ALL!N:N,0))&amp;""""&amp;";"</f>
        <v>#N/A</v>
      </c>
      <c r="O493" s="51"/>
    </row>
    <row r="494" spans="1:15" x14ac:dyDescent="0.2">
      <c r="A494" s="54">
        <v>492</v>
      </c>
      <c r="B494" s="54" t="str">
        <f t="shared" si="44"/>
        <v>1EC</v>
      </c>
      <c r="C494" s="54"/>
      <c r="D494" s="54" t="str">
        <f t="shared" si="40"/>
        <v>1EC</v>
      </c>
      <c r="E494" s="54" t="str">
        <f t="shared" si="43"/>
        <v>01EC</v>
      </c>
      <c r="F494" s="54"/>
      <c r="G494" s="54"/>
      <c r="H494" s="54"/>
      <c r="I494" s="54"/>
      <c r="J494" s="54"/>
      <c r="K494" s="54"/>
      <c r="L494" s="51" t="str">
        <f t="shared" si="41"/>
        <v>case "1EC": return "";</v>
      </c>
      <c r="M494" s="51" t="str">
        <f t="shared" si="42"/>
        <v>case "01EC": return "";</v>
      </c>
      <c r="N494" s="51" t="e">
        <f>"case """&amp;E494&amp;""""&amp;": return "&amp;""""&amp;INDEX(ALL!E:E,MATCH(Sheet1!E494,ALL!N:N,0))&amp;""""&amp;";"</f>
        <v>#N/A</v>
      </c>
      <c r="O494" s="51"/>
    </row>
    <row r="495" spans="1:15" x14ac:dyDescent="0.2">
      <c r="A495" s="54">
        <v>493</v>
      </c>
      <c r="B495" s="54" t="str">
        <f t="shared" si="44"/>
        <v>1ED</v>
      </c>
      <c r="C495" s="54"/>
      <c r="D495" s="54" t="str">
        <f t="shared" si="40"/>
        <v>1ED</v>
      </c>
      <c r="E495" s="54" t="str">
        <f t="shared" si="43"/>
        <v>01ED</v>
      </c>
      <c r="F495" s="54"/>
      <c r="G495" s="54"/>
      <c r="H495" s="54"/>
      <c r="I495" s="54"/>
      <c r="J495" s="54"/>
      <c r="K495" s="54"/>
      <c r="L495" s="51" t="str">
        <f t="shared" si="41"/>
        <v>case "1ED": return "";</v>
      </c>
      <c r="M495" s="51" t="str">
        <f t="shared" si="42"/>
        <v>case "01ED": return "";</v>
      </c>
      <c r="N495" s="51" t="e">
        <f>"case """&amp;E495&amp;""""&amp;": return "&amp;""""&amp;INDEX(ALL!E:E,MATCH(Sheet1!E495,ALL!N:N,0))&amp;""""&amp;";"</f>
        <v>#N/A</v>
      </c>
      <c r="O495" s="51"/>
    </row>
    <row r="496" spans="1:15" x14ac:dyDescent="0.2">
      <c r="A496" s="54">
        <v>494</v>
      </c>
      <c r="B496" s="54" t="str">
        <f t="shared" si="44"/>
        <v>1EE</v>
      </c>
      <c r="C496" s="54"/>
      <c r="D496" s="54" t="str">
        <f t="shared" si="40"/>
        <v>1EE</v>
      </c>
      <c r="E496" s="54" t="str">
        <f t="shared" si="43"/>
        <v>01EE</v>
      </c>
      <c r="F496" s="54"/>
      <c r="G496" s="54"/>
      <c r="H496" s="54"/>
      <c r="I496" s="54"/>
      <c r="J496" s="54"/>
      <c r="K496" s="54"/>
      <c r="L496" s="51" t="str">
        <f t="shared" si="41"/>
        <v>case "1EE": return "";</v>
      </c>
      <c r="M496" s="51" t="str">
        <f t="shared" si="42"/>
        <v>case "01EE": return "";</v>
      </c>
      <c r="N496" s="51" t="e">
        <f>"case """&amp;E496&amp;""""&amp;": return "&amp;""""&amp;INDEX(ALL!E:E,MATCH(Sheet1!E496,ALL!N:N,0))&amp;""""&amp;";"</f>
        <v>#N/A</v>
      </c>
      <c r="O496" s="51"/>
    </row>
    <row r="497" spans="1:15" x14ac:dyDescent="0.2">
      <c r="A497" s="54">
        <v>495</v>
      </c>
      <c r="B497" s="54" t="str">
        <f t="shared" si="44"/>
        <v>1EF</v>
      </c>
      <c r="C497" s="54"/>
      <c r="D497" s="54" t="str">
        <f t="shared" si="40"/>
        <v>1EF</v>
      </c>
      <c r="E497" s="54" t="str">
        <f t="shared" si="43"/>
        <v>01EF</v>
      </c>
      <c r="F497" s="54"/>
      <c r="G497" s="54"/>
      <c r="H497" s="54"/>
      <c r="I497" s="54"/>
      <c r="J497" s="54"/>
      <c r="K497" s="54"/>
      <c r="L497" s="51" t="str">
        <f t="shared" si="41"/>
        <v>case "1EF": return "";</v>
      </c>
      <c r="M497" s="51" t="str">
        <f t="shared" si="42"/>
        <v>case "01EF": return "";</v>
      </c>
      <c r="N497" s="51" t="e">
        <f>"case """&amp;E497&amp;""""&amp;": return "&amp;""""&amp;INDEX(ALL!E:E,MATCH(Sheet1!E497,ALL!N:N,0))&amp;""""&amp;";"</f>
        <v>#N/A</v>
      </c>
      <c r="O497" s="51"/>
    </row>
    <row r="498" spans="1:15" ht="14.25" x14ac:dyDescent="0.2">
      <c r="A498" s="54">
        <v>496</v>
      </c>
      <c r="B498" s="54" t="str">
        <f t="shared" si="44"/>
        <v>1F0</v>
      </c>
      <c r="C498" s="54"/>
      <c r="D498" s="54" t="str">
        <f t="shared" si="40"/>
        <v>1F0</v>
      </c>
      <c r="E498" s="54" t="str">
        <f t="shared" si="43"/>
        <v>01F0</v>
      </c>
      <c r="F498" s="55" t="s">
        <v>47</v>
      </c>
      <c r="G498" s="54"/>
      <c r="H498" s="54"/>
      <c r="I498" s="54"/>
      <c r="J498" s="54"/>
      <c r="K498" s="54"/>
      <c r="L498" s="51" t="str">
        <f t="shared" si="41"/>
        <v>case "1F0": return "Kirby";</v>
      </c>
      <c r="M498" s="51" t="str">
        <f t="shared" si="42"/>
        <v>case "01F0": return "";</v>
      </c>
      <c r="N498" s="51" t="e">
        <f>"case """&amp;E498&amp;""""&amp;": return "&amp;""""&amp;INDEX(ALL!E:E,MATCH(Sheet1!E498,ALL!N:N,0))&amp;""""&amp;";"</f>
        <v>#N/A</v>
      </c>
      <c r="O498" s="51"/>
    </row>
    <row r="499" spans="1:15" x14ac:dyDescent="0.2">
      <c r="A499" s="54">
        <v>497</v>
      </c>
      <c r="B499" s="54" t="str">
        <f t="shared" si="44"/>
        <v>1F1</v>
      </c>
      <c r="C499" s="54"/>
      <c r="D499" s="54" t="str">
        <f t="shared" si="40"/>
        <v>1F1</v>
      </c>
      <c r="E499" s="54" t="str">
        <f t="shared" si="43"/>
        <v>01F1</v>
      </c>
      <c r="F499" s="54"/>
      <c r="G499" s="54"/>
      <c r="H499" s="54"/>
      <c r="I499" s="54"/>
      <c r="J499" s="54"/>
      <c r="K499" s="54"/>
      <c r="L499" s="51" t="str">
        <f t="shared" si="41"/>
        <v>case "1F1": return "";</v>
      </c>
      <c r="M499" s="51" t="str">
        <f t="shared" si="42"/>
        <v>case "01F1": return "";</v>
      </c>
      <c r="N499" s="51" t="e">
        <f>"case """&amp;E499&amp;""""&amp;": return "&amp;""""&amp;INDEX(ALL!E:E,MATCH(Sheet1!E499,ALL!N:N,0))&amp;""""&amp;";"</f>
        <v>#N/A</v>
      </c>
      <c r="O499" s="51"/>
    </row>
    <row r="500" spans="1:15" x14ac:dyDescent="0.2">
      <c r="A500" s="54">
        <v>498</v>
      </c>
      <c r="B500" s="54" t="str">
        <f t="shared" si="44"/>
        <v>1F2</v>
      </c>
      <c r="C500" s="54"/>
      <c r="D500" s="54" t="str">
        <f t="shared" si="40"/>
        <v>1F2</v>
      </c>
      <c r="E500" s="54" t="str">
        <f t="shared" si="43"/>
        <v>01F2</v>
      </c>
      <c r="F500" s="54"/>
      <c r="G500" s="54"/>
      <c r="H500" s="54"/>
      <c r="I500" s="54"/>
      <c r="J500" s="54"/>
      <c r="K500" s="54"/>
      <c r="L500" s="51" t="str">
        <f t="shared" si="41"/>
        <v>case "1F2": return "";</v>
      </c>
      <c r="M500" s="51" t="str">
        <f t="shared" si="42"/>
        <v>case "01F2": return "";</v>
      </c>
      <c r="N500" s="51" t="e">
        <f>"case """&amp;E500&amp;""""&amp;": return "&amp;""""&amp;INDEX(ALL!E:E,MATCH(Sheet1!E500,ALL!N:N,0))&amp;""""&amp;";"</f>
        <v>#N/A</v>
      </c>
      <c r="O500" s="51"/>
    </row>
    <row r="501" spans="1:15" x14ac:dyDescent="0.2">
      <c r="A501" s="54">
        <v>499</v>
      </c>
      <c r="B501" s="54" t="str">
        <f t="shared" si="44"/>
        <v>1F3</v>
      </c>
      <c r="C501" s="54"/>
      <c r="D501" s="54" t="str">
        <f t="shared" si="40"/>
        <v>1F3</v>
      </c>
      <c r="E501" s="54" t="str">
        <f t="shared" si="43"/>
        <v>01F3</v>
      </c>
      <c r="F501" s="54"/>
      <c r="G501" s="54"/>
      <c r="H501" s="54"/>
      <c r="I501" s="54"/>
      <c r="J501" s="54"/>
      <c r="K501" s="54"/>
      <c r="L501" s="51" t="str">
        <f t="shared" si="41"/>
        <v>case "1F3": return "";</v>
      </c>
      <c r="M501" s="51" t="str">
        <f t="shared" si="42"/>
        <v>case "01F3": return "";</v>
      </c>
      <c r="N501" s="51" t="e">
        <f>"case """&amp;E501&amp;""""&amp;": return "&amp;""""&amp;INDEX(ALL!E:E,MATCH(Sheet1!E501,ALL!N:N,0))&amp;""""&amp;";"</f>
        <v>#N/A</v>
      </c>
      <c r="O501" s="51"/>
    </row>
    <row r="502" spans="1:15" ht="14.25" x14ac:dyDescent="0.2">
      <c r="A502" s="54">
        <v>500</v>
      </c>
      <c r="B502" s="54" t="str">
        <f t="shared" si="44"/>
        <v>1F4</v>
      </c>
      <c r="C502" s="54"/>
      <c r="D502" s="54" t="str">
        <f t="shared" si="40"/>
        <v>1F4</v>
      </c>
      <c r="E502" s="54" t="str">
        <f t="shared" si="43"/>
        <v>01F4</v>
      </c>
      <c r="F502" s="56" t="s">
        <v>615</v>
      </c>
      <c r="G502" s="54"/>
      <c r="H502" s="54"/>
      <c r="I502" s="54"/>
      <c r="J502" s="54"/>
      <c r="K502" s="54"/>
      <c r="L502" s="51" t="str">
        <f t="shared" si="41"/>
        <v>case "1F4": return "BoxBoy!";</v>
      </c>
      <c r="M502" s="51" t="str">
        <f t="shared" si="42"/>
        <v>case "01F4": return "";</v>
      </c>
      <c r="N502" s="51" t="e">
        <f>"case """&amp;E502&amp;""""&amp;": return "&amp;""""&amp;INDEX(ALL!E:E,MATCH(Sheet1!E502,ALL!N:N,0))&amp;""""&amp;";"</f>
        <v>#N/A</v>
      </c>
      <c r="O502" s="51"/>
    </row>
    <row r="503" spans="1:15" x14ac:dyDescent="0.2">
      <c r="A503" s="54">
        <v>501</v>
      </c>
      <c r="B503" s="54" t="str">
        <f t="shared" si="44"/>
        <v>1F5</v>
      </c>
      <c r="C503" s="54"/>
      <c r="D503" s="54" t="str">
        <f t="shared" si="40"/>
        <v>1F5</v>
      </c>
      <c r="E503" s="54" t="str">
        <f t="shared" si="43"/>
        <v>01F5</v>
      </c>
      <c r="F503" s="54"/>
      <c r="G503" s="54"/>
      <c r="H503" s="54"/>
      <c r="I503" s="54"/>
      <c r="J503" s="54"/>
      <c r="K503" s="54"/>
      <c r="L503" s="51" t="str">
        <f t="shared" si="41"/>
        <v>case "1F5": return "";</v>
      </c>
      <c r="M503" s="51" t="str">
        <f t="shared" si="42"/>
        <v>case "01F5": return "";</v>
      </c>
      <c r="N503" s="51" t="e">
        <f>"case """&amp;E503&amp;""""&amp;": return "&amp;""""&amp;INDEX(ALL!E:E,MATCH(Sheet1!E503,ALL!N:N,0))&amp;""""&amp;";"</f>
        <v>#N/A</v>
      </c>
      <c r="O503" s="51"/>
    </row>
    <row r="504" spans="1:15" x14ac:dyDescent="0.2">
      <c r="A504" s="54">
        <v>502</v>
      </c>
      <c r="B504" s="54" t="str">
        <f t="shared" si="44"/>
        <v>1F6</v>
      </c>
      <c r="C504" s="54"/>
      <c r="D504" s="54" t="str">
        <f t="shared" si="40"/>
        <v>1F6</v>
      </c>
      <c r="E504" s="54" t="str">
        <f t="shared" si="43"/>
        <v>01F6</v>
      </c>
      <c r="F504" s="54"/>
      <c r="G504" s="54"/>
      <c r="H504" s="54"/>
      <c r="I504" s="54"/>
      <c r="J504" s="54"/>
      <c r="K504" s="54"/>
      <c r="L504" s="51" t="str">
        <f t="shared" si="41"/>
        <v>case "1F6": return "";</v>
      </c>
      <c r="M504" s="51" t="str">
        <f t="shared" si="42"/>
        <v>case "01F6": return "";</v>
      </c>
      <c r="N504" s="51" t="e">
        <f>"case """&amp;E504&amp;""""&amp;": return "&amp;""""&amp;INDEX(ALL!E:E,MATCH(Sheet1!E504,ALL!N:N,0))&amp;""""&amp;";"</f>
        <v>#N/A</v>
      </c>
      <c r="O504" s="51"/>
    </row>
    <row r="505" spans="1:15" x14ac:dyDescent="0.2">
      <c r="A505" s="54">
        <v>503</v>
      </c>
      <c r="B505" s="54" t="str">
        <f t="shared" si="44"/>
        <v>1F7</v>
      </c>
      <c r="C505" s="54"/>
      <c r="D505" s="54" t="str">
        <f t="shared" si="40"/>
        <v>1F7</v>
      </c>
      <c r="E505" s="54" t="str">
        <f t="shared" si="43"/>
        <v>01F7</v>
      </c>
      <c r="F505" s="54"/>
      <c r="G505" s="54"/>
      <c r="H505" s="54"/>
      <c r="I505" s="54"/>
      <c r="J505" s="54"/>
      <c r="K505" s="54"/>
      <c r="L505" s="51" t="str">
        <f t="shared" si="41"/>
        <v>case "1F7": return "";</v>
      </c>
      <c r="M505" s="51" t="str">
        <f t="shared" si="42"/>
        <v>case "01F7": return "";</v>
      </c>
      <c r="N505" s="51" t="e">
        <f>"case """&amp;E505&amp;""""&amp;": return "&amp;""""&amp;INDEX(ALL!E:E,MATCH(Sheet1!E505,ALL!N:N,0))&amp;""""&amp;";"</f>
        <v>#N/A</v>
      </c>
      <c r="O505" s="51"/>
    </row>
    <row r="506" spans="1:15" x14ac:dyDescent="0.2">
      <c r="A506" s="54">
        <v>504</v>
      </c>
      <c r="B506" s="54" t="str">
        <f t="shared" si="44"/>
        <v>1F8</v>
      </c>
      <c r="C506" s="54"/>
      <c r="D506" s="54" t="str">
        <f t="shared" si="40"/>
        <v>1F8</v>
      </c>
      <c r="E506" s="54" t="str">
        <f t="shared" si="43"/>
        <v>01F8</v>
      </c>
      <c r="F506" s="54"/>
      <c r="G506" s="54"/>
      <c r="H506" s="54"/>
      <c r="I506" s="54"/>
      <c r="J506" s="54"/>
      <c r="K506" s="54"/>
      <c r="L506" s="51" t="str">
        <f t="shared" si="41"/>
        <v>case "1F8": return "";</v>
      </c>
      <c r="M506" s="51" t="str">
        <f t="shared" si="42"/>
        <v>case "01F8": return "";</v>
      </c>
      <c r="N506" s="51" t="e">
        <f>"case """&amp;E506&amp;""""&amp;": return "&amp;""""&amp;INDEX(ALL!E:E,MATCH(Sheet1!E506,ALL!N:N,0))&amp;""""&amp;";"</f>
        <v>#N/A</v>
      </c>
      <c r="O506" s="51"/>
    </row>
    <row r="507" spans="1:15" x14ac:dyDescent="0.2">
      <c r="A507" s="54">
        <v>505</v>
      </c>
      <c r="B507" s="54" t="str">
        <f t="shared" si="44"/>
        <v>1F9</v>
      </c>
      <c r="C507" s="54"/>
      <c r="D507" s="54" t="str">
        <f t="shared" si="40"/>
        <v>1F9</v>
      </c>
      <c r="E507" s="54" t="str">
        <f t="shared" si="43"/>
        <v>01F9</v>
      </c>
      <c r="F507" s="54"/>
      <c r="G507" s="54"/>
      <c r="H507" s="54"/>
      <c r="I507" s="54"/>
      <c r="J507" s="54"/>
      <c r="K507" s="54"/>
      <c r="L507" s="51" t="str">
        <f t="shared" si="41"/>
        <v>case "1F9": return "";</v>
      </c>
      <c r="M507" s="51" t="str">
        <f t="shared" si="42"/>
        <v>case "01F9": return "";</v>
      </c>
      <c r="N507" s="51" t="e">
        <f>"case """&amp;E507&amp;""""&amp;": return "&amp;""""&amp;INDEX(ALL!E:E,MATCH(Sheet1!E507,ALL!N:N,0))&amp;""""&amp;";"</f>
        <v>#N/A</v>
      </c>
      <c r="O507" s="51"/>
    </row>
    <row r="508" spans="1:15" x14ac:dyDescent="0.2">
      <c r="A508" s="54">
        <v>506</v>
      </c>
      <c r="B508" s="54" t="str">
        <f t="shared" si="44"/>
        <v>1FA</v>
      </c>
      <c r="C508" s="54"/>
      <c r="D508" s="54" t="str">
        <f t="shared" si="40"/>
        <v>1FA</v>
      </c>
      <c r="E508" s="54" t="str">
        <f t="shared" si="43"/>
        <v>01FA</v>
      </c>
      <c r="F508" s="54"/>
      <c r="G508" s="54"/>
      <c r="H508" s="54"/>
      <c r="I508" s="54"/>
      <c r="J508" s="54"/>
      <c r="K508" s="54"/>
      <c r="L508" s="51" t="str">
        <f t="shared" si="41"/>
        <v>case "1FA": return "";</v>
      </c>
      <c r="M508" s="51" t="str">
        <f t="shared" si="42"/>
        <v>case "01FA": return "";</v>
      </c>
      <c r="N508" s="51" t="e">
        <f>"case """&amp;E508&amp;""""&amp;": return "&amp;""""&amp;INDEX(ALL!E:E,MATCH(Sheet1!E508,ALL!N:N,0))&amp;""""&amp;";"</f>
        <v>#N/A</v>
      </c>
      <c r="O508" s="51"/>
    </row>
    <row r="509" spans="1:15" x14ac:dyDescent="0.2">
      <c r="A509" s="54">
        <v>507</v>
      </c>
      <c r="B509" s="54" t="str">
        <f t="shared" si="44"/>
        <v>1FB</v>
      </c>
      <c r="C509" s="54"/>
      <c r="D509" s="54" t="str">
        <f t="shared" si="40"/>
        <v>1FB</v>
      </c>
      <c r="E509" s="54" t="str">
        <f t="shared" si="43"/>
        <v>01FB</v>
      </c>
      <c r="F509" s="54"/>
      <c r="G509" s="54"/>
      <c r="H509" s="54"/>
      <c r="I509" s="54"/>
      <c r="J509" s="54"/>
      <c r="K509" s="54"/>
      <c r="L509" s="51" t="str">
        <f t="shared" si="41"/>
        <v>case "1FB": return "";</v>
      </c>
      <c r="M509" s="51" t="str">
        <f t="shared" si="42"/>
        <v>case "01FB": return "";</v>
      </c>
      <c r="N509" s="51" t="e">
        <f>"case """&amp;E509&amp;""""&amp;": return "&amp;""""&amp;INDEX(ALL!E:E,MATCH(Sheet1!E509,ALL!N:N,0))&amp;""""&amp;";"</f>
        <v>#N/A</v>
      </c>
      <c r="O509" s="51"/>
    </row>
    <row r="510" spans="1:15" x14ac:dyDescent="0.2">
      <c r="A510" s="54">
        <v>508</v>
      </c>
      <c r="B510" s="54" t="str">
        <f t="shared" si="44"/>
        <v>1FC</v>
      </c>
      <c r="C510" s="54"/>
      <c r="D510" s="54" t="str">
        <f t="shared" si="40"/>
        <v>1FC</v>
      </c>
      <c r="E510" s="54" t="str">
        <f t="shared" si="43"/>
        <v>01FC</v>
      </c>
      <c r="F510" s="54"/>
      <c r="G510" s="54"/>
      <c r="H510" s="54"/>
      <c r="I510" s="54"/>
      <c r="J510" s="54"/>
      <c r="K510" s="54"/>
      <c r="L510" s="51" t="str">
        <f t="shared" si="41"/>
        <v>case "1FC": return "";</v>
      </c>
      <c r="M510" s="51" t="str">
        <f t="shared" si="42"/>
        <v>case "01FC": return "";</v>
      </c>
      <c r="N510" s="51" t="e">
        <f>"case """&amp;E510&amp;""""&amp;": return "&amp;""""&amp;INDEX(ALL!E:E,MATCH(Sheet1!E510,ALL!N:N,0))&amp;""""&amp;";"</f>
        <v>#N/A</v>
      </c>
      <c r="O510" s="51"/>
    </row>
    <row r="511" spans="1:15" x14ac:dyDescent="0.2">
      <c r="A511" s="54">
        <v>509</v>
      </c>
      <c r="B511" s="54" t="str">
        <f t="shared" si="44"/>
        <v>1FD</v>
      </c>
      <c r="C511" s="54"/>
      <c r="D511" s="54" t="str">
        <f t="shared" si="40"/>
        <v>1FD</v>
      </c>
      <c r="E511" s="54" t="str">
        <f t="shared" si="43"/>
        <v>01FD</v>
      </c>
      <c r="F511" s="54"/>
      <c r="G511" s="54"/>
      <c r="H511" s="54"/>
      <c r="I511" s="54"/>
      <c r="J511" s="54"/>
      <c r="K511" s="54"/>
      <c r="L511" s="51" t="str">
        <f t="shared" si="41"/>
        <v>case "1FD": return "";</v>
      </c>
      <c r="M511" s="51" t="str">
        <f t="shared" si="42"/>
        <v>case "01FD": return "";</v>
      </c>
      <c r="N511" s="51" t="e">
        <f>"case """&amp;E511&amp;""""&amp;": return "&amp;""""&amp;INDEX(ALL!E:E,MATCH(Sheet1!E511,ALL!N:N,0))&amp;""""&amp;";"</f>
        <v>#N/A</v>
      </c>
      <c r="O511" s="51"/>
    </row>
    <row r="512" spans="1:15" x14ac:dyDescent="0.2">
      <c r="A512" s="54">
        <v>510</v>
      </c>
      <c r="B512" s="54" t="str">
        <f t="shared" si="44"/>
        <v>1FE</v>
      </c>
      <c r="C512" s="54"/>
      <c r="D512" s="54" t="str">
        <f t="shared" si="40"/>
        <v>1FE</v>
      </c>
      <c r="E512" s="54" t="str">
        <f t="shared" si="43"/>
        <v>01FE</v>
      </c>
      <c r="F512" s="54"/>
      <c r="G512" s="54"/>
      <c r="H512" s="54"/>
      <c r="I512" s="54"/>
      <c r="J512" s="54"/>
      <c r="K512" s="54"/>
      <c r="L512" s="51" t="str">
        <f t="shared" si="41"/>
        <v>case "1FE": return "";</v>
      </c>
      <c r="M512" s="51" t="str">
        <f t="shared" si="42"/>
        <v>case "01FE": return "";</v>
      </c>
      <c r="N512" s="51" t="e">
        <f>"case """&amp;E512&amp;""""&amp;": return "&amp;""""&amp;INDEX(ALL!E:E,MATCH(Sheet1!E512,ALL!N:N,0))&amp;""""&amp;";"</f>
        <v>#N/A</v>
      </c>
      <c r="O512" s="51"/>
    </row>
    <row r="513" spans="1:15" x14ac:dyDescent="0.2">
      <c r="A513" s="54">
        <v>511</v>
      </c>
      <c r="B513" s="54" t="str">
        <f t="shared" si="44"/>
        <v>1FF</v>
      </c>
      <c r="C513" s="54"/>
      <c r="D513" s="54" t="str">
        <f t="shared" si="40"/>
        <v>1FF</v>
      </c>
      <c r="E513" s="54" t="str">
        <f t="shared" si="43"/>
        <v>01FF</v>
      </c>
      <c r="F513" s="54"/>
      <c r="G513" s="54"/>
      <c r="H513" s="54"/>
      <c r="I513" s="54"/>
      <c r="J513" s="54"/>
      <c r="K513" s="54"/>
      <c r="L513" s="51" t="str">
        <f t="shared" si="41"/>
        <v>case "1FF": return "";</v>
      </c>
      <c r="M513" s="51" t="str">
        <f t="shared" si="42"/>
        <v>case "01FF": return "";</v>
      </c>
      <c r="N513" s="51" t="e">
        <f>"case """&amp;E513&amp;""""&amp;": return "&amp;""""&amp;INDEX(ALL!E:E,MATCH(Sheet1!E513,ALL!N:N,0))&amp;""""&amp;";"</f>
        <v>#N/A</v>
      </c>
      <c r="O513" s="51"/>
    </row>
    <row r="514" spans="1:15" x14ac:dyDescent="0.2">
      <c r="A514" s="54">
        <v>512</v>
      </c>
      <c r="B514" s="54" t="str">
        <f t="shared" si="44"/>
        <v>200</v>
      </c>
      <c r="C514" s="54"/>
      <c r="D514" s="54" t="str">
        <f t="shared" ref="D514:D577" si="45">IF(LEN(B514)=1,"00"&amp;B514,IF(LEN(B514)=2,"0"&amp;B514,RIGHT(B514,3)))</f>
        <v>200</v>
      </c>
      <c r="E514" s="54" t="str">
        <f t="shared" si="43"/>
        <v>0200</v>
      </c>
      <c r="F514" s="54"/>
      <c r="G514" s="54"/>
      <c r="H514" s="54"/>
      <c r="I514" s="54"/>
      <c r="J514" s="54"/>
      <c r="K514" s="54"/>
      <c r="L514" s="51" t="str">
        <f t="shared" ref="L514:L577" si="46">"case """&amp;D514&amp;""""&amp;": return "&amp;""""&amp;F514&amp;""""&amp;";"</f>
        <v>case "200": return "";</v>
      </c>
      <c r="M514" s="51" t="str">
        <f t="shared" ref="M514:M577" si="47">"case """&amp;E514&amp;""""&amp;": return "&amp;""""&amp;I514&amp;""""&amp;";"</f>
        <v>case "0200": return "";</v>
      </c>
      <c r="N514" s="51" t="e">
        <f>"case """&amp;E514&amp;""""&amp;": return "&amp;""""&amp;INDEX(ALL!E:E,MATCH(Sheet1!E514,ALL!N:N,0))&amp;""""&amp;";"</f>
        <v>#N/A</v>
      </c>
      <c r="O514" s="51"/>
    </row>
    <row r="515" spans="1:15" x14ac:dyDescent="0.2">
      <c r="A515" s="54">
        <v>513</v>
      </c>
      <c r="B515" s="54" t="str">
        <f t="shared" si="44"/>
        <v>201</v>
      </c>
      <c r="C515" s="54"/>
      <c r="D515" s="54" t="str">
        <f t="shared" si="45"/>
        <v>201</v>
      </c>
      <c r="E515" s="54" t="str">
        <f t="shared" ref="E515:E578" si="48">"0"&amp;D515</f>
        <v>0201</v>
      </c>
      <c r="F515" s="54"/>
      <c r="G515" s="54"/>
      <c r="H515" s="54"/>
      <c r="I515" s="54"/>
      <c r="J515" s="54"/>
      <c r="K515" s="54"/>
      <c r="L515" s="51" t="str">
        <f t="shared" si="46"/>
        <v>case "201": return "";</v>
      </c>
      <c r="M515" s="51" t="str">
        <f t="shared" si="47"/>
        <v>case "0201": return "";</v>
      </c>
      <c r="N515" s="51" t="e">
        <f>"case """&amp;E515&amp;""""&amp;": return "&amp;""""&amp;INDEX(ALL!E:E,MATCH(Sheet1!E515,ALL!N:N,0))&amp;""""&amp;";"</f>
        <v>#N/A</v>
      </c>
      <c r="O515" s="51"/>
    </row>
    <row r="516" spans="1:15" x14ac:dyDescent="0.2">
      <c r="A516" s="54">
        <v>514</v>
      </c>
      <c r="B516" s="54" t="str">
        <f t="shared" ref="B516:B579" si="49">DEC2HEX(A516)</f>
        <v>202</v>
      </c>
      <c r="C516" s="54"/>
      <c r="D516" s="54" t="str">
        <f t="shared" si="45"/>
        <v>202</v>
      </c>
      <c r="E516" s="54" t="str">
        <f t="shared" si="48"/>
        <v>0202</v>
      </c>
      <c r="F516" s="54"/>
      <c r="G516" s="54"/>
      <c r="H516" s="54"/>
      <c r="I516" s="54"/>
      <c r="J516" s="54"/>
      <c r="K516" s="54"/>
      <c r="L516" s="51" t="str">
        <f t="shared" si="46"/>
        <v>case "202": return "";</v>
      </c>
      <c r="M516" s="51" t="str">
        <f t="shared" si="47"/>
        <v>case "0202": return "";</v>
      </c>
      <c r="N516" s="51" t="e">
        <f>"case """&amp;E516&amp;""""&amp;": return "&amp;""""&amp;INDEX(ALL!E:E,MATCH(Sheet1!E516,ALL!N:N,0))&amp;""""&amp;";"</f>
        <v>#N/A</v>
      </c>
      <c r="O516" s="51"/>
    </row>
    <row r="517" spans="1:15" x14ac:dyDescent="0.2">
      <c r="A517" s="54">
        <v>515</v>
      </c>
      <c r="B517" s="54" t="str">
        <f t="shared" si="49"/>
        <v>203</v>
      </c>
      <c r="C517" s="54"/>
      <c r="D517" s="54" t="str">
        <f t="shared" si="45"/>
        <v>203</v>
      </c>
      <c r="E517" s="54" t="str">
        <f t="shared" si="48"/>
        <v>0203</v>
      </c>
      <c r="F517" s="54"/>
      <c r="G517" s="54"/>
      <c r="H517" s="54"/>
      <c r="I517" s="54"/>
      <c r="J517" s="54"/>
      <c r="K517" s="54"/>
      <c r="L517" s="51" t="str">
        <f t="shared" si="46"/>
        <v>case "203": return "";</v>
      </c>
      <c r="M517" s="51" t="str">
        <f t="shared" si="47"/>
        <v>case "0203": return "";</v>
      </c>
      <c r="N517" s="51" t="e">
        <f>"case """&amp;E517&amp;""""&amp;": return "&amp;""""&amp;INDEX(ALL!E:E,MATCH(Sheet1!E517,ALL!N:N,0))&amp;""""&amp;";"</f>
        <v>#N/A</v>
      </c>
      <c r="O517" s="51"/>
    </row>
    <row r="518" spans="1:15" x14ac:dyDescent="0.2">
      <c r="A518" s="54">
        <v>516</v>
      </c>
      <c r="B518" s="54" t="str">
        <f t="shared" si="49"/>
        <v>204</v>
      </c>
      <c r="C518" s="54"/>
      <c r="D518" s="54" t="str">
        <f t="shared" si="45"/>
        <v>204</v>
      </c>
      <c r="E518" s="54" t="str">
        <f t="shared" si="48"/>
        <v>0204</v>
      </c>
      <c r="F518" s="54"/>
      <c r="G518" s="54"/>
      <c r="H518" s="54"/>
      <c r="I518" s="54"/>
      <c r="J518" s="54"/>
      <c r="K518" s="54"/>
      <c r="L518" s="51" t="str">
        <f t="shared" si="46"/>
        <v>case "204": return "";</v>
      </c>
      <c r="M518" s="51" t="str">
        <f t="shared" si="47"/>
        <v>case "0204": return "";</v>
      </c>
      <c r="N518" s="51" t="e">
        <f>"case """&amp;E518&amp;""""&amp;": return "&amp;""""&amp;INDEX(ALL!E:E,MATCH(Sheet1!E518,ALL!N:N,0))&amp;""""&amp;";"</f>
        <v>#N/A</v>
      </c>
      <c r="O518" s="51"/>
    </row>
    <row r="519" spans="1:15" x14ac:dyDescent="0.2">
      <c r="A519" s="54">
        <v>517</v>
      </c>
      <c r="B519" s="54" t="str">
        <f t="shared" si="49"/>
        <v>205</v>
      </c>
      <c r="C519" s="54"/>
      <c r="D519" s="54" t="str">
        <f t="shared" si="45"/>
        <v>205</v>
      </c>
      <c r="E519" s="54" t="str">
        <f t="shared" si="48"/>
        <v>0205</v>
      </c>
      <c r="F519" s="54"/>
      <c r="G519" s="54"/>
      <c r="H519" s="54"/>
      <c r="I519" s="54"/>
      <c r="J519" s="54"/>
      <c r="K519" s="54"/>
      <c r="L519" s="51" t="str">
        <f t="shared" si="46"/>
        <v>case "205": return "";</v>
      </c>
      <c r="M519" s="51" t="str">
        <f t="shared" si="47"/>
        <v>case "0205": return "";</v>
      </c>
      <c r="N519" s="51" t="e">
        <f>"case """&amp;E519&amp;""""&amp;": return "&amp;""""&amp;INDEX(ALL!E:E,MATCH(Sheet1!E519,ALL!N:N,0))&amp;""""&amp;";"</f>
        <v>#N/A</v>
      </c>
      <c r="O519" s="51"/>
    </row>
    <row r="520" spans="1:15" x14ac:dyDescent="0.2">
      <c r="A520" s="54">
        <v>518</v>
      </c>
      <c r="B520" s="54" t="str">
        <f t="shared" si="49"/>
        <v>206</v>
      </c>
      <c r="C520" s="54"/>
      <c r="D520" s="54" t="str">
        <f t="shared" si="45"/>
        <v>206</v>
      </c>
      <c r="E520" s="54" t="str">
        <f t="shared" si="48"/>
        <v>0206</v>
      </c>
      <c r="F520" s="54"/>
      <c r="G520" s="54"/>
      <c r="H520" s="54"/>
      <c r="I520" s="54"/>
      <c r="J520" s="54"/>
      <c r="K520" s="54"/>
      <c r="L520" s="51" t="str">
        <f t="shared" si="46"/>
        <v>case "206": return "";</v>
      </c>
      <c r="M520" s="51" t="str">
        <f t="shared" si="47"/>
        <v>case "0206": return "";</v>
      </c>
      <c r="N520" s="51" t="e">
        <f>"case """&amp;E520&amp;""""&amp;": return "&amp;""""&amp;INDEX(ALL!E:E,MATCH(Sheet1!E520,ALL!N:N,0))&amp;""""&amp;";"</f>
        <v>#N/A</v>
      </c>
      <c r="O520" s="51"/>
    </row>
    <row r="521" spans="1:15" x14ac:dyDescent="0.2">
      <c r="A521" s="54">
        <v>519</v>
      </c>
      <c r="B521" s="54" t="str">
        <f t="shared" si="49"/>
        <v>207</v>
      </c>
      <c r="C521" s="54"/>
      <c r="D521" s="54" t="str">
        <f t="shared" si="45"/>
        <v>207</v>
      </c>
      <c r="E521" s="54" t="str">
        <f t="shared" si="48"/>
        <v>0207</v>
      </c>
      <c r="F521" s="54"/>
      <c r="G521" s="54"/>
      <c r="H521" s="54"/>
      <c r="I521" s="54"/>
      <c r="J521" s="54"/>
      <c r="K521" s="54"/>
      <c r="L521" s="51" t="str">
        <f t="shared" si="46"/>
        <v>case "207": return "";</v>
      </c>
      <c r="M521" s="51" t="str">
        <f t="shared" si="47"/>
        <v>case "0207": return "";</v>
      </c>
      <c r="N521" s="51" t="e">
        <f>"case """&amp;E521&amp;""""&amp;": return "&amp;""""&amp;INDEX(ALL!E:E,MATCH(Sheet1!E521,ALL!N:N,0))&amp;""""&amp;";"</f>
        <v>#N/A</v>
      </c>
      <c r="O521" s="51"/>
    </row>
    <row r="522" spans="1:15" x14ac:dyDescent="0.2">
      <c r="A522" s="54">
        <v>520</v>
      </c>
      <c r="B522" s="54" t="str">
        <f t="shared" si="49"/>
        <v>208</v>
      </c>
      <c r="C522" s="54"/>
      <c r="D522" s="54" t="str">
        <f t="shared" si="45"/>
        <v>208</v>
      </c>
      <c r="E522" s="54" t="str">
        <f t="shared" si="48"/>
        <v>0208</v>
      </c>
      <c r="F522" s="54"/>
      <c r="G522" s="54"/>
      <c r="H522" s="54"/>
      <c r="I522" s="54"/>
      <c r="J522" s="54"/>
      <c r="K522" s="54"/>
      <c r="L522" s="51" t="str">
        <f t="shared" si="46"/>
        <v>case "208": return "";</v>
      </c>
      <c r="M522" s="51" t="str">
        <f t="shared" si="47"/>
        <v>case "0208": return "";</v>
      </c>
      <c r="N522" s="51" t="e">
        <f>"case """&amp;E522&amp;""""&amp;": return "&amp;""""&amp;INDEX(ALL!E:E,MATCH(Sheet1!E522,ALL!N:N,0))&amp;""""&amp;";"</f>
        <v>#N/A</v>
      </c>
      <c r="O522" s="51"/>
    </row>
    <row r="523" spans="1:15" x14ac:dyDescent="0.2">
      <c r="A523" s="54">
        <v>521</v>
      </c>
      <c r="B523" s="54" t="str">
        <f t="shared" si="49"/>
        <v>209</v>
      </c>
      <c r="C523" s="54"/>
      <c r="D523" s="54" t="str">
        <f t="shared" si="45"/>
        <v>209</v>
      </c>
      <c r="E523" s="54" t="str">
        <f t="shared" si="48"/>
        <v>0209</v>
      </c>
      <c r="F523" s="54"/>
      <c r="G523" s="54"/>
      <c r="H523" s="54"/>
      <c r="I523" s="54"/>
      <c r="J523" s="54"/>
      <c r="K523" s="54"/>
      <c r="L523" s="51" t="str">
        <f t="shared" si="46"/>
        <v>case "209": return "";</v>
      </c>
      <c r="M523" s="51" t="str">
        <f t="shared" si="47"/>
        <v>case "0209": return "";</v>
      </c>
      <c r="N523" s="51" t="e">
        <f>"case """&amp;E523&amp;""""&amp;": return "&amp;""""&amp;INDEX(ALL!E:E,MATCH(Sheet1!E523,ALL!N:N,0))&amp;""""&amp;";"</f>
        <v>#N/A</v>
      </c>
      <c r="O523" s="51"/>
    </row>
    <row r="524" spans="1:15" x14ac:dyDescent="0.2">
      <c r="A524" s="54">
        <v>522</v>
      </c>
      <c r="B524" s="54" t="str">
        <f t="shared" si="49"/>
        <v>20A</v>
      </c>
      <c r="C524" s="54"/>
      <c r="D524" s="54" t="str">
        <f t="shared" si="45"/>
        <v>20A</v>
      </c>
      <c r="E524" s="54" t="str">
        <f t="shared" si="48"/>
        <v>020A</v>
      </c>
      <c r="F524" s="54"/>
      <c r="G524" s="54"/>
      <c r="H524" s="54"/>
      <c r="I524" s="54"/>
      <c r="J524" s="54"/>
      <c r="K524" s="54"/>
      <c r="L524" s="51" t="str">
        <f t="shared" si="46"/>
        <v>case "20A": return "";</v>
      </c>
      <c r="M524" s="51" t="str">
        <f t="shared" si="47"/>
        <v>case "020A": return "";</v>
      </c>
      <c r="N524" s="51" t="e">
        <f>"case """&amp;E524&amp;""""&amp;": return "&amp;""""&amp;INDEX(ALL!E:E,MATCH(Sheet1!E524,ALL!N:N,0))&amp;""""&amp;";"</f>
        <v>#N/A</v>
      </c>
      <c r="O524" s="51"/>
    </row>
    <row r="525" spans="1:15" x14ac:dyDescent="0.2">
      <c r="A525" s="54">
        <v>523</v>
      </c>
      <c r="B525" s="54" t="str">
        <f t="shared" si="49"/>
        <v>20B</v>
      </c>
      <c r="C525" s="54"/>
      <c r="D525" s="54" t="str">
        <f t="shared" si="45"/>
        <v>20B</v>
      </c>
      <c r="E525" s="54" t="str">
        <f t="shared" si="48"/>
        <v>020B</v>
      </c>
      <c r="F525" s="54"/>
      <c r="G525" s="54"/>
      <c r="H525" s="54"/>
      <c r="I525" s="54"/>
      <c r="J525" s="54"/>
      <c r="K525" s="54"/>
      <c r="L525" s="51" t="str">
        <f t="shared" si="46"/>
        <v>case "20B": return "";</v>
      </c>
      <c r="M525" s="51" t="str">
        <f t="shared" si="47"/>
        <v>case "020B": return "";</v>
      </c>
      <c r="N525" s="51" t="e">
        <f>"case """&amp;E525&amp;""""&amp;": return "&amp;""""&amp;INDEX(ALL!E:E,MATCH(Sheet1!E525,ALL!N:N,0))&amp;""""&amp;";"</f>
        <v>#N/A</v>
      </c>
      <c r="O525" s="51"/>
    </row>
    <row r="526" spans="1:15" x14ac:dyDescent="0.2">
      <c r="A526" s="54">
        <v>524</v>
      </c>
      <c r="B526" s="54" t="str">
        <f t="shared" si="49"/>
        <v>20C</v>
      </c>
      <c r="C526" s="54"/>
      <c r="D526" s="54" t="str">
        <f t="shared" si="45"/>
        <v>20C</v>
      </c>
      <c r="E526" s="54" t="str">
        <f t="shared" si="48"/>
        <v>020C</v>
      </c>
      <c r="F526" s="54"/>
      <c r="G526" s="54"/>
      <c r="H526" s="54"/>
      <c r="I526" s="54"/>
      <c r="J526" s="54"/>
      <c r="K526" s="54"/>
      <c r="L526" s="51" t="str">
        <f t="shared" si="46"/>
        <v>case "20C": return "";</v>
      </c>
      <c r="M526" s="51" t="str">
        <f t="shared" si="47"/>
        <v>case "020C": return "";</v>
      </c>
      <c r="N526" s="51" t="e">
        <f>"case """&amp;E526&amp;""""&amp;": return "&amp;""""&amp;INDEX(ALL!E:E,MATCH(Sheet1!E526,ALL!N:N,0))&amp;""""&amp;";"</f>
        <v>#N/A</v>
      </c>
      <c r="O526" s="51"/>
    </row>
    <row r="527" spans="1:15" x14ac:dyDescent="0.2">
      <c r="A527" s="54">
        <v>525</v>
      </c>
      <c r="B527" s="54" t="str">
        <f t="shared" si="49"/>
        <v>20D</v>
      </c>
      <c r="C527" s="54"/>
      <c r="D527" s="54" t="str">
        <f t="shared" si="45"/>
        <v>20D</v>
      </c>
      <c r="E527" s="54" t="str">
        <f t="shared" si="48"/>
        <v>020D</v>
      </c>
      <c r="F527" s="54"/>
      <c r="G527" s="54"/>
      <c r="H527" s="54"/>
      <c r="I527" s="54"/>
      <c r="J527" s="54"/>
      <c r="K527" s="54"/>
      <c r="L527" s="51" t="str">
        <f t="shared" si="46"/>
        <v>case "20D": return "";</v>
      </c>
      <c r="M527" s="51" t="str">
        <f t="shared" si="47"/>
        <v>case "020D": return "";</v>
      </c>
      <c r="N527" s="51" t="e">
        <f>"case """&amp;E527&amp;""""&amp;": return "&amp;""""&amp;INDEX(ALL!E:E,MATCH(Sheet1!E527,ALL!N:N,0))&amp;""""&amp;";"</f>
        <v>#N/A</v>
      </c>
      <c r="O527" s="51"/>
    </row>
    <row r="528" spans="1:15" x14ac:dyDescent="0.2">
      <c r="A528" s="54">
        <v>526</v>
      </c>
      <c r="B528" s="54" t="str">
        <f t="shared" si="49"/>
        <v>20E</v>
      </c>
      <c r="C528" s="54"/>
      <c r="D528" s="54" t="str">
        <f t="shared" si="45"/>
        <v>20E</v>
      </c>
      <c r="E528" s="54" t="str">
        <f t="shared" si="48"/>
        <v>020E</v>
      </c>
      <c r="F528" s="54"/>
      <c r="G528" s="54"/>
      <c r="H528" s="54"/>
      <c r="I528" s="54"/>
      <c r="J528" s="54"/>
      <c r="K528" s="54"/>
      <c r="L528" s="51" t="str">
        <f t="shared" si="46"/>
        <v>case "20E": return "";</v>
      </c>
      <c r="M528" s="51" t="str">
        <f t="shared" si="47"/>
        <v>case "020E": return "";</v>
      </c>
      <c r="N528" s="51" t="e">
        <f>"case """&amp;E528&amp;""""&amp;": return "&amp;""""&amp;INDEX(ALL!E:E,MATCH(Sheet1!E528,ALL!N:N,0))&amp;""""&amp;";"</f>
        <v>#N/A</v>
      </c>
      <c r="O528" s="51"/>
    </row>
    <row r="529" spans="1:15" x14ac:dyDescent="0.2">
      <c r="A529" s="54">
        <v>527</v>
      </c>
      <c r="B529" s="54" t="str">
        <f t="shared" si="49"/>
        <v>20F</v>
      </c>
      <c r="C529" s="54"/>
      <c r="D529" s="54" t="str">
        <f t="shared" si="45"/>
        <v>20F</v>
      </c>
      <c r="E529" s="54" t="str">
        <f t="shared" si="48"/>
        <v>020F</v>
      </c>
      <c r="F529" s="54"/>
      <c r="G529" s="54"/>
      <c r="H529" s="54"/>
      <c r="I529" s="54"/>
      <c r="J529" s="54"/>
      <c r="K529" s="54"/>
      <c r="L529" s="51" t="str">
        <f t="shared" si="46"/>
        <v>case "20F": return "";</v>
      </c>
      <c r="M529" s="51" t="str">
        <f t="shared" si="47"/>
        <v>case "020F": return "";</v>
      </c>
      <c r="N529" s="51" t="e">
        <f>"case """&amp;E529&amp;""""&amp;": return "&amp;""""&amp;INDEX(ALL!E:E,MATCH(Sheet1!E529,ALL!N:N,0))&amp;""""&amp;";"</f>
        <v>#N/A</v>
      </c>
      <c r="O529" s="51"/>
    </row>
    <row r="530" spans="1:15" ht="14.25" x14ac:dyDescent="0.2">
      <c r="A530" s="54">
        <v>528</v>
      </c>
      <c r="B530" s="54" t="str">
        <f t="shared" si="49"/>
        <v>210</v>
      </c>
      <c r="C530" s="54"/>
      <c r="D530" s="54" t="str">
        <f t="shared" si="45"/>
        <v>210</v>
      </c>
      <c r="E530" s="54" t="str">
        <f t="shared" si="48"/>
        <v>0210</v>
      </c>
      <c r="F530" s="55" t="s">
        <v>693</v>
      </c>
      <c r="G530" s="54"/>
      <c r="H530" s="54"/>
      <c r="I530" s="54"/>
      <c r="J530" s="54"/>
      <c r="K530" s="54"/>
      <c r="L530" s="51" t="str">
        <f t="shared" si="46"/>
        <v>case "210": return "Fire Emblem";</v>
      </c>
      <c r="M530" s="51" t="str">
        <f t="shared" si="47"/>
        <v>case "0210": return "";</v>
      </c>
      <c r="N530" s="51" t="e">
        <f>"case """&amp;E530&amp;""""&amp;": return "&amp;""""&amp;INDEX(ALL!E:E,MATCH(Sheet1!E530,ALL!N:N,0))&amp;""""&amp;";"</f>
        <v>#N/A</v>
      </c>
      <c r="O530" s="51"/>
    </row>
    <row r="531" spans="1:15" x14ac:dyDescent="0.2">
      <c r="A531" s="54">
        <v>529</v>
      </c>
      <c r="B531" s="54" t="str">
        <f t="shared" si="49"/>
        <v>211</v>
      </c>
      <c r="C531" s="54"/>
      <c r="D531" s="54" t="str">
        <f t="shared" si="45"/>
        <v>211</v>
      </c>
      <c r="E531" s="54" t="str">
        <f t="shared" si="48"/>
        <v>0211</v>
      </c>
      <c r="F531" s="54"/>
      <c r="G531" s="54"/>
      <c r="H531" s="54"/>
      <c r="I531" s="54"/>
      <c r="J531" s="54"/>
      <c r="K531" s="54"/>
      <c r="L531" s="51" t="str">
        <f t="shared" si="46"/>
        <v>case "211": return "";</v>
      </c>
      <c r="M531" s="51" t="str">
        <f t="shared" si="47"/>
        <v>case "0211": return "";</v>
      </c>
      <c r="N531" s="51" t="e">
        <f>"case """&amp;E531&amp;""""&amp;": return "&amp;""""&amp;INDEX(ALL!E:E,MATCH(Sheet1!E531,ALL!N:N,0))&amp;""""&amp;";"</f>
        <v>#N/A</v>
      </c>
      <c r="O531" s="51"/>
    </row>
    <row r="532" spans="1:15" x14ac:dyDescent="0.2">
      <c r="A532" s="54">
        <v>530</v>
      </c>
      <c r="B532" s="54" t="str">
        <f t="shared" si="49"/>
        <v>212</v>
      </c>
      <c r="C532" s="54"/>
      <c r="D532" s="54" t="str">
        <f t="shared" si="45"/>
        <v>212</v>
      </c>
      <c r="E532" s="54" t="str">
        <f t="shared" si="48"/>
        <v>0212</v>
      </c>
      <c r="F532" s="54"/>
      <c r="G532" s="54"/>
      <c r="H532" s="54"/>
      <c r="I532" s="54"/>
      <c r="J532" s="54"/>
      <c r="K532" s="54"/>
      <c r="L532" s="51" t="str">
        <f t="shared" si="46"/>
        <v>case "212": return "";</v>
      </c>
      <c r="M532" s="51" t="str">
        <f t="shared" si="47"/>
        <v>case "0212": return "";</v>
      </c>
      <c r="N532" s="51" t="e">
        <f>"case """&amp;E532&amp;""""&amp;": return "&amp;""""&amp;INDEX(ALL!E:E,MATCH(Sheet1!E532,ALL!N:N,0))&amp;""""&amp;";"</f>
        <v>#N/A</v>
      </c>
      <c r="O532" s="51"/>
    </row>
    <row r="533" spans="1:15" x14ac:dyDescent="0.2">
      <c r="A533" s="54">
        <v>531</v>
      </c>
      <c r="B533" s="54" t="str">
        <f t="shared" si="49"/>
        <v>213</v>
      </c>
      <c r="C533" s="54"/>
      <c r="D533" s="54" t="str">
        <f t="shared" si="45"/>
        <v>213</v>
      </c>
      <c r="E533" s="54" t="str">
        <f t="shared" si="48"/>
        <v>0213</v>
      </c>
      <c r="F533" s="54"/>
      <c r="G533" s="54"/>
      <c r="H533" s="54"/>
      <c r="I533" s="54"/>
      <c r="J533" s="54"/>
      <c r="K533" s="54"/>
      <c r="L533" s="51" t="str">
        <f t="shared" si="46"/>
        <v>case "213": return "";</v>
      </c>
      <c r="M533" s="51" t="str">
        <f t="shared" si="47"/>
        <v>case "0213": return "";</v>
      </c>
      <c r="N533" s="51" t="e">
        <f>"case """&amp;E533&amp;""""&amp;": return "&amp;""""&amp;INDEX(ALL!E:E,MATCH(Sheet1!E533,ALL!N:N,0))&amp;""""&amp;";"</f>
        <v>#N/A</v>
      </c>
      <c r="O533" s="51"/>
    </row>
    <row r="534" spans="1:15" x14ac:dyDescent="0.2">
      <c r="A534" s="54">
        <v>532</v>
      </c>
      <c r="B534" s="54" t="str">
        <f t="shared" si="49"/>
        <v>214</v>
      </c>
      <c r="C534" s="54"/>
      <c r="D534" s="54" t="str">
        <f t="shared" si="45"/>
        <v>214</v>
      </c>
      <c r="E534" s="54" t="str">
        <f t="shared" si="48"/>
        <v>0214</v>
      </c>
      <c r="F534" s="54"/>
      <c r="G534" s="54"/>
      <c r="H534" s="54"/>
      <c r="I534" s="54"/>
      <c r="J534" s="54"/>
      <c r="K534" s="54"/>
      <c r="L534" s="51" t="str">
        <f t="shared" si="46"/>
        <v>case "214": return "";</v>
      </c>
      <c r="M534" s="51" t="str">
        <f t="shared" si="47"/>
        <v>case "0214": return "";</v>
      </c>
      <c r="N534" s="51" t="e">
        <f>"case """&amp;E534&amp;""""&amp;": return "&amp;""""&amp;INDEX(ALL!E:E,MATCH(Sheet1!E534,ALL!N:N,0))&amp;""""&amp;";"</f>
        <v>#N/A</v>
      </c>
      <c r="O534" s="51"/>
    </row>
    <row r="535" spans="1:15" x14ac:dyDescent="0.2">
      <c r="A535" s="54">
        <v>533</v>
      </c>
      <c r="B535" s="54" t="str">
        <f t="shared" si="49"/>
        <v>215</v>
      </c>
      <c r="C535" s="54"/>
      <c r="D535" s="54" t="str">
        <f t="shared" si="45"/>
        <v>215</v>
      </c>
      <c r="E535" s="54" t="str">
        <f t="shared" si="48"/>
        <v>0215</v>
      </c>
      <c r="F535" s="54"/>
      <c r="G535" s="54"/>
      <c r="H535" s="54"/>
      <c r="I535" s="54"/>
      <c r="J535" s="54"/>
      <c r="K535" s="54"/>
      <c r="L535" s="51" t="str">
        <f t="shared" si="46"/>
        <v>case "215": return "";</v>
      </c>
      <c r="M535" s="51" t="str">
        <f t="shared" si="47"/>
        <v>case "0215": return "";</v>
      </c>
      <c r="N535" s="51" t="e">
        <f>"case """&amp;E535&amp;""""&amp;": return "&amp;""""&amp;INDEX(ALL!E:E,MATCH(Sheet1!E535,ALL!N:N,0))&amp;""""&amp;";"</f>
        <v>#N/A</v>
      </c>
      <c r="O535" s="51"/>
    </row>
    <row r="536" spans="1:15" x14ac:dyDescent="0.2">
      <c r="A536" s="54">
        <v>534</v>
      </c>
      <c r="B536" s="54" t="str">
        <f t="shared" si="49"/>
        <v>216</v>
      </c>
      <c r="C536" s="54"/>
      <c r="D536" s="54" t="str">
        <f t="shared" si="45"/>
        <v>216</v>
      </c>
      <c r="E536" s="54" t="str">
        <f t="shared" si="48"/>
        <v>0216</v>
      </c>
      <c r="F536" s="54"/>
      <c r="G536" s="54"/>
      <c r="H536" s="54"/>
      <c r="I536" s="54"/>
      <c r="J536" s="54"/>
      <c r="K536" s="54"/>
      <c r="L536" s="51" t="str">
        <f t="shared" si="46"/>
        <v>case "216": return "";</v>
      </c>
      <c r="M536" s="51" t="str">
        <f t="shared" si="47"/>
        <v>case "0216": return "";</v>
      </c>
      <c r="N536" s="51" t="e">
        <f>"case """&amp;E536&amp;""""&amp;": return "&amp;""""&amp;INDEX(ALL!E:E,MATCH(Sheet1!E536,ALL!N:N,0))&amp;""""&amp;";"</f>
        <v>#N/A</v>
      </c>
      <c r="O536" s="51"/>
    </row>
    <row r="537" spans="1:15" x14ac:dyDescent="0.2">
      <c r="A537" s="54">
        <v>535</v>
      </c>
      <c r="B537" s="54" t="str">
        <f t="shared" si="49"/>
        <v>217</v>
      </c>
      <c r="C537" s="54"/>
      <c r="D537" s="54" t="str">
        <f t="shared" si="45"/>
        <v>217</v>
      </c>
      <c r="E537" s="54" t="str">
        <f t="shared" si="48"/>
        <v>0217</v>
      </c>
      <c r="F537" s="54"/>
      <c r="G537" s="54"/>
      <c r="H537" s="54"/>
      <c r="I537" s="54"/>
      <c r="J537" s="54"/>
      <c r="K537" s="54"/>
      <c r="L537" s="51" t="str">
        <f t="shared" si="46"/>
        <v>case "217": return "";</v>
      </c>
      <c r="M537" s="51" t="str">
        <f t="shared" si="47"/>
        <v>case "0217": return "";</v>
      </c>
      <c r="N537" s="51" t="e">
        <f>"case """&amp;E537&amp;""""&amp;": return "&amp;""""&amp;INDEX(ALL!E:E,MATCH(Sheet1!E537,ALL!N:N,0))&amp;""""&amp;";"</f>
        <v>#N/A</v>
      </c>
      <c r="O537" s="51"/>
    </row>
    <row r="538" spans="1:15" x14ac:dyDescent="0.2">
      <c r="A538" s="54">
        <v>536</v>
      </c>
      <c r="B538" s="54" t="str">
        <f t="shared" si="49"/>
        <v>218</v>
      </c>
      <c r="C538" s="54"/>
      <c r="D538" s="54" t="str">
        <f t="shared" si="45"/>
        <v>218</v>
      </c>
      <c r="E538" s="54" t="str">
        <f t="shared" si="48"/>
        <v>0218</v>
      </c>
      <c r="F538" s="54"/>
      <c r="G538" s="54"/>
      <c r="H538" s="54"/>
      <c r="I538" s="54"/>
      <c r="J538" s="54"/>
      <c r="K538" s="54"/>
      <c r="L538" s="51" t="str">
        <f t="shared" si="46"/>
        <v>case "218": return "";</v>
      </c>
      <c r="M538" s="51" t="str">
        <f t="shared" si="47"/>
        <v>case "0218": return "";</v>
      </c>
      <c r="N538" s="51" t="e">
        <f>"case """&amp;E538&amp;""""&amp;": return "&amp;""""&amp;INDEX(ALL!E:E,MATCH(Sheet1!E538,ALL!N:N,0))&amp;""""&amp;";"</f>
        <v>#N/A</v>
      </c>
      <c r="O538" s="51"/>
    </row>
    <row r="539" spans="1:15" x14ac:dyDescent="0.2">
      <c r="A539" s="54">
        <v>537</v>
      </c>
      <c r="B539" s="54" t="str">
        <f t="shared" si="49"/>
        <v>219</v>
      </c>
      <c r="C539" s="54"/>
      <c r="D539" s="54" t="str">
        <f t="shared" si="45"/>
        <v>219</v>
      </c>
      <c r="E539" s="54" t="str">
        <f t="shared" si="48"/>
        <v>0219</v>
      </c>
      <c r="F539" s="54"/>
      <c r="G539" s="54"/>
      <c r="H539" s="54"/>
      <c r="I539" s="54"/>
      <c r="J539" s="54"/>
      <c r="K539" s="54"/>
      <c r="L539" s="51" t="str">
        <f t="shared" si="46"/>
        <v>case "219": return "";</v>
      </c>
      <c r="M539" s="51" t="str">
        <f t="shared" si="47"/>
        <v>case "0219": return "";</v>
      </c>
      <c r="N539" s="51" t="e">
        <f>"case """&amp;E539&amp;""""&amp;": return "&amp;""""&amp;INDEX(ALL!E:E,MATCH(Sheet1!E539,ALL!N:N,0))&amp;""""&amp;";"</f>
        <v>#N/A</v>
      </c>
      <c r="O539" s="51"/>
    </row>
    <row r="540" spans="1:15" ht="15" x14ac:dyDescent="0.25">
      <c r="A540" s="54">
        <v>538</v>
      </c>
      <c r="B540" s="54" t="str">
        <f t="shared" si="49"/>
        <v>21A</v>
      </c>
      <c r="C540" s="54"/>
      <c r="D540" s="54" t="str">
        <f t="shared" si="45"/>
        <v>21A</v>
      </c>
      <c r="E540" s="54" t="str">
        <f t="shared" si="48"/>
        <v>021A</v>
      </c>
      <c r="F540" s="54"/>
      <c r="G540" s="54"/>
      <c r="H540" s="54"/>
      <c r="I540" s="54"/>
      <c r="J540" s="58"/>
      <c r="K540" s="54"/>
      <c r="L540" s="51" t="str">
        <f t="shared" si="46"/>
        <v>case "21A": return "";</v>
      </c>
      <c r="M540" s="51" t="str">
        <f t="shared" si="47"/>
        <v>case "021A": return "";</v>
      </c>
      <c r="N540" s="51" t="e">
        <f>"case """&amp;E540&amp;""""&amp;": return "&amp;""""&amp;INDEX(ALL!E:E,MATCH(Sheet1!E540,ALL!N:N,0))&amp;""""&amp;";"</f>
        <v>#N/A</v>
      </c>
      <c r="O540" s="51"/>
    </row>
    <row r="541" spans="1:15" ht="15" x14ac:dyDescent="0.25">
      <c r="A541" s="54">
        <v>539</v>
      </c>
      <c r="B541" s="54" t="str">
        <f t="shared" si="49"/>
        <v>21B</v>
      </c>
      <c r="C541" s="54"/>
      <c r="D541" s="54" t="str">
        <f t="shared" si="45"/>
        <v>21B</v>
      </c>
      <c r="E541" s="54" t="str">
        <f t="shared" si="48"/>
        <v>021B</v>
      </c>
      <c r="F541" s="54"/>
      <c r="G541" s="54"/>
      <c r="H541" s="54"/>
      <c r="I541" s="54"/>
      <c r="J541" s="58"/>
      <c r="K541" s="54"/>
      <c r="L541" s="51" t="str">
        <f t="shared" si="46"/>
        <v>case "21B": return "";</v>
      </c>
      <c r="M541" s="51" t="str">
        <f t="shared" si="47"/>
        <v>case "021B": return "";</v>
      </c>
      <c r="N541" s="51" t="e">
        <f>"case """&amp;E541&amp;""""&amp;": return "&amp;""""&amp;INDEX(ALL!E:E,MATCH(Sheet1!E541,ALL!N:N,0))&amp;""""&amp;";"</f>
        <v>#N/A</v>
      </c>
      <c r="O541" s="51"/>
    </row>
    <row r="542" spans="1:15" ht="15" x14ac:dyDescent="0.25">
      <c r="A542" s="54">
        <v>540</v>
      </c>
      <c r="B542" s="54" t="str">
        <f t="shared" si="49"/>
        <v>21C</v>
      </c>
      <c r="C542" s="54"/>
      <c r="D542" s="54" t="str">
        <f t="shared" si="45"/>
        <v>21C</v>
      </c>
      <c r="E542" s="54" t="str">
        <f t="shared" si="48"/>
        <v>021C</v>
      </c>
      <c r="F542" s="54"/>
      <c r="G542" s="54"/>
      <c r="H542" s="54"/>
      <c r="I542" s="54"/>
      <c r="J542" s="58"/>
      <c r="K542" s="54"/>
      <c r="L542" s="51" t="str">
        <f t="shared" si="46"/>
        <v>case "21C": return "";</v>
      </c>
      <c r="M542" s="51" t="str">
        <f t="shared" si="47"/>
        <v>case "021C": return "";</v>
      </c>
      <c r="N542" s="51" t="e">
        <f>"case """&amp;E542&amp;""""&amp;": return "&amp;""""&amp;INDEX(ALL!E:E,MATCH(Sheet1!E542,ALL!N:N,0))&amp;""""&amp;";"</f>
        <v>#N/A</v>
      </c>
      <c r="O542" s="51"/>
    </row>
    <row r="543" spans="1:15" x14ac:dyDescent="0.2">
      <c r="A543" s="54">
        <v>541</v>
      </c>
      <c r="B543" s="54" t="str">
        <f t="shared" si="49"/>
        <v>21D</v>
      </c>
      <c r="C543" s="54"/>
      <c r="D543" s="54" t="str">
        <f t="shared" si="45"/>
        <v>21D</v>
      </c>
      <c r="E543" s="54" t="str">
        <f t="shared" si="48"/>
        <v>021D</v>
      </c>
      <c r="F543" s="54"/>
      <c r="G543" s="54"/>
      <c r="H543" s="54"/>
      <c r="I543" s="54"/>
      <c r="J543" s="54"/>
      <c r="K543" s="54"/>
      <c r="L543" s="51" t="str">
        <f t="shared" si="46"/>
        <v>case "21D": return "";</v>
      </c>
      <c r="M543" s="51" t="str">
        <f t="shared" si="47"/>
        <v>case "021D": return "";</v>
      </c>
      <c r="N543" s="51" t="e">
        <f>"case """&amp;E543&amp;""""&amp;": return "&amp;""""&amp;INDEX(ALL!E:E,MATCH(Sheet1!E543,ALL!N:N,0))&amp;""""&amp;";"</f>
        <v>#N/A</v>
      </c>
      <c r="O543" s="51"/>
    </row>
    <row r="544" spans="1:15" x14ac:dyDescent="0.2">
      <c r="A544" s="54">
        <v>542</v>
      </c>
      <c r="B544" s="54" t="str">
        <f t="shared" si="49"/>
        <v>21E</v>
      </c>
      <c r="C544" s="54"/>
      <c r="D544" s="54" t="str">
        <f t="shared" si="45"/>
        <v>21E</v>
      </c>
      <c r="E544" s="54" t="str">
        <f t="shared" si="48"/>
        <v>021E</v>
      </c>
      <c r="F544" s="54"/>
      <c r="G544" s="54"/>
      <c r="H544" s="54"/>
      <c r="I544" s="54"/>
      <c r="J544" s="54"/>
      <c r="K544" s="54"/>
      <c r="L544" s="51" t="str">
        <f t="shared" si="46"/>
        <v>case "21E": return "";</v>
      </c>
      <c r="M544" s="51" t="str">
        <f t="shared" si="47"/>
        <v>case "021E": return "";</v>
      </c>
      <c r="N544" s="51" t="e">
        <f>"case """&amp;E544&amp;""""&amp;": return "&amp;""""&amp;INDEX(ALL!E:E,MATCH(Sheet1!E544,ALL!N:N,0))&amp;""""&amp;";"</f>
        <v>#N/A</v>
      </c>
      <c r="O544" s="51"/>
    </row>
    <row r="545" spans="1:15" x14ac:dyDescent="0.2">
      <c r="A545" s="54">
        <v>543</v>
      </c>
      <c r="B545" s="54" t="str">
        <f t="shared" si="49"/>
        <v>21F</v>
      </c>
      <c r="C545" s="54"/>
      <c r="D545" s="54" t="str">
        <f t="shared" si="45"/>
        <v>21F</v>
      </c>
      <c r="E545" s="54" t="str">
        <f t="shared" si="48"/>
        <v>021F</v>
      </c>
      <c r="F545" s="54"/>
      <c r="G545" s="54"/>
      <c r="H545" s="54"/>
      <c r="I545" s="54"/>
      <c r="J545" s="54"/>
      <c r="K545" s="54"/>
      <c r="L545" s="51" t="str">
        <f t="shared" si="46"/>
        <v>case "21F": return "";</v>
      </c>
      <c r="M545" s="51" t="str">
        <f t="shared" si="47"/>
        <v>case "021F": return "";</v>
      </c>
      <c r="N545" s="51" t="e">
        <f>"case """&amp;E545&amp;""""&amp;": return "&amp;""""&amp;INDEX(ALL!E:E,MATCH(Sheet1!E545,ALL!N:N,0))&amp;""""&amp;";"</f>
        <v>#N/A</v>
      </c>
      <c r="O545" s="51"/>
    </row>
    <row r="546" spans="1:15" x14ac:dyDescent="0.2">
      <c r="A546" s="54">
        <v>544</v>
      </c>
      <c r="B546" s="54" t="str">
        <f t="shared" si="49"/>
        <v>220</v>
      </c>
      <c r="C546" s="54"/>
      <c r="D546" s="54" t="str">
        <f t="shared" si="45"/>
        <v>220</v>
      </c>
      <c r="E546" s="54" t="str">
        <f t="shared" si="48"/>
        <v>0220</v>
      </c>
      <c r="F546" s="54"/>
      <c r="G546" s="54"/>
      <c r="H546" s="54"/>
      <c r="I546" s="54"/>
      <c r="J546" s="54"/>
      <c r="K546" s="54"/>
      <c r="L546" s="51" t="str">
        <f t="shared" si="46"/>
        <v>case "220": return "";</v>
      </c>
      <c r="M546" s="51" t="str">
        <f t="shared" si="47"/>
        <v>case "0220": return "";</v>
      </c>
      <c r="N546" s="51" t="e">
        <f>"case """&amp;E546&amp;""""&amp;": return "&amp;""""&amp;INDEX(ALL!E:E,MATCH(Sheet1!E546,ALL!N:N,0))&amp;""""&amp;";"</f>
        <v>#N/A</v>
      </c>
      <c r="O546" s="51"/>
    </row>
    <row r="547" spans="1:15" x14ac:dyDescent="0.2">
      <c r="A547" s="54">
        <v>545</v>
      </c>
      <c r="B547" s="54" t="str">
        <f t="shared" si="49"/>
        <v>221</v>
      </c>
      <c r="C547" s="54"/>
      <c r="D547" s="54" t="str">
        <f t="shared" si="45"/>
        <v>221</v>
      </c>
      <c r="E547" s="54" t="str">
        <f t="shared" si="48"/>
        <v>0221</v>
      </c>
      <c r="F547" s="54"/>
      <c r="G547" s="54"/>
      <c r="H547" s="54"/>
      <c r="I547" s="54"/>
      <c r="J547" s="54"/>
      <c r="K547" s="54"/>
      <c r="L547" s="51" t="str">
        <f t="shared" si="46"/>
        <v>case "221": return "";</v>
      </c>
      <c r="M547" s="51" t="str">
        <f t="shared" si="47"/>
        <v>case "0221": return "";</v>
      </c>
      <c r="N547" s="51" t="e">
        <f>"case """&amp;E547&amp;""""&amp;": return "&amp;""""&amp;INDEX(ALL!E:E,MATCH(Sheet1!E547,ALL!N:N,0))&amp;""""&amp;";"</f>
        <v>#N/A</v>
      </c>
      <c r="O547" s="51"/>
    </row>
    <row r="548" spans="1:15" x14ac:dyDescent="0.2">
      <c r="A548" s="54">
        <v>546</v>
      </c>
      <c r="B548" s="54" t="str">
        <f t="shared" si="49"/>
        <v>222</v>
      </c>
      <c r="C548" s="54"/>
      <c r="D548" s="54" t="str">
        <f t="shared" si="45"/>
        <v>222</v>
      </c>
      <c r="E548" s="54" t="str">
        <f t="shared" si="48"/>
        <v>0222</v>
      </c>
      <c r="F548" s="54"/>
      <c r="G548" s="54"/>
      <c r="H548" s="54"/>
      <c r="I548" s="54"/>
      <c r="J548" s="54"/>
      <c r="K548" s="54"/>
      <c r="L548" s="51" t="str">
        <f t="shared" si="46"/>
        <v>case "222": return "";</v>
      </c>
      <c r="M548" s="51" t="str">
        <f t="shared" si="47"/>
        <v>case "0222": return "";</v>
      </c>
      <c r="N548" s="51" t="e">
        <f>"case """&amp;E548&amp;""""&amp;": return "&amp;""""&amp;INDEX(ALL!E:E,MATCH(Sheet1!E548,ALL!N:N,0))&amp;""""&amp;";"</f>
        <v>#N/A</v>
      </c>
      <c r="O548" s="51"/>
    </row>
    <row r="549" spans="1:15" x14ac:dyDescent="0.2">
      <c r="A549" s="54">
        <v>547</v>
      </c>
      <c r="B549" s="54" t="str">
        <f t="shared" si="49"/>
        <v>223</v>
      </c>
      <c r="C549" s="54"/>
      <c r="D549" s="54" t="str">
        <f t="shared" si="45"/>
        <v>223</v>
      </c>
      <c r="E549" s="54" t="str">
        <f t="shared" si="48"/>
        <v>0223</v>
      </c>
      <c r="F549" s="54"/>
      <c r="G549" s="54"/>
      <c r="H549" s="54"/>
      <c r="I549" s="54"/>
      <c r="J549" s="54"/>
      <c r="K549" s="54"/>
      <c r="L549" s="51" t="str">
        <f t="shared" si="46"/>
        <v>case "223": return "";</v>
      </c>
      <c r="M549" s="51" t="str">
        <f t="shared" si="47"/>
        <v>case "0223": return "";</v>
      </c>
      <c r="N549" s="51" t="e">
        <f>"case """&amp;E549&amp;""""&amp;": return "&amp;""""&amp;INDEX(ALL!E:E,MATCH(Sheet1!E549,ALL!N:N,0))&amp;""""&amp;";"</f>
        <v>#N/A</v>
      </c>
      <c r="O549" s="51"/>
    </row>
    <row r="550" spans="1:15" ht="14.25" x14ac:dyDescent="0.2">
      <c r="A550" s="54">
        <v>548</v>
      </c>
      <c r="B550" s="54" t="str">
        <f t="shared" si="49"/>
        <v>224</v>
      </c>
      <c r="C550" s="54"/>
      <c r="D550" s="54" t="str">
        <f t="shared" si="45"/>
        <v>224</v>
      </c>
      <c r="E550" s="54" t="str">
        <f t="shared" si="48"/>
        <v>0224</v>
      </c>
      <c r="F550" s="55" t="s">
        <v>855</v>
      </c>
      <c r="G550" s="54"/>
      <c r="H550" s="54"/>
      <c r="I550" s="54"/>
      <c r="J550" s="54"/>
      <c r="K550" s="54"/>
      <c r="L550" s="51" t="str">
        <f t="shared" si="46"/>
        <v>case "224": return "Xenoblade";</v>
      </c>
      <c r="M550" s="51" t="str">
        <f t="shared" si="47"/>
        <v>case "0224": return "";</v>
      </c>
      <c r="N550" s="51" t="e">
        <f>"case """&amp;E550&amp;""""&amp;": return "&amp;""""&amp;INDEX(ALL!E:E,MATCH(Sheet1!E550,ALL!N:N,0))&amp;""""&amp;";"</f>
        <v>#N/A</v>
      </c>
      <c r="O550" s="51"/>
    </row>
    <row r="551" spans="1:15" x14ac:dyDescent="0.2">
      <c r="A551" s="54">
        <v>549</v>
      </c>
      <c r="B551" s="54" t="str">
        <f t="shared" si="49"/>
        <v>225</v>
      </c>
      <c r="C551" s="54"/>
      <c r="D551" s="54" t="str">
        <f t="shared" si="45"/>
        <v>225</v>
      </c>
      <c r="E551" s="54" t="str">
        <f t="shared" si="48"/>
        <v>0225</v>
      </c>
      <c r="F551" s="54"/>
      <c r="G551" s="54"/>
      <c r="H551" s="54"/>
      <c r="I551" s="54"/>
      <c r="J551" s="54"/>
      <c r="K551" s="54"/>
      <c r="L551" s="51" t="str">
        <f t="shared" si="46"/>
        <v>case "225": return "";</v>
      </c>
      <c r="M551" s="51" t="str">
        <f t="shared" si="47"/>
        <v>case "0225": return "";</v>
      </c>
      <c r="N551" s="51" t="e">
        <f>"case """&amp;E551&amp;""""&amp;": return "&amp;""""&amp;INDEX(ALL!E:E,MATCH(Sheet1!E551,ALL!N:N,0))&amp;""""&amp;";"</f>
        <v>#N/A</v>
      </c>
      <c r="O551" s="51"/>
    </row>
    <row r="552" spans="1:15" x14ac:dyDescent="0.2">
      <c r="A552" s="54">
        <v>550</v>
      </c>
      <c r="B552" s="54" t="str">
        <f t="shared" si="49"/>
        <v>226</v>
      </c>
      <c r="C552" s="54"/>
      <c r="D552" s="54" t="str">
        <f t="shared" si="45"/>
        <v>226</v>
      </c>
      <c r="E552" s="54" t="str">
        <f t="shared" si="48"/>
        <v>0226</v>
      </c>
      <c r="F552" s="54"/>
      <c r="G552" s="54"/>
      <c r="H552" s="54"/>
      <c r="I552" s="54"/>
      <c r="J552" s="54"/>
      <c r="K552" s="54"/>
      <c r="L552" s="51" t="str">
        <f t="shared" si="46"/>
        <v>case "226": return "";</v>
      </c>
      <c r="M552" s="51" t="str">
        <f t="shared" si="47"/>
        <v>case "0226": return "";</v>
      </c>
      <c r="N552" s="51" t="e">
        <f>"case """&amp;E552&amp;""""&amp;": return "&amp;""""&amp;INDEX(ALL!E:E,MATCH(Sheet1!E552,ALL!N:N,0))&amp;""""&amp;";"</f>
        <v>#N/A</v>
      </c>
      <c r="O552" s="51"/>
    </row>
    <row r="553" spans="1:15" x14ac:dyDescent="0.2">
      <c r="A553" s="54">
        <v>551</v>
      </c>
      <c r="B553" s="54" t="str">
        <f t="shared" si="49"/>
        <v>227</v>
      </c>
      <c r="C553" s="54"/>
      <c r="D553" s="54" t="str">
        <f t="shared" si="45"/>
        <v>227</v>
      </c>
      <c r="E553" s="54" t="str">
        <f t="shared" si="48"/>
        <v>0227</v>
      </c>
      <c r="F553" s="54"/>
      <c r="G553" s="54"/>
      <c r="H553" s="54"/>
      <c r="I553" s="54"/>
      <c r="J553" s="54"/>
      <c r="K553" s="54"/>
      <c r="L553" s="51" t="str">
        <f t="shared" si="46"/>
        <v>case "227": return "";</v>
      </c>
      <c r="M553" s="51" t="str">
        <f t="shared" si="47"/>
        <v>case "0227": return "";</v>
      </c>
      <c r="N553" s="51" t="e">
        <f>"case """&amp;E553&amp;""""&amp;": return "&amp;""""&amp;INDEX(ALL!E:E,MATCH(Sheet1!E553,ALL!N:N,0))&amp;""""&amp;";"</f>
        <v>#N/A</v>
      </c>
      <c r="O553" s="51"/>
    </row>
    <row r="554" spans="1:15" ht="14.25" x14ac:dyDescent="0.2">
      <c r="A554" s="54">
        <v>552</v>
      </c>
      <c r="B554" s="54" t="str">
        <f t="shared" si="49"/>
        <v>228</v>
      </c>
      <c r="C554" s="54"/>
      <c r="D554" s="54" t="str">
        <f t="shared" si="45"/>
        <v>228</v>
      </c>
      <c r="E554" s="54" t="str">
        <f t="shared" si="48"/>
        <v>0228</v>
      </c>
      <c r="F554" s="55" t="s">
        <v>857</v>
      </c>
      <c r="G554" s="54"/>
      <c r="H554" s="54"/>
      <c r="I554" s="54"/>
      <c r="J554" s="54"/>
      <c r="K554" s="54"/>
      <c r="L554" s="51" t="str">
        <f t="shared" si="46"/>
        <v>case "228": return "Earthbound";</v>
      </c>
      <c r="M554" s="51" t="str">
        <f t="shared" si="47"/>
        <v>case "0228": return "";</v>
      </c>
      <c r="N554" s="51" t="e">
        <f>"case """&amp;E554&amp;""""&amp;": return "&amp;""""&amp;INDEX(ALL!E:E,MATCH(Sheet1!E554,ALL!N:N,0))&amp;""""&amp;";"</f>
        <v>#N/A</v>
      </c>
      <c r="O554" s="51"/>
    </row>
    <row r="555" spans="1:15" x14ac:dyDescent="0.2">
      <c r="A555" s="54">
        <v>553</v>
      </c>
      <c r="B555" s="54" t="str">
        <f t="shared" si="49"/>
        <v>229</v>
      </c>
      <c r="C555" s="54"/>
      <c r="D555" s="54" t="str">
        <f t="shared" si="45"/>
        <v>229</v>
      </c>
      <c r="E555" s="54" t="str">
        <f t="shared" si="48"/>
        <v>0229</v>
      </c>
      <c r="F555" s="54"/>
      <c r="G555" s="54"/>
      <c r="H555" s="54"/>
      <c r="I555" s="54"/>
      <c r="J555" s="54"/>
      <c r="K555" s="54"/>
      <c r="L555" s="51" t="str">
        <f t="shared" si="46"/>
        <v>case "229": return "";</v>
      </c>
      <c r="M555" s="51" t="str">
        <f t="shared" si="47"/>
        <v>case "0229": return "";</v>
      </c>
      <c r="N555" s="51" t="e">
        <f>"case """&amp;E555&amp;""""&amp;": return "&amp;""""&amp;INDEX(ALL!E:E,MATCH(Sheet1!E555,ALL!N:N,0))&amp;""""&amp;";"</f>
        <v>#N/A</v>
      </c>
      <c r="O555" s="51"/>
    </row>
    <row r="556" spans="1:15" x14ac:dyDescent="0.2">
      <c r="A556" s="54">
        <v>554</v>
      </c>
      <c r="B556" s="54" t="str">
        <f t="shared" si="49"/>
        <v>22A</v>
      </c>
      <c r="C556" s="54"/>
      <c r="D556" s="54" t="str">
        <f t="shared" si="45"/>
        <v>22A</v>
      </c>
      <c r="E556" s="54" t="str">
        <f t="shared" si="48"/>
        <v>022A</v>
      </c>
      <c r="F556" s="54"/>
      <c r="G556" s="54"/>
      <c r="H556" s="54"/>
      <c r="I556" s="54"/>
      <c r="J556" s="54"/>
      <c r="K556" s="54"/>
      <c r="L556" s="51" t="str">
        <f t="shared" si="46"/>
        <v>case "22A": return "";</v>
      </c>
      <c r="M556" s="51" t="str">
        <f t="shared" si="47"/>
        <v>case "022A": return "";</v>
      </c>
      <c r="N556" s="51" t="e">
        <f>"case """&amp;E556&amp;""""&amp;": return "&amp;""""&amp;INDEX(ALL!E:E,MATCH(Sheet1!E556,ALL!N:N,0))&amp;""""&amp;";"</f>
        <v>#N/A</v>
      </c>
      <c r="O556" s="51"/>
    </row>
    <row r="557" spans="1:15" x14ac:dyDescent="0.2">
      <c r="A557" s="54">
        <v>555</v>
      </c>
      <c r="B557" s="54" t="str">
        <f t="shared" si="49"/>
        <v>22B</v>
      </c>
      <c r="C557" s="54"/>
      <c r="D557" s="54" t="str">
        <f t="shared" si="45"/>
        <v>22B</v>
      </c>
      <c r="E557" s="54" t="str">
        <f t="shared" si="48"/>
        <v>022B</v>
      </c>
      <c r="F557" s="54"/>
      <c r="G557" s="54"/>
      <c r="H557" s="54"/>
      <c r="I557" s="54"/>
      <c r="J557" s="54"/>
      <c r="K557" s="54"/>
      <c r="L557" s="51" t="str">
        <f t="shared" si="46"/>
        <v>case "22B": return "";</v>
      </c>
      <c r="M557" s="51" t="str">
        <f t="shared" si="47"/>
        <v>case "022B": return "";</v>
      </c>
      <c r="N557" s="51" t="e">
        <f>"case """&amp;E557&amp;""""&amp;": return "&amp;""""&amp;INDEX(ALL!E:E,MATCH(Sheet1!E557,ALL!N:N,0))&amp;""""&amp;";"</f>
        <v>#N/A</v>
      </c>
      <c r="O557" s="51"/>
    </row>
    <row r="558" spans="1:15" ht="14.25" x14ac:dyDescent="0.2">
      <c r="A558" s="54">
        <v>556</v>
      </c>
      <c r="B558" s="54" t="str">
        <f t="shared" si="49"/>
        <v>22C</v>
      </c>
      <c r="C558" s="54"/>
      <c r="D558" s="54" t="str">
        <f t="shared" si="45"/>
        <v>22C</v>
      </c>
      <c r="E558" s="54" t="str">
        <f t="shared" si="48"/>
        <v>022C</v>
      </c>
      <c r="F558" s="55" t="s">
        <v>580</v>
      </c>
      <c r="G558" s="54"/>
      <c r="H558" s="54"/>
      <c r="I558" s="54"/>
      <c r="J558" s="54"/>
      <c r="K558" s="54"/>
      <c r="L558" s="51" t="str">
        <f t="shared" si="46"/>
        <v>case "22C": return "Chibi Robo";</v>
      </c>
      <c r="M558" s="51" t="str">
        <f t="shared" si="47"/>
        <v>case "022C": return "";</v>
      </c>
      <c r="N558" s="51" t="e">
        <f>"case """&amp;E558&amp;""""&amp;": return "&amp;""""&amp;INDEX(ALL!E:E,MATCH(Sheet1!E558,ALL!N:N,0))&amp;""""&amp;";"</f>
        <v>#N/A</v>
      </c>
      <c r="O558" s="51"/>
    </row>
    <row r="559" spans="1:15" x14ac:dyDescent="0.2">
      <c r="A559" s="54">
        <v>557</v>
      </c>
      <c r="B559" s="54" t="str">
        <f t="shared" si="49"/>
        <v>22D</v>
      </c>
      <c r="C559" s="54"/>
      <c r="D559" s="54" t="str">
        <f t="shared" si="45"/>
        <v>22D</v>
      </c>
      <c r="E559" s="54" t="str">
        <f t="shared" si="48"/>
        <v>022D</v>
      </c>
      <c r="F559" s="54"/>
      <c r="G559" s="54"/>
      <c r="H559" s="54"/>
      <c r="I559" s="54"/>
      <c r="J559" s="54"/>
      <c r="K559" s="54"/>
      <c r="L559" s="51" t="str">
        <f t="shared" si="46"/>
        <v>case "22D": return "";</v>
      </c>
      <c r="M559" s="51" t="str">
        <f t="shared" si="47"/>
        <v>case "022D": return "";</v>
      </c>
      <c r="N559" s="51" t="e">
        <f>"case """&amp;E559&amp;""""&amp;": return "&amp;""""&amp;INDEX(ALL!E:E,MATCH(Sheet1!E559,ALL!N:N,0))&amp;""""&amp;";"</f>
        <v>#N/A</v>
      </c>
      <c r="O559" s="51"/>
    </row>
    <row r="560" spans="1:15" x14ac:dyDescent="0.2">
      <c r="A560" s="54">
        <v>558</v>
      </c>
      <c r="B560" s="54" t="str">
        <f t="shared" si="49"/>
        <v>22E</v>
      </c>
      <c r="C560" s="54"/>
      <c r="D560" s="54" t="str">
        <f t="shared" si="45"/>
        <v>22E</v>
      </c>
      <c r="E560" s="54" t="str">
        <f t="shared" si="48"/>
        <v>022E</v>
      </c>
      <c r="F560" s="54"/>
      <c r="G560" s="54"/>
      <c r="H560" s="54"/>
      <c r="I560" s="54"/>
      <c r="J560" s="54"/>
      <c r="K560" s="54"/>
      <c r="L560" s="51" t="str">
        <f t="shared" si="46"/>
        <v>case "22E": return "";</v>
      </c>
      <c r="M560" s="51" t="str">
        <f t="shared" si="47"/>
        <v>case "022E": return "";</v>
      </c>
      <c r="N560" s="51" t="e">
        <f>"case """&amp;E560&amp;""""&amp;": return "&amp;""""&amp;INDEX(ALL!E:E,MATCH(Sheet1!E560,ALL!N:N,0))&amp;""""&amp;";"</f>
        <v>#N/A</v>
      </c>
      <c r="O560" s="51"/>
    </row>
    <row r="561" spans="1:15" x14ac:dyDescent="0.2">
      <c r="A561" s="54">
        <v>559</v>
      </c>
      <c r="B561" s="54" t="str">
        <f t="shared" si="49"/>
        <v>22F</v>
      </c>
      <c r="C561" s="54"/>
      <c r="D561" s="54" t="str">
        <f t="shared" si="45"/>
        <v>22F</v>
      </c>
      <c r="E561" s="54" t="str">
        <f t="shared" si="48"/>
        <v>022F</v>
      </c>
      <c r="F561" s="54"/>
      <c r="G561" s="54"/>
      <c r="H561" s="54"/>
      <c r="I561" s="54"/>
      <c r="J561" s="54"/>
      <c r="K561" s="54"/>
      <c r="L561" s="51" t="str">
        <f t="shared" si="46"/>
        <v>case "22F": return "";</v>
      </c>
      <c r="M561" s="51" t="str">
        <f t="shared" si="47"/>
        <v>case "022F": return "";</v>
      </c>
      <c r="N561" s="51" t="e">
        <f>"case """&amp;E561&amp;""""&amp;": return "&amp;""""&amp;INDEX(ALL!E:E,MATCH(Sheet1!E561,ALL!N:N,0))&amp;""""&amp;";"</f>
        <v>#N/A</v>
      </c>
      <c r="O561" s="51"/>
    </row>
    <row r="562" spans="1:15" x14ac:dyDescent="0.2">
      <c r="A562" s="54">
        <v>560</v>
      </c>
      <c r="B562" s="54" t="str">
        <f t="shared" si="49"/>
        <v>230</v>
      </c>
      <c r="C562" s="54"/>
      <c r="D562" s="54" t="str">
        <f t="shared" si="45"/>
        <v>230</v>
      </c>
      <c r="E562" s="54" t="str">
        <f t="shared" si="48"/>
        <v>0230</v>
      </c>
      <c r="F562" s="54"/>
      <c r="G562" s="54"/>
      <c r="H562" s="54"/>
      <c r="I562" s="54"/>
      <c r="J562" s="54"/>
      <c r="K562" s="54"/>
      <c r="L562" s="51" t="str">
        <f t="shared" si="46"/>
        <v>case "230": return "";</v>
      </c>
      <c r="M562" s="51" t="str">
        <f t="shared" si="47"/>
        <v>case "0230": return "";</v>
      </c>
      <c r="N562" s="51" t="e">
        <f>"case """&amp;E562&amp;""""&amp;": return "&amp;""""&amp;INDEX(ALL!E:E,MATCH(Sheet1!E562,ALL!N:N,0))&amp;""""&amp;";"</f>
        <v>#N/A</v>
      </c>
      <c r="O562" s="51"/>
    </row>
    <row r="563" spans="1:15" x14ac:dyDescent="0.2">
      <c r="A563" s="54">
        <v>561</v>
      </c>
      <c r="B563" s="54" t="str">
        <f t="shared" si="49"/>
        <v>231</v>
      </c>
      <c r="C563" s="54"/>
      <c r="D563" s="54" t="str">
        <f t="shared" si="45"/>
        <v>231</v>
      </c>
      <c r="E563" s="54" t="str">
        <f t="shared" si="48"/>
        <v>0231</v>
      </c>
      <c r="F563" s="54"/>
      <c r="G563" s="54"/>
      <c r="H563" s="54"/>
      <c r="I563" s="54"/>
      <c r="J563" s="54"/>
      <c r="K563" s="54"/>
      <c r="L563" s="51" t="str">
        <f t="shared" si="46"/>
        <v>case "231": return "";</v>
      </c>
      <c r="M563" s="51" t="str">
        <f t="shared" si="47"/>
        <v>case "0231": return "";</v>
      </c>
      <c r="N563" s="51" t="e">
        <f>"case """&amp;E563&amp;""""&amp;": return "&amp;""""&amp;INDEX(ALL!E:E,MATCH(Sheet1!E563,ALL!N:N,0))&amp;""""&amp;";"</f>
        <v>#N/A</v>
      </c>
      <c r="O563" s="51"/>
    </row>
    <row r="564" spans="1:15" x14ac:dyDescent="0.2">
      <c r="A564" s="54">
        <v>562</v>
      </c>
      <c r="B564" s="54" t="str">
        <f t="shared" si="49"/>
        <v>232</v>
      </c>
      <c r="C564" s="54"/>
      <c r="D564" s="54" t="str">
        <f t="shared" si="45"/>
        <v>232</v>
      </c>
      <c r="E564" s="54" t="str">
        <f t="shared" si="48"/>
        <v>0232</v>
      </c>
      <c r="F564" s="54"/>
      <c r="G564" s="54"/>
      <c r="H564" s="54"/>
      <c r="I564" s="54"/>
      <c r="J564" s="54"/>
      <c r="K564" s="54"/>
      <c r="L564" s="51" t="str">
        <f t="shared" si="46"/>
        <v>case "232": return "";</v>
      </c>
      <c r="M564" s="51" t="str">
        <f t="shared" si="47"/>
        <v>case "0232": return "";</v>
      </c>
      <c r="N564" s="51" t="e">
        <f>"case """&amp;E564&amp;""""&amp;": return "&amp;""""&amp;INDEX(ALL!E:E,MATCH(Sheet1!E564,ALL!N:N,0))&amp;""""&amp;";"</f>
        <v>#N/A</v>
      </c>
      <c r="O564" s="51"/>
    </row>
    <row r="565" spans="1:15" x14ac:dyDescent="0.2">
      <c r="A565" s="54">
        <v>563</v>
      </c>
      <c r="B565" s="54" t="str">
        <f t="shared" si="49"/>
        <v>233</v>
      </c>
      <c r="C565" s="54"/>
      <c r="D565" s="54" t="str">
        <f t="shared" si="45"/>
        <v>233</v>
      </c>
      <c r="E565" s="54" t="str">
        <f t="shared" si="48"/>
        <v>0233</v>
      </c>
      <c r="F565" s="54"/>
      <c r="G565" s="54"/>
      <c r="H565" s="54"/>
      <c r="I565" s="54"/>
      <c r="J565" s="54"/>
      <c r="K565" s="54"/>
      <c r="L565" s="51" t="str">
        <f t="shared" si="46"/>
        <v>case "233": return "";</v>
      </c>
      <c r="M565" s="51" t="str">
        <f t="shared" si="47"/>
        <v>case "0233": return "";</v>
      </c>
      <c r="N565" s="51" t="e">
        <f>"case """&amp;E565&amp;""""&amp;": return "&amp;""""&amp;INDEX(ALL!E:E,MATCH(Sheet1!E565,ALL!N:N,0))&amp;""""&amp;";"</f>
        <v>#N/A</v>
      </c>
      <c r="O565" s="51"/>
    </row>
    <row r="566" spans="1:15" x14ac:dyDescent="0.2">
      <c r="A566" s="54">
        <v>564</v>
      </c>
      <c r="B566" s="54" t="str">
        <f t="shared" si="49"/>
        <v>234</v>
      </c>
      <c r="C566" s="54"/>
      <c r="D566" s="54" t="str">
        <f t="shared" si="45"/>
        <v>234</v>
      </c>
      <c r="E566" s="54" t="str">
        <f t="shared" si="48"/>
        <v>0234</v>
      </c>
      <c r="F566" s="54"/>
      <c r="G566" s="54"/>
      <c r="H566" s="54"/>
      <c r="I566" s="54"/>
      <c r="J566" s="54"/>
      <c r="K566" s="54"/>
      <c r="L566" s="51" t="str">
        <f t="shared" si="46"/>
        <v>case "234": return "";</v>
      </c>
      <c r="M566" s="51" t="str">
        <f t="shared" si="47"/>
        <v>case "0234": return "";</v>
      </c>
      <c r="N566" s="51" t="e">
        <f>"case """&amp;E566&amp;""""&amp;": return "&amp;""""&amp;INDEX(ALL!E:E,MATCH(Sheet1!E566,ALL!N:N,0))&amp;""""&amp;";"</f>
        <v>#N/A</v>
      </c>
      <c r="O566" s="51"/>
    </row>
    <row r="567" spans="1:15" x14ac:dyDescent="0.2">
      <c r="A567" s="54">
        <v>565</v>
      </c>
      <c r="B567" s="54" t="str">
        <f t="shared" si="49"/>
        <v>235</v>
      </c>
      <c r="C567" s="54"/>
      <c r="D567" s="54" t="str">
        <f t="shared" si="45"/>
        <v>235</v>
      </c>
      <c r="E567" s="54" t="str">
        <f t="shared" si="48"/>
        <v>0235</v>
      </c>
      <c r="F567" s="54"/>
      <c r="G567" s="54"/>
      <c r="H567" s="54"/>
      <c r="I567" s="54"/>
      <c r="J567" s="54"/>
      <c r="K567" s="54"/>
      <c r="L567" s="51" t="str">
        <f t="shared" si="46"/>
        <v>case "235": return "";</v>
      </c>
      <c r="M567" s="51" t="str">
        <f t="shared" si="47"/>
        <v>case "0235": return "";</v>
      </c>
      <c r="N567" s="51" t="e">
        <f>"case """&amp;E567&amp;""""&amp;": return "&amp;""""&amp;INDEX(ALL!E:E,MATCH(Sheet1!E567,ALL!N:N,0))&amp;""""&amp;";"</f>
        <v>#N/A</v>
      </c>
      <c r="O567" s="51"/>
    </row>
    <row r="568" spans="1:15" x14ac:dyDescent="0.2">
      <c r="A568" s="54">
        <v>566</v>
      </c>
      <c r="B568" s="54" t="str">
        <f t="shared" si="49"/>
        <v>236</v>
      </c>
      <c r="C568" s="54"/>
      <c r="D568" s="54" t="str">
        <f t="shared" si="45"/>
        <v>236</v>
      </c>
      <c r="E568" s="54" t="str">
        <f t="shared" si="48"/>
        <v>0236</v>
      </c>
      <c r="F568" s="54"/>
      <c r="G568" s="54"/>
      <c r="H568" s="54"/>
      <c r="I568" s="54"/>
      <c r="J568" s="54"/>
      <c r="K568" s="54"/>
      <c r="L568" s="51" t="str">
        <f t="shared" si="46"/>
        <v>case "236": return "";</v>
      </c>
      <c r="M568" s="51" t="str">
        <f t="shared" si="47"/>
        <v>case "0236": return "";</v>
      </c>
      <c r="N568" s="51" t="e">
        <f>"case """&amp;E568&amp;""""&amp;": return "&amp;""""&amp;INDEX(ALL!E:E,MATCH(Sheet1!E568,ALL!N:N,0))&amp;""""&amp;";"</f>
        <v>#N/A</v>
      </c>
      <c r="O568" s="51"/>
    </row>
    <row r="569" spans="1:15" x14ac:dyDescent="0.2">
      <c r="A569" s="54">
        <v>567</v>
      </c>
      <c r="B569" s="54" t="str">
        <f t="shared" si="49"/>
        <v>237</v>
      </c>
      <c r="C569" s="54"/>
      <c r="D569" s="54" t="str">
        <f t="shared" si="45"/>
        <v>237</v>
      </c>
      <c r="E569" s="54" t="str">
        <f t="shared" si="48"/>
        <v>0237</v>
      </c>
      <c r="F569" s="54"/>
      <c r="G569" s="54"/>
      <c r="H569" s="54"/>
      <c r="I569" s="54"/>
      <c r="J569" s="54"/>
      <c r="K569" s="54"/>
      <c r="L569" s="51" t="str">
        <f t="shared" si="46"/>
        <v>case "237": return "";</v>
      </c>
      <c r="M569" s="51" t="str">
        <f t="shared" si="47"/>
        <v>case "0237": return "";</v>
      </c>
      <c r="N569" s="51" t="e">
        <f>"case """&amp;E569&amp;""""&amp;": return "&amp;""""&amp;INDEX(ALL!E:E,MATCH(Sheet1!E569,ALL!N:N,0))&amp;""""&amp;";"</f>
        <v>#N/A</v>
      </c>
      <c r="O569" s="51"/>
    </row>
    <row r="570" spans="1:15" x14ac:dyDescent="0.2">
      <c r="A570" s="54">
        <v>568</v>
      </c>
      <c r="B570" s="54" t="str">
        <f t="shared" si="49"/>
        <v>238</v>
      </c>
      <c r="C570" s="54"/>
      <c r="D570" s="54" t="str">
        <f t="shared" si="45"/>
        <v>238</v>
      </c>
      <c r="E570" s="54" t="str">
        <f t="shared" si="48"/>
        <v>0238</v>
      </c>
      <c r="F570" s="54"/>
      <c r="G570" s="54"/>
      <c r="H570" s="54"/>
      <c r="I570" s="53" t="s">
        <v>1646</v>
      </c>
      <c r="J570" s="54"/>
      <c r="K570" s="54"/>
      <c r="L570" s="51" t="str">
        <f t="shared" si="46"/>
        <v>case "238": return "";</v>
      </c>
      <c r="M570" s="51" t="str">
        <f t="shared" si="47"/>
        <v>case "0238": return "8 - Bit Mario";</v>
      </c>
      <c r="N570" s="51" t="str">
        <f>"case """&amp;E570&amp;""""&amp;": return "&amp;""""&amp;INDEX(ALL!E:E,MATCH(Sheet1!E570,ALL!N:N,0))&amp;""""&amp;";"</f>
        <v>case "0238": return "8-Bit Mario Classic Color";</v>
      </c>
      <c r="O570" s="51"/>
    </row>
    <row r="571" spans="1:15" x14ac:dyDescent="0.2">
      <c r="A571" s="54">
        <v>569</v>
      </c>
      <c r="B571" s="54" t="str">
        <f t="shared" si="49"/>
        <v>239</v>
      </c>
      <c r="C571" s="54"/>
      <c r="D571" s="54" t="str">
        <f t="shared" si="45"/>
        <v>239</v>
      </c>
      <c r="E571" s="54" t="str">
        <f t="shared" si="48"/>
        <v>0239</v>
      </c>
      <c r="F571" s="54"/>
      <c r="G571" s="54"/>
      <c r="H571" s="54"/>
      <c r="I571" s="53" t="s">
        <v>1646</v>
      </c>
      <c r="J571" s="54"/>
      <c r="K571" s="54"/>
      <c r="L571" s="51" t="str">
        <f t="shared" si="46"/>
        <v>case "239": return "";</v>
      </c>
      <c r="M571" s="51" t="str">
        <f t="shared" si="47"/>
        <v>case "0239": return "8 - Bit Mario";</v>
      </c>
      <c r="N571" s="51" t="str">
        <f>"case """&amp;E571&amp;""""&amp;": return "&amp;""""&amp;INDEX(ALL!E:E,MATCH(Sheet1!E571,ALL!N:N,0))&amp;""""&amp;";"</f>
        <v>case "0239": return "8-Bit Mario Modern Color";</v>
      </c>
      <c r="O571" s="51"/>
    </row>
    <row r="572" spans="1:15" x14ac:dyDescent="0.2">
      <c r="A572" s="54">
        <v>570</v>
      </c>
      <c r="B572" s="54" t="str">
        <f t="shared" si="49"/>
        <v>23A</v>
      </c>
      <c r="C572" s="54"/>
      <c r="D572" s="54" t="str">
        <f t="shared" si="45"/>
        <v>23A</v>
      </c>
      <c r="E572" s="54" t="str">
        <f t="shared" si="48"/>
        <v>023A</v>
      </c>
      <c r="F572" s="54"/>
      <c r="G572" s="54"/>
      <c r="H572" s="54"/>
      <c r="I572" s="53" t="s">
        <v>1648</v>
      </c>
      <c r="J572" s="54"/>
      <c r="K572" s="54"/>
      <c r="L572" s="51" t="str">
        <f t="shared" si="46"/>
        <v>case "23A": return "";</v>
      </c>
      <c r="M572" s="51" t="str">
        <f t="shared" si="47"/>
        <v>case "023A": return "Skylanders";</v>
      </c>
      <c r="N572" s="51" t="str">
        <f>"case """&amp;E572&amp;""""&amp;": return "&amp;""""&amp;INDEX(ALL!E:E,MATCH(Sheet1!E572,ALL!N:N,0))&amp;""""&amp;";"</f>
        <v>case "023A": return "Hammer Slam Bowser";</v>
      </c>
      <c r="O572" s="51"/>
    </row>
    <row r="573" spans="1:15" x14ac:dyDescent="0.2">
      <c r="A573" s="54">
        <v>571</v>
      </c>
      <c r="B573" s="54" t="str">
        <f t="shared" si="49"/>
        <v>23B</v>
      </c>
      <c r="C573" s="54"/>
      <c r="D573" s="54" t="str">
        <f t="shared" si="45"/>
        <v>23B</v>
      </c>
      <c r="E573" s="54" t="str">
        <f t="shared" si="48"/>
        <v>023B</v>
      </c>
      <c r="F573" s="54"/>
      <c r="G573" s="54"/>
      <c r="H573" s="54"/>
      <c r="I573" s="53" t="s">
        <v>1648</v>
      </c>
      <c r="J573" s="54"/>
      <c r="K573" s="54"/>
      <c r="L573" s="51" t="str">
        <f t="shared" si="46"/>
        <v>case "23B": return "";</v>
      </c>
      <c r="M573" s="51" t="str">
        <f t="shared" si="47"/>
        <v>case "023B": return "Skylanders";</v>
      </c>
      <c r="N573" s="51" t="str">
        <f>"case """&amp;E573&amp;""""&amp;": return "&amp;""""&amp;INDEX(ALL!E:E,MATCH(Sheet1!E573,ALL!N:N,0))&amp;""""&amp;";"</f>
        <v>case "023B": return "Turbo Charge Donkey Kong";</v>
      </c>
      <c r="O573" s="51"/>
    </row>
    <row r="574" spans="1:15" x14ac:dyDescent="0.2">
      <c r="A574" s="54">
        <v>572</v>
      </c>
      <c r="B574" s="54" t="str">
        <f t="shared" si="49"/>
        <v>23C</v>
      </c>
      <c r="C574" s="54"/>
      <c r="D574" s="54" t="str">
        <f t="shared" si="45"/>
        <v>23C</v>
      </c>
      <c r="E574" s="54" t="str">
        <f t="shared" si="48"/>
        <v>023C</v>
      </c>
      <c r="F574" s="54"/>
      <c r="G574" s="54"/>
      <c r="H574" s="54"/>
      <c r="I574" s="54"/>
      <c r="J574" s="54"/>
      <c r="K574" s="54"/>
      <c r="L574" s="51" t="str">
        <f t="shared" si="46"/>
        <v>case "23C": return "";</v>
      </c>
      <c r="M574" s="51" t="str">
        <f t="shared" si="47"/>
        <v>case "023C": return "";</v>
      </c>
      <c r="N574" s="51" t="e">
        <f>"case """&amp;E574&amp;""""&amp;": return "&amp;""""&amp;INDEX(ALL!E:E,MATCH(Sheet1!E574,ALL!N:N,0))&amp;""""&amp;";"</f>
        <v>#N/A</v>
      </c>
      <c r="O574" s="51"/>
    </row>
    <row r="575" spans="1:15" x14ac:dyDescent="0.2">
      <c r="A575" s="54">
        <v>573</v>
      </c>
      <c r="B575" s="54" t="str">
        <f t="shared" si="49"/>
        <v>23D</v>
      </c>
      <c r="C575" s="54"/>
      <c r="D575" s="54" t="str">
        <f t="shared" si="45"/>
        <v>23D</v>
      </c>
      <c r="E575" s="54" t="str">
        <f t="shared" si="48"/>
        <v>023D</v>
      </c>
      <c r="F575" s="54"/>
      <c r="G575" s="54"/>
      <c r="H575" s="54"/>
      <c r="I575" s="53" t="s">
        <v>1634</v>
      </c>
      <c r="J575" s="54"/>
      <c r="K575" s="54"/>
      <c r="L575" s="51" t="str">
        <f t="shared" si="46"/>
        <v>case "23D": return "";</v>
      </c>
      <c r="M575" s="51" t="str">
        <f t="shared" si="47"/>
        <v>case "023D": return "Super Smash Bros.";</v>
      </c>
      <c r="N575" s="51" t="str">
        <f>"case """&amp;E575&amp;""""&amp;": return "&amp;""""&amp;INDEX(ALL!E:E,MATCH(Sheet1!E575,ALL!N:N,0))&amp;""""&amp;";"</f>
        <v>case "023D": return "Mewtwo";</v>
      </c>
      <c r="O575" s="51"/>
    </row>
    <row r="576" spans="1:15" x14ac:dyDescent="0.2">
      <c r="A576" s="54">
        <v>574</v>
      </c>
      <c r="B576" s="54" t="str">
        <f t="shared" si="49"/>
        <v>23E</v>
      </c>
      <c r="C576" s="54"/>
      <c r="D576" s="54" t="str">
        <f t="shared" si="45"/>
        <v>23E</v>
      </c>
      <c r="E576" s="54" t="str">
        <f t="shared" si="48"/>
        <v>023E</v>
      </c>
      <c r="F576" s="54"/>
      <c r="G576" s="54"/>
      <c r="H576" s="54"/>
      <c r="I576" s="53" t="s">
        <v>1644</v>
      </c>
      <c r="J576" s="54"/>
      <c r="K576" s="54"/>
      <c r="L576" s="51" t="str">
        <f t="shared" si="46"/>
        <v>case "23E": return "";</v>
      </c>
      <c r="M576" s="51" t="str">
        <f t="shared" si="47"/>
        <v>case "023E": return "Yoshi's Woolly World";</v>
      </c>
      <c r="N576" s="51" t="str">
        <f>"case """&amp;E576&amp;""""&amp;": return "&amp;""""&amp;INDEX(ALL!E:E,MATCH(Sheet1!E576,ALL!N:N,0))&amp;""""&amp;";"</f>
        <v>case "023E": return "Mega Yarn Yoshi";</v>
      </c>
      <c r="O576" s="51"/>
    </row>
    <row r="577" spans="1:15" x14ac:dyDescent="0.2">
      <c r="A577" s="54">
        <v>575</v>
      </c>
      <c r="B577" s="54" t="str">
        <f t="shared" si="49"/>
        <v>23F</v>
      </c>
      <c r="C577" s="54"/>
      <c r="D577" s="54" t="str">
        <f t="shared" si="45"/>
        <v>23F</v>
      </c>
      <c r="E577" s="54" t="str">
        <f t="shared" si="48"/>
        <v>023F</v>
      </c>
      <c r="F577" s="54"/>
      <c r="G577" s="54"/>
      <c r="H577" s="54"/>
      <c r="I577" s="53" t="s">
        <v>1650</v>
      </c>
      <c r="J577" s="54"/>
      <c r="K577" s="54"/>
      <c r="L577" s="51" t="str">
        <f t="shared" si="46"/>
        <v>case "23F": return "";</v>
      </c>
      <c r="M577" s="51" t="str">
        <f t="shared" si="47"/>
        <v>case "023F": return "Animal Crossing Figures";</v>
      </c>
      <c r="N577" s="51" t="str">
        <f>"case """&amp;E577&amp;""""&amp;": return "&amp;""""&amp;INDEX(ALL!E:E,MATCH(Sheet1!E577,ALL!N:N,0))&amp;""""&amp;";"</f>
        <v>case "023F": return "Isabelle";</v>
      </c>
      <c r="O577" s="51"/>
    </row>
    <row r="578" spans="1:15" x14ac:dyDescent="0.2">
      <c r="A578" s="54">
        <v>576</v>
      </c>
      <c r="B578" s="54" t="str">
        <f t="shared" si="49"/>
        <v>240</v>
      </c>
      <c r="C578" s="54"/>
      <c r="D578" s="54" t="str">
        <f t="shared" ref="D578:D641" si="50">IF(LEN(B578)=1,"00"&amp;B578,IF(LEN(B578)=2,"0"&amp;B578,RIGHT(B578,3)))</f>
        <v>240</v>
      </c>
      <c r="E578" s="54" t="str">
        <f t="shared" si="48"/>
        <v>0240</v>
      </c>
      <c r="F578" s="54"/>
      <c r="G578" s="54"/>
      <c r="H578" s="54"/>
      <c r="I578" s="53" t="s">
        <v>1650</v>
      </c>
      <c r="J578" s="54"/>
      <c r="K578" s="54"/>
      <c r="L578" s="51" t="str">
        <f t="shared" ref="L578:L641" si="51">"case """&amp;D578&amp;""""&amp;": return "&amp;""""&amp;F578&amp;""""&amp;";"</f>
        <v>case "240": return "";</v>
      </c>
      <c r="M578" s="51" t="str">
        <f t="shared" ref="M578:M641" si="52">"case """&amp;E578&amp;""""&amp;": return "&amp;""""&amp;I578&amp;""""&amp;";"</f>
        <v>case "0240": return "Animal Crossing Figures";</v>
      </c>
      <c r="N578" s="51" t="str">
        <f>"case """&amp;E578&amp;""""&amp;": return "&amp;""""&amp;INDEX(ALL!E:E,MATCH(Sheet1!E578,ALL!N:N,0))&amp;""""&amp;";"</f>
        <v>case "0240": return "K. K. Slider";</v>
      </c>
      <c r="O578" s="51"/>
    </row>
    <row r="579" spans="1:15" x14ac:dyDescent="0.2">
      <c r="A579" s="54">
        <v>577</v>
      </c>
      <c r="B579" s="54" t="str">
        <f t="shared" si="49"/>
        <v>241</v>
      </c>
      <c r="C579" s="54"/>
      <c r="D579" s="54" t="str">
        <f t="shared" si="50"/>
        <v>241</v>
      </c>
      <c r="E579" s="54" t="str">
        <f t="shared" ref="E579:E642" si="53">"0"&amp;D579</f>
        <v>0241</v>
      </c>
      <c r="F579" s="54"/>
      <c r="G579" s="54"/>
      <c r="H579" s="54"/>
      <c r="I579" s="53" t="s">
        <v>1650</v>
      </c>
      <c r="J579" s="54"/>
      <c r="K579" s="54"/>
      <c r="L579" s="51" t="str">
        <f t="shared" si="51"/>
        <v>case "241": return "";</v>
      </c>
      <c r="M579" s="51" t="str">
        <f t="shared" si="52"/>
        <v>case "0241": return "Animal Crossing Figures";</v>
      </c>
      <c r="N579" s="51" t="str">
        <f>"case """&amp;E579&amp;""""&amp;": return "&amp;""""&amp;INDEX(ALL!E:E,MATCH(Sheet1!E579,ALL!N:N,0))&amp;""""&amp;";"</f>
        <v>case "0241": return "Mabel";</v>
      </c>
      <c r="O579" s="51"/>
    </row>
    <row r="580" spans="1:15" x14ac:dyDescent="0.2">
      <c r="A580" s="54">
        <v>578</v>
      </c>
      <c r="B580" s="54" t="str">
        <f t="shared" ref="B580:B643" si="54">DEC2HEX(A580)</f>
        <v>242</v>
      </c>
      <c r="C580" s="54"/>
      <c r="D580" s="54" t="str">
        <f t="shared" si="50"/>
        <v>242</v>
      </c>
      <c r="E580" s="54" t="str">
        <f t="shared" si="53"/>
        <v>0242</v>
      </c>
      <c r="F580" s="54"/>
      <c r="G580" s="54"/>
      <c r="H580" s="54"/>
      <c r="I580" s="53" t="s">
        <v>1650</v>
      </c>
      <c r="J580" s="54"/>
      <c r="K580" s="54"/>
      <c r="L580" s="51" t="str">
        <f t="shared" si="51"/>
        <v>case "242": return "";</v>
      </c>
      <c r="M580" s="51" t="str">
        <f t="shared" si="52"/>
        <v>case "0242": return "Animal Crossing Figures";</v>
      </c>
      <c r="N580" s="51" t="str">
        <f>"case """&amp;E580&amp;""""&amp;": return "&amp;""""&amp;INDEX(ALL!E:E,MATCH(Sheet1!E580,ALL!N:N,0))&amp;""""&amp;";"</f>
        <v>case "0242": return "Tom Nook";</v>
      </c>
      <c r="O580" s="51"/>
    </row>
    <row r="581" spans="1:15" x14ac:dyDescent="0.2">
      <c r="A581" s="54">
        <v>579</v>
      </c>
      <c r="B581" s="54" t="str">
        <f t="shared" si="54"/>
        <v>243</v>
      </c>
      <c r="C581" s="54"/>
      <c r="D581" s="54" t="str">
        <f t="shared" si="50"/>
        <v>243</v>
      </c>
      <c r="E581" s="54" t="str">
        <f t="shared" si="53"/>
        <v>0243</v>
      </c>
      <c r="F581" s="54"/>
      <c r="G581" s="54"/>
      <c r="H581" s="54"/>
      <c r="I581" s="53" t="s">
        <v>1650</v>
      </c>
      <c r="J581" s="54"/>
      <c r="K581" s="54"/>
      <c r="L581" s="51" t="str">
        <f t="shared" si="51"/>
        <v>case "243": return "";</v>
      </c>
      <c r="M581" s="51" t="str">
        <f t="shared" si="52"/>
        <v>case "0243": return "Animal Crossing Figures";</v>
      </c>
      <c r="N581" s="51" t="str">
        <f>"case """&amp;E581&amp;""""&amp;": return "&amp;""""&amp;INDEX(ALL!E:E,MATCH(Sheet1!E581,ALL!N:N,0))&amp;""""&amp;";"</f>
        <v>case "0243": return "Digby";</v>
      </c>
      <c r="O581" s="51"/>
    </row>
    <row r="582" spans="1:15" x14ac:dyDescent="0.2">
      <c r="A582" s="54">
        <v>580</v>
      </c>
      <c r="B582" s="54" t="str">
        <f t="shared" si="54"/>
        <v>244</v>
      </c>
      <c r="C582" s="54"/>
      <c r="D582" s="54" t="str">
        <f t="shared" si="50"/>
        <v>244</v>
      </c>
      <c r="E582" s="54" t="str">
        <f t="shared" si="53"/>
        <v>0244</v>
      </c>
      <c r="F582" s="54"/>
      <c r="G582" s="54"/>
      <c r="H582" s="54"/>
      <c r="I582" s="53" t="s">
        <v>1650</v>
      </c>
      <c r="J582" s="54"/>
      <c r="K582" s="54"/>
      <c r="L582" s="51" t="str">
        <f t="shared" si="51"/>
        <v>case "244": return "";</v>
      </c>
      <c r="M582" s="51" t="str">
        <f t="shared" si="52"/>
        <v>case "0244": return "Animal Crossing Figures";</v>
      </c>
      <c r="N582" s="51" t="str">
        <f>"case """&amp;E582&amp;""""&amp;": return "&amp;""""&amp;INDEX(ALL!E:E,MATCH(Sheet1!E582,ALL!N:N,0))&amp;""""&amp;";"</f>
        <v>case "0244": return "Lottie";</v>
      </c>
      <c r="O582" s="51"/>
    </row>
    <row r="583" spans="1:15" x14ac:dyDescent="0.2">
      <c r="A583" s="54">
        <v>581</v>
      </c>
      <c r="B583" s="54" t="str">
        <f t="shared" si="54"/>
        <v>245</v>
      </c>
      <c r="C583" s="54"/>
      <c r="D583" s="54" t="str">
        <f t="shared" si="50"/>
        <v>245</v>
      </c>
      <c r="E583" s="54" t="str">
        <f t="shared" si="53"/>
        <v>0245</v>
      </c>
      <c r="F583" s="54"/>
      <c r="G583" s="54"/>
      <c r="H583" s="54"/>
      <c r="I583" s="53" t="s">
        <v>1650</v>
      </c>
      <c r="J583" s="54"/>
      <c r="K583" s="54"/>
      <c r="L583" s="51" t="str">
        <f t="shared" si="51"/>
        <v>case "245": return "";</v>
      </c>
      <c r="M583" s="51" t="str">
        <f t="shared" si="52"/>
        <v>case "0245": return "Animal Crossing Figures";</v>
      </c>
      <c r="N583" s="51" t="str">
        <f>"case """&amp;E583&amp;""""&amp;": return "&amp;""""&amp;INDEX(ALL!E:E,MATCH(Sheet1!E583,ALL!N:N,0))&amp;""""&amp;";"</f>
        <v>case "0245": return "Reese";</v>
      </c>
      <c r="O583" s="51"/>
    </row>
    <row r="584" spans="1:15" x14ac:dyDescent="0.2">
      <c r="A584" s="54">
        <v>582</v>
      </c>
      <c r="B584" s="54" t="str">
        <f t="shared" si="54"/>
        <v>246</v>
      </c>
      <c r="C584" s="54"/>
      <c r="D584" s="54" t="str">
        <f t="shared" si="50"/>
        <v>246</v>
      </c>
      <c r="E584" s="54" t="str">
        <f t="shared" si="53"/>
        <v>0246</v>
      </c>
      <c r="F584" s="54"/>
      <c r="G584" s="54"/>
      <c r="H584" s="54"/>
      <c r="I584" s="53" t="s">
        <v>1650</v>
      </c>
      <c r="J584" s="54"/>
      <c r="K584" s="54"/>
      <c r="L584" s="51" t="str">
        <f t="shared" si="51"/>
        <v>case "246": return "";</v>
      </c>
      <c r="M584" s="51" t="str">
        <f t="shared" si="52"/>
        <v>case "0246": return "Animal Crossing Figures";</v>
      </c>
      <c r="N584" s="51" t="str">
        <f>"case """&amp;E584&amp;""""&amp;": return "&amp;""""&amp;INDEX(ALL!E:E,MATCH(Sheet1!E584,ALL!N:N,0))&amp;""""&amp;";"</f>
        <v>case "0246": return "Cyrus";</v>
      </c>
      <c r="O584" s="51"/>
    </row>
    <row r="585" spans="1:15" x14ac:dyDescent="0.2">
      <c r="A585" s="54">
        <v>583</v>
      </c>
      <c r="B585" s="54" t="str">
        <f t="shared" si="54"/>
        <v>247</v>
      </c>
      <c r="C585" s="54"/>
      <c r="D585" s="54" t="str">
        <f t="shared" si="50"/>
        <v>247</v>
      </c>
      <c r="E585" s="54" t="str">
        <f t="shared" si="53"/>
        <v>0247</v>
      </c>
      <c r="F585" s="54"/>
      <c r="G585" s="54"/>
      <c r="H585" s="54"/>
      <c r="I585" s="53" t="s">
        <v>1650</v>
      </c>
      <c r="J585" s="54"/>
      <c r="K585" s="54"/>
      <c r="L585" s="51" t="str">
        <f t="shared" si="51"/>
        <v>case "247": return "";</v>
      </c>
      <c r="M585" s="51" t="str">
        <f t="shared" si="52"/>
        <v>case "0247": return "Animal Crossing Figures";</v>
      </c>
      <c r="N585" s="51" t="str">
        <f>"case """&amp;E585&amp;""""&amp;": return "&amp;""""&amp;INDEX(ALL!E:E,MATCH(Sheet1!E585,ALL!N:N,0))&amp;""""&amp;";"</f>
        <v>case "0247": return "Blathers";</v>
      </c>
      <c r="O585" s="51"/>
    </row>
    <row r="586" spans="1:15" x14ac:dyDescent="0.2">
      <c r="A586" s="54">
        <v>584</v>
      </c>
      <c r="B586" s="54" t="str">
        <f t="shared" si="54"/>
        <v>248</v>
      </c>
      <c r="C586" s="54"/>
      <c r="D586" s="54" t="str">
        <f t="shared" si="50"/>
        <v>248</v>
      </c>
      <c r="E586" s="54" t="str">
        <f t="shared" si="53"/>
        <v>0248</v>
      </c>
      <c r="F586" s="54"/>
      <c r="G586" s="54"/>
      <c r="H586" s="54"/>
      <c r="I586" s="53" t="s">
        <v>1650</v>
      </c>
      <c r="J586" s="54"/>
      <c r="K586" s="54"/>
      <c r="L586" s="51" t="str">
        <f t="shared" si="51"/>
        <v>case "248": return "";</v>
      </c>
      <c r="M586" s="51" t="str">
        <f t="shared" si="52"/>
        <v>case "0248": return "Animal Crossing Figures";</v>
      </c>
      <c r="N586" s="51" t="str">
        <f>"case """&amp;E586&amp;""""&amp;": return "&amp;""""&amp;INDEX(ALL!E:E,MATCH(Sheet1!E586,ALL!N:N,0))&amp;""""&amp;";"</f>
        <v>case "0248": return "Celeste";</v>
      </c>
      <c r="O586" s="51"/>
    </row>
    <row r="587" spans="1:15" x14ac:dyDescent="0.2">
      <c r="A587" s="54">
        <v>585</v>
      </c>
      <c r="B587" s="54" t="str">
        <f t="shared" si="54"/>
        <v>249</v>
      </c>
      <c r="C587" s="54"/>
      <c r="D587" s="54" t="str">
        <f t="shared" si="50"/>
        <v>249</v>
      </c>
      <c r="E587" s="54" t="str">
        <f t="shared" si="53"/>
        <v>0249</v>
      </c>
      <c r="F587" s="54"/>
      <c r="G587" s="54"/>
      <c r="H587" s="54"/>
      <c r="I587" s="53" t="s">
        <v>1650</v>
      </c>
      <c r="J587" s="54"/>
      <c r="K587" s="54"/>
      <c r="L587" s="51" t="str">
        <f t="shared" si="51"/>
        <v>case "249": return "";</v>
      </c>
      <c r="M587" s="51" t="str">
        <f t="shared" si="52"/>
        <v>case "0249": return "Animal Crossing Figures";</v>
      </c>
      <c r="N587" s="51" t="str">
        <f>"case """&amp;E587&amp;""""&amp;": return "&amp;""""&amp;INDEX(ALL!E:E,MATCH(Sheet1!E587,ALL!N:N,0))&amp;""""&amp;";"</f>
        <v>case "0249": return "Resetti";</v>
      </c>
      <c r="O587" s="51"/>
    </row>
    <row r="588" spans="1:15" x14ac:dyDescent="0.2">
      <c r="A588" s="54">
        <v>586</v>
      </c>
      <c r="B588" s="54" t="str">
        <f t="shared" si="54"/>
        <v>24A</v>
      </c>
      <c r="C588" s="54"/>
      <c r="D588" s="54" t="str">
        <f t="shared" si="50"/>
        <v>24A</v>
      </c>
      <c r="E588" s="54" t="str">
        <f t="shared" si="53"/>
        <v>024A</v>
      </c>
      <c r="F588" s="54"/>
      <c r="G588" s="54"/>
      <c r="H588" s="54"/>
      <c r="I588" s="53" t="s">
        <v>1650</v>
      </c>
      <c r="J588" s="54"/>
      <c r="K588" s="54"/>
      <c r="L588" s="51" t="str">
        <f t="shared" si="51"/>
        <v>case "24A": return "";</v>
      </c>
      <c r="M588" s="51" t="str">
        <f t="shared" si="52"/>
        <v>case "024A": return "Animal Crossing Figures";</v>
      </c>
      <c r="N588" s="51" t="str">
        <f>"case """&amp;E588&amp;""""&amp;": return "&amp;""""&amp;INDEX(ALL!E:E,MATCH(Sheet1!E588,ALL!N:N,0))&amp;""""&amp;";"</f>
        <v>case "024A": return "Kicks";</v>
      </c>
      <c r="O588" s="51"/>
    </row>
    <row r="589" spans="1:15" x14ac:dyDescent="0.2">
      <c r="A589" s="54">
        <v>587</v>
      </c>
      <c r="B589" s="54" t="str">
        <f t="shared" si="54"/>
        <v>24B</v>
      </c>
      <c r="C589" s="54"/>
      <c r="D589" s="54" t="str">
        <f t="shared" si="50"/>
        <v>24B</v>
      </c>
      <c r="E589" s="54" t="str">
        <f t="shared" si="53"/>
        <v>024B</v>
      </c>
      <c r="F589" s="54"/>
      <c r="G589" s="54"/>
      <c r="H589" s="54"/>
      <c r="I589" s="53" t="s">
        <v>1650</v>
      </c>
      <c r="J589" s="54"/>
      <c r="K589" s="54"/>
      <c r="L589" s="51" t="str">
        <f t="shared" si="51"/>
        <v>case "24B": return "";</v>
      </c>
      <c r="M589" s="51" t="str">
        <f t="shared" si="52"/>
        <v>case "024B": return "Animal Crossing Figures";</v>
      </c>
      <c r="N589" s="51" t="str">
        <f>"case """&amp;E589&amp;""""&amp;": return "&amp;""""&amp;INDEX(ALL!E:E,MATCH(Sheet1!E589,ALL!N:N,0))&amp;""""&amp;";"</f>
        <v>case "024B": return "Isabelle - Summer Outfit";</v>
      </c>
      <c r="O589" s="51"/>
    </row>
    <row r="590" spans="1:15" x14ac:dyDescent="0.2">
      <c r="A590" s="54">
        <v>588</v>
      </c>
      <c r="B590" s="54" t="str">
        <f t="shared" si="54"/>
        <v>24C</v>
      </c>
      <c r="C590" s="54"/>
      <c r="D590" s="54" t="str">
        <f t="shared" si="50"/>
        <v>24C</v>
      </c>
      <c r="E590" s="54" t="str">
        <f t="shared" si="53"/>
        <v>024C</v>
      </c>
      <c r="F590" s="54"/>
      <c r="G590" s="54"/>
      <c r="H590" s="54"/>
      <c r="I590" s="53" t="s">
        <v>1650</v>
      </c>
      <c r="J590" s="54"/>
      <c r="K590" s="54"/>
      <c r="L590" s="51" t="str">
        <f t="shared" si="51"/>
        <v>case "24C": return "";</v>
      </c>
      <c r="M590" s="51" t="str">
        <f t="shared" si="52"/>
        <v>case "024C": return "Animal Crossing Figures";</v>
      </c>
      <c r="N590" s="51" t="str">
        <f>"case """&amp;E590&amp;""""&amp;": return "&amp;""""&amp;INDEX(ALL!E:E,MATCH(Sheet1!E590,ALL!N:N,0))&amp;""""&amp;";"</f>
        <v>case "024C": return "Rover";</v>
      </c>
      <c r="O590" s="51"/>
    </row>
    <row r="591" spans="1:15" x14ac:dyDescent="0.2">
      <c r="A591" s="54">
        <v>589</v>
      </c>
      <c r="B591" s="54" t="str">
        <f t="shared" si="54"/>
        <v>24D</v>
      </c>
      <c r="C591" s="54"/>
      <c r="D591" s="54" t="str">
        <f t="shared" si="50"/>
        <v>24D</v>
      </c>
      <c r="E591" s="54" t="str">
        <f t="shared" si="53"/>
        <v>024D</v>
      </c>
      <c r="F591" s="54"/>
      <c r="G591" s="54"/>
      <c r="H591" s="54"/>
      <c r="I591" s="53" t="s">
        <v>1650</v>
      </c>
      <c r="J591" s="54"/>
      <c r="K591" s="54"/>
      <c r="L591" s="51" t="str">
        <f t="shared" si="51"/>
        <v>case "24D": return "";</v>
      </c>
      <c r="M591" s="51" t="str">
        <f t="shared" si="52"/>
        <v>case "024D": return "Animal Crossing Figures";</v>
      </c>
      <c r="N591" s="51" t="str">
        <f>"case """&amp;E591&amp;""""&amp;": return "&amp;""""&amp;INDEX(ALL!E:E,MATCH(Sheet1!E591,ALL!N:N,0))&amp;""""&amp;";"</f>
        <v>case "024D": return "Timmy &amp; Tommy";</v>
      </c>
      <c r="O591" s="51"/>
    </row>
    <row r="592" spans="1:15" x14ac:dyDescent="0.2">
      <c r="A592" s="54">
        <v>590</v>
      </c>
      <c r="B592" s="54" t="str">
        <f t="shared" si="54"/>
        <v>24E</v>
      </c>
      <c r="C592" s="54"/>
      <c r="D592" s="54" t="str">
        <f t="shared" si="50"/>
        <v>24E</v>
      </c>
      <c r="E592" s="54" t="str">
        <f t="shared" si="53"/>
        <v>024E</v>
      </c>
      <c r="F592" s="54"/>
      <c r="G592" s="54"/>
      <c r="H592" s="54"/>
      <c r="I592" s="53" t="s">
        <v>1650</v>
      </c>
      <c r="J592" s="54"/>
      <c r="K592" s="54"/>
      <c r="L592" s="51" t="str">
        <f t="shared" si="51"/>
        <v>case "24E": return "";</v>
      </c>
      <c r="M592" s="51" t="str">
        <f t="shared" si="52"/>
        <v>case "024E": return "Animal Crossing Figures";</v>
      </c>
      <c r="N592" s="51" t="str">
        <f>"case """&amp;E592&amp;""""&amp;": return "&amp;""""&amp;INDEX(ALL!E:E,MATCH(Sheet1!E592,ALL!N:N,0))&amp;""""&amp;";"</f>
        <v>case "024E": return "Kapp'n";</v>
      </c>
      <c r="O592" s="51"/>
    </row>
    <row r="593" spans="1:15" x14ac:dyDescent="0.2">
      <c r="A593" s="54">
        <v>591</v>
      </c>
      <c r="B593" s="54" t="str">
        <f t="shared" si="54"/>
        <v>24F</v>
      </c>
      <c r="C593" s="54"/>
      <c r="D593" s="54" t="str">
        <f t="shared" si="50"/>
        <v>24F</v>
      </c>
      <c r="E593" s="54" t="str">
        <f t="shared" si="53"/>
        <v>024F</v>
      </c>
      <c r="F593" s="54"/>
      <c r="G593" s="54"/>
      <c r="H593" s="54"/>
      <c r="I593" s="53" t="s">
        <v>1652</v>
      </c>
      <c r="J593" s="54"/>
      <c r="K593" s="54"/>
      <c r="L593" s="51" t="str">
        <f t="shared" si="51"/>
        <v>case "24F": return "";</v>
      </c>
      <c r="M593" s="51" t="str">
        <f t="shared" si="52"/>
        <v>case "024F": return "The Legend of Zelda";</v>
      </c>
      <c r="N593" s="51" t="str">
        <f>"case """&amp;E593&amp;""""&amp;": return "&amp;""""&amp;INDEX(ALL!E:E,MATCH(Sheet1!E593,ALL!N:N,0))&amp;""""&amp;";"</f>
        <v>case "024F": return "Midna &amp; Wolf Link";</v>
      </c>
      <c r="O593" s="51"/>
    </row>
    <row r="594" spans="1:15" x14ac:dyDescent="0.2">
      <c r="A594" s="54">
        <v>592</v>
      </c>
      <c r="B594" s="54" t="str">
        <f t="shared" si="54"/>
        <v>250</v>
      </c>
      <c r="C594" s="54"/>
      <c r="D594" s="54" t="str">
        <f t="shared" si="50"/>
        <v>250</v>
      </c>
      <c r="E594" s="54" t="str">
        <f t="shared" si="53"/>
        <v>0250</v>
      </c>
      <c r="F594" s="54"/>
      <c r="G594" s="54"/>
      <c r="H594" s="54"/>
      <c r="I594" s="53" t="s">
        <v>1654</v>
      </c>
      <c r="J594" s="54"/>
      <c r="K594" s="54"/>
      <c r="L594" s="51" t="str">
        <f t="shared" si="51"/>
        <v>case "250": return "";</v>
      </c>
      <c r="M594" s="51" t="str">
        <f t="shared" si="52"/>
        <v>case "0250": return "Shovel Knight";</v>
      </c>
      <c r="N594" s="51" t="str">
        <f>"case """&amp;E594&amp;""""&amp;": return "&amp;""""&amp;INDEX(ALL!E:E,MATCH(Sheet1!E594,ALL!N:N,0))&amp;""""&amp;";"</f>
        <v>case "0250": return "Shovel Knight";</v>
      </c>
      <c r="O594" s="51"/>
    </row>
    <row r="595" spans="1:15" x14ac:dyDescent="0.2">
      <c r="A595" s="54">
        <v>593</v>
      </c>
      <c r="B595" s="54" t="str">
        <f t="shared" si="54"/>
        <v>251</v>
      </c>
      <c r="C595" s="54"/>
      <c r="D595" s="54" t="str">
        <f t="shared" si="50"/>
        <v>251</v>
      </c>
      <c r="E595" s="54" t="str">
        <f t="shared" si="53"/>
        <v>0251</v>
      </c>
      <c r="F595" s="54"/>
      <c r="G595" s="54"/>
      <c r="H595" s="54"/>
      <c r="I595" s="53" t="s">
        <v>1634</v>
      </c>
      <c r="J595" s="54"/>
      <c r="K595" s="54"/>
      <c r="L595" s="51" t="str">
        <f t="shared" si="51"/>
        <v>case "251": return "";</v>
      </c>
      <c r="M595" s="51" t="str">
        <f t="shared" si="52"/>
        <v>case "0251": return "Super Smash Bros.";</v>
      </c>
      <c r="N595" s="51" t="str">
        <f>"case """&amp;E595&amp;""""&amp;": return "&amp;""""&amp;INDEX(ALL!E:E,MATCH(Sheet1!E595,ALL!N:N,0))&amp;""""&amp;";"</f>
        <v>case "0251": return "Lucas";</v>
      </c>
      <c r="O595" s="51"/>
    </row>
    <row r="596" spans="1:15" x14ac:dyDescent="0.2">
      <c r="A596" s="54">
        <v>594</v>
      </c>
      <c r="B596" s="54" t="str">
        <f t="shared" si="54"/>
        <v>252</v>
      </c>
      <c r="C596" s="54"/>
      <c r="D596" s="54" t="str">
        <f t="shared" si="50"/>
        <v>252</v>
      </c>
      <c r="E596" s="54" t="str">
        <f t="shared" si="53"/>
        <v>0252</v>
      </c>
      <c r="F596" s="54"/>
      <c r="G596" s="54"/>
      <c r="H596" s="54"/>
      <c r="I596" s="53" t="s">
        <v>1634</v>
      </c>
      <c r="J596" s="54"/>
      <c r="K596" s="54"/>
      <c r="L596" s="51" t="str">
        <f t="shared" si="51"/>
        <v>case "252": return "";</v>
      </c>
      <c r="M596" s="51" t="str">
        <f t="shared" si="52"/>
        <v>case "0252": return "Super Smash Bros.";</v>
      </c>
      <c r="N596" s="51" t="str">
        <f>"case """&amp;E596&amp;""""&amp;": return "&amp;""""&amp;INDEX(ALL!E:E,MATCH(Sheet1!E596,ALL!N:N,0))&amp;""""&amp;";"</f>
        <v>case "0252": return "Roy";</v>
      </c>
      <c r="O596" s="51"/>
    </row>
    <row r="597" spans="1:15" x14ac:dyDescent="0.2">
      <c r="A597" s="54">
        <v>595</v>
      </c>
      <c r="B597" s="54" t="str">
        <f t="shared" si="54"/>
        <v>253</v>
      </c>
      <c r="C597" s="54"/>
      <c r="D597" s="54" t="str">
        <f t="shared" si="50"/>
        <v>253</v>
      </c>
      <c r="E597" s="54" t="str">
        <f t="shared" si="53"/>
        <v>0253</v>
      </c>
      <c r="F597" s="54"/>
      <c r="G597" s="54"/>
      <c r="H597" s="54"/>
      <c r="I597" s="53" t="s">
        <v>1634</v>
      </c>
      <c r="J597" s="54"/>
      <c r="K597" s="54"/>
      <c r="L597" s="51" t="str">
        <f t="shared" si="51"/>
        <v>case "253": return "";</v>
      </c>
      <c r="M597" s="51" t="str">
        <f t="shared" si="52"/>
        <v>case "0253": return "Super Smash Bros.";</v>
      </c>
      <c r="N597" s="51" t="str">
        <f>"case """&amp;E597&amp;""""&amp;": return "&amp;""""&amp;INDEX(ALL!E:E,MATCH(Sheet1!E597,ALL!N:N,0))&amp;""""&amp;";"</f>
        <v>case "0253": return "Ryu";</v>
      </c>
      <c r="O597" s="51"/>
    </row>
    <row r="598" spans="1:15" x14ac:dyDescent="0.2">
      <c r="A598" s="54">
        <v>596</v>
      </c>
      <c r="B598" s="54" t="str">
        <f t="shared" si="54"/>
        <v>254</v>
      </c>
      <c r="C598" s="54"/>
      <c r="D598" s="54" t="str">
        <f t="shared" si="50"/>
        <v>254</v>
      </c>
      <c r="E598" s="54" t="str">
        <f t="shared" si="53"/>
        <v>0254</v>
      </c>
      <c r="F598" s="54"/>
      <c r="G598" s="54"/>
      <c r="H598" s="54"/>
      <c r="I598" s="53" t="s">
        <v>1631</v>
      </c>
      <c r="J598" s="54"/>
      <c r="K598" s="54"/>
      <c r="L598" s="51" t="str">
        <f t="shared" si="51"/>
        <v>case "254": return "";</v>
      </c>
      <c r="M598" s="51" t="str">
        <f t="shared" si="52"/>
        <v>case "0254": return "Kirby";</v>
      </c>
      <c r="N598" s="51" t="str">
        <f>"case """&amp;E598&amp;""""&amp;": return "&amp;""""&amp;INDEX(ALL!E:E,MATCH(Sheet1!E598,ALL!N:N,0))&amp;""""&amp;";"</f>
        <v>case "0254": return "Kirby";</v>
      </c>
      <c r="O598" s="51"/>
    </row>
    <row r="599" spans="1:15" x14ac:dyDescent="0.2">
      <c r="A599" s="54">
        <v>597</v>
      </c>
      <c r="B599" s="54" t="str">
        <f t="shared" si="54"/>
        <v>255</v>
      </c>
      <c r="C599" s="54"/>
      <c r="D599" s="54" t="str">
        <f t="shared" si="50"/>
        <v>255</v>
      </c>
      <c r="E599" s="54" t="str">
        <f t="shared" si="53"/>
        <v>0255</v>
      </c>
      <c r="F599" s="54"/>
      <c r="G599" s="54"/>
      <c r="H599" s="54"/>
      <c r="I599" s="53" t="s">
        <v>1631</v>
      </c>
      <c r="J599" s="54"/>
      <c r="K599" s="54"/>
      <c r="L599" s="51" t="str">
        <f t="shared" si="51"/>
        <v>case "255": return "";</v>
      </c>
      <c r="M599" s="51" t="str">
        <f t="shared" si="52"/>
        <v>case "0255": return "Kirby";</v>
      </c>
      <c r="N599" s="51" t="str">
        <f>"case """&amp;E599&amp;""""&amp;": return "&amp;""""&amp;INDEX(ALL!E:E,MATCH(Sheet1!E599,ALL!N:N,0))&amp;""""&amp;";"</f>
        <v>case "0255": return "Meta Knight";</v>
      </c>
      <c r="O599" s="51"/>
    </row>
    <row r="600" spans="1:15" x14ac:dyDescent="0.2">
      <c r="A600" s="54">
        <v>598</v>
      </c>
      <c r="B600" s="54" t="str">
        <f t="shared" si="54"/>
        <v>256</v>
      </c>
      <c r="C600" s="54"/>
      <c r="D600" s="54" t="str">
        <f t="shared" si="50"/>
        <v>256</v>
      </c>
      <c r="E600" s="54" t="str">
        <f t="shared" si="53"/>
        <v>0256</v>
      </c>
      <c r="F600" s="54"/>
      <c r="G600" s="54"/>
      <c r="H600" s="54"/>
      <c r="I600" s="53" t="s">
        <v>1631</v>
      </c>
      <c r="J600" s="54"/>
      <c r="K600" s="54"/>
      <c r="L600" s="51" t="str">
        <f t="shared" si="51"/>
        <v>case "256": return "";</v>
      </c>
      <c r="M600" s="51" t="str">
        <f t="shared" si="52"/>
        <v>case "0256": return "Kirby";</v>
      </c>
      <c r="N600" s="51" t="str">
        <f>"case """&amp;E600&amp;""""&amp;": return "&amp;""""&amp;INDEX(ALL!E:E,MATCH(Sheet1!E600,ALL!N:N,0))&amp;""""&amp;";"</f>
        <v>case "0256": return "King Dedede";</v>
      </c>
      <c r="O600" s="51"/>
    </row>
    <row r="601" spans="1:15" x14ac:dyDescent="0.2">
      <c r="A601" s="54">
        <v>599</v>
      </c>
      <c r="B601" s="54" t="str">
        <f t="shared" si="54"/>
        <v>257</v>
      </c>
      <c r="C601" s="54"/>
      <c r="D601" s="54" t="str">
        <f t="shared" si="50"/>
        <v>257</v>
      </c>
      <c r="E601" s="54" t="str">
        <f t="shared" si="53"/>
        <v>0257</v>
      </c>
      <c r="F601" s="54"/>
      <c r="G601" s="54"/>
      <c r="H601" s="54"/>
      <c r="I601" s="53" t="s">
        <v>1631</v>
      </c>
      <c r="J601" s="54"/>
      <c r="K601" s="54"/>
      <c r="L601" s="51" t="str">
        <f t="shared" si="51"/>
        <v>case "257": return "";</v>
      </c>
      <c r="M601" s="51" t="str">
        <f t="shared" si="52"/>
        <v>case "0257": return "Kirby";</v>
      </c>
      <c r="N601" s="51" t="str">
        <f>"case """&amp;E601&amp;""""&amp;": return "&amp;""""&amp;INDEX(ALL!E:E,MATCH(Sheet1!E601,ALL!N:N,0))&amp;""""&amp;";"</f>
        <v>case "0257": return "Waddle Dee";</v>
      </c>
      <c r="O601" s="51"/>
    </row>
    <row r="602" spans="1:15" x14ac:dyDescent="0.2">
      <c r="A602" s="54">
        <v>600</v>
      </c>
      <c r="B602" s="54" t="str">
        <f t="shared" si="54"/>
        <v>258</v>
      </c>
      <c r="C602" s="54"/>
      <c r="D602" s="54" t="str">
        <f t="shared" si="50"/>
        <v>258</v>
      </c>
      <c r="E602" s="54" t="str">
        <f t="shared" si="53"/>
        <v>0258</v>
      </c>
      <c r="F602" s="54"/>
      <c r="G602" s="54"/>
      <c r="H602" s="54"/>
      <c r="I602" s="53" t="s">
        <v>1634</v>
      </c>
      <c r="J602" s="54"/>
      <c r="K602" s="54"/>
      <c r="L602" s="51" t="str">
        <f t="shared" si="51"/>
        <v>case "258": return "";</v>
      </c>
      <c r="M602" s="51" t="str">
        <f t="shared" si="52"/>
        <v>case "0258": return "Super Smash Bros.";</v>
      </c>
      <c r="N602" s="51" t="str">
        <f>"case """&amp;E602&amp;""""&amp;": return "&amp;""""&amp;INDEX(ALL!E:E,MATCH(Sheet1!E602,ALL!N:N,0))&amp;""""&amp;";"</f>
        <v>case "0258": return "Mega Man (Gold Edition)";</v>
      </c>
      <c r="O602" s="51"/>
    </row>
    <row r="603" spans="1:15" x14ac:dyDescent="0.2">
      <c r="A603" s="54">
        <v>601</v>
      </c>
      <c r="B603" s="54" t="str">
        <f t="shared" si="54"/>
        <v>259</v>
      </c>
      <c r="C603" s="54"/>
      <c r="D603" s="54" t="str">
        <f t="shared" si="50"/>
        <v>259</v>
      </c>
      <c r="E603" s="54" t="str">
        <f t="shared" si="53"/>
        <v>0259</v>
      </c>
      <c r="F603" s="54"/>
      <c r="G603" s="54"/>
      <c r="H603" s="54"/>
      <c r="I603" s="53" t="s">
        <v>1634</v>
      </c>
      <c r="J603" s="54"/>
      <c r="K603" s="54"/>
      <c r="L603" s="51" t="str">
        <f t="shared" si="51"/>
        <v>case "259": return "";</v>
      </c>
      <c r="M603" s="51" t="str">
        <f t="shared" si="52"/>
        <v>case "0259": return "Super Smash Bros.";</v>
      </c>
      <c r="N603" s="51" t="str">
        <f>"case """&amp;E603&amp;""""&amp;": return "&amp;""""&amp;INDEX(ALL!E:E,MATCH(Sheet1!E603,ALL!N:N,0))&amp;""""&amp;";"</f>
        <v>case "0259": return "Cloud";</v>
      </c>
      <c r="O603" s="51"/>
    </row>
    <row r="604" spans="1:15" x14ac:dyDescent="0.2">
      <c r="A604" s="54">
        <v>602</v>
      </c>
      <c r="B604" s="54" t="str">
        <f t="shared" si="54"/>
        <v>25A</v>
      </c>
      <c r="C604" s="54"/>
      <c r="D604" s="54" t="str">
        <f t="shared" si="50"/>
        <v>25A</v>
      </c>
      <c r="E604" s="54" t="str">
        <f t="shared" si="53"/>
        <v>025A</v>
      </c>
      <c r="F604" s="54"/>
      <c r="G604" s="54"/>
      <c r="H604" s="54"/>
      <c r="I604" s="53" t="s">
        <v>1634</v>
      </c>
      <c r="J604" s="54"/>
      <c r="K604" s="54"/>
      <c r="L604" s="51" t="str">
        <f t="shared" si="51"/>
        <v>case "25A": return "";</v>
      </c>
      <c r="M604" s="51" t="str">
        <f t="shared" si="52"/>
        <v>case "025A": return "Super Smash Bros.";</v>
      </c>
      <c r="N604" s="51" t="str">
        <f>"case """&amp;E604&amp;""""&amp;": return "&amp;""""&amp;INDEX(ALL!E:E,MATCH(Sheet1!E604,ALL!N:N,0))&amp;""""&amp;";"</f>
        <v>case "025A": return "Corrin";</v>
      </c>
      <c r="O604" s="51"/>
    </row>
    <row r="605" spans="1:15" x14ac:dyDescent="0.2">
      <c r="A605" s="54">
        <v>603</v>
      </c>
      <c r="B605" s="54" t="str">
        <f t="shared" si="54"/>
        <v>25B</v>
      </c>
      <c r="C605" s="54"/>
      <c r="D605" s="54" t="str">
        <f t="shared" si="50"/>
        <v>25B</v>
      </c>
      <c r="E605" s="54" t="str">
        <f t="shared" si="53"/>
        <v>025B</v>
      </c>
      <c r="F605" s="54"/>
      <c r="G605" s="54"/>
      <c r="H605" s="54"/>
      <c r="I605" s="53" t="s">
        <v>1634</v>
      </c>
      <c r="J605" s="54"/>
      <c r="K605" s="54"/>
      <c r="L605" s="51" t="str">
        <f t="shared" si="51"/>
        <v>case "25B": return "";</v>
      </c>
      <c r="M605" s="51" t="str">
        <f t="shared" si="52"/>
        <v>case "025B": return "Super Smash Bros.";</v>
      </c>
      <c r="N605" s="51" t="str">
        <f>"case """&amp;E605&amp;""""&amp;": return "&amp;""""&amp;INDEX(ALL!E:E,MATCH(Sheet1!E605,ALL!N:N,0))&amp;""""&amp;";"</f>
        <v>case "025B": return "Bayonetta";</v>
      </c>
      <c r="O605" s="51"/>
    </row>
    <row r="606" spans="1:15" x14ac:dyDescent="0.2">
      <c r="A606" s="54">
        <v>604</v>
      </c>
      <c r="B606" s="54" t="str">
        <f t="shared" si="54"/>
        <v>25C</v>
      </c>
      <c r="C606" s="54"/>
      <c r="D606" s="54" t="str">
        <f t="shared" si="50"/>
        <v>25C</v>
      </c>
      <c r="E606" s="54" t="str">
        <f t="shared" si="53"/>
        <v>025C</v>
      </c>
      <c r="F606" s="54"/>
      <c r="G606" s="54"/>
      <c r="H606" s="54"/>
      <c r="I606" s="53" t="s">
        <v>1657</v>
      </c>
      <c r="J606" s="54"/>
      <c r="K606" s="54"/>
      <c r="L606" s="51" t="str">
        <f t="shared" si="51"/>
        <v>case "25C": return "";</v>
      </c>
      <c r="M606" s="51" t="str">
        <f t="shared" si="52"/>
        <v>case "025C": return "Pokken";</v>
      </c>
      <c r="N606" s="51" t="str">
        <f>"case """&amp;E606&amp;""""&amp;": return "&amp;""""&amp;INDEX(ALL!E:E,MATCH(Sheet1!E606,ALL!N:N,0))&amp;""""&amp;";"</f>
        <v>case "025C": return "Shadow Mewtwo";</v>
      </c>
      <c r="O606" s="51"/>
    </row>
    <row r="607" spans="1:15" x14ac:dyDescent="0.2">
      <c r="A607" s="54">
        <v>605</v>
      </c>
      <c r="B607" s="54" t="str">
        <f t="shared" si="54"/>
        <v>25D</v>
      </c>
      <c r="C607" s="54"/>
      <c r="D607" s="54" t="str">
        <f t="shared" si="50"/>
        <v>25D</v>
      </c>
      <c r="E607" s="54" t="str">
        <f t="shared" si="53"/>
        <v>025D</v>
      </c>
      <c r="F607" s="54"/>
      <c r="G607" s="54"/>
      <c r="H607" s="54"/>
      <c r="I607" s="53" t="s">
        <v>1640</v>
      </c>
      <c r="J607" s="54"/>
      <c r="K607" s="54"/>
      <c r="L607" s="51" t="str">
        <f t="shared" si="51"/>
        <v>case "25D": return "";</v>
      </c>
      <c r="M607" s="51" t="str">
        <f t="shared" si="52"/>
        <v>case "025D": return "Splatoon";</v>
      </c>
      <c r="N607" s="51" t="str">
        <f>"case """&amp;E607&amp;""""&amp;": return "&amp;""""&amp;INDEX(ALL!E:E,MATCH(Sheet1!E607,ALL!N:N,0))&amp;""""&amp;";"</f>
        <v>case "025D": return "Callie";</v>
      </c>
      <c r="O607" s="51"/>
    </row>
    <row r="608" spans="1:15" x14ac:dyDescent="0.2">
      <c r="A608" s="54">
        <v>606</v>
      </c>
      <c r="B608" s="54" t="str">
        <f t="shared" si="54"/>
        <v>25E</v>
      </c>
      <c r="C608" s="54"/>
      <c r="D608" s="54" t="str">
        <f t="shared" si="50"/>
        <v>25E</v>
      </c>
      <c r="E608" s="54" t="str">
        <f t="shared" si="53"/>
        <v>025E</v>
      </c>
      <c r="F608" s="54"/>
      <c r="G608" s="54"/>
      <c r="H608" s="54"/>
      <c r="I608" s="53" t="s">
        <v>1640</v>
      </c>
      <c r="J608" s="54"/>
      <c r="K608" s="54"/>
      <c r="L608" s="51" t="str">
        <f t="shared" si="51"/>
        <v>case "25E": return "";</v>
      </c>
      <c r="M608" s="51" t="str">
        <f t="shared" si="52"/>
        <v>case "025E": return "Splatoon";</v>
      </c>
      <c r="N608" s="51" t="str">
        <f>"case """&amp;E608&amp;""""&amp;": return "&amp;""""&amp;INDEX(ALL!E:E,MATCH(Sheet1!E608,ALL!N:N,0))&amp;""""&amp;";"</f>
        <v>case "025E": return "Marie";</v>
      </c>
      <c r="O608" s="51"/>
    </row>
    <row r="609" spans="1:15" x14ac:dyDescent="0.2">
      <c r="A609" s="54">
        <v>607</v>
      </c>
      <c r="B609" s="54" t="str">
        <f t="shared" si="54"/>
        <v>25F</v>
      </c>
      <c r="C609" s="54"/>
      <c r="D609" s="54" t="str">
        <f t="shared" si="50"/>
        <v>25F</v>
      </c>
      <c r="E609" s="54" t="str">
        <f t="shared" si="53"/>
        <v>025F</v>
      </c>
      <c r="F609" s="54"/>
      <c r="G609" s="54"/>
      <c r="H609" s="54"/>
      <c r="I609" s="53" t="s">
        <v>1640</v>
      </c>
      <c r="J609" s="54"/>
      <c r="K609" s="54"/>
      <c r="L609" s="51" t="str">
        <f t="shared" si="51"/>
        <v>case "25F": return "";</v>
      </c>
      <c r="M609" s="51" t="str">
        <f t="shared" si="52"/>
        <v>case "025F": return "Splatoon";</v>
      </c>
      <c r="N609" s="51" t="str">
        <f>"case """&amp;E609&amp;""""&amp;": return "&amp;""""&amp;INDEX(ALL!E:E,MATCH(Sheet1!E609,ALL!N:N,0))&amp;""""&amp;";"</f>
        <v>case "025F": return "Inkling Girl (Lime Green)";</v>
      </c>
      <c r="O609" s="51"/>
    </row>
    <row r="610" spans="1:15" x14ac:dyDescent="0.2">
      <c r="A610" s="54">
        <v>608</v>
      </c>
      <c r="B610" s="54" t="str">
        <f t="shared" si="54"/>
        <v>260</v>
      </c>
      <c r="C610" s="54"/>
      <c r="D610" s="54" t="str">
        <f t="shared" si="50"/>
        <v>260</v>
      </c>
      <c r="E610" s="54" t="str">
        <f t="shared" si="53"/>
        <v>0260</v>
      </c>
      <c r="F610" s="54"/>
      <c r="G610" s="54"/>
      <c r="H610" s="54"/>
      <c r="I610" s="53" t="s">
        <v>1640</v>
      </c>
      <c r="J610" s="54"/>
      <c r="K610" s="54"/>
      <c r="L610" s="51" t="str">
        <f t="shared" si="51"/>
        <v>case "260": return "";</v>
      </c>
      <c r="M610" s="51" t="str">
        <f t="shared" si="52"/>
        <v>case "0260": return "Splatoon";</v>
      </c>
      <c r="N610" s="51" t="str">
        <f>"case """&amp;E610&amp;""""&amp;": return "&amp;""""&amp;INDEX(ALL!E:E,MATCH(Sheet1!E610,ALL!N:N,0))&amp;""""&amp;";"</f>
        <v>case "0260": return "Inkling Boy (Purple)";</v>
      </c>
      <c r="O610" s="51"/>
    </row>
    <row r="611" spans="1:15" x14ac:dyDescent="0.2">
      <c r="A611" s="54">
        <v>609</v>
      </c>
      <c r="B611" s="54" t="str">
        <f t="shared" si="54"/>
        <v>261</v>
      </c>
      <c r="C611" s="54"/>
      <c r="D611" s="54" t="str">
        <f t="shared" si="50"/>
        <v>261</v>
      </c>
      <c r="E611" s="54" t="str">
        <f t="shared" si="53"/>
        <v>0261</v>
      </c>
      <c r="F611" s="54"/>
      <c r="G611" s="54"/>
      <c r="H611" s="54"/>
      <c r="I611" s="53" t="s">
        <v>1640</v>
      </c>
      <c r="J611" s="54"/>
      <c r="K611" s="54"/>
      <c r="L611" s="51" t="str">
        <f t="shared" si="51"/>
        <v>case "261": return "";</v>
      </c>
      <c r="M611" s="51" t="str">
        <f t="shared" si="52"/>
        <v>case "0261": return "Splatoon";</v>
      </c>
      <c r="N611" s="51" t="str">
        <f>"case """&amp;E611&amp;""""&amp;": return "&amp;""""&amp;INDEX(ALL!E:E,MATCH(Sheet1!E611,ALL!N:N,0))&amp;""""&amp;";"</f>
        <v>case "0261": return "Inkling Squid (Orange)";</v>
      </c>
      <c r="O611" s="51"/>
    </row>
    <row r="612" spans="1:15" x14ac:dyDescent="0.2">
      <c r="A612" s="54">
        <v>610</v>
      </c>
      <c r="B612" s="54" t="str">
        <f t="shared" si="54"/>
        <v>262</v>
      </c>
      <c r="C612" s="54"/>
      <c r="D612" s="54" t="str">
        <f t="shared" si="50"/>
        <v>262</v>
      </c>
      <c r="E612" s="54" t="str">
        <f t="shared" si="53"/>
        <v>0262</v>
      </c>
      <c r="F612" s="54"/>
      <c r="G612" s="54"/>
      <c r="H612" s="54"/>
      <c r="I612" s="53" t="s">
        <v>1636</v>
      </c>
      <c r="J612" s="54"/>
      <c r="K612" s="54"/>
      <c r="L612" s="51" t="str">
        <f t="shared" si="51"/>
        <v>case "262": return "";</v>
      </c>
      <c r="M612" s="51" t="str">
        <f t="shared" si="52"/>
        <v>case "0262": return "Super Mario";</v>
      </c>
      <c r="N612" s="51" t="str">
        <f>"case """&amp;E612&amp;""""&amp;": return "&amp;""""&amp;INDEX(ALL!E:E,MATCH(Sheet1!E612,ALL!N:N,0))&amp;""""&amp;";"</f>
        <v>case "0262": return "Rosalina";</v>
      </c>
      <c r="O612" s="51"/>
    </row>
    <row r="613" spans="1:15" x14ac:dyDescent="0.2">
      <c r="A613" s="54">
        <v>611</v>
      </c>
      <c r="B613" s="54" t="str">
        <f t="shared" si="54"/>
        <v>263</v>
      </c>
      <c r="C613" s="54"/>
      <c r="D613" s="54" t="str">
        <f t="shared" si="50"/>
        <v>263</v>
      </c>
      <c r="E613" s="54" t="str">
        <f t="shared" si="53"/>
        <v>0263</v>
      </c>
      <c r="F613" s="54"/>
      <c r="G613" s="54"/>
      <c r="H613" s="54"/>
      <c r="I613" s="54" t="s">
        <v>741</v>
      </c>
      <c r="J613" s="54"/>
      <c r="K613" s="54"/>
      <c r="L613" s="51" t="str">
        <f t="shared" si="51"/>
        <v>case "263": return "";</v>
      </c>
      <c r="M613" s="51" t="str">
        <f t="shared" si="52"/>
        <v>case "0263": return "Super Mario";</v>
      </c>
      <c r="N613" s="51" t="str">
        <f>"case """&amp;E613&amp;""""&amp;": return "&amp;""""&amp;INDEX(ALL!E:E,MATCH(Sheet1!E613,ALL!N:N,0))&amp;""""&amp;";"</f>
        <v>case "0263": return "Wario";</v>
      </c>
      <c r="O613" s="51"/>
    </row>
    <row r="614" spans="1:15" x14ac:dyDescent="0.2">
      <c r="A614" s="54">
        <v>612</v>
      </c>
      <c r="B614" s="54" t="str">
        <f t="shared" si="54"/>
        <v>264</v>
      </c>
      <c r="C614" s="54"/>
      <c r="D614" s="54" t="str">
        <f t="shared" si="50"/>
        <v>264</v>
      </c>
      <c r="E614" s="54" t="str">
        <f t="shared" si="53"/>
        <v>0264</v>
      </c>
      <c r="F614" s="54"/>
      <c r="G614" s="54"/>
      <c r="H614" s="54"/>
      <c r="I614" s="53" t="s">
        <v>1636</v>
      </c>
      <c r="J614" s="54"/>
      <c r="K614" s="54"/>
      <c r="L614" s="51" t="str">
        <f t="shared" si="51"/>
        <v>case "264": return "";</v>
      </c>
      <c r="M614" s="51" t="str">
        <f t="shared" si="52"/>
        <v>case "0264": return "Super Mario";</v>
      </c>
      <c r="N614" s="51" t="str">
        <f>"case """&amp;E614&amp;""""&amp;": return "&amp;""""&amp;INDEX(ALL!E:E,MATCH(Sheet1!E614,ALL!N:N,0))&amp;""""&amp;";"</f>
        <v>case "0264": return "Donkey Kong";</v>
      </c>
      <c r="O614" s="51"/>
    </row>
    <row r="615" spans="1:15" x14ac:dyDescent="0.2">
      <c r="A615" s="54">
        <v>613</v>
      </c>
      <c r="B615" s="54" t="str">
        <f t="shared" si="54"/>
        <v>265</v>
      </c>
      <c r="C615" s="54"/>
      <c r="D615" s="54" t="str">
        <f t="shared" si="50"/>
        <v>265</v>
      </c>
      <c r="E615" s="54" t="str">
        <f t="shared" si="53"/>
        <v>0265</v>
      </c>
      <c r="F615" s="54"/>
      <c r="G615" s="54"/>
      <c r="H615" s="54"/>
      <c r="I615" s="54" t="s">
        <v>741</v>
      </c>
      <c r="J615" s="54"/>
      <c r="K615" s="54"/>
      <c r="L615" s="51" t="str">
        <f t="shared" si="51"/>
        <v>case "265": return "";</v>
      </c>
      <c r="M615" s="51" t="str">
        <f t="shared" si="52"/>
        <v>case "0265": return "Super Mario";</v>
      </c>
      <c r="N615" s="51" t="str">
        <f>"case """&amp;E615&amp;""""&amp;": return "&amp;""""&amp;INDEX(ALL!E:E,MATCH(Sheet1!E615,ALL!N:N,0))&amp;""""&amp;";"</f>
        <v>case "0265": return "Diddy Kong";</v>
      </c>
      <c r="O615" s="51"/>
    </row>
    <row r="616" spans="1:15" x14ac:dyDescent="0.2">
      <c r="A616" s="54">
        <v>614</v>
      </c>
      <c r="B616" s="54" t="str">
        <f t="shared" si="54"/>
        <v>266</v>
      </c>
      <c r="C616" s="54"/>
      <c r="D616" s="54" t="str">
        <f t="shared" si="50"/>
        <v>266</v>
      </c>
      <c r="E616" s="54" t="str">
        <f t="shared" si="53"/>
        <v>0266</v>
      </c>
      <c r="F616" s="54"/>
      <c r="G616" s="54"/>
      <c r="H616" s="54"/>
      <c r="I616" s="53" t="s">
        <v>1636</v>
      </c>
      <c r="J616" s="54"/>
      <c r="K616" s="54"/>
      <c r="L616" s="51" t="str">
        <f t="shared" si="51"/>
        <v>case "266": return "";</v>
      </c>
      <c r="M616" s="51" t="str">
        <f t="shared" si="52"/>
        <v>case "0266": return "Super Mario";</v>
      </c>
      <c r="N616" s="51" t="str">
        <f>"case """&amp;E616&amp;""""&amp;": return "&amp;""""&amp;INDEX(ALL!E:E,MATCH(Sheet1!E616,ALL!N:N,0))&amp;""""&amp;";"</f>
        <v>case "0266": return "Daisy";</v>
      </c>
      <c r="O616" s="51"/>
    </row>
    <row r="617" spans="1:15" x14ac:dyDescent="0.2">
      <c r="A617" s="54">
        <v>615</v>
      </c>
      <c r="B617" s="54" t="str">
        <f t="shared" si="54"/>
        <v>267</v>
      </c>
      <c r="C617" s="54"/>
      <c r="D617" s="54" t="str">
        <f t="shared" si="50"/>
        <v>267</v>
      </c>
      <c r="E617" s="54" t="str">
        <f t="shared" si="53"/>
        <v>0267</v>
      </c>
      <c r="F617" s="54"/>
      <c r="G617" s="54"/>
      <c r="H617" s="54"/>
      <c r="I617" s="54" t="s">
        <v>741</v>
      </c>
      <c r="J617" s="54"/>
      <c r="K617" s="54"/>
      <c r="L617" s="51" t="str">
        <f t="shared" si="51"/>
        <v>case "267": return "";</v>
      </c>
      <c r="M617" s="51" t="str">
        <f t="shared" si="52"/>
        <v>case "0267": return "Super Mario";</v>
      </c>
      <c r="N617" s="51" t="str">
        <f>"case """&amp;E617&amp;""""&amp;": return "&amp;""""&amp;INDEX(ALL!E:E,MATCH(Sheet1!E617,ALL!N:N,0))&amp;""""&amp;";"</f>
        <v>case "0267": return "Waluigi";</v>
      </c>
      <c r="O617" s="51"/>
    </row>
    <row r="618" spans="1:15" x14ac:dyDescent="0.2">
      <c r="A618" s="54">
        <v>616</v>
      </c>
      <c r="B618" s="54" t="str">
        <f t="shared" si="54"/>
        <v>268</v>
      </c>
      <c r="C618" s="54"/>
      <c r="D618" s="54" t="str">
        <f t="shared" si="50"/>
        <v>268</v>
      </c>
      <c r="E618" s="54" t="str">
        <f t="shared" si="53"/>
        <v>0268</v>
      </c>
      <c r="F618" s="54"/>
      <c r="G618" s="54"/>
      <c r="H618" s="54"/>
      <c r="I618" s="54" t="s">
        <v>741</v>
      </c>
      <c r="J618" s="54"/>
      <c r="K618" s="54"/>
      <c r="L618" s="51" t="str">
        <f t="shared" si="51"/>
        <v>case "268": return "";</v>
      </c>
      <c r="M618" s="51" t="str">
        <f t="shared" si="52"/>
        <v>case "0268": return "Super Mario";</v>
      </c>
      <c r="N618" s="51" t="str">
        <f>"case """&amp;E618&amp;""""&amp;": return "&amp;""""&amp;INDEX(ALL!E:E,MATCH(Sheet1!E618,ALL!N:N,0))&amp;""""&amp;";"</f>
        <v>case "0268": return "Boo";</v>
      </c>
      <c r="O618" s="51"/>
    </row>
    <row r="619" spans="1:15" x14ac:dyDescent="0.2">
      <c r="A619" s="54">
        <v>617</v>
      </c>
      <c r="B619" s="54" t="str">
        <f t="shared" si="54"/>
        <v>269</v>
      </c>
      <c r="C619" s="54"/>
      <c r="D619" s="54" t="str">
        <f t="shared" si="50"/>
        <v>269</v>
      </c>
      <c r="E619" s="54" t="str">
        <f t="shared" si="53"/>
        <v>0269</v>
      </c>
      <c r="F619" s="54"/>
      <c r="G619" s="54"/>
      <c r="H619" s="54"/>
      <c r="I619" s="53" t="s">
        <v>1669</v>
      </c>
      <c r="J619" s="54"/>
      <c r="K619" s="54"/>
      <c r="L619" s="51" t="str">
        <f t="shared" si="51"/>
        <v>case "269": return "";</v>
      </c>
      <c r="M619" s="51" t="str">
        <f t="shared" si="52"/>
        <v>case "0269": return "Mario Sports Superstars";</v>
      </c>
      <c r="N619" s="51" t="str">
        <f>"case """&amp;E619&amp;""""&amp;": return "&amp;""""&amp;INDEX(ALL!E:E,MATCH(Sheet1!E619,ALL!N:N,0))&amp;""""&amp;";"</f>
        <v>case "0269": return "Mario - Soccer";</v>
      </c>
      <c r="O619" s="51"/>
    </row>
    <row r="620" spans="1:15" x14ac:dyDescent="0.2">
      <c r="A620" s="54">
        <v>618</v>
      </c>
      <c r="B620" s="54" t="str">
        <f t="shared" si="54"/>
        <v>26A</v>
      </c>
      <c r="C620" s="54"/>
      <c r="D620" s="54" t="str">
        <f t="shared" si="50"/>
        <v>26A</v>
      </c>
      <c r="E620" s="54" t="str">
        <f t="shared" si="53"/>
        <v>026A</v>
      </c>
      <c r="F620" s="54"/>
      <c r="G620" s="54"/>
      <c r="H620" s="54"/>
      <c r="I620" s="53" t="s">
        <v>1669</v>
      </c>
      <c r="J620" s="54"/>
      <c r="K620" s="54"/>
      <c r="L620" s="51" t="str">
        <f t="shared" si="51"/>
        <v>case "26A": return "";</v>
      </c>
      <c r="M620" s="51" t="str">
        <f t="shared" si="52"/>
        <v>case "026A": return "Mario Sports Superstars";</v>
      </c>
      <c r="N620" s="51" t="str">
        <f>"case """&amp;E620&amp;""""&amp;": return "&amp;""""&amp;INDEX(ALL!E:E,MATCH(Sheet1!E620,ALL!N:N,0))&amp;""""&amp;";"</f>
        <v>case "026A": return "Mario - Baseball";</v>
      </c>
      <c r="O620" s="51"/>
    </row>
    <row r="621" spans="1:15" x14ac:dyDescent="0.2">
      <c r="A621" s="54">
        <v>619</v>
      </c>
      <c r="B621" s="54" t="str">
        <f t="shared" si="54"/>
        <v>26B</v>
      </c>
      <c r="C621" s="54"/>
      <c r="D621" s="54" t="str">
        <f t="shared" si="50"/>
        <v>26B</v>
      </c>
      <c r="E621" s="54" t="str">
        <f t="shared" si="53"/>
        <v>026B</v>
      </c>
      <c r="F621" s="54"/>
      <c r="G621" s="54"/>
      <c r="H621" s="54"/>
      <c r="I621" s="53" t="s">
        <v>1669</v>
      </c>
      <c r="J621" s="54"/>
      <c r="K621" s="54"/>
      <c r="L621" s="51" t="str">
        <f t="shared" si="51"/>
        <v>case "26B": return "";</v>
      </c>
      <c r="M621" s="51" t="str">
        <f t="shared" si="52"/>
        <v>case "026B": return "Mario Sports Superstars";</v>
      </c>
      <c r="N621" s="51" t="str">
        <f>"case """&amp;E621&amp;""""&amp;": return "&amp;""""&amp;INDEX(ALL!E:E,MATCH(Sheet1!E621,ALL!N:N,0))&amp;""""&amp;";"</f>
        <v>case "026B": return "Mario - Tennis";</v>
      </c>
      <c r="O621" s="51"/>
    </row>
    <row r="622" spans="1:15" x14ac:dyDescent="0.2">
      <c r="A622" s="54">
        <v>620</v>
      </c>
      <c r="B622" s="54" t="str">
        <f t="shared" si="54"/>
        <v>26C</v>
      </c>
      <c r="C622" s="54"/>
      <c r="D622" s="54" t="str">
        <f t="shared" si="50"/>
        <v>26C</v>
      </c>
      <c r="E622" s="54" t="str">
        <f t="shared" si="53"/>
        <v>026C</v>
      </c>
      <c r="F622" s="54"/>
      <c r="G622" s="54"/>
      <c r="H622" s="54"/>
      <c r="I622" s="53" t="s">
        <v>1669</v>
      </c>
      <c r="J622" s="54"/>
      <c r="K622" s="54"/>
      <c r="L622" s="51" t="str">
        <f t="shared" si="51"/>
        <v>case "26C": return "";</v>
      </c>
      <c r="M622" s="51" t="str">
        <f t="shared" si="52"/>
        <v>case "026C": return "Mario Sports Superstars";</v>
      </c>
      <c r="N622" s="51" t="str">
        <f>"case """&amp;E622&amp;""""&amp;": return "&amp;""""&amp;INDEX(ALL!E:E,MATCH(Sheet1!E622,ALL!N:N,0))&amp;""""&amp;";"</f>
        <v>case "026C": return "Mario - Golf";</v>
      </c>
      <c r="O622" s="51"/>
    </row>
    <row r="623" spans="1:15" x14ac:dyDescent="0.2">
      <c r="A623" s="54">
        <v>621</v>
      </c>
      <c r="B623" s="54" t="str">
        <f t="shared" si="54"/>
        <v>26D</v>
      </c>
      <c r="C623" s="54"/>
      <c r="D623" s="54" t="str">
        <f t="shared" si="50"/>
        <v>26D</v>
      </c>
      <c r="E623" s="54" t="str">
        <f t="shared" si="53"/>
        <v>026D</v>
      </c>
      <c r="F623" s="54"/>
      <c r="G623" s="54"/>
      <c r="H623" s="54"/>
      <c r="I623" s="53" t="s">
        <v>1669</v>
      </c>
      <c r="J623" s="54"/>
      <c r="K623" s="54"/>
      <c r="L623" s="51" t="str">
        <f t="shared" si="51"/>
        <v>case "26D": return "";</v>
      </c>
      <c r="M623" s="51" t="str">
        <f t="shared" si="52"/>
        <v>case "026D": return "Mario Sports Superstars";</v>
      </c>
      <c r="N623" s="51" t="str">
        <f>"case """&amp;E623&amp;""""&amp;": return "&amp;""""&amp;INDEX(ALL!E:E,MATCH(Sheet1!E623,ALL!N:N,0))&amp;""""&amp;";"</f>
        <v>case "026D": return "Mario - Horse Racing";</v>
      </c>
      <c r="O623" s="51"/>
    </row>
    <row r="624" spans="1:15" x14ac:dyDescent="0.2">
      <c r="A624" s="54">
        <v>622</v>
      </c>
      <c r="B624" s="54" t="str">
        <f t="shared" si="54"/>
        <v>26E</v>
      </c>
      <c r="C624" s="54"/>
      <c r="D624" s="54" t="str">
        <f t="shared" si="50"/>
        <v>26E</v>
      </c>
      <c r="E624" s="54" t="str">
        <f t="shared" si="53"/>
        <v>026E</v>
      </c>
      <c r="F624" s="54"/>
      <c r="G624" s="54"/>
      <c r="H624" s="54"/>
      <c r="I624" s="53" t="s">
        <v>1669</v>
      </c>
      <c r="J624" s="54"/>
      <c r="K624" s="54"/>
      <c r="L624" s="51" t="str">
        <f t="shared" si="51"/>
        <v>case "26E": return "";</v>
      </c>
      <c r="M624" s="51" t="str">
        <f t="shared" si="52"/>
        <v>case "026E": return "Mario Sports Superstars";</v>
      </c>
      <c r="N624" s="51" t="str">
        <f>"case """&amp;E624&amp;""""&amp;": return "&amp;""""&amp;INDEX(ALL!E:E,MATCH(Sheet1!E624,ALL!N:N,0))&amp;""""&amp;";"</f>
        <v>case "026E": return "Luigi - Soccer";</v>
      </c>
      <c r="O624" s="51"/>
    </row>
    <row r="625" spans="1:15" x14ac:dyDescent="0.2">
      <c r="A625" s="54">
        <v>623</v>
      </c>
      <c r="B625" s="54" t="str">
        <f t="shared" si="54"/>
        <v>26F</v>
      </c>
      <c r="C625" s="54"/>
      <c r="D625" s="54" t="str">
        <f t="shared" si="50"/>
        <v>26F</v>
      </c>
      <c r="E625" s="54" t="str">
        <f t="shared" si="53"/>
        <v>026F</v>
      </c>
      <c r="F625" s="54"/>
      <c r="G625" s="54"/>
      <c r="H625" s="54"/>
      <c r="I625" s="53" t="s">
        <v>1669</v>
      </c>
      <c r="J625" s="54"/>
      <c r="K625" s="54"/>
      <c r="L625" s="51" t="str">
        <f t="shared" si="51"/>
        <v>case "26F": return "";</v>
      </c>
      <c r="M625" s="51" t="str">
        <f t="shared" si="52"/>
        <v>case "026F": return "Mario Sports Superstars";</v>
      </c>
      <c r="N625" s="51" t="str">
        <f>"case """&amp;E625&amp;""""&amp;": return "&amp;""""&amp;INDEX(ALL!E:E,MATCH(Sheet1!E625,ALL!N:N,0))&amp;""""&amp;";"</f>
        <v>case "026F": return "Luigi - Baseball";</v>
      </c>
      <c r="O625" s="51"/>
    </row>
    <row r="626" spans="1:15" x14ac:dyDescent="0.2">
      <c r="A626" s="54">
        <v>624</v>
      </c>
      <c r="B626" s="54" t="str">
        <f t="shared" si="54"/>
        <v>270</v>
      </c>
      <c r="C626" s="54"/>
      <c r="D626" s="54" t="str">
        <f t="shared" si="50"/>
        <v>270</v>
      </c>
      <c r="E626" s="54" t="str">
        <f t="shared" si="53"/>
        <v>0270</v>
      </c>
      <c r="F626" s="54"/>
      <c r="G626" s="54"/>
      <c r="H626" s="54"/>
      <c r="I626" s="53" t="s">
        <v>1669</v>
      </c>
      <c r="J626" s="54"/>
      <c r="K626" s="54"/>
      <c r="L626" s="51" t="str">
        <f t="shared" si="51"/>
        <v>case "270": return "";</v>
      </c>
      <c r="M626" s="51" t="str">
        <f t="shared" si="52"/>
        <v>case "0270": return "Mario Sports Superstars";</v>
      </c>
      <c r="N626" s="51" t="str">
        <f>"case """&amp;E626&amp;""""&amp;": return "&amp;""""&amp;INDEX(ALL!E:E,MATCH(Sheet1!E626,ALL!N:N,0))&amp;""""&amp;";"</f>
        <v>case "0270": return "Luigi - Tennis";</v>
      </c>
      <c r="O626" s="51"/>
    </row>
    <row r="627" spans="1:15" x14ac:dyDescent="0.2">
      <c r="A627" s="54">
        <v>625</v>
      </c>
      <c r="B627" s="54" t="str">
        <f t="shared" si="54"/>
        <v>271</v>
      </c>
      <c r="C627" s="54"/>
      <c r="D627" s="54" t="str">
        <f t="shared" si="50"/>
        <v>271</v>
      </c>
      <c r="E627" s="54" t="str">
        <f t="shared" si="53"/>
        <v>0271</v>
      </c>
      <c r="F627" s="54"/>
      <c r="G627" s="54"/>
      <c r="H627" s="54"/>
      <c r="I627" s="53" t="s">
        <v>1669</v>
      </c>
      <c r="J627" s="54"/>
      <c r="K627" s="54"/>
      <c r="L627" s="51" t="str">
        <f t="shared" si="51"/>
        <v>case "271": return "";</v>
      </c>
      <c r="M627" s="51" t="str">
        <f t="shared" si="52"/>
        <v>case "0271": return "Mario Sports Superstars";</v>
      </c>
      <c r="N627" s="51" t="str">
        <f>"case """&amp;E627&amp;""""&amp;": return "&amp;""""&amp;INDEX(ALL!E:E,MATCH(Sheet1!E627,ALL!N:N,0))&amp;""""&amp;";"</f>
        <v>case "0271": return "Luigi - Golf";</v>
      </c>
      <c r="O627" s="51"/>
    </row>
    <row r="628" spans="1:15" x14ac:dyDescent="0.2">
      <c r="A628" s="54">
        <v>626</v>
      </c>
      <c r="B628" s="54" t="str">
        <f t="shared" si="54"/>
        <v>272</v>
      </c>
      <c r="C628" s="54"/>
      <c r="D628" s="54" t="str">
        <f t="shared" si="50"/>
        <v>272</v>
      </c>
      <c r="E628" s="54" t="str">
        <f t="shared" si="53"/>
        <v>0272</v>
      </c>
      <c r="F628" s="54"/>
      <c r="G628" s="54"/>
      <c r="H628" s="54"/>
      <c r="I628" s="53" t="s">
        <v>1669</v>
      </c>
      <c r="J628" s="54"/>
      <c r="K628" s="54"/>
      <c r="L628" s="51" t="str">
        <f t="shared" si="51"/>
        <v>case "272": return "";</v>
      </c>
      <c r="M628" s="51" t="str">
        <f t="shared" si="52"/>
        <v>case "0272": return "Mario Sports Superstars";</v>
      </c>
      <c r="N628" s="51" t="str">
        <f>"case """&amp;E628&amp;""""&amp;": return "&amp;""""&amp;INDEX(ALL!E:E,MATCH(Sheet1!E628,ALL!N:N,0))&amp;""""&amp;";"</f>
        <v>case "0272": return "Luigi - Horse Racing";</v>
      </c>
      <c r="O628" s="51"/>
    </row>
    <row r="629" spans="1:15" x14ac:dyDescent="0.2">
      <c r="A629" s="54">
        <v>627</v>
      </c>
      <c r="B629" s="54" t="str">
        <f t="shared" si="54"/>
        <v>273</v>
      </c>
      <c r="C629" s="54"/>
      <c r="D629" s="54" t="str">
        <f t="shared" si="50"/>
        <v>273</v>
      </c>
      <c r="E629" s="54" t="str">
        <f t="shared" si="53"/>
        <v>0273</v>
      </c>
      <c r="F629" s="54"/>
      <c r="G629" s="54"/>
      <c r="H629" s="54"/>
      <c r="I629" s="53" t="s">
        <v>1669</v>
      </c>
      <c r="J629" s="54"/>
      <c r="K629" s="54"/>
      <c r="L629" s="51" t="str">
        <f t="shared" si="51"/>
        <v>case "273": return "";</v>
      </c>
      <c r="M629" s="51" t="str">
        <f t="shared" si="52"/>
        <v>case "0273": return "Mario Sports Superstars";</v>
      </c>
      <c r="N629" s="51" t="str">
        <f>"case """&amp;E629&amp;""""&amp;": return "&amp;""""&amp;INDEX(ALL!E:E,MATCH(Sheet1!E629,ALL!N:N,0))&amp;""""&amp;";"</f>
        <v>case "0273": return "Peach - Soccer";</v>
      </c>
      <c r="O629" s="51"/>
    </row>
    <row r="630" spans="1:15" x14ac:dyDescent="0.2">
      <c r="A630" s="54">
        <v>628</v>
      </c>
      <c r="B630" s="54" t="str">
        <f t="shared" si="54"/>
        <v>274</v>
      </c>
      <c r="C630" s="54"/>
      <c r="D630" s="54" t="str">
        <f t="shared" si="50"/>
        <v>274</v>
      </c>
      <c r="E630" s="54" t="str">
        <f t="shared" si="53"/>
        <v>0274</v>
      </c>
      <c r="F630" s="54"/>
      <c r="G630" s="54"/>
      <c r="H630" s="54"/>
      <c r="I630" s="53" t="s">
        <v>1669</v>
      </c>
      <c r="J630" s="54"/>
      <c r="K630" s="54"/>
      <c r="L630" s="51" t="str">
        <f t="shared" si="51"/>
        <v>case "274": return "";</v>
      </c>
      <c r="M630" s="51" t="str">
        <f t="shared" si="52"/>
        <v>case "0274": return "Mario Sports Superstars";</v>
      </c>
      <c r="N630" s="51" t="str">
        <f>"case """&amp;E630&amp;""""&amp;": return "&amp;""""&amp;INDEX(ALL!E:E,MATCH(Sheet1!E630,ALL!N:N,0))&amp;""""&amp;";"</f>
        <v>case "0274": return "Peach - Baseball";</v>
      </c>
      <c r="O630" s="51"/>
    </row>
    <row r="631" spans="1:15" x14ac:dyDescent="0.2">
      <c r="A631" s="54">
        <v>629</v>
      </c>
      <c r="B631" s="54" t="str">
        <f t="shared" si="54"/>
        <v>275</v>
      </c>
      <c r="C631" s="54"/>
      <c r="D631" s="54" t="str">
        <f t="shared" si="50"/>
        <v>275</v>
      </c>
      <c r="E631" s="54" t="str">
        <f t="shared" si="53"/>
        <v>0275</v>
      </c>
      <c r="F631" s="54"/>
      <c r="G631" s="54"/>
      <c r="H631" s="54"/>
      <c r="I631" s="53" t="s">
        <v>1669</v>
      </c>
      <c r="J631" s="54"/>
      <c r="K631" s="54"/>
      <c r="L631" s="51" t="str">
        <f t="shared" si="51"/>
        <v>case "275": return "";</v>
      </c>
      <c r="M631" s="51" t="str">
        <f t="shared" si="52"/>
        <v>case "0275": return "Mario Sports Superstars";</v>
      </c>
      <c r="N631" s="51" t="str">
        <f>"case """&amp;E631&amp;""""&amp;": return "&amp;""""&amp;INDEX(ALL!E:E,MATCH(Sheet1!E631,ALL!N:N,0))&amp;""""&amp;";"</f>
        <v>case "0275": return "Peach - Tennis";</v>
      </c>
      <c r="O631" s="51"/>
    </row>
    <row r="632" spans="1:15" x14ac:dyDescent="0.2">
      <c r="A632" s="54">
        <v>630</v>
      </c>
      <c r="B632" s="54" t="str">
        <f t="shared" si="54"/>
        <v>276</v>
      </c>
      <c r="C632" s="54"/>
      <c r="D632" s="54" t="str">
        <f t="shared" si="50"/>
        <v>276</v>
      </c>
      <c r="E632" s="54" t="str">
        <f t="shared" si="53"/>
        <v>0276</v>
      </c>
      <c r="F632" s="54"/>
      <c r="G632" s="54"/>
      <c r="H632" s="54"/>
      <c r="I632" s="53" t="s">
        <v>1669</v>
      </c>
      <c r="J632" s="54"/>
      <c r="K632" s="54"/>
      <c r="L632" s="51" t="str">
        <f t="shared" si="51"/>
        <v>case "276": return "";</v>
      </c>
      <c r="M632" s="51" t="str">
        <f t="shared" si="52"/>
        <v>case "0276": return "Mario Sports Superstars";</v>
      </c>
      <c r="N632" s="51" t="str">
        <f>"case """&amp;E632&amp;""""&amp;": return "&amp;""""&amp;INDEX(ALL!E:E,MATCH(Sheet1!E632,ALL!N:N,0))&amp;""""&amp;";"</f>
        <v>case "0276": return "Peach - Golf";</v>
      </c>
      <c r="O632" s="51"/>
    </row>
    <row r="633" spans="1:15" x14ac:dyDescent="0.2">
      <c r="A633" s="54">
        <v>631</v>
      </c>
      <c r="B633" s="54" t="str">
        <f t="shared" si="54"/>
        <v>277</v>
      </c>
      <c r="C633" s="54"/>
      <c r="D633" s="54" t="str">
        <f t="shared" si="50"/>
        <v>277</v>
      </c>
      <c r="E633" s="54" t="str">
        <f t="shared" si="53"/>
        <v>0277</v>
      </c>
      <c r="F633" s="54"/>
      <c r="G633" s="54"/>
      <c r="H633" s="54"/>
      <c r="I633" s="53" t="s">
        <v>1669</v>
      </c>
      <c r="J633" s="54"/>
      <c r="K633" s="54"/>
      <c r="L633" s="51" t="str">
        <f t="shared" si="51"/>
        <v>case "277": return "";</v>
      </c>
      <c r="M633" s="51" t="str">
        <f t="shared" si="52"/>
        <v>case "0277": return "Mario Sports Superstars";</v>
      </c>
      <c r="N633" s="51" t="str">
        <f>"case """&amp;E633&amp;""""&amp;": return "&amp;""""&amp;INDEX(ALL!E:E,MATCH(Sheet1!E633,ALL!N:N,0))&amp;""""&amp;";"</f>
        <v>case "0277": return "Peach - Horse Racing";</v>
      </c>
      <c r="O633" s="51"/>
    </row>
    <row r="634" spans="1:15" x14ac:dyDescent="0.2">
      <c r="A634" s="54">
        <v>632</v>
      </c>
      <c r="B634" s="54" t="str">
        <f t="shared" si="54"/>
        <v>278</v>
      </c>
      <c r="C634" s="54"/>
      <c r="D634" s="54" t="str">
        <f t="shared" si="50"/>
        <v>278</v>
      </c>
      <c r="E634" s="54" t="str">
        <f t="shared" si="53"/>
        <v>0278</v>
      </c>
      <c r="F634" s="54"/>
      <c r="G634" s="54"/>
      <c r="H634" s="54"/>
      <c r="I634" s="53" t="s">
        <v>1669</v>
      </c>
      <c r="J634" s="54"/>
      <c r="K634" s="54"/>
      <c r="L634" s="51" t="str">
        <f t="shared" si="51"/>
        <v>case "278": return "";</v>
      </c>
      <c r="M634" s="51" t="str">
        <f t="shared" si="52"/>
        <v>case "0278": return "Mario Sports Superstars";</v>
      </c>
      <c r="N634" s="51" t="str">
        <f>"case """&amp;E634&amp;""""&amp;": return "&amp;""""&amp;INDEX(ALL!E:E,MATCH(Sheet1!E634,ALL!N:N,0))&amp;""""&amp;";"</f>
        <v>case "0278": return "Daisy - Soccer";</v>
      </c>
      <c r="O634" s="51"/>
    </row>
    <row r="635" spans="1:15" x14ac:dyDescent="0.2">
      <c r="A635" s="54">
        <v>633</v>
      </c>
      <c r="B635" s="54" t="str">
        <f t="shared" si="54"/>
        <v>279</v>
      </c>
      <c r="C635" s="54"/>
      <c r="D635" s="54" t="str">
        <f t="shared" si="50"/>
        <v>279</v>
      </c>
      <c r="E635" s="54" t="str">
        <f t="shared" si="53"/>
        <v>0279</v>
      </c>
      <c r="F635" s="54"/>
      <c r="G635" s="54"/>
      <c r="H635" s="54"/>
      <c r="I635" s="53" t="s">
        <v>1669</v>
      </c>
      <c r="J635" s="54"/>
      <c r="K635" s="54"/>
      <c r="L635" s="51" t="str">
        <f t="shared" si="51"/>
        <v>case "279": return "";</v>
      </c>
      <c r="M635" s="51" t="str">
        <f t="shared" si="52"/>
        <v>case "0279": return "Mario Sports Superstars";</v>
      </c>
      <c r="N635" s="51" t="str">
        <f>"case """&amp;E635&amp;""""&amp;": return "&amp;""""&amp;INDEX(ALL!E:E,MATCH(Sheet1!E635,ALL!N:N,0))&amp;""""&amp;";"</f>
        <v>case "0279": return "Daisy - Baseball";</v>
      </c>
      <c r="O635" s="51"/>
    </row>
    <row r="636" spans="1:15" x14ac:dyDescent="0.2">
      <c r="A636" s="54">
        <v>634</v>
      </c>
      <c r="B636" s="54" t="str">
        <f t="shared" si="54"/>
        <v>27A</v>
      </c>
      <c r="C636" s="54"/>
      <c r="D636" s="54" t="str">
        <f t="shared" si="50"/>
        <v>27A</v>
      </c>
      <c r="E636" s="54" t="str">
        <f t="shared" si="53"/>
        <v>027A</v>
      </c>
      <c r="F636" s="54"/>
      <c r="G636" s="54"/>
      <c r="H636" s="54"/>
      <c r="I636" s="53" t="s">
        <v>1669</v>
      </c>
      <c r="J636" s="54"/>
      <c r="K636" s="54"/>
      <c r="L636" s="51" t="str">
        <f t="shared" si="51"/>
        <v>case "27A": return "";</v>
      </c>
      <c r="M636" s="51" t="str">
        <f t="shared" si="52"/>
        <v>case "027A": return "Mario Sports Superstars";</v>
      </c>
      <c r="N636" s="51" t="str">
        <f>"case """&amp;E636&amp;""""&amp;": return "&amp;""""&amp;INDEX(ALL!E:E,MATCH(Sheet1!E636,ALL!N:N,0))&amp;""""&amp;";"</f>
        <v>case "027A": return "Daisy - Tennis";</v>
      </c>
      <c r="O636" s="51"/>
    </row>
    <row r="637" spans="1:15" x14ac:dyDescent="0.2">
      <c r="A637" s="54">
        <v>635</v>
      </c>
      <c r="B637" s="54" t="str">
        <f t="shared" si="54"/>
        <v>27B</v>
      </c>
      <c r="C637" s="54"/>
      <c r="D637" s="54" t="str">
        <f t="shared" si="50"/>
        <v>27B</v>
      </c>
      <c r="E637" s="54" t="str">
        <f t="shared" si="53"/>
        <v>027B</v>
      </c>
      <c r="F637" s="54"/>
      <c r="G637" s="54"/>
      <c r="H637" s="54"/>
      <c r="I637" s="53" t="s">
        <v>1669</v>
      </c>
      <c r="J637" s="54"/>
      <c r="K637" s="54"/>
      <c r="L637" s="51" t="str">
        <f t="shared" si="51"/>
        <v>case "27B": return "";</v>
      </c>
      <c r="M637" s="51" t="str">
        <f t="shared" si="52"/>
        <v>case "027B": return "Mario Sports Superstars";</v>
      </c>
      <c r="N637" s="51" t="str">
        <f>"case """&amp;E637&amp;""""&amp;": return "&amp;""""&amp;INDEX(ALL!E:E,MATCH(Sheet1!E637,ALL!N:N,0))&amp;""""&amp;";"</f>
        <v>case "027B": return "Daisy - Golf";</v>
      </c>
      <c r="O637" s="51"/>
    </row>
    <row r="638" spans="1:15" x14ac:dyDescent="0.2">
      <c r="A638" s="54">
        <v>636</v>
      </c>
      <c r="B638" s="54" t="str">
        <f t="shared" si="54"/>
        <v>27C</v>
      </c>
      <c r="C638" s="54"/>
      <c r="D638" s="54" t="str">
        <f t="shared" si="50"/>
        <v>27C</v>
      </c>
      <c r="E638" s="54" t="str">
        <f t="shared" si="53"/>
        <v>027C</v>
      </c>
      <c r="F638" s="54"/>
      <c r="G638" s="54"/>
      <c r="H638" s="54"/>
      <c r="I638" s="53" t="s">
        <v>1669</v>
      </c>
      <c r="J638" s="54"/>
      <c r="K638" s="54"/>
      <c r="L638" s="51" t="str">
        <f t="shared" si="51"/>
        <v>case "27C": return "";</v>
      </c>
      <c r="M638" s="51" t="str">
        <f t="shared" si="52"/>
        <v>case "027C": return "Mario Sports Superstars";</v>
      </c>
      <c r="N638" s="51" t="str">
        <f>"case """&amp;E638&amp;""""&amp;": return "&amp;""""&amp;INDEX(ALL!E:E,MATCH(Sheet1!E638,ALL!N:N,0))&amp;""""&amp;";"</f>
        <v>case "027C": return "Daisy - Horse Racing";</v>
      </c>
      <c r="O638" s="51"/>
    </row>
    <row r="639" spans="1:15" x14ac:dyDescent="0.2">
      <c r="A639" s="54">
        <v>637</v>
      </c>
      <c r="B639" s="54" t="str">
        <f t="shared" si="54"/>
        <v>27D</v>
      </c>
      <c r="C639" s="54"/>
      <c r="D639" s="54" t="str">
        <f t="shared" si="50"/>
        <v>27D</v>
      </c>
      <c r="E639" s="54" t="str">
        <f t="shared" si="53"/>
        <v>027D</v>
      </c>
      <c r="F639" s="54"/>
      <c r="G639" s="54"/>
      <c r="H639" s="54"/>
      <c r="I639" s="53" t="s">
        <v>1669</v>
      </c>
      <c r="J639" s="54"/>
      <c r="K639" s="54"/>
      <c r="L639" s="51" t="str">
        <f t="shared" si="51"/>
        <v>case "27D": return "";</v>
      </c>
      <c r="M639" s="51" t="str">
        <f t="shared" si="52"/>
        <v>case "027D": return "Mario Sports Superstars";</v>
      </c>
      <c r="N639" s="51" t="str">
        <f>"case """&amp;E639&amp;""""&amp;": return "&amp;""""&amp;INDEX(ALL!E:E,MATCH(Sheet1!E639,ALL!N:N,0))&amp;""""&amp;";"</f>
        <v>case "027D": return "Yoshi - Soccer";</v>
      </c>
      <c r="O639" s="51"/>
    </row>
    <row r="640" spans="1:15" x14ac:dyDescent="0.2">
      <c r="A640" s="54">
        <v>638</v>
      </c>
      <c r="B640" s="54" t="str">
        <f t="shared" si="54"/>
        <v>27E</v>
      </c>
      <c r="C640" s="54"/>
      <c r="D640" s="54" t="str">
        <f t="shared" si="50"/>
        <v>27E</v>
      </c>
      <c r="E640" s="54" t="str">
        <f t="shared" si="53"/>
        <v>027E</v>
      </c>
      <c r="F640" s="54"/>
      <c r="G640" s="54"/>
      <c r="H640" s="54"/>
      <c r="I640" s="53" t="s">
        <v>1669</v>
      </c>
      <c r="J640" s="54"/>
      <c r="K640" s="54"/>
      <c r="L640" s="51" t="str">
        <f t="shared" si="51"/>
        <v>case "27E": return "";</v>
      </c>
      <c r="M640" s="51" t="str">
        <f t="shared" si="52"/>
        <v>case "027E": return "Mario Sports Superstars";</v>
      </c>
      <c r="N640" s="51" t="str">
        <f>"case """&amp;E640&amp;""""&amp;": return "&amp;""""&amp;INDEX(ALL!E:E,MATCH(Sheet1!E640,ALL!N:N,0))&amp;""""&amp;";"</f>
        <v>case "027E": return "Yoshi - Baseball";</v>
      </c>
      <c r="O640" s="51"/>
    </row>
    <row r="641" spans="1:15" x14ac:dyDescent="0.2">
      <c r="A641" s="54">
        <v>639</v>
      </c>
      <c r="B641" s="54" t="str">
        <f t="shared" si="54"/>
        <v>27F</v>
      </c>
      <c r="C641" s="54"/>
      <c r="D641" s="54" t="str">
        <f t="shared" si="50"/>
        <v>27F</v>
      </c>
      <c r="E641" s="54" t="str">
        <f t="shared" si="53"/>
        <v>027F</v>
      </c>
      <c r="F641" s="54"/>
      <c r="G641" s="54"/>
      <c r="H641" s="54"/>
      <c r="I641" s="53" t="s">
        <v>1669</v>
      </c>
      <c r="J641" s="54"/>
      <c r="K641" s="54"/>
      <c r="L641" s="51" t="str">
        <f t="shared" si="51"/>
        <v>case "27F": return "";</v>
      </c>
      <c r="M641" s="51" t="str">
        <f t="shared" si="52"/>
        <v>case "027F": return "Mario Sports Superstars";</v>
      </c>
      <c r="N641" s="51" t="str">
        <f>"case """&amp;E641&amp;""""&amp;": return "&amp;""""&amp;INDEX(ALL!E:E,MATCH(Sheet1!E641,ALL!N:N,0))&amp;""""&amp;";"</f>
        <v>case "027F": return "Yoshi - Tennis";</v>
      </c>
      <c r="O641" s="51"/>
    </row>
    <row r="642" spans="1:15" x14ac:dyDescent="0.2">
      <c r="A642" s="54">
        <v>640</v>
      </c>
      <c r="B642" s="54" t="str">
        <f t="shared" si="54"/>
        <v>280</v>
      </c>
      <c r="C642" s="54"/>
      <c r="D642" s="54" t="str">
        <f t="shared" ref="D642:D705" si="55">IF(LEN(B642)=1,"00"&amp;B642,IF(LEN(B642)=2,"0"&amp;B642,RIGHT(B642,3)))</f>
        <v>280</v>
      </c>
      <c r="E642" s="54" t="str">
        <f t="shared" si="53"/>
        <v>0280</v>
      </c>
      <c r="F642" s="54"/>
      <c r="G642" s="54"/>
      <c r="H642" s="54"/>
      <c r="I642" s="53" t="s">
        <v>1669</v>
      </c>
      <c r="J642" s="54"/>
      <c r="K642" s="54"/>
      <c r="L642" s="51" t="str">
        <f t="shared" ref="L642:L705" si="56">"case """&amp;D642&amp;""""&amp;": return "&amp;""""&amp;F642&amp;""""&amp;";"</f>
        <v>case "280": return "";</v>
      </c>
      <c r="M642" s="51" t="str">
        <f t="shared" ref="M642:M705" si="57">"case """&amp;E642&amp;""""&amp;": return "&amp;""""&amp;I642&amp;""""&amp;";"</f>
        <v>case "0280": return "Mario Sports Superstars";</v>
      </c>
      <c r="N642" s="51" t="str">
        <f>"case """&amp;E642&amp;""""&amp;": return "&amp;""""&amp;INDEX(ALL!E:E,MATCH(Sheet1!E642,ALL!N:N,0))&amp;""""&amp;";"</f>
        <v>case "0280": return "Yoshi - Golf";</v>
      </c>
      <c r="O642" s="51"/>
    </row>
    <row r="643" spans="1:15" x14ac:dyDescent="0.2">
      <c r="A643" s="54">
        <v>641</v>
      </c>
      <c r="B643" s="54" t="str">
        <f t="shared" si="54"/>
        <v>281</v>
      </c>
      <c r="C643" s="54"/>
      <c r="D643" s="54" t="str">
        <f t="shared" si="55"/>
        <v>281</v>
      </c>
      <c r="E643" s="54" t="str">
        <f t="shared" ref="E643:E706" si="58">"0"&amp;D643</f>
        <v>0281</v>
      </c>
      <c r="F643" s="54"/>
      <c r="G643" s="54"/>
      <c r="H643" s="54"/>
      <c r="I643" s="53" t="s">
        <v>1669</v>
      </c>
      <c r="J643" s="54"/>
      <c r="K643" s="54"/>
      <c r="L643" s="51" t="str">
        <f t="shared" si="56"/>
        <v>case "281": return "";</v>
      </c>
      <c r="M643" s="51" t="str">
        <f t="shared" si="57"/>
        <v>case "0281": return "Mario Sports Superstars";</v>
      </c>
      <c r="N643" s="51" t="str">
        <f>"case """&amp;E643&amp;""""&amp;": return "&amp;""""&amp;INDEX(ALL!E:E,MATCH(Sheet1!E643,ALL!N:N,0))&amp;""""&amp;";"</f>
        <v>case "0281": return "Yoshi - Horse Racing";</v>
      </c>
      <c r="O643" s="51"/>
    </row>
    <row r="644" spans="1:15" x14ac:dyDescent="0.2">
      <c r="A644" s="54">
        <v>642</v>
      </c>
      <c r="B644" s="54" t="str">
        <f t="shared" ref="B644:B707" si="59">DEC2HEX(A644)</f>
        <v>282</v>
      </c>
      <c r="C644" s="54"/>
      <c r="D644" s="54" t="str">
        <f t="shared" si="55"/>
        <v>282</v>
      </c>
      <c r="E644" s="54" t="str">
        <f t="shared" si="58"/>
        <v>0282</v>
      </c>
      <c r="F644" s="54"/>
      <c r="G644" s="54"/>
      <c r="H644" s="54"/>
      <c r="I644" s="53" t="s">
        <v>1669</v>
      </c>
      <c r="J644" s="54"/>
      <c r="K644" s="54"/>
      <c r="L644" s="51" t="str">
        <f t="shared" si="56"/>
        <v>case "282": return "";</v>
      </c>
      <c r="M644" s="51" t="str">
        <f t="shared" si="57"/>
        <v>case "0282": return "Mario Sports Superstars";</v>
      </c>
      <c r="N644" s="51" t="str">
        <f>"case """&amp;E644&amp;""""&amp;": return "&amp;""""&amp;INDEX(ALL!E:E,MATCH(Sheet1!E644,ALL!N:N,0))&amp;""""&amp;";"</f>
        <v>case "0282": return "Wario - Soccer";</v>
      </c>
      <c r="O644" s="51"/>
    </row>
    <row r="645" spans="1:15" x14ac:dyDescent="0.2">
      <c r="A645" s="54">
        <v>643</v>
      </c>
      <c r="B645" s="54" t="str">
        <f t="shared" si="59"/>
        <v>283</v>
      </c>
      <c r="C645" s="54"/>
      <c r="D645" s="54" t="str">
        <f t="shared" si="55"/>
        <v>283</v>
      </c>
      <c r="E645" s="54" t="str">
        <f t="shared" si="58"/>
        <v>0283</v>
      </c>
      <c r="F645" s="54"/>
      <c r="G645" s="54"/>
      <c r="H645" s="54"/>
      <c r="I645" s="53" t="s">
        <v>1669</v>
      </c>
      <c r="J645" s="54"/>
      <c r="K645" s="54"/>
      <c r="L645" s="51" t="str">
        <f t="shared" si="56"/>
        <v>case "283": return "";</v>
      </c>
      <c r="M645" s="51" t="str">
        <f t="shared" si="57"/>
        <v>case "0283": return "Mario Sports Superstars";</v>
      </c>
      <c r="N645" s="51" t="str">
        <f>"case """&amp;E645&amp;""""&amp;": return "&amp;""""&amp;INDEX(ALL!E:E,MATCH(Sheet1!E645,ALL!N:N,0))&amp;""""&amp;";"</f>
        <v>case "0283": return "Wario - Baseball";</v>
      </c>
      <c r="O645" s="51"/>
    </row>
    <row r="646" spans="1:15" x14ac:dyDescent="0.2">
      <c r="A646" s="54">
        <v>644</v>
      </c>
      <c r="B646" s="54" t="str">
        <f t="shared" si="59"/>
        <v>284</v>
      </c>
      <c r="C646" s="54"/>
      <c r="D646" s="54" t="str">
        <f t="shared" si="55"/>
        <v>284</v>
      </c>
      <c r="E646" s="54" t="str">
        <f t="shared" si="58"/>
        <v>0284</v>
      </c>
      <c r="F646" s="54"/>
      <c r="G646" s="54"/>
      <c r="H646" s="54"/>
      <c r="I646" s="53" t="s">
        <v>1669</v>
      </c>
      <c r="J646" s="54"/>
      <c r="K646" s="54"/>
      <c r="L646" s="51" t="str">
        <f t="shared" si="56"/>
        <v>case "284": return "";</v>
      </c>
      <c r="M646" s="51" t="str">
        <f t="shared" si="57"/>
        <v>case "0284": return "Mario Sports Superstars";</v>
      </c>
      <c r="N646" s="51" t="str">
        <f>"case """&amp;E646&amp;""""&amp;": return "&amp;""""&amp;INDEX(ALL!E:E,MATCH(Sheet1!E646,ALL!N:N,0))&amp;""""&amp;";"</f>
        <v>case "0284": return "Wario - Tennis";</v>
      </c>
      <c r="O646" s="51"/>
    </row>
    <row r="647" spans="1:15" x14ac:dyDescent="0.2">
      <c r="A647" s="54">
        <v>645</v>
      </c>
      <c r="B647" s="54" t="str">
        <f t="shared" si="59"/>
        <v>285</v>
      </c>
      <c r="C647" s="54"/>
      <c r="D647" s="54" t="str">
        <f t="shared" si="55"/>
        <v>285</v>
      </c>
      <c r="E647" s="54" t="str">
        <f t="shared" si="58"/>
        <v>0285</v>
      </c>
      <c r="F647" s="54"/>
      <c r="G647" s="54"/>
      <c r="H647" s="54"/>
      <c r="I647" s="53" t="s">
        <v>1669</v>
      </c>
      <c r="J647" s="54"/>
      <c r="K647" s="54"/>
      <c r="L647" s="51" t="str">
        <f t="shared" si="56"/>
        <v>case "285": return "";</v>
      </c>
      <c r="M647" s="51" t="str">
        <f t="shared" si="57"/>
        <v>case "0285": return "Mario Sports Superstars";</v>
      </c>
      <c r="N647" s="51" t="str">
        <f>"case """&amp;E647&amp;""""&amp;": return "&amp;""""&amp;INDEX(ALL!E:E,MATCH(Sheet1!E647,ALL!N:N,0))&amp;""""&amp;";"</f>
        <v>case "0285": return "Wario - Golf";</v>
      </c>
      <c r="O647" s="51"/>
    </row>
    <row r="648" spans="1:15" x14ac:dyDescent="0.2">
      <c r="A648" s="54">
        <v>646</v>
      </c>
      <c r="B648" s="54" t="str">
        <f t="shared" si="59"/>
        <v>286</v>
      </c>
      <c r="C648" s="54"/>
      <c r="D648" s="54" t="str">
        <f t="shared" si="55"/>
        <v>286</v>
      </c>
      <c r="E648" s="54" t="str">
        <f t="shared" si="58"/>
        <v>0286</v>
      </c>
      <c r="F648" s="54"/>
      <c r="G648" s="54"/>
      <c r="H648" s="54"/>
      <c r="I648" s="53" t="s">
        <v>1669</v>
      </c>
      <c r="J648" s="54"/>
      <c r="K648" s="54"/>
      <c r="L648" s="51" t="str">
        <f t="shared" si="56"/>
        <v>case "286": return "";</v>
      </c>
      <c r="M648" s="51" t="str">
        <f t="shared" si="57"/>
        <v>case "0286": return "Mario Sports Superstars";</v>
      </c>
      <c r="N648" s="51" t="str">
        <f>"case """&amp;E648&amp;""""&amp;": return "&amp;""""&amp;INDEX(ALL!E:E,MATCH(Sheet1!E648,ALL!N:N,0))&amp;""""&amp;";"</f>
        <v>case "0286": return "Wario - Horse Racing";</v>
      </c>
      <c r="O648" s="51"/>
    </row>
    <row r="649" spans="1:15" x14ac:dyDescent="0.2">
      <c r="A649" s="54">
        <v>647</v>
      </c>
      <c r="B649" s="54" t="str">
        <f t="shared" si="59"/>
        <v>287</v>
      </c>
      <c r="C649" s="54"/>
      <c r="D649" s="54" t="str">
        <f t="shared" si="55"/>
        <v>287</v>
      </c>
      <c r="E649" s="54" t="str">
        <f t="shared" si="58"/>
        <v>0287</v>
      </c>
      <c r="F649" s="54"/>
      <c r="G649" s="54"/>
      <c r="H649" s="54"/>
      <c r="I649" s="53" t="s">
        <v>1669</v>
      </c>
      <c r="J649" s="54"/>
      <c r="K649" s="54"/>
      <c r="L649" s="51" t="str">
        <f t="shared" si="56"/>
        <v>case "287": return "";</v>
      </c>
      <c r="M649" s="51" t="str">
        <f t="shared" si="57"/>
        <v>case "0287": return "Mario Sports Superstars";</v>
      </c>
      <c r="N649" s="51" t="str">
        <f>"case """&amp;E649&amp;""""&amp;": return "&amp;""""&amp;INDEX(ALL!E:E,MATCH(Sheet1!E649,ALL!N:N,0))&amp;""""&amp;";"</f>
        <v>case "0287": return "Waluigi - Soccer";</v>
      </c>
      <c r="O649" s="51"/>
    </row>
    <row r="650" spans="1:15" x14ac:dyDescent="0.2">
      <c r="A650" s="54">
        <v>648</v>
      </c>
      <c r="B650" s="54" t="str">
        <f t="shared" si="59"/>
        <v>288</v>
      </c>
      <c r="C650" s="54"/>
      <c r="D650" s="54" t="str">
        <f t="shared" si="55"/>
        <v>288</v>
      </c>
      <c r="E650" s="54" t="str">
        <f t="shared" si="58"/>
        <v>0288</v>
      </c>
      <c r="F650" s="54"/>
      <c r="G650" s="54"/>
      <c r="H650" s="54"/>
      <c r="I650" s="53" t="s">
        <v>1669</v>
      </c>
      <c r="J650" s="54"/>
      <c r="K650" s="54"/>
      <c r="L650" s="51" t="str">
        <f t="shared" si="56"/>
        <v>case "288": return "";</v>
      </c>
      <c r="M650" s="51" t="str">
        <f t="shared" si="57"/>
        <v>case "0288": return "Mario Sports Superstars";</v>
      </c>
      <c r="N650" s="51" t="str">
        <f>"case """&amp;E650&amp;""""&amp;": return "&amp;""""&amp;INDEX(ALL!E:E,MATCH(Sheet1!E650,ALL!N:N,0))&amp;""""&amp;";"</f>
        <v>case "0288": return "Waluigi - Baseball";</v>
      </c>
      <c r="O650" s="51"/>
    </row>
    <row r="651" spans="1:15" x14ac:dyDescent="0.2">
      <c r="A651" s="54">
        <v>649</v>
      </c>
      <c r="B651" s="54" t="str">
        <f t="shared" si="59"/>
        <v>289</v>
      </c>
      <c r="C651" s="54"/>
      <c r="D651" s="54" t="str">
        <f t="shared" si="55"/>
        <v>289</v>
      </c>
      <c r="E651" s="54" t="str">
        <f t="shared" si="58"/>
        <v>0289</v>
      </c>
      <c r="F651" s="54"/>
      <c r="G651" s="54"/>
      <c r="H651" s="54"/>
      <c r="I651" s="53" t="s">
        <v>1669</v>
      </c>
      <c r="J651" s="54"/>
      <c r="K651" s="54"/>
      <c r="L651" s="51" t="str">
        <f t="shared" si="56"/>
        <v>case "289": return "";</v>
      </c>
      <c r="M651" s="51" t="str">
        <f t="shared" si="57"/>
        <v>case "0289": return "Mario Sports Superstars";</v>
      </c>
      <c r="N651" s="51" t="str">
        <f>"case """&amp;E651&amp;""""&amp;": return "&amp;""""&amp;INDEX(ALL!E:E,MATCH(Sheet1!E651,ALL!N:N,0))&amp;""""&amp;";"</f>
        <v>case "0289": return "Waluigi - Tennis";</v>
      </c>
      <c r="O651" s="51"/>
    </row>
    <row r="652" spans="1:15" x14ac:dyDescent="0.2">
      <c r="A652" s="54">
        <v>650</v>
      </c>
      <c r="B652" s="54" t="str">
        <f t="shared" si="59"/>
        <v>28A</v>
      </c>
      <c r="C652" s="54"/>
      <c r="D652" s="54" t="str">
        <f t="shared" si="55"/>
        <v>28A</v>
      </c>
      <c r="E652" s="54" t="str">
        <f t="shared" si="58"/>
        <v>028A</v>
      </c>
      <c r="F652" s="54"/>
      <c r="G652" s="54"/>
      <c r="H652" s="54"/>
      <c r="I652" s="53" t="s">
        <v>1669</v>
      </c>
      <c r="J652" s="54"/>
      <c r="K652" s="54"/>
      <c r="L652" s="51" t="str">
        <f t="shared" si="56"/>
        <v>case "28A": return "";</v>
      </c>
      <c r="M652" s="51" t="str">
        <f t="shared" si="57"/>
        <v>case "028A": return "Mario Sports Superstars";</v>
      </c>
      <c r="N652" s="51" t="str">
        <f>"case """&amp;E652&amp;""""&amp;": return "&amp;""""&amp;INDEX(ALL!E:E,MATCH(Sheet1!E652,ALL!N:N,0))&amp;""""&amp;";"</f>
        <v>case "028A": return "Waluigi - Golf";</v>
      </c>
      <c r="O652" s="51"/>
    </row>
    <row r="653" spans="1:15" x14ac:dyDescent="0.2">
      <c r="A653" s="54">
        <v>651</v>
      </c>
      <c r="B653" s="54" t="str">
        <f t="shared" si="59"/>
        <v>28B</v>
      </c>
      <c r="C653" s="54"/>
      <c r="D653" s="54" t="str">
        <f t="shared" si="55"/>
        <v>28B</v>
      </c>
      <c r="E653" s="54" t="str">
        <f t="shared" si="58"/>
        <v>028B</v>
      </c>
      <c r="F653" s="54"/>
      <c r="G653" s="54"/>
      <c r="H653" s="54"/>
      <c r="I653" s="53" t="s">
        <v>1669</v>
      </c>
      <c r="J653" s="54"/>
      <c r="K653" s="54"/>
      <c r="L653" s="51" t="str">
        <f t="shared" si="56"/>
        <v>case "28B": return "";</v>
      </c>
      <c r="M653" s="51" t="str">
        <f t="shared" si="57"/>
        <v>case "028B": return "Mario Sports Superstars";</v>
      </c>
      <c r="N653" s="51" t="str">
        <f>"case """&amp;E653&amp;""""&amp;": return "&amp;""""&amp;INDEX(ALL!E:E,MATCH(Sheet1!E653,ALL!N:N,0))&amp;""""&amp;";"</f>
        <v>case "028B": return "Waluigi - Horse Racing";</v>
      </c>
      <c r="O653" s="51"/>
    </row>
    <row r="654" spans="1:15" x14ac:dyDescent="0.2">
      <c r="A654" s="54">
        <v>652</v>
      </c>
      <c r="B654" s="54" t="str">
        <f t="shared" si="59"/>
        <v>28C</v>
      </c>
      <c r="C654" s="54"/>
      <c r="D654" s="54" t="str">
        <f t="shared" si="55"/>
        <v>28C</v>
      </c>
      <c r="E654" s="54" t="str">
        <f t="shared" si="58"/>
        <v>028C</v>
      </c>
      <c r="F654" s="54"/>
      <c r="G654" s="54"/>
      <c r="H654" s="54"/>
      <c r="I654" s="53" t="s">
        <v>1669</v>
      </c>
      <c r="J654" s="54"/>
      <c r="K654" s="54"/>
      <c r="L654" s="51" t="str">
        <f t="shared" si="56"/>
        <v>case "28C": return "";</v>
      </c>
      <c r="M654" s="51" t="str">
        <f t="shared" si="57"/>
        <v>case "028C": return "Mario Sports Superstars";</v>
      </c>
      <c r="N654" s="51" t="str">
        <f>"case """&amp;E654&amp;""""&amp;": return "&amp;""""&amp;INDEX(ALL!E:E,MATCH(Sheet1!E654,ALL!N:N,0))&amp;""""&amp;";"</f>
        <v>case "028C": return "Donkey Kong - Soccer";</v>
      </c>
      <c r="O654" s="51"/>
    </row>
    <row r="655" spans="1:15" x14ac:dyDescent="0.2">
      <c r="A655" s="54">
        <v>653</v>
      </c>
      <c r="B655" s="54" t="str">
        <f t="shared" si="59"/>
        <v>28D</v>
      </c>
      <c r="C655" s="54"/>
      <c r="D655" s="54" t="str">
        <f t="shared" si="55"/>
        <v>28D</v>
      </c>
      <c r="E655" s="54" t="str">
        <f t="shared" si="58"/>
        <v>028D</v>
      </c>
      <c r="F655" s="54"/>
      <c r="G655" s="54"/>
      <c r="H655" s="54"/>
      <c r="I655" s="53" t="s">
        <v>1669</v>
      </c>
      <c r="J655" s="54"/>
      <c r="K655" s="54"/>
      <c r="L655" s="51" t="str">
        <f t="shared" si="56"/>
        <v>case "28D": return "";</v>
      </c>
      <c r="M655" s="51" t="str">
        <f t="shared" si="57"/>
        <v>case "028D": return "Mario Sports Superstars";</v>
      </c>
      <c r="N655" s="51" t="str">
        <f>"case """&amp;E655&amp;""""&amp;": return "&amp;""""&amp;INDEX(ALL!E:E,MATCH(Sheet1!E655,ALL!N:N,0))&amp;""""&amp;";"</f>
        <v>case "028D": return "Donkey Kong - Baseball";</v>
      </c>
      <c r="O655" s="51"/>
    </row>
    <row r="656" spans="1:15" x14ac:dyDescent="0.2">
      <c r="A656" s="54">
        <v>654</v>
      </c>
      <c r="B656" s="54" t="str">
        <f t="shared" si="59"/>
        <v>28E</v>
      </c>
      <c r="C656" s="54"/>
      <c r="D656" s="54" t="str">
        <f t="shared" si="55"/>
        <v>28E</v>
      </c>
      <c r="E656" s="54" t="str">
        <f t="shared" si="58"/>
        <v>028E</v>
      </c>
      <c r="F656" s="54"/>
      <c r="G656" s="54"/>
      <c r="H656" s="54"/>
      <c r="I656" s="53" t="s">
        <v>1669</v>
      </c>
      <c r="J656" s="54"/>
      <c r="K656" s="54"/>
      <c r="L656" s="51" t="str">
        <f t="shared" si="56"/>
        <v>case "28E": return "";</v>
      </c>
      <c r="M656" s="51" t="str">
        <f t="shared" si="57"/>
        <v>case "028E": return "Mario Sports Superstars";</v>
      </c>
      <c r="N656" s="51" t="str">
        <f>"case """&amp;E656&amp;""""&amp;": return "&amp;""""&amp;INDEX(ALL!E:E,MATCH(Sheet1!E656,ALL!N:N,0))&amp;""""&amp;";"</f>
        <v>case "028E": return "Donkey Kong - Tennis";</v>
      </c>
      <c r="O656" s="51"/>
    </row>
    <row r="657" spans="1:15" x14ac:dyDescent="0.2">
      <c r="A657" s="54">
        <v>655</v>
      </c>
      <c r="B657" s="54" t="str">
        <f t="shared" si="59"/>
        <v>28F</v>
      </c>
      <c r="C657" s="54"/>
      <c r="D657" s="54" t="str">
        <f t="shared" si="55"/>
        <v>28F</v>
      </c>
      <c r="E657" s="54" t="str">
        <f t="shared" si="58"/>
        <v>028F</v>
      </c>
      <c r="F657" s="54"/>
      <c r="G657" s="54"/>
      <c r="H657" s="54"/>
      <c r="I657" s="53" t="s">
        <v>1669</v>
      </c>
      <c r="J657" s="54"/>
      <c r="K657" s="54"/>
      <c r="L657" s="51" t="str">
        <f t="shared" si="56"/>
        <v>case "28F": return "";</v>
      </c>
      <c r="M657" s="51" t="str">
        <f t="shared" si="57"/>
        <v>case "028F": return "Mario Sports Superstars";</v>
      </c>
      <c r="N657" s="51" t="str">
        <f>"case """&amp;E657&amp;""""&amp;": return "&amp;""""&amp;INDEX(ALL!E:E,MATCH(Sheet1!E657,ALL!N:N,0))&amp;""""&amp;";"</f>
        <v>case "028F": return "Donkey Kong - Golf";</v>
      </c>
      <c r="O657" s="51"/>
    </row>
    <row r="658" spans="1:15" x14ac:dyDescent="0.2">
      <c r="A658" s="54">
        <v>656</v>
      </c>
      <c r="B658" s="54" t="str">
        <f t="shared" si="59"/>
        <v>290</v>
      </c>
      <c r="C658" s="54"/>
      <c r="D658" s="54" t="str">
        <f t="shared" si="55"/>
        <v>290</v>
      </c>
      <c r="E658" s="54" t="str">
        <f t="shared" si="58"/>
        <v>0290</v>
      </c>
      <c r="F658" s="54"/>
      <c r="G658" s="54"/>
      <c r="H658" s="54"/>
      <c r="I658" s="53" t="s">
        <v>1669</v>
      </c>
      <c r="J658" s="54"/>
      <c r="K658" s="54"/>
      <c r="L658" s="51" t="str">
        <f t="shared" si="56"/>
        <v>case "290": return "";</v>
      </c>
      <c r="M658" s="51" t="str">
        <f t="shared" si="57"/>
        <v>case "0290": return "Mario Sports Superstars";</v>
      </c>
      <c r="N658" s="51" t="str">
        <f>"case """&amp;E658&amp;""""&amp;": return "&amp;""""&amp;INDEX(ALL!E:E,MATCH(Sheet1!E658,ALL!N:N,0))&amp;""""&amp;";"</f>
        <v>case "0290": return "Donkey Kong - Horse Racing";</v>
      </c>
      <c r="O658" s="51"/>
    </row>
    <row r="659" spans="1:15" x14ac:dyDescent="0.2">
      <c r="A659" s="54">
        <v>657</v>
      </c>
      <c r="B659" s="54" t="str">
        <f t="shared" si="59"/>
        <v>291</v>
      </c>
      <c r="C659" s="54"/>
      <c r="D659" s="54" t="str">
        <f t="shared" si="55"/>
        <v>291</v>
      </c>
      <c r="E659" s="54" t="str">
        <f t="shared" si="58"/>
        <v>0291</v>
      </c>
      <c r="F659" s="54"/>
      <c r="G659" s="54"/>
      <c r="H659" s="54"/>
      <c r="I659" s="53" t="s">
        <v>1669</v>
      </c>
      <c r="J659" s="54"/>
      <c r="K659" s="54"/>
      <c r="L659" s="51" t="str">
        <f t="shared" si="56"/>
        <v>case "291": return "";</v>
      </c>
      <c r="M659" s="51" t="str">
        <f t="shared" si="57"/>
        <v>case "0291": return "Mario Sports Superstars";</v>
      </c>
      <c r="N659" s="51" t="str">
        <f>"case """&amp;E659&amp;""""&amp;": return "&amp;""""&amp;INDEX(ALL!E:E,MATCH(Sheet1!E659,ALL!N:N,0))&amp;""""&amp;";"</f>
        <v>case "0291": return "Diddy Kong - Soccer";</v>
      </c>
      <c r="O659" s="51"/>
    </row>
    <row r="660" spans="1:15" x14ac:dyDescent="0.2">
      <c r="A660" s="54">
        <v>658</v>
      </c>
      <c r="B660" s="54" t="str">
        <f t="shared" si="59"/>
        <v>292</v>
      </c>
      <c r="C660" s="54"/>
      <c r="D660" s="54" t="str">
        <f t="shared" si="55"/>
        <v>292</v>
      </c>
      <c r="E660" s="54" t="str">
        <f t="shared" si="58"/>
        <v>0292</v>
      </c>
      <c r="F660" s="54"/>
      <c r="G660" s="54"/>
      <c r="H660" s="54"/>
      <c r="I660" s="53" t="s">
        <v>1669</v>
      </c>
      <c r="J660" s="54"/>
      <c r="K660" s="54"/>
      <c r="L660" s="51" t="str">
        <f t="shared" si="56"/>
        <v>case "292": return "";</v>
      </c>
      <c r="M660" s="51" t="str">
        <f t="shared" si="57"/>
        <v>case "0292": return "Mario Sports Superstars";</v>
      </c>
      <c r="N660" s="51" t="str">
        <f>"case """&amp;E660&amp;""""&amp;": return "&amp;""""&amp;INDEX(ALL!E:E,MATCH(Sheet1!E660,ALL!N:N,0))&amp;""""&amp;";"</f>
        <v>case "0292": return "Diddy Kong - Baseball";</v>
      </c>
      <c r="O660" s="51"/>
    </row>
    <row r="661" spans="1:15" x14ac:dyDescent="0.2">
      <c r="A661" s="54">
        <v>659</v>
      </c>
      <c r="B661" s="54" t="str">
        <f t="shared" si="59"/>
        <v>293</v>
      </c>
      <c r="C661" s="54"/>
      <c r="D661" s="54" t="str">
        <f t="shared" si="55"/>
        <v>293</v>
      </c>
      <c r="E661" s="54" t="str">
        <f t="shared" si="58"/>
        <v>0293</v>
      </c>
      <c r="F661" s="54"/>
      <c r="G661" s="54"/>
      <c r="H661" s="54"/>
      <c r="I661" s="53" t="s">
        <v>1669</v>
      </c>
      <c r="J661" s="54"/>
      <c r="K661" s="54"/>
      <c r="L661" s="51" t="str">
        <f t="shared" si="56"/>
        <v>case "293": return "";</v>
      </c>
      <c r="M661" s="51" t="str">
        <f t="shared" si="57"/>
        <v>case "0293": return "Mario Sports Superstars";</v>
      </c>
      <c r="N661" s="51" t="str">
        <f>"case """&amp;E661&amp;""""&amp;": return "&amp;""""&amp;INDEX(ALL!E:E,MATCH(Sheet1!E661,ALL!N:N,0))&amp;""""&amp;";"</f>
        <v>case "0293": return "Diddy Kong - Tennis";</v>
      </c>
      <c r="O661" s="51"/>
    </row>
    <row r="662" spans="1:15" x14ac:dyDescent="0.2">
      <c r="A662" s="54">
        <v>660</v>
      </c>
      <c r="B662" s="54" t="str">
        <f t="shared" si="59"/>
        <v>294</v>
      </c>
      <c r="C662" s="54"/>
      <c r="D662" s="54" t="str">
        <f t="shared" si="55"/>
        <v>294</v>
      </c>
      <c r="E662" s="54" t="str">
        <f t="shared" si="58"/>
        <v>0294</v>
      </c>
      <c r="F662" s="54"/>
      <c r="G662" s="54"/>
      <c r="H662" s="54"/>
      <c r="I662" s="53" t="s">
        <v>1669</v>
      </c>
      <c r="J662" s="54"/>
      <c r="K662" s="54"/>
      <c r="L662" s="51" t="str">
        <f t="shared" si="56"/>
        <v>case "294": return "";</v>
      </c>
      <c r="M662" s="51" t="str">
        <f t="shared" si="57"/>
        <v>case "0294": return "Mario Sports Superstars";</v>
      </c>
      <c r="N662" s="51" t="str">
        <f>"case """&amp;E662&amp;""""&amp;": return "&amp;""""&amp;INDEX(ALL!E:E,MATCH(Sheet1!E662,ALL!N:N,0))&amp;""""&amp;";"</f>
        <v>case "0294": return "Diddy Kong - Golf";</v>
      </c>
      <c r="O662" s="51"/>
    </row>
    <row r="663" spans="1:15" x14ac:dyDescent="0.2">
      <c r="A663" s="54">
        <v>661</v>
      </c>
      <c r="B663" s="54" t="str">
        <f t="shared" si="59"/>
        <v>295</v>
      </c>
      <c r="C663" s="54"/>
      <c r="D663" s="54" t="str">
        <f t="shared" si="55"/>
        <v>295</v>
      </c>
      <c r="E663" s="54" t="str">
        <f t="shared" si="58"/>
        <v>0295</v>
      </c>
      <c r="F663" s="54"/>
      <c r="G663" s="54"/>
      <c r="H663" s="54"/>
      <c r="I663" s="53" t="s">
        <v>1669</v>
      </c>
      <c r="J663" s="54"/>
      <c r="K663" s="54"/>
      <c r="L663" s="51" t="str">
        <f t="shared" si="56"/>
        <v>case "295": return "";</v>
      </c>
      <c r="M663" s="51" t="str">
        <f t="shared" si="57"/>
        <v>case "0295": return "Mario Sports Superstars";</v>
      </c>
      <c r="N663" s="51" t="str">
        <f>"case """&amp;E663&amp;""""&amp;": return "&amp;""""&amp;INDEX(ALL!E:E,MATCH(Sheet1!E663,ALL!N:N,0))&amp;""""&amp;";"</f>
        <v>case "0295": return "Diddy Kong - Horse Racing";</v>
      </c>
      <c r="O663" s="51"/>
    </row>
    <row r="664" spans="1:15" x14ac:dyDescent="0.2">
      <c r="A664" s="54">
        <v>662</v>
      </c>
      <c r="B664" s="54" t="str">
        <f t="shared" si="59"/>
        <v>296</v>
      </c>
      <c r="C664" s="54"/>
      <c r="D664" s="54" t="str">
        <f t="shared" si="55"/>
        <v>296</v>
      </c>
      <c r="E664" s="54" t="str">
        <f t="shared" si="58"/>
        <v>0296</v>
      </c>
      <c r="F664" s="54"/>
      <c r="G664" s="54"/>
      <c r="H664" s="54"/>
      <c r="I664" s="53" t="s">
        <v>1669</v>
      </c>
      <c r="J664" s="54"/>
      <c r="K664" s="54"/>
      <c r="L664" s="51" t="str">
        <f t="shared" si="56"/>
        <v>case "296": return "";</v>
      </c>
      <c r="M664" s="51" t="str">
        <f t="shared" si="57"/>
        <v>case "0296": return "Mario Sports Superstars";</v>
      </c>
      <c r="N664" s="51" t="str">
        <f>"case """&amp;E664&amp;""""&amp;": return "&amp;""""&amp;INDEX(ALL!E:E,MATCH(Sheet1!E664,ALL!N:N,0))&amp;""""&amp;";"</f>
        <v>case "0296": return "Bowser - Soccer";</v>
      </c>
      <c r="O664" s="51"/>
    </row>
    <row r="665" spans="1:15" x14ac:dyDescent="0.2">
      <c r="A665" s="54">
        <v>663</v>
      </c>
      <c r="B665" s="54" t="str">
        <f t="shared" si="59"/>
        <v>297</v>
      </c>
      <c r="C665" s="54"/>
      <c r="D665" s="54" t="str">
        <f t="shared" si="55"/>
        <v>297</v>
      </c>
      <c r="E665" s="54" t="str">
        <f t="shared" si="58"/>
        <v>0297</v>
      </c>
      <c r="F665" s="54"/>
      <c r="G665" s="54"/>
      <c r="H665" s="54"/>
      <c r="I665" s="53" t="s">
        <v>1669</v>
      </c>
      <c r="J665" s="54"/>
      <c r="K665" s="54"/>
      <c r="L665" s="51" t="str">
        <f t="shared" si="56"/>
        <v>case "297": return "";</v>
      </c>
      <c r="M665" s="51" t="str">
        <f t="shared" si="57"/>
        <v>case "0297": return "Mario Sports Superstars";</v>
      </c>
      <c r="N665" s="51" t="str">
        <f>"case """&amp;E665&amp;""""&amp;": return "&amp;""""&amp;INDEX(ALL!E:E,MATCH(Sheet1!E665,ALL!N:N,0))&amp;""""&amp;";"</f>
        <v>case "0297": return "Bowser - Baseball";</v>
      </c>
      <c r="O665" s="51"/>
    </row>
    <row r="666" spans="1:15" x14ac:dyDescent="0.2">
      <c r="A666" s="54">
        <v>664</v>
      </c>
      <c r="B666" s="54" t="str">
        <f t="shared" si="59"/>
        <v>298</v>
      </c>
      <c r="C666" s="54"/>
      <c r="D666" s="54" t="str">
        <f t="shared" si="55"/>
        <v>298</v>
      </c>
      <c r="E666" s="54" t="str">
        <f t="shared" si="58"/>
        <v>0298</v>
      </c>
      <c r="F666" s="54"/>
      <c r="G666" s="54"/>
      <c r="H666" s="54"/>
      <c r="I666" s="53" t="s">
        <v>1669</v>
      </c>
      <c r="J666" s="54"/>
      <c r="K666" s="54"/>
      <c r="L666" s="51" t="str">
        <f t="shared" si="56"/>
        <v>case "298": return "";</v>
      </c>
      <c r="M666" s="51" t="str">
        <f t="shared" si="57"/>
        <v>case "0298": return "Mario Sports Superstars";</v>
      </c>
      <c r="N666" s="51" t="str">
        <f>"case """&amp;E666&amp;""""&amp;": return "&amp;""""&amp;INDEX(ALL!E:E,MATCH(Sheet1!E666,ALL!N:N,0))&amp;""""&amp;";"</f>
        <v>case "0298": return "Bowser - Tennis";</v>
      </c>
      <c r="O666" s="51"/>
    </row>
    <row r="667" spans="1:15" x14ac:dyDescent="0.2">
      <c r="A667" s="54">
        <v>665</v>
      </c>
      <c r="B667" s="54" t="str">
        <f t="shared" si="59"/>
        <v>299</v>
      </c>
      <c r="C667" s="54"/>
      <c r="D667" s="54" t="str">
        <f t="shared" si="55"/>
        <v>299</v>
      </c>
      <c r="E667" s="54" t="str">
        <f t="shared" si="58"/>
        <v>0299</v>
      </c>
      <c r="F667" s="54"/>
      <c r="G667" s="54"/>
      <c r="H667" s="54"/>
      <c r="I667" s="53" t="s">
        <v>1669</v>
      </c>
      <c r="J667" s="54"/>
      <c r="K667" s="54"/>
      <c r="L667" s="51" t="str">
        <f t="shared" si="56"/>
        <v>case "299": return "";</v>
      </c>
      <c r="M667" s="51" t="str">
        <f t="shared" si="57"/>
        <v>case "0299": return "Mario Sports Superstars";</v>
      </c>
      <c r="N667" s="51" t="str">
        <f>"case """&amp;E667&amp;""""&amp;": return "&amp;""""&amp;INDEX(ALL!E:E,MATCH(Sheet1!E667,ALL!N:N,0))&amp;""""&amp;";"</f>
        <v>case "0299": return "Bowser - Golf";</v>
      </c>
      <c r="O667" s="51"/>
    </row>
    <row r="668" spans="1:15" x14ac:dyDescent="0.2">
      <c r="A668" s="54">
        <v>666</v>
      </c>
      <c r="B668" s="54" t="str">
        <f t="shared" si="59"/>
        <v>29A</v>
      </c>
      <c r="C668" s="54"/>
      <c r="D668" s="54" t="str">
        <f t="shared" si="55"/>
        <v>29A</v>
      </c>
      <c r="E668" s="54" t="str">
        <f t="shared" si="58"/>
        <v>029A</v>
      </c>
      <c r="F668" s="54"/>
      <c r="G668" s="54"/>
      <c r="H668" s="54"/>
      <c r="I668" s="53" t="s">
        <v>1669</v>
      </c>
      <c r="J668" s="54"/>
      <c r="K668" s="54"/>
      <c r="L668" s="51" t="str">
        <f t="shared" si="56"/>
        <v>case "29A": return "";</v>
      </c>
      <c r="M668" s="51" t="str">
        <f t="shared" si="57"/>
        <v>case "029A": return "Mario Sports Superstars";</v>
      </c>
      <c r="N668" s="51" t="str">
        <f>"case """&amp;E668&amp;""""&amp;": return "&amp;""""&amp;INDEX(ALL!E:E,MATCH(Sheet1!E668,ALL!N:N,0))&amp;""""&amp;";"</f>
        <v>case "029A": return "Bowser - Horse Racing";</v>
      </c>
      <c r="O668" s="51"/>
    </row>
    <row r="669" spans="1:15" x14ac:dyDescent="0.2">
      <c r="A669" s="54">
        <v>667</v>
      </c>
      <c r="B669" s="54" t="str">
        <f t="shared" si="59"/>
        <v>29B</v>
      </c>
      <c r="C669" s="54"/>
      <c r="D669" s="54" t="str">
        <f t="shared" si="55"/>
        <v>29B</v>
      </c>
      <c r="E669" s="54" t="str">
        <f t="shared" si="58"/>
        <v>029B</v>
      </c>
      <c r="F669" s="54"/>
      <c r="G669" s="54"/>
      <c r="H669" s="54"/>
      <c r="I669" s="53" t="s">
        <v>1669</v>
      </c>
      <c r="J669" s="54"/>
      <c r="K669" s="54"/>
      <c r="L669" s="51" t="str">
        <f t="shared" si="56"/>
        <v>case "29B": return "";</v>
      </c>
      <c r="M669" s="51" t="str">
        <f t="shared" si="57"/>
        <v>case "029B": return "Mario Sports Superstars";</v>
      </c>
      <c r="N669" s="51" t="str">
        <f>"case """&amp;E669&amp;""""&amp;": return "&amp;""""&amp;INDEX(ALL!E:E,MATCH(Sheet1!E669,ALL!N:N,0))&amp;""""&amp;";"</f>
        <v>case "029B": return "Bowser Jr. - Soccer";</v>
      </c>
      <c r="O669" s="51"/>
    </row>
    <row r="670" spans="1:15" x14ac:dyDescent="0.2">
      <c r="A670" s="54">
        <v>668</v>
      </c>
      <c r="B670" s="54" t="str">
        <f t="shared" si="59"/>
        <v>29C</v>
      </c>
      <c r="C670" s="54"/>
      <c r="D670" s="54" t="str">
        <f t="shared" si="55"/>
        <v>29C</v>
      </c>
      <c r="E670" s="54" t="str">
        <f t="shared" si="58"/>
        <v>029C</v>
      </c>
      <c r="F670" s="54"/>
      <c r="G670" s="54"/>
      <c r="H670" s="54"/>
      <c r="I670" s="53" t="s">
        <v>1669</v>
      </c>
      <c r="J670" s="54"/>
      <c r="K670" s="54"/>
      <c r="L670" s="51" t="str">
        <f t="shared" si="56"/>
        <v>case "29C": return "";</v>
      </c>
      <c r="M670" s="51" t="str">
        <f t="shared" si="57"/>
        <v>case "029C": return "Mario Sports Superstars";</v>
      </c>
      <c r="N670" s="51" t="str">
        <f>"case """&amp;E670&amp;""""&amp;": return "&amp;""""&amp;INDEX(ALL!E:E,MATCH(Sheet1!E670,ALL!N:N,0))&amp;""""&amp;";"</f>
        <v>case "029C": return "Bowser Jr. - Baseball";</v>
      </c>
      <c r="O670" s="51"/>
    </row>
    <row r="671" spans="1:15" x14ac:dyDescent="0.2">
      <c r="A671" s="54">
        <v>669</v>
      </c>
      <c r="B671" s="54" t="str">
        <f t="shared" si="59"/>
        <v>29D</v>
      </c>
      <c r="C671" s="54"/>
      <c r="D671" s="54" t="str">
        <f t="shared" si="55"/>
        <v>29D</v>
      </c>
      <c r="E671" s="54" t="str">
        <f t="shared" si="58"/>
        <v>029D</v>
      </c>
      <c r="F671" s="54"/>
      <c r="G671" s="54"/>
      <c r="H671" s="54"/>
      <c r="I671" s="53" t="s">
        <v>1669</v>
      </c>
      <c r="J671" s="54"/>
      <c r="K671" s="54"/>
      <c r="L671" s="51" t="str">
        <f t="shared" si="56"/>
        <v>case "29D": return "";</v>
      </c>
      <c r="M671" s="51" t="str">
        <f t="shared" si="57"/>
        <v>case "029D": return "Mario Sports Superstars";</v>
      </c>
      <c r="N671" s="51" t="str">
        <f>"case """&amp;E671&amp;""""&amp;": return "&amp;""""&amp;INDEX(ALL!E:E,MATCH(Sheet1!E671,ALL!N:N,0))&amp;""""&amp;";"</f>
        <v>case "029D": return "Bowser Jr. - Tennis";</v>
      </c>
      <c r="O671" s="51"/>
    </row>
    <row r="672" spans="1:15" x14ac:dyDescent="0.2">
      <c r="A672" s="54">
        <v>670</v>
      </c>
      <c r="B672" s="54" t="str">
        <f t="shared" si="59"/>
        <v>29E</v>
      </c>
      <c r="C672" s="54"/>
      <c r="D672" s="54" t="str">
        <f t="shared" si="55"/>
        <v>29E</v>
      </c>
      <c r="E672" s="54" t="str">
        <f t="shared" si="58"/>
        <v>029E</v>
      </c>
      <c r="F672" s="54"/>
      <c r="G672" s="54"/>
      <c r="H672" s="54"/>
      <c r="I672" s="53" t="s">
        <v>1669</v>
      </c>
      <c r="J672" s="54"/>
      <c r="K672" s="54"/>
      <c r="L672" s="51" t="str">
        <f t="shared" si="56"/>
        <v>case "29E": return "";</v>
      </c>
      <c r="M672" s="51" t="str">
        <f t="shared" si="57"/>
        <v>case "029E": return "Mario Sports Superstars";</v>
      </c>
      <c r="N672" s="51" t="str">
        <f>"case """&amp;E672&amp;""""&amp;": return "&amp;""""&amp;INDEX(ALL!E:E,MATCH(Sheet1!E672,ALL!N:N,0))&amp;""""&amp;";"</f>
        <v>case "029E": return "Bowser Jr. - Golf";</v>
      </c>
      <c r="O672" s="51"/>
    </row>
    <row r="673" spans="1:15" x14ac:dyDescent="0.2">
      <c r="A673" s="54">
        <v>671</v>
      </c>
      <c r="B673" s="54" t="str">
        <f t="shared" si="59"/>
        <v>29F</v>
      </c>
      <c r="C673" s="54"/>
      <c r="D673" s="54" t="str">
        <f t="shared" si="55"/>
        <v>29F</v>
      </c>
      <c r="E673" s="54" t="str">
        <f t="shared" si="58"/>
        <v>029F</v>
      </c>
      <c r="F673" s="54"/>
      <c r="G673" s="54"/>
      <c r="H673" s="54"/>
      <c r="I673" s="53" t="s">
        <v>1669</v>
      </c>
      <c r="J673" s="54"/>
      <c r="K673" s="54"/>
      <c r="L673" s="51" t="str">
        <f t="shared" si="56"/>
        <v>case "29F": return "";</v>
      </c>
      <c r="M673" s="51" t="str">
        <f t="shared" si="57"/>
        <v>case "029F": return "Mario Sports Superstars";</v>
      </c>
      <c r="N673" s="51" t="str">
        <f>"case """&amp;E673&amp;""""&amp;": return "&amp;""""&amp;INDEX(ALL!E:E,MATCH(Sheet1!E673,ALL!N:N,0))&amp;""""&amp;";"</f>
        <v>case "029F": return "Bowser Jr. - Horse Racing";</v>
      </c>
      <c r="O673" s="51"/>
    </row>
    <row r="674" spans="1:15" x14ac:dyDescent="0.2">
      <c r="A674" s="54">
        <v>672</v>
      </c>
      <c r="B674" s="54" t="str">
        <f t="shared" si="59"/>
        <v>2A0</v>
      </c>
      <c r="C674" s="54"/>
      <c r="D674" s="54" t="str">
        <f t="shared" si="55"/>
        <v>2A0</v>
      </c>
      <c r="E674" s="54" t="str">
        <f t="shared" si="58"/>
        <v>02A0</v>
      </c>
      <c r="F674" s="54"/>
      <c r="G674" s="54"/>
      <c r="H674" s="54"/>
      <c r="I674" s="53" t="s">
        <v>1669</v>
      </c>
      <c r="J674" s="54"/>
      <c r="K674" s="54"/>
      <c r="L674" s="51" t="str">
        <f t="shared" si="56"/>
        <v>case "2A0": return "";</v>
      </c>
      <c r="M674" s="51" t="str">
        <f t="shared" si="57"/>
        <v>case "02A0": return "Mario Sports Superstars";</v>
      </c>
      <c r="N674" s="51" t="str">
        <f>"case """&amp;E674&amp;""""&amp;": return "&amp;""""&amp;INDEX(ALL!E:E,MATCH(Sheet1!E674,ALL!N:N,0))&amp;""""&amp;";"</f>
        <v>case "02A0": return "Boo - Soccer";</v>
      </c>
      <c r="O674" s="51"/>
    </row>
    <row r="675" spans="1:15" x14ac:dyDescent="0.2">
      <c r="A675" s="54">
        <v>673</v>
      </c>
      <c r="B675" s="54" t="str">
        <f t="shared" si="59"/>
        <v>2A1</v>
      </c>
      <c r="C675" s="54"/>
      <c r="D675" s="54" t="str">
        <f t="shared" si="55"/>
        <v>2A1</v>
      </c>
      <c r="E675" s="54" t="str">
        <f t="shared" si="58"/>
        <v>02A1</v>
      </c>
      <c r="F675" s="54"/>
      <c r="G675" s="54"/>
      <c r="H675" s="54"/>
      <c r="I675" s="53" t="s">
        <v>1669</v>
      </c>
      <c r="J675" s="54"/>
      <c r="K675" s="54"/>
      <c r="L675" s="51" t="str">
        <f t="shared" si="56"/>
        <v>case "2A1": return "";</v>
      </c>
      <c r="M675" s="51" t="str">
        <f t="shared" si="57"/>
        <v>case "02A1": return "Mario Sports Superstars";</v>
      </c>
      <c r="N675" s="51" t="str">
        <f>"case """&amp;E675&amp;""""&amp;": return "&amp;""""&amp;INDEX(ALL!E:E,MATCH(Sheet1!E675,ALL!N:N,0))&amp;""""&amp;";"</f>
        <v>case "02A1": return "Boo - Baseball";</v>
      </c>
      <c r="O675" s="51"/>
    </row>
    <row r="676" spans="1:15" x14ac:dyDescent="0.2">
      <c r="A676" s="54">
        <v>674</v>
      </c>
      <c r="B676" s="54" t="str">
        <f t="shared" si="59"/>
        <v>2A2</v>
      </c>
      <c r="C676" s="54"/>
      <c r="D676" s="54" t="str">
        <f t="shared" si="55"/>
        <v>2A2</v>
      </c>
      <c r="E676" s="54" t="str">
        <f t="shared" si="58"/>
        <v>02A2</v>
      </c>
      <c r="F676" s="54"/>
      <c r="G676" s="54"/>
      <c r="H676" s="54"/>
      <c r="I676" s="53" t="s">
        <v>1669</v>
      </c>
      <c r="J676" s="54"/>
      <c r="K676" s="54"/>
      <c r="L676" s="51" t="str">
        <f t="shared" si="56"/>
        <v>case "2A2": return "";</v>
      </c>
      <c r="M676" s="51" t="str">
        <f t="shared" si="57"/>
        <v>case "02A2": return "Mario Sports Superstars";</v>
      </c>
      <c r="N676" s="51" t="str">
        <f>"case """&amp;E676&amp;""""&amp;": return "&amp;""""&amp;INDEX(ALL!E:E,MATCH(Sheet1!E676,ALL!N:N,0))&amp;""""&amp;";"</f>
        <v>case "02A2": return "Boo - Tennis";</v>
      </c>
      <c r="O676" s="51"/>
    </row>
    <row r="677" spans="1:15" x14ac:dyDescent="0.2">
      <c r="A677" s="54">
        <v>675</v>
      </c>
      <c r="B677" s="54" t="str">
        <f t="shared" si="59"/>
        <v>2A3</v>
      </c>
      <c r="C677" s="54"/>
      <c r="D677" s="54" t="str">
        <f t="shared" si="55"/>
        <v>2A3</v>
      </c>
      <c r="E677" s="54" t="str">
        <f t="shared" si="58"/>
        <v>02A3</v>
      </c>
      <c r="F677" s="54"/>
      <c r="G677" s="54"/>
      <c r="H677" s="54"/>
      <c r="I677" s="53" t="s">
        <v>1669</v>
      </c>
      <c r="J677" s="54"/>
      <c r="K677" s="54"/>
      <c r="L677" s="51" t="str">
        <f t="shared" si="56"/>
        <v>case "2A3": return "";</v>
      </c>
      <c r="M677" s="51" t="str">
        <f t="shared" si="57"/>
        <v>case "02A3": return "Mario Sports Superstars";</v>
      </c>
      <c r="N677" s="51" t="str">
        <f>"case """&amp;E677&amp;""""&amp;": return "&amp;""""&amp;INDEX(ALL!E:E,MATCH(Sheet1!E677,ALL!N:N,0))&amp;""""&amp;";"</f>
        <v>case "02A3": return "Boo - Golf";</v>
      </c>
      <c r="O677" s="51"/>
    </row>
    <row r="678" spans="1:15" x14ac:dyDescent="0.2">
      <c r="A678" s="54">
        <v>676</v>
      </c>
      <c r="B678" s="54" t="str">
        <f t="shared" si="59"/>
        <v>2A4</v>
      </c>
      <c r="C678" s="54"/>
      <c r="D678" s="54" t="str">
        <f t="shared" si="55"/>
        <v>2A4</v>
      </c>
      <c r="E678" s="54" t="str">
        <f t="shared" si="58"/>
        <v>02A4</v>
      </c>
      <c r="F678" s="54"/>
      <c r="G678" s="54"/>
      <c r="H678" s="54"/>
      <c r="I678" s="53" t="s">
        <v>1669</v>
      </c>
      <c r="J678" s="54"/>
      <c r="K678" s="54"/>
      <c r="L678" s="51" t="str">
        <f t="shared" si="56"/>
        <v>case "2A4": return "";</v>
      </c>
      <c r="M678" s="51" t="str">
        <f t="shared" si="57"/>
        <v>case "02A4": return "Mario Sports Superstars";</v>
      </c>
      <c r="N678" s="51" t="str">
        <f>"case """&amp;E678&amp;""""&amp;": return "&amp;""""&amp;INDEX(ALL!E:E,MATCH(Sheet1!E678,ALL!N:N,0))&amp;""""&amp;";"</f>
        <v>case "02A4": return "Boo - Horse Racing";</v>
      </c>
      <c r="O678" s="51"/>
    </row>
    <row r="679" spans="1:15" x14ac:dyDescent="0.2">
      <c r="A679" s="54">
        <v>677</v>
      </c>
      <c r="B679" s="54" t="str">
        <f t="shared" si="59"/>
        <v>2A5</v>
      </c>
      <c r="C679" s="54"/>
      <c r="D679" s="54" t="str">
        <f t="shared" si="55"/>
        <v>2A5</v>
      </c>
      <c r="E679" s="54" t="str">
        <f t="shared" si="58"/>
        <v>02A5</v>
      </c>
      <c r="F679" s="54"/>
      <c r="G679" s="54"/>
      <c r="H679" s="54"/>
      <c r="I679" s="53" t="s">
        <v>1669</v>
      </c>
      <c r="J679" s="54"/>
      <c r="K679" s="54"/>
      <c r="L679" s="51" t="str">
        <f t="shared" si="56"/>
        <v>case "2A5": return "";</v>
      </c>
      <c r="M679" s="51" t="str">
        <f t="shared" si="57"/>
        <v>case "02A5": return "Mario Sports Superstars";</v>
      </c>
      <c r="N679" s="51" t="str">
        <f>"case """&amp;E679&amp;""""&amp;": return "&amp;""""&amp;INDEX(ALL!E:E,MATCH(Sheet1!E679,ALL!N:N,0))&amp;""""&amp;";"</f>
        <v>case "02A5": return "Baby Mario - Soccer";</v>
      </c>
      <c r="O679" s="51"/>
    </row>
    <row r="680" spans="1:15" x14ac:dyDescent="0.2">
      <c r="A680" s="54">
        <v>678</v>
      </c>
      <c r="B680" s="54" t="str">
        <f t="shared" si="59"/>
        <v>2A6</v>
      </c>
      <c r="C680" s="54"/>
      <c r="D680" s="54" t="str">
        <f t="shared" si="55"/>
        <v>2A6</v>
      </c>
      <c r="E680" s="54" t="str">
        <f t="shared" si="58"/>
        <v>02A6</v>
      </c>
      <c r="F680" s="54"/>
      <c r="G680" s="54"/>
      <c r="H680" s="54"/>
      <c r="I680" s="53" t="s">
        <v>1669</v>
      </c>
      <c r="J680" s="54"/>
      <c r="K680" s="54"/>
      <c r="L680" s="51" t="str">
        <f t="shared" si="56"/>
        <v>case "2A6": return "";</v>
      </c>
      <c r="M680" s="51" t="str">
        <f t="shared" si="57"/>
        <v>case "02A6": return "Mario Sports Superstars";</v>
      </c>
      <c r="N680" s="51" t="str">
        <f>"case """&amp;E680&amp;""""&amp;": return "&amp;""""&amp;INDEX(ALL!E:E,MATCH(Sheet1!E680,ALL!N:N,0))&amp;""""&amp;";"</f>
        <v>case "02A6": return "Baby Mario - Baseball";</v>
      </c>
      <c r="O680" s="51"/>
    </row>
    <row r="681" spans="1:15" x14ac:dyDescent="0.2">
      <c r="A681" s="54">
        <v>679</v>
      </c>
      <c r="B681" s="54" t="str">
        <f t="shared" si="59"/>
        <v>2A7</v>
      </c>
      <c r="C681" s="54"/>
      <c r="D681" s="54" t="str">
        <f t="shared" si="55"/>
        <v>2A7</v>
      </c>
      <c r="E681" s="54" t="str">
        <f t="shared" si="58"/>
        <v>02A7</v>
      </c>
      <c r="F681" s="54"/>
      <c r="G681" s="54"/>
      <c r="H681" s="54"/>
      <c r="I681" s="53" t="s">
        <v>1669</v>
      </c>
      <c r="J681" s="54"/>
      <c r="K681" s="54"/>
      <c r="L681" s="51" t="str">
        <f t="shared" si="56"/>
        <v>case "2A7": return "";</v>
      </c>
      <c r="M681" s="51" t="str">
        <f t="shared" si="57"/>
        <v>case "02A7": return "Mario Sports Superstars";</v>
      </c>
      <c r="N681" s="51" t="str">
        <f>"case """&amp;E681&amp;""""&amp;": return "&amp;""""&amp;INDEX(ALL!E:E,MATCH(Sheet1!E681,ALL!N:N,0))&amp;""""&amp;";"</f>
        <v>case "02A7": return "Baby Mario - Tennis";</v>
      </c>
      <c r="O681" s="51"/>
    </row>
    <row r="682" spans="1:15" x14ac:dyDescent="0.2">
      <c r="A682" s="54">
        <v>680</v>
      </c>
      <c r="B682" s="54" t="str">
        <f t="shared" si="59"/>
        <v>2A8</v>
      </c>
      <c r="C682" s="54"/>
      <c r="D682" s="54" t="str">
        <f t="shared" si="55"/>
        <v>2A8</v>
      </c>
      <c r="E682" s="54" t="str">
        <f t="shared" si="58"/>
        <v>02A8</v>
      </c>
      <c r="F682" s="54"/>
      <c r="G682" s="54"/>
      <c r="H682" s="54"/>
      <c r="I682" s="53" t="s">
        <v>1669</v>
      </c>
      <c r="J682" s="54"/>
      <c r="K682" s="54"/>
      <c r="L682" s="51" t="str">
        <f t="shared" si="56"/>
        <v>case "2A8": return "";</v>
      </c>
      <c r="M682" s="51" t="str">
        <f t="shared" si="57"/>
        <v>case "02A8": return "Mario Sports Superstars";</v>
      </c>
      <c r="N682" s="51" t="str">
        <f>"case """&amp;E682&amp;""""&amp;": return "&amp;""""&amp;INDEX(ALL!E:E,MATCH(Sheet1!E682,ALL!N:N,0))&amp;""""&amp;";"</f>
        <v>case "02A8": return "Baby Mario - Golf";</v>
      </c>
      <c r="O682" s="51"/>
    </row>
    <row r="683" spans="1:15" x14ac:dyDescent="0.2">
      <c r="A683" s="54">
        <v>681</v>
      </c>
      <c r="B683" s="54" t="str">
        <f t="shared" si="59"/>
        <v>2A9</v>
      </c>
      <c r="C683" s="54"/>
      <c r="D683" s="54" t="str">
        <f t="shared" si="55"/>
        <v>2A9</v>
      </c>
      <c r="E683" s="54" t="str">
        <f t="shared" si="58"/>
        <v>02A9</v>
      </c>
      <c r="F683" s="54"/>
      <c r="G683" s="54"/>
      <c r="H683" s="54"/>
      <c r="I683" s="53" t="s">
        <v>1669</v>
      </c>
      <c r="J683" s="54"/>
      <c r="K683" s="54"/>
      <c r="L683" s="51" t="str">
        <f t="shared" si="56"/>
        <v>case "2A9": return "";</v>
      </c>
      <c r="M683" s="51" t="str">
        <f t="shared" si="57"/>
        <v>case "02A9": return "Mario Sports Superstars";</v>
      </c>
      <c r="N683" s="51" t="str">
        <f>"case """&amp;E683&amp;""""&amp;": return "&amp;""""&amp;INDEX(ALL!E:E,MATCH(Sheet1!E683,ALL!N:N,0))&amp;""""&amp;";"</f>
        <v>case "02A9": return "Baby Mario - Horse Racing";</v>
      </c>
      <c r="O683" s="51"/>
    </row>
    <row r="684" spans="1:15" x14ac:dyDescent="0.2">
      <c r="A684" s="54">
        <v>682</v>
      </c>
      <c r="B684" s="54" t="str">
        <f t="shared" si="59"/>
        <v>2AA</v>
      </c>
      <c r="C684" s="54"/>
      <c r="D684" s="54" t="str">
        <f t="shared" si="55"/>
        <v>2AA</v>
      </c>
      <c r="E684" s="54" t="str">
        <f t="shared" si="58"/>
        <v>02AA</v>
      </c>
      <c r="F684" s="54"/>
      <c r="G684" s="54"/>
      <c r="H684" s="54"/>
      <c r="I684" s="53" t="s">
        <v>1669</v>
      </c>
      <c r="J684" s="54"/>
      <c r="K684" s="54"/>
      <c r="L684" s="51" t="str">
        <f t="shared" si="56"/>
        <v>case "2AA": return "";</v>
      </c>
      <c r="M684" s="51" t="str">
        <f t="shared" si="57"/>
        <v>case "02AA": return "Mario Sports Superstars";</v>
      </c>
      <c r="N684" s="51" t="str">
        <f>"case """&amp;E684&amp;""""&amp;": return "&amp;""""&amp;INDEX(ALL!E:E,MATCH(Sheet1!E684,ALL!N:N,0))&amp;""""&amp;";"</f>
        <v>case "02AA": return "Baby Luigi - Soccer";</v>
      </c>
      <c r="O684" s="51"/>
    </row>
    <row r="685" spans="1:15" x14ac:dyDescent="0.2">
      <c r="A685" s="54">
        <v>683</v>
      </c>
      <c r="B685" s="54" t="str">
        <f t="shared" si="59"/>
        <v>2AB</v>
      </c>
      <c r="C685" s="54"/>
      <c r="D685" s="54" t="str">
        <f t="shared" si="55"/>
        <v>2AB</v>
      </c>
      <c r="E685" s="54" t="str">
        <f t="shared" si="58"/>
        <v>02AB</v>
      </c>
      <c r="F685" s="54"/>
      <c r="G685" s="54"/>
      <c r="H685" s="54"/>
      <c r="I685" s="53" t="s">
        <v>1669</v>
      </c>
      <c r="J685" s="54"/>
      <c r="K685" s="54"/>
      <c r="L685" s="51" t="str">
        <f t="shared" si="56"/>
        <v>case "2AB": return "";</v>
      </c>
      <c r="M685" s="51" t="str">
        <f t="shared" si="57"/>
        <v>case "02AB": return "Mario Sports Superstars";</v>
      </c>
      <c r="N685" s="51" t="str">
        <f>"case """&amp;E685&amp;""""&amp;": return "&amp;""""&amp;INDEX(ALL!E:E,MATCH(Sheet1!E685,ALL!N:N,0))&amp;""""&amp;";"</f>
        <v>case "02AB": return "Baby Luigi - Baseball";</v>
      </c>
      <c r="O685" s="51"/>
    </row>
    <row r="686" spans="1:15" x14ac:dyDescent="0.2">
      <c r="A686" s="54">
        <v>684</v>
      </c>
      <c r="B686" s="54" t="str">
        <f t="shared" si="59"/>
        <v>2AC</v>
      </c>
      <c r="C686" s="54"/>
      <c r="D686" s="54" t="str">
        <f t="shared" si="55"/>
        <v>2AC</v>
      </c>
      <c r="E686" s="54" t="str">
        <f t="shared" si="58"/>
        <v>02AC</v>
      </c>
      <c r="F686" s="54"/>
      <c r="G686" s="54"/>
      <c r="H686" s="54"/>
      <c r="I686" s="53" t="s">
        <v>1669</v>
      </c>
      <c r="J686" s="54"/>
      <c r="K686" s="54"/>
      <c r="L686" s="51" t="str">
        <f t="shared" si="56"/>
        <v>case "2AC": return "";</v>
      </c>
      <c r="M686" s="51" t="str">
        <f t="shared" si="57"/>
        <v>case "02AC": return "Mario Sports Superstars";</v>
      </c>
      <c r="N686" s="51" t="str">
        <f>"case """&amp;E686&amp;""""&amp;": return "&amp;""""&amp;INDEX(ALL!E:E,MATCH(Sheet1!E686,ALL!N:N,0))&amp;""""&amp;";"</f>
        <v>case "02AC": return "Baby Luigi - Tennis";</v>
      </c>
      <c r="O686" s="51"/>
    </row>
    <row r="687" spans="1:15" x14ac:dyDescent="0.2">
      <c r="A687" s="54">
        <v>685</v>
      </c>
      <c r="B687" s="54" t="str">
        <f t="shared" si="59"/>
        <v>2AD</v>
      </c>
      <c r="C687" s="54"/>
      <c r="D687" s="54" t="str">
        <f t="shared" si="55"/>
        <v>2AD</v>
      </c>
      <c r="E687" s="54" t="str">
        <f t="shared" si="58"/>
        <v>02AD</v>
      </c>
      <c r="F687" s="54"/>
      <c r="G687" s="54"/>
      <c r="H687" s="54"/>
      <c r="I687" s="53" t="s">
        <v>1669</v>
      </c>
      <c r="J687" s="54"/>
      <c r="K687" s="54"/>
      <c r="L687" s="51" t="str">
        <f t="shared" si="56"/>
        <v>case "2AD": return "";</v>
      </c>
      <c r="M687" s="51" t="str">
        <f t="shared" si="57"/>
        <v>case "02AD": return "Mario Sports Superstars";</v>
      </c>
      <c r="N687" s="51" t="str">
        <f>"case """&amp;E687&amp;""""&amp;": return "&amp;""""&amp;INDEX(ALL!E:E,MATCH(Sheet1!E687,ALL!N:N,0))&amp;""""&amp;";"</f>
        <v>case "02AD": return "Baby Luigi - Golf";</v>
      </c>
      <c r="O687" s="51"/>
    </row>
    <row r="688" spans="1:15" x14ac:dyDescent="0.2">
      <c r="A688" s="54">
        <v>686</v>
      </c>
      <c r="B688" s="54" t="str">
        <f t="shared" si="59"/>
        <v>2AE</v>
      </c>
      <c r="C688" s="54"/>
      <c r="D688" s="54" t="str">
        <f t="shared" si="55"/>
        <v>2AE</v>
      </c>
      <c r="E688" s="54" t="str">
        <f t="shared" si="58"/>
        <v>02AE</v>
      </c>
      <c r="F688" s="54"/>
      <c r="G688" s="54"/>
      <c r="H688" s="54"/>
      <c r="I688" s="53" t="s">
        <v>1669</v>
      </c>
      <c r="J688" s="54"/>
      <c r="K688" s="54"/>
      <c r="L688" s="51" t="str">
        <f t="shared" si="56"/>
        <v>case "2AE": return "";</v>
      </c>
      <c r="M688" s="51" t="str">
        <f t="shared" si="57"/>
        <v>case "02AE": return "Mario Sports Superstars";</v>
      </c>
      <c r="N688" s="51" t="str">
        <f>"case """&amp;E688&amp;""""&amp;": return "&amp;""""&amp;INDEX(ALL!E:E,MATCH(Sheet1!E688,ALL!N:N,0))&amp;""""&amp;";"</f>
        <v>case "02AE": return "Baby Luigi - Horse Racing";</v>
      </c>
      <c r="O688" s="51"/>
    </row>
    <row r="689" spans="1:15" x14ac:dyDescent="0.2">
      <c r="A689" s="54">
        <v>687</v>
      </c>
      <c r="B689" s="54" t="str">
        <f t="shared" si="59"/>
        <v>2AF</v>
      </c>
      <c r="C689" s="54"/>
      <c r="D689" s="54" t="str">
        <f t="shared" si="55"/>
        <v>2AF</v>
      </c>
      <c r="E689" s="54" t="str">
        <f t="shared" si="58"/>
        <v>02AF</v>
      </c>
      <c r="F689" s="54"/>
      <c r="G689" s="54"/>
      <c r="H689" s="54"/>
      <c r="I689" s="53" t="s">
        <v>1669</v>
      </c>
      <c r="J689" s="54"/>
      <c r="K689" s="54"/>
      <c r="L689" s="51" t="str">
        <f t="shared" si="56"/>
        <v>case "2AF": return "";</v>
      </c>
      <c r="M689" s="51" t="str">
        <f t="shared" si="57"/>
        <v>case "02AF": return "Mario Sports Superstars";</v>
      </c>
      <c r="N689" s="51" t="str">
        <f>"case """&amp;E689&amp;""""&amp;": return "&amp;""""&amp;INDEX(ALL!E:E,MATCH(Sheet1!E689,ALL!N:N,0))&amp;""""&amp;";"</f>
        <v>case "02AF": return "Birdo - Soccer";</v>
      </c>
      <c r="O689" s="51"/>
    </row>
    <row r="690" spans="1:15" x14ac:dyDescent="0.2">
      <c r="A690" s="54">
        <v>688</v>
      </c>
      <c r="B690" s="54" t="str">
        <f t="shared" si="59"/>
        <v>2B0</v>
      </c>
      <c r="C690" s="54"/>
      <c r="D690" s="54" t="str">
        <f t="shared" si="55"/>
        <v>2B0</v>
      </c>
      <c r="E690" s="54" t="str">
        <f t="shared" si="58"/>
        <v>02B0</v>
      </c>
      <c r="F690" s="54"/>
      <c r="G690" s="54"/>
      <c r="H690" s="54"/>
      <c r="I690" s="53" t="s">
        <v>1669</v>
      </c>
      <c r="J690" s="54"/>
      <c r="K690" s="54"/>
      <c r="L690" s="51" t="str">
        <f t="shared" si="56"/>
        <v>case "2B0": return "";</v>
      </c>
      <c r="M690" s="51" t="str">
        <f t="shared" si="57"/>
        <v>case "02B0": return "Mario Sports Superstars";</v>
      </c>
      <c r="N690" s="51" t="str">
        <f>"case """&amp;E690&amp;""""&amp;": return "&amp;""""&amp;INDEX(ALL!E:E,MATCH(Sheet1!E690,ALL!N:N,0))&amp;""""&amp;";"</f>
        <v>case "02B0": return "Birdo - Baseball";</v>
      </c>
      <c r="O690" s="51"/>
    </row>
    <row r="691" spans="1:15" x14ac:dyDescent="0.2">
      <c r="A691" s="54">
        <v>689</v>
      </c>
      <c r="B691" s="54" t="str">
        <f t="shared" si="59"/>
        <v>2B1</v>
      </c>
      <c r="C691" s="54"/>
      <c r="D691" s="54" t="str">
        <f t="shared" si="55"/>
        <v>2B1</v>
      </c>
      <c r="E691" s="54" t="str">
        <f t="shared" si="58"/>
        <v>02B1</v>
      </c>
      <c r="F691" s="54"/>
      <c r="G691" s="54"/>
      <c r="H691" s="54"/>
      <c r="I691" s="53" t="s">
        <v>1669</v>
      </c>
      <c r="J691" s="54"/>
      <c r="K691" s="54"/>
      <c r="L691" s="51" t="str">
        <f t="shared" si="56"/>
        <v>case "2B1": return "";</v>
      </c>
      <c r="M691" s="51" t="str">
        <f t="shared" si="57"/>
        <v>case "02B1": return "Mario Sports Superstars";</v>
      </c>
      <c r="N691" s="51" t="str">
        <f>"case """&amp;E691&amp;""""&amp;": return "&amp;""""&amp;INDEX(ALL!E:E,MATCH(Sheet1!E691,ALL!N:N,0))&amp;""""&amp;";"</f>
        <v>case "02B1": return "Birdo - Tennis";</v>
      </c>
      <c r="O691" s="51"/>
    </row>
    <row r="692" spans="1:15" x14ac:dyDescent="0.2">
      <c r="A692" s="54">
        <v>690</v>
      </c>
      <c r="B692" s="54" t="str">
        <f t="shared" si="59"/>
        <v>2B2</v>
      </c>
      <c r="C692" s="54"/>
      <c r="D692" s="54" t="str">
        <f t="shared" si="55"/>
        <v>2B2</v>
      </c>
      <c r="E692" s="54" t="str">
        <f t="shared" si="58"/>
        <v>02B2</v>
      </c>
      <c r="F692" s="54"/>
      <c r="G692" s="54"/>
      <c r="H692" s="54"/>
      <c r="I692" s="53" t="s">
        <v>1669</v>
      </c>
      <c r="J692" s="54"/>
      <c r="K692" s="54"/>
      <c r="L692" s="51" t="str">
        <f t="shared" si="56"/>
        <v>case "2B2": return "";</v>
      </c>
      <c r="M692" s="51" t="str">
        <f t="shared" si="57"/>
        <v>case "02B2": return "Mario Sports Superstars";</v>
      </c>
      <c r="N692" s="51" t="str">
        <f>"case """&amp;E692&amp;""""&amp;": return "&amp;""""&amp;INDEX(ALL!E:E,MATCH(Sheet1!E692,ALL!N:N,0))&amp;""""&amp;";"</f>
        <v>case "02B2": return "Birdo - Golf";</v>
      </c>
      <c r="O692" s="51"/>
    </row>
    <row r="693" spans="1:15" x14ac:dyDescent="0.2">
      <c r="A693" s="54">
        <v>691</v>
      </c>
      <c r="B693" s="54" t="str">
        <f t="shared" si="59"/>
        <v>2B3</v>
      </c>
      <c r="C693" s="54"/>
      <c r="D693" s="54" t="str">
        <f t="shared" si="55"/>
        <v>2B3</v>
      </c>
      <c r="E693" s="54" t="str">
        <f t="shared" si="58"/>
        <v>02B3</v>
      </c>
      <c r="F693" s="54"/>
      <c r="G693" s="54"/>
      <c r="H693" s="54"/>
      <c r="I693" s="53" t="s">
        <v>1669</v>
      </c>
      <c r="J693" s="54"/>
      <c r="K693" s="54"/>
      <c r="L693" s="51" t="str">
        <f t="shared" si="56"/>
        <v>case "2B3": return "";</v>
      </c>
      <c r="M693" s="51" t="str">
        <f t="shared" si="57"/>
        <v>case "02B3": return "Mario Sports Superstars";</v>
      </c>
      <c r="N693" s="51" t="str">
        <f>"case """&amp;E693&amp;""""&amp;": return "&amp;""""&amp;INDEX(ALL!E:E,MATCH(Sheet1!E693,ALL!N:N,0))&amp;""""&amp;";"</f>
        <v>case "02B3": return "Birdo - Horse Racing";</v>
      </c>
      <c r="O693" s="51"/>
    </row>
    <row r="694" spans="1:15" x14ac:dyDescent="0.2">
      <c r="A694" s="54">
        <v>692</v>
      </c>
      <c r="B694" s="54" t="str">
        <f t="shared" si="59"/>
        <v>2B4</v>
      </c>
      <c r="C694" s="54"/>
      <c r="D694" s="54" t="str">
        <f t="shared" si="55"/>
        <v>2B4</v>
      </c>
      <c r="E694" s="54" t="str">
        <f t="shared" si="58"/>
        <v>02B4</v>
      </c>
      <c r="F694" s="54"/>
      <c r="G694" s="54"/>
      <c r="H694" s="54"/>
      <c r="I694" s="53" t="s">
        <v>1669</v>
      </c>
      <c r="J694" s="54"/>
      <c r="K694" s="54"/>
      <c r="L694" s="51" t="str">
        <f t="shared" si="56"/>
        <v>case "2B4": return "";</v>
      </c>
      <c r="M694" s="51" t="str">
        <f t="shared" si="57"/>
        <v>case "02B4": return "Mario Sports Superstars";</v>
      </c>
      <c r="N694" s="51" t="str">
        <f>"case """&amp;E694&amp;""""&amp;": return "&amp;""""&amp;INDEX(ALL!E:E,MATCH(Sheet1!E694,ALL!N:N,0))&amp;""""&amp;";"</f>
        <v>case "02B4": return "Rosalina - Soccer";</v>
      </c>
      <c r="O694" s="51"/>
    </row>
    <row r="695" spans="1:15" x14ac:dyDescent="0.2">
      <c r="A695" s="54">
        <v>693</v>
      </c>
      <c r="B695" s="54" t="str">
        <f t="shared" si="59"/>
        <v>2B5</v>
      </c>
      <c r="C695" s="54"/>
      <c r="D695" s="54" t="str">
        <f t="shared" si="55"/>
        <v>2B5</v>
      </c>
      <c r="E695" s="54" t="str">
        <f t="shared" si="58"/>
        <v>02B5</v>
      </c>
      <c r="F695" s="54"/>
      <c r="G695" s="54"/>
      <c r="H695" s="54"/>
      <c r="I695" s="53" t="s">
        <v>1669</v>
      </c>
      <c r="J695" s="54"/>
      <c r="K695" s="54"/>
      <c r="L695" s="51" t="str">
        <f t="shared" si="56"/>
        <v>case "2B5": return "";</v>
      </c>
      <c r="M695" s="51" t="str">
        <f t="shared" si="57"/>
        <v>case "02B5": return "Mario Sports Superstars";</v>
      </c>
      <c r="N695" s="51" t="str">
        <f>"case """&amp;E695&amp;""""&amp;": return "&amp;""""&amp;INDEX(ALL!E:E,MATCH(Sheet1!E695,ALL!N:N,0))&amp;""""&amp;";"</f>
        <v>case "02B5": return "Rosalina - Baseball";</v>
      </c>
      <c r="O695" s="51"/>
    </row>
    <row r="696" spans="1:15" x14ac:dyDescent="0.2">
      <c r="A696" s="54">
        <v>694</v>
      </c>
      <c r="B696" s="54" t="str">
        <f t="shared" si="59"/>
        <v>2B6</v>
      </c>
      <c r="C696" s="54"/>
      <c r="D696" s="54" t="str">
        <f t="shared" si="55"/>
        <v>2B6</v>
      </c>
      <c r="E696" s="54" t="str">
        <f t="shared" si="58"/>
        <v>02B6</v>
      </c>
      <c r="F696" s="54"/>
      <c r="G696" s="54"/>
      <c r="H696" s="54"/>
      <c r="I696" s="53" t="s">
        <v>1669</v>
      </c>
      <c r="J696" s="54"/>
      <c r="K696" s="54"/>
      <c r="L696" s="51" t="str">
        <f t="shared" si="56"/>
        <v>case "2B6": return "";</v>
      </c>
      <c r="M696" s="51" t="str">
        <f t="shared" si="57"/>
        <v>case "02B6": return "Mario Sports Superstars";</v>
      </c>
      <c r="N696" s="51" t="str">
        <f>"case """&amp;E696&amp;""""&amp;": return "&amp;""""&amp;INDEX(ALL!E:E,MATCH(Sheet1!E696,ALL!N:N,0))&amp;""""&amp;";"</f>
        <v>case "02B6": return "Rosalina - Tennis";</v>
      </c>
      <c r="O696" s="51"/>
    </row>
    <row r="697" spans="1:15" x14ac:dyDescent="0.2">
      <c r="A697" s="54">
        <v>695</v>
      </c>
      <c r="B697" s="54" t="str">
        <f t="shared" si="59"/>
        <v>2B7</v>
      </c>
      <c r="C697" s="54"/>
      <c r="D697" s="54" t="str">
        <f t="shared" si="55"/>
        <v>2B7</v>
      </c>
      <c r="E697" s="54" t="str">
        <f t="shared" si="58"/>
        <v>02B7</v>
      </c>
      <c r="F697" s="54"/>
      <c r="G697" s="54"/>
      <c r="H697" s="54"/>
      <c r="I697" s="53" t="s">
        <v>1669</v>
      </c>
      <c r="J697" s="54"/>
      <c r="K697" s="54"/>
      <c r="L697" s="51" t="str">
        <f t="shared" si="56"/>
        <v>case "2B7": return "";</v>
      </c>
      <c r="M697" s="51" t="str">
        <f t="shared" si="57"/>
        <v>case "02B7": return "Mario Sports Superstars";</v>
      </c>
      <c r="N697" s="51" t="str">
        <f>"case """&amp;E697&amp;""""&amp;": return "&amp;""""&amp;INDEX(ALL!E:E,MATCH(Sheet1!E697,ALL!N:N,0))&amp;""""&amp;";"</f>
        <v>case "02B7": return "Rosalina - Golf";</v>
      </c>
      <c r="O697" s="51"/>
    </row>
    <row r="698" spans="1:15" x14ac:dyDescent="0.2">
      <c r="A698" s="54">
        <v>696</v>
      </c>
      <c r="B698" s="54" t="str">
        <f t="shared" si="59"/>
        <v>2B8</v>
      </c>
      <c r="C698" s="54"/>
      <c r="D698" s="54" t="str">
        <f t="shared" si="55"/>
        <v>2B8</v>
      </c>
      <c r="E698" s="54" t="str">
        <f t="shared" si="58"/>
        <v>02B8</v>
      </c>
      <c r="F698" s="54"/>
      <c r="G698" s="54"/>
      <c r="H698" s="54"/>
      <c r="I698" s="53" t="s">
        <v>1669</v>
      </c>
      <c r="J698" s="54"/>
      <c r="K698" s="54"/>
      <c r="L698" s="51" t="str">
        <f t="shared" si="56"/>
        <v>case "2B8": return "";</v>
      </c>
      <c r="M698" s="51" t="str">
        <f t="shared" si="57"/>
        <v>case "02B8": return "Mario Sports Superstars";</v>
      </c>
      <c r="N698" s="51" t="str">
        <f>"case """&amp;E698&amp;""""&amp;": return "&amp;""""&amp;INDEX(ALL!E:E,MATCH(Sheet1!E698,ALL!N:N,0))&amp;""""&amp;";"</f>
        <v>case "02B8": return "Rosalina - Horse Racing";</v>
      </c>
      <c r="O698" s="51"/>
    </row>
    <row r="699" spans="1:15" x14ac:dyDescent="0.2">
      <c r="A699" s="54">
        <v>697</v>
      </c>
      <c r="B699" s="54" t="str">
        <f t="shared" si="59"/>
        <v>2B9</v>
      </c>
      <c r="C699" s="54"/>
      <c r="D699" s="54" t="str">
        <f t="shared" si="55"/>
        <v>2B9</v>
      </c>
      <c r="E699" s="54" t="str">
        <f t="shared" si="58"/>
        <v>02B9</v>
      </c>
      <c r="F699" s="54"/>
      <c r="G699" s="54"/>
      <c r="H699" s="54"/>
      <c r="I699" s="53" t="s">
        <v>1669</v>
      </c>
      <c r="J699" s="54"/>
      <c r="K699" s="54"/>
      <c r="L699" s="51" t="str">
        <f t="shared" si="56"/>
        <v>case "2B9": return "";</v>
      </c>
      <c r="M699" s="51" t="str">
        <f t="shared" si="57"/>
        <v>case "02B9": return "Mario Sports Superstars";</v>
      </c>
      <c r="N699" s="51" t="str">
        <f>"case """&amp;E699&amp;""""&amp;": return "&amp;""""&amp;INDEX(ALL!E:E,MATCH(Sheet1!E699,ALL!N:N,0))&amp;""""&amp;";"</f>
        <v>case "02B9": return "Metal Mario - Soccer";</v>
      </c>
      <c r="O699" s="51"/>
    </row>
    <row r="700" spans="1:15" x14ac:dyDescent="0.2">
      <c r="A700" s="54">
        <v>698</v>
      </c>
      <c r="B700" s="54" t="str">
        <f t="shared" si="59"/>
        <v>2BA</v>
      </c>
      <c r="C700" s="54"/>
      <c r="D700" s="54" t="str">
        <f t="shared" si="55"/>
        <v>2BA</v>
      </c>
      <c r="E700" s="54" t="str">
        <f t="shared" si="58"/>
        <v>02BA</v>
      </c>
      <c r="F700" s="54"/>
      <c r="G700" s="54"/>
      <c r="H700" s="54"/>
      <c r="I700" s="53" t="s">
        <v>1669</v>
      </c>
      <c r="J700" s="54"/>
      <c r="K700" s="54"/>
      <c r="L700" s="51" t="str">
        <f t="shared" si="56"/>
        <v>case "2BA": return "";</v>
      </c>
      <c r="M700" s="51" t="str">
        <f t="shared" si="57"/>
        <v>case "02BA": return "Mario Sports Superstars";</v>
      </c>
      <c r="N700" s="51" t="str">
        <f>"case """&amp;E700&amp;""""&amp;": return "&amp;""""&amp;INDEX(ALL!E:E,MATCH(Sheet1!E700,ALL!N:N,0))&amp;""""&amp;";"</f>
        <v>case "02BA": return "Metal Mario - Baseball";</v>
      </c>
      <c r="O700" s="51"/>
    </row>
    <row r="701" spans="1:15" x14ac:dyDescent="0.2">
      <c r="A701" s="54">
        <v>699</v>
      </c>
      <c r="B701" s="54" t="str">
        <f t="shared" si="59"/>
        <v>2BB</v>
      </c>
      <c r="C701" s="54"/>
      <c r="D701" s="54" t="str">
        <f t="shared" si="55"/>
        <v>2BB</v>
      </c>
      <c r="E701" s="54" t="str">
        <f t="shared" si="58"/>
        <v>02BB</v>
      </c>
      <c r="F701" s="54"/>
      <c r="G701" s="54"/>
      <c r="H701" s="54"/>
      <c r="I701" s="53" t="s">
        <v>1669</v>
      </c>
      <c r="J701" s="54"/>
      <c r="K701" s="54"/>
      <c r="L701" s="51" t="str">
        <f t="shared" si="56"/>
        <v>case "2BB": return "";</v>
      </c>
      <c r="M701" s="51" t="str">
        <f t="shared" si="57"/>
        <v>case "02BB": return "Mario Sports Superstars";</v>
      </c>
      <c r="N701" s="51" t="str">
        <f>"case """&amp;E701&amp;""""&amp;": return "&amp;""""&amp;INDEX(ALL!E:E,MATCH(Sheet1!E701,ALL!N:N,0))&amp;""""&amp;";"</f>
        <v>case "02BB": return "Metal Mario - Tennis";</v>
      </c>
      <c r="O701" s="51"/>
    </row>
    <row r="702" spans="1:15" x14ac:dyDescent="0.2">
      <c r="A702" s="54">
        <v>700</v>
      </c>
      <c r="B702" s="54" t="str">
        <f t="shared" si="59"/>
        <v>2BC</v>
      </c>
      <c r="C702" s="54"/>
      <c r="D702" s="54" t="str">
        <f t="shared" si="55"/>
        <v>2BC</v>
      </c>
      <c r="E702" s="54" t="str">
        <f t="shared" si="58"/>
        <v>02BC</v>
      </c>
      <c r="F702" s="54"/>
      <c r="G702" s="54"/>
      <c r="H702" s="54"/>
      <c r="I702" s="53" t="s">
        <v>1669</v>
      </c>
      <c r="J702" s="54"/>
      <c r="K702" s="54"/>
      <c r="L702" s="51" t="str">
        <f t="shared" si="56"/>
        <v>case "2BC": return "";</v>
      </c>
      <c r="M702" s="51" t="str">
        <f t="shared" si="57"/>
        <v>case "02BC": return "Mario Sports Superstars";</v>
      </c>
      <c r="N702" s="51" t="str">
        <f>"case """&amp;E702&amp;""""&amp;": return "&amp;""""&amp;INDEX(ALL!E:E,MATCH(Sheet1!E702,ALL!N:N,0))&amp;""""&amp;";"</f>
        <v>case "02BC": return "Metal Mario - Golf";</v>
      </c>
      <c r="O702" s="51"/>
    </row>
    <row r="703" spans="1:15" x14ac:dyDescent="0.2">
      <c r="A703" s="54">
        <v>701</v>
      </c>
      <c r="B703" s="54" t="str">
        <f t="shared" si="59"/>
        <v>2BD</v>
      </c>
      <c r="C703" s="54"/>
      <c r="D703" s="54" t="str">
        <f t="shared" si="55"/>
        <v>2BD</v>
      </c>
      <c r="E703" s="54" t="str">
        <f t="shared" si="58"/>
        <v>02BD</v>
      </c>
      <c r="F703" s="54"/>
      <c r="G703" s="54"/>
      <c r="H703" s="54"/>
      <c r="I703" s="53" t="s">
        <v>1669</v>
      </c>
      <c r="J703" s="54"/>
      <c r="K703" s="54"/>
      <c r="L703" s="51" t="str">
        <f t="shared" si="56"/>
        <v>case "2BD": return "";</v>
      </c>
      <c r="M703" s="51" t="str">
        <f t="shared" si="57"/>
        <v>case "02BD": return "Mario Sports Superstars";</v>
      </c>
      <c r="N703" s="51" t="str">
        <f>"case """&amp;E703&amp;""""&amp;": return "&amp;""""&amp;INDEX(ALL!E:E,MATCH(Sheet1!E703,ALL!N:N,0))&amp;""""&amp;";"</f>
        <v>case "02BD": return "Metal Mario - Horse Racing";</v>
      </c>
      <c r="O703" s="51"/>
    </row>
    <row r="704" spans="1:15" x14ac:dyDescent="0.2">
      <c r="A704" s="54">
        <v>702</v>
      </c>
      <c r="B704" s="54" t="str">
        <f t="shared" si="59"/>
        <v>2BE</v>
      </c>
      <c r="C704" s="54"/>
      <c r="D704" s="54" t="str">
        <f t="shared" si="55"/>
        <v>2BE</v>
      </c>
      <c r="E704" s="54" t="str">
        <f t="shared" si="58"/>
        <v>02BE</v>
      </c>
      <c r="F704" s="54"/>
      <c r="G704" s="54"/>
      <c r="H704" s="54"/>
      <c r="I704" s="53" t="s">
        <v>1669</v>
      </c>
      <c r="J704" s="54"/>
      <c r="K704" s="54"/>
      <c r="L704" s="51" t="str">
        <f t="shared" si="56"/>
        <v>case "2BE": return "";</v>
      </c>
      <c r="M704" s="51" t="str">
        <f t="shared" si="57"/>
        <v>case "02BE": return "Mario Sports Superstars";</v>
      </c>
      <c r="N704" s="51" t="str">
        <f>"case """&amp;E704&amp;""""&amp;": return "&amp;""""&amp;INDEX(ALL!E:E,MATCH(Sheet1!E704,ALL!N:N,0))&amp;""""&amp;";"</f>
        <v>case "02BE": return "Pink Gold Peach - Soccer";</v>
      </c>
      <c r="O704" s="51"/>
    </row>
    <row r="705" spans="1:15" x14ac:dyDescent="0.2">
      <c r="A705" s="54">
        <v>703</v>
      </c>
      <c r="B705" s="54" t="str">
        <f t="shared" si="59"/>
        <v>2BF</v>
      </c>
      <c r="C705" s="54"/>
      <c r="D705" s="54" t="str">
        <f t="shared" si="55"/>
        <v>2BF</v>
      </c>
      <c r="E705" s="54" t="str">
        <f t="shared" si="58"/>
        <v>02BF</v>
      </c>
      <c r="F705" s="54"/>
      <c r="G705" s="54"/>
      <c r="H705" s="54"/>
      <c r="I705" s="53" t="s">
        <v>1669</v>
      </c>
      <c r="J705" s="54"/>
      <c r="K705" s="54"/>
      <c r="L705" s="51" t="str">
        <f t="shared" si="56"/>
        <v>case "2BF": return "";</v>
      </c>
      <c r="M705" s="51" t="str">
        <f t="shared" si="57"/>
        <v>case "02BF": return "Mario Sports Superstars";</v>
      </c>
      <c r="N705" s="51" t="str">
        <f>"case """&amp;E705&amp;""""&amp;": return "&amp;""""&amp;INDEX(ALL!E:E,MATCH(Sheet1!E705,ALL!N:N,0))&amp;""""&amp;";"</f>
        <v>case "02BF": return "Pink Gold Peach - Baseball";</v>
      </c>
      <c r="O705" s="51"/>
    </row>
    <row r="706" spans="1:15" x14ac:dyDescent="0.2">
      <c r="A706" s="54">
        <v>704</v>
      </c>
      <c r="B706" s="54" t="str">
        <f t="shared" si="59"/>
        <v>2C0</v>
      </c>
      <c r="C706" s="54"/>
      <c r="D706" s="54" t="str">
        <f t="shared" ref="D706:D769" si="60">IF(LEN(B706)=1,"00"&amp;B706,IF(LEN(B706)=2,"0"&amp;B706,RIGHT(B706,3)))</f>
        <v>2C0</v>
      </c>
      <c r="E706" s="54" t="str">
        <f t="shared" si="58"/>
        <v>02C0</v>
      </c>
      <c r="F706" s="54"/>
      <c r="G706" s="54"/>
      <c r="H706" s="54"/>
      <c r="I706" s="53" t="s">
        <v>1669</v>
      </c>
      <c r="J706" s="54"/>
      <c r="K706" s="54"/>
      <c r="L706" s="51" t="str">
        <f t="shared" ref="L706:L769" si="61">"case """&amp;D706&amp;""""&amp;": return "&amp;""""&amp;F706&amp;""""&amp;";"</f>
        <v>case "2C0": return "";</v>
      </c>
      <c r="M706" s="51" t="str">
        <f t="shared" ref="M706:M769" si="62">"case """&amp;E706&amp;""""&amp;": return "&amp;""""&amp;I706&amp;""""&amp;";"</f>
        <v>case "02C0": return "Mario Sports Superstars";</v>
      </c>
      <c r="N706" s="51" t="str">
        <f>"case """&amp;E706&amp;""""&amp;": return "&amp;""""&amp;INDEX(ALL!E:E,MATCH(Sheet1!E706,ALL!N:N,0))&amp;""""&amp;";"</f>
        <v>case "02C0": return "Pink Gold Peach - Tennis";</v>
      </c>
      <c r="O706" s="51"/>
    </row>
    <row r="707" spans="1:15" x14ac:dyDescent="0.2">
      <c r="A707" s="54">
        <v>705</v>
      </c>
      <c r="B707" s="54" t="str">
        <f t="shared" si="59"/>
        <v>2C1</v>
      </c>
      <c r="C707" s="54"/>
      <c r="D707" s="54" t="str">
        <f t="shared" si="60"/>
        <v>2C1</v>
      </c>
      <c r="E707" s="54" t="str">
        <f t="shared" ref="E707:E770" si="63">"0"&amp;D707</f>
        <v>02C1</v>
      </c>
      <c r="F707" s="54"/>
      <c r="G707" s="54"/>
      <c r="H707" s="54"/>
      <c r="I707" s="53" t="s">
        <v>1669</v>
      </c>
      <c r="J707" s="54"/>
      <c r="K707" s="54"/>
      <c r="L707" s="51" t="str">
        <f t="shared" si="61"/>
        <v>case "2C1": return "";</v>
      </c>
      <c r="M707" s="51" t="str">
        <f t="shared" si="62"/>
        <v>case "02C1": return "Mario Sports Superstars";</v>
      </c>
      <c r="N707" s="51" t="str">
        <f>"case """&amp;E707&amp;""""&amp;": return "&amp;""""&amp;INDEX(ALL!E:E,MATCH(Sheet1!E707,ALL!N:N,0))&amp;""""&amp;";"</f>
        <v>case "02C1": return "Pink Gold Peach - Golf";</v>
      </c>
      <c r="O707" s="51"/>
    </row>
    <row r="708" spans="1:15" x14ac:dyDescent="0.2">
      <c r="A708" s="54">
        <v>706</v>
      </c>
      <c r="B708" s="54" t="str">
        <f t="shared" ref="B708:B771" si="64">DEC2HEX(A708)</f>
        <v>2C2</v>
      </c>
      <c r="C708" s="54"/>
      <c r="D708" s="54" t="str">
        <f t="shared" si="60"/>
        <v>2C2</v>
      </c>
      <c r="E708" s="54" t="str">
        <f t="shared" si="63"/>
        <v>02C2</v>
      </c>
      <c r="F708" s="54"/>
      <c r="G708" s="54"/>
      <c r="H708" s="54"/>
      <c r="I708" s="53" t="s">
        <v>1669</v>
      </c>
      <c r="J708" s="54"/>
      <c r="K708" s="54"/>
      <c r="L708" s="51" t="str">
        <f t="shared" si="61"/>
        <v>case "2C2": return "";</v>
      </c>
      <c r="M708" s="51" t="str">
        <f t="shared" si="62"/>
        <v>case "02C2": return "Mario Sports Superstars";</v>
      </c>
      <c r="N708" s="51" t="str">
        <f>"case """&amp;E708&amp;""""&amp;": return "&amp;""""&amp;INDEX(ALL!E:E,MATCH(Sheet1!E708,ALL!N:N,0))&amp;""""&amp;";"</f>
        <v>case "02C2": return "Pink Gold Peach - Horse Racing";</v>
      </c>
      <c r="O708" s="51"/>
    </row>
    <row r="709" spans="1:15" x14ac:dyDescent="0.2">
      <c r="A709" s="54">
        <v>707</v>
      </c>
      <c r="B709" s="54" t="str">
        <f t="shared" si="64"/>
        <v>2C3</v>
      </c>
      <c r="C709" s="54"/>
      <c r="D709" s="54" t="str">
        <f t="shared" si="60"/>
        <v>2C3</v>
      </c>
      <c r="E709" s="54" t="str">
        <f t="shared" si="63"/>
        <v>02C3</v>
      </c>
      <c r="F709" s="54"/>
      <c r="G709" s="54"/>
      <c r="H709" s="54"/>
      <c r="I709" s="54"/>
      <c r="J709" s="54"/>
      <c r="K709" s="54"/>
      <c r="L709" s="51" t="str">
        <f t="shared" si="61"/>
        <v>case "2C3": return "";</v>
      </c>
      <c r="M709" s="51" t="str">
        <f t="shared" si="62"/>
        <v>case "02C3": return "";</v>
      </c>
      <c r="N709" s="51" t="e">
        <f>"case """&amp;E709&amp;""""&amp;": return "&amp;""""&amp;INDEX(ALL!E:E,MATCH(Sheet1!E709,ALL!N:N,0))&amp;""""&amp;";"</f>
        <v>#N/A</v>
      </c>
      <c r="O709" s="51"/>
    </row>
    <row r="710" spans="1:15" x14ac:dyDescent="0.2">
      <c r="A710" s="54">
        <v>708</v>
      </c>
      <c r="B710" s="54" t="str">
        <f t="shared" si="64"/>
        <v>2C4</v>
      </c>
      <c r="C710" s="54"/>
      <c r="D710" s="54" t="str">
        <f t="shared" si="60"/>
        <v>2C4</v>
      </c>
      <c r="E710" s="54" t="str">
        <f t="shared" si="63"/>
        <v>02C4</v>
      </c>
      <c r="F710" s="54"/>
      <c r="G710" s="54"/>
      <c r="H710" s="54"/>
      <c r="I710" s="54"/>
      <c r="J710" s="54"/>
      <c r="K710" s="54"/>
      <c r="L710" s="51" t="str">
        <f t="shared" si="61"/>
        <v>case "2C4": return "";</v>
      </c>
      <c r="M710" s="51" t="str">
        <f t="shared" si="62"/>
        <v>case "02C4": return "";</v>
      </c>
      <c r="N710" s="51" t="e">
        <f>"case """&amp;E710&amp;""""&amp;": return "&amp;""""&amp;INDEX(ALL!E:E,MATCH(Sheet1!E710,ALL!N:N,0))&amp;""""&amp;";"</f>
        <v>#N/A</v>
      </c>
      <c r="O710" s="51"/>
    </row>
    <row r="711" spans="1:15" x14ac:dyDescent="0.2">
      <c r="A711" s="54">
        <v>709</v>
      </c>
      <c r="B711" s="54" t="str">
        <f t="shared" si="64"/>
        <v>2C5</v>
      </c>
      <c r="C711" s="54"/>
      <c r="D711" s="54" t="str">
        <f t="shared" si="60"/>
        <v>2C5</v>
      </c>
      <c r="E711" s="54" t="str">
        <f t="shared" si="63"/>
        <v>02C5</v>
      </c>
      <c r="F711" s="54"/>
      <c r="G711" s="54"/>
      <c r="H711" s="54"/>
      <c r="I711" s="54"/>
      <c r="J711" s="54"/>
      <c r="K711" s="54"/>
      <c r="L711" s="51" t="str">
        <f t="shared" si="61"/>
        <v>case "2C5": return "";</v>
      </c>
      <c r="M711" s="51" t="str">
        <f t="shared" si="62"/>
        <v>case "02C5": return "";</v>
      </c>
      <c r="N711" s="51" t="e">
        <f>"case """&amp;E711&amp;""""&amp;": return "&amp;""""&amp;INDEX(ALL!E:E,MATCH(Sheet1!E711,ALL!N:N,0))&amp;""""&amp;";"</f>
        <v>#N/A</v>
      </c>
      <c r="O711" s="51"/>
    </row>
    <row r="712" spans="1:15" x14ac:dyDescent="0.2">
      <c r="A712" s="54">
        <v>710</v>
      </c>
      <c r="B712" s="54" t="str">
        <f t="shared" si="64"/>
        <v>2C6</v>
      </c>
      <c r="C712" s="54"/>
      <c r="D712" s="54" t="str">
        <f t="shared" si="60"/>
        <v>2C6</v>
      </c>
      <c r="E712" s="54" t="str">
        <f t="shared" si="63"/>
        <v>02C6</v>
      </c>
      <c r="F712" s="54"/>
      <c r="G712" s="54"/>
      <c r="H712" s="54"/>
      <c r="I712" s="54"/>
      <c r="J712" s="54"/>
      <c r="K712" s="54"/>
      <c r="L712" s="51" t="str">
        <f t="shared" si="61"/>
        <v>case "2C6": return "";</v>
      </c>
      <c r="M712" s="51" t="str">
        <f t="shared" si="62"/>
        <v>case "02C6": return "";</v>
      </c>
      <c r="N712" s="51" t="e">
        <f>"case """&amp;E712&amp;""""&amp;": return "&amp;""""&amp;INDEX(ALL!E:E,MATCH(Sheet1!E712,ALL!N:N,0))&amp;""""&amp;";"</f>
        <v>#N/A</v>
      </c>
      <c r="O712" s="51"/>
    </row>
    <row r="713" spans="1:15" x14ac:dyDescent="0.2">
      <c r="A713" s="54">
        <v>711</v>
      </c>
      <c r="B713" s="54" t="str">
        <f t="shared" si="64"/>
        <v>2C7</v>
      </c>
      <c r="C713" s="54"/>
      <c r="D713" s="54" t="str">
        <f t="shared" si="60"/>
        <v>2C7</v>
      </c>
      <c r="E713" s="54" t="str">
        <f t="shared" si="63"/>
        <v>02C7</v>
      </c>
      <c r="F713" s="54"/>
      <c r="G713" s="54"/>
      <c r="H713" s="54"/>
      <c r="I713" s="54"/>
      <c r="J713" s="54"/>
      <c r="K713" s="54"/>
      <c r="L713" s="51" t="str">
        <f t="shared" si="61"/>
        <v>case "2C7": return "";</v>
      </c>
      <c r="M713" s="51" t="str">
        <f t="shared" si="62"/>
        <v>case "02C7": return "";</v>
      </c>
      <c r="N713" s="51" t="e">
        <f>"case """&amp;E713&amp;""""&amp;": return "&amp;""""&amp;INDEX(ALL!E:E,MATCH(Sheet1!E713,ALL!N:N,0))&amp;""""&amp;";"</f>
        <v>#N/A</v>
      </c>
      <c r="O713" s="51"/>
    </row>
    <row r="714" spans="1:15" x14ac:dyDescent="0.2">
      <c r="A714" s="54">
        <v>712</v>
      </c>
      <c r="B714" s="54" t="str">
        <f t="shared" si="64"/>
        <v>2C8</v>
      </c>
      <c r="C714" s="54"/>
      <c r="D714" s="54" t="str">
        <f t="shared" si="60"/>
        <v>2C8</v>
      </c>
      <c r="E714" s="54" t="str">
        <f t="shared" si="63"/>
        <v>02C8</v>
      </c>
      <c r="F714" s="54"/>
      <c r="G714" s="54"/>
      <c r="H714" s="54"/>
      <c r="I714" s="54"/>
      <c r="J714" s="54"/>
      <c r="K714" s="54"/>
      <c r="L714" s="51" t="str">
        <f t="shared" si="61"/>
        <v>case "2C8": return "";</v>
      </c>
      <c r="M714" s="51" t="str">
        <f t="shared" si="62"/>
        <v>case "02C8": return "";</v>
      </c>
      <c r="N714" s="51" t="e">
        <f>"case """&amp;E714&amp;""""&amp;": return "&amp;""""&amp;INDEX(ALL!E:E,MATCH(Sheet1!E714,ALL!N:N,0))&amp;""""&amp;";"</f>
        <v>#N/A</v>
      </c>
      <c r="O714" s="51"/>
    </row>
    <row r="715" spans="1:15" x14ac:dyDescent="0.2">
      <c r="A715" s="54">
        <v>713</v>
      </c>
      <c r="B715" s="54" t="str">
        <f t="shared" si="64"/>
        <v>2C9</v>
      </c>
      <c r="C715" s="54"/>
      <c r="D715" s="54" t="str">
        <f t="shared" si="60"/>
        <v>2C9</v>
      </c>
      <c r="E715" s="54" t="str">
        <f t="shared" si="63"/>
        <v>02C9</v>
      </c>
      <c r="F715" s="54"/>
      <c r="G715" s="54"/>
      <c r="H715" s="54"/>
      <c r="I715" s="54"/>
      <c r="J715" s="54"/>
      <c r="K715" s="54"/>
      <c r="L715" s="51" t="str">
        <f t="shared" si="61"/>
        <v>case "2C9": return "";</v>
      </c>
      <c r="M715" s="51" t="str">
        <f t="shared" si="62"/>
        <v>case "02C9": return "";</v>
      </c>
      <c r="N715" s="51" t="e">
        <f>"case """&amp;E715&amp;""""&amp;": return "&amp;""""&amp;INDEX(ALL!E:E,MATCH(Sheet1!E715,ALL!N:N,0))&amp;""""&amp;";"</f>
        <v>#N/A</v>
      </c>
      <c r="O715" s="51"/>
    </row>
    <row r="716" spans="1:15" x14ac:dyDescent="0.2">
      <c r="A716" s="54">
        <v>714</v>
      </c>
      <c r="B716" s="54" t="str">
        <f t="shared" si="64"/>
        <v>2CA</v>
      </c>
      <c r="C716" s="54"/>
      <c r="D716" s="54" t="str">
        <f t="shared" si="60"/>
        <v>2CA</v>
      </c>
      <c r="E716" s="54" t="str">
        <f t="shared" si="63"/>
        <v>02CA</v>
      </c>
      <c r="F716" s="54"/>
      <c r="G716" s="54"/>
      <c r="H716" s="54"/>
      <c r="I716" s="54"/>
      <c r="J716" s="54"/>
      <c r="K716" s="54"/>
      <c r="L716" s="51" t="str">
        <f t="shared" si="61"/>
        <v>case "2CA": return "";</v>
      </c>
      <c r="M716" s="51" t="str">
        <f t="shared" si="62"/>
        <v>case "02CA": return "";</v>
      </c>
      <c r="N716" s="51" t="e">
        <f>"case """&amp;E716&amp;""""&amp;": return "&amp;""""&amp;INDEX(ALL!E:E,MATCH(Sheet1!E716,ALL!N:N,0))&amp;""""&amp;";"</f>
        <v>#N/A</v>
      </c>
      <c r="O716" s="51"/>
    </row>
    <row r="717" spans="1:15" x14ac:dyDescent="0.2">
      <c r="A717" s="54">
        <v>715</v>
      </c>
      <c r="B717" s="54" t="str">
        <f t="shared" si="64"/>
        <v>2CB</v>
      </c>
      <c r="C717" s="54"/>
      <c r="D717" s="54" t="str">
        <f t="shared" si="60"/>
        <v>2CB</v>
      </c>
      <c r="E717" s="54" t="str">
        <f t="shared" si="63"/>
        <v>02CB</v>
      </c>
      <c r="F717" s="54"/>
      <c r="G717" s="54"/>
      <c r="H717" s="54"/>
      <c r="I717" s="54"/>
      <c r="J717" s="54"/>
      <c r="K717" s="54"/>
      <c r="L717" s="51" t="str">
        <f t="shared" si="61"/>
        <v>case "2CB": return "";</v>
      </c>
      <c r="M717" s="51" t="str">
        <f t="shared" si="62"/>
        <v>case "02CB": return "";</v>
      </c>
      <c r="N717" s="51" t="e">
        <f>"case """&amp;E717&amp;""""&amp;": return "&amp;""""&amp;INDEX(ALL!E:E,MATCH(Sheet1!E717,ALL!N:N,0))&amp;""""&amp;";"</f>
        <v>#N/A</v>
      </c>
      <c r="O717" s="51"/>
    </row>
    <row r="718" spans="1:15" x14ac:dyDescent="0.2">
      <c r="A718" s="54">
        <v>716</v>
      </c>
      <c r="B718" s="54" t="str">
        <f t="shared" si="64"/>
        <v>2CC</v>
      </c>
      <c r="C718" s="54"/>
      <c r="D718" s="54" t="str">
        <f t="shared" si="60"/>
        <v>2CC</v>
      </c>
      <c r="E718" s="54" t="str">
        <f t="shared" si="63"/>
        <v>02CC</v>
      </c>
      <c r="F718" s="54"/>
      <c r="G718" s="54"/>
      <c r="H718" s="54"/>
      <c r="I718" s="54"/>
      <c r="J718" s="54"/>
      <c r="K718" s="54"/>
      <c r="L718" s="51" t="str">
        <f t="shared" si="61"/>
        <v>case "2CC": return "";</v>
      </c>
      <c r="M718" s="51" t="str">
        <f t="shared" si="62"/>
        <v>case "02CC": return "";</v>
      </c>
      <c r="N718" s="51" t="e">
        <f>"case """&amp;E718&amp;""""&amp;": return "&amp;""""&amp;INDEX(ALL!E:E,MATCH(Sheet1!E718,ALL!N:N,0))&amp;""""&amp;";"</f>
        <v>#N/A</v>
      </c>
      <c r="O718" s="51"/>
    </row>
    <row r="719" spans="1:15" x14ac:dyDescent="0.2">
      <c r="A719" s="54">
        <v>717</v>
      </c>
      <c r="B719" s="54" t="str">
        <f t="shared" si="64"/>
        <v>2CD</v>
      </c>
      <c r="C719" s="54"/>
      <c r="D719" s="54" t="str">
        <f t="shared" si="60"/>
        <v>2CD</v>
      </c>
      <c r="E719" s="54" t="str">
        <f t="shared" si="63"/>
        <v>02CD</v>
      </c>
      <c r="F719" s="54"/>
      <c r="G719" s="54"/>
      <c r="H719" s="54"/>
      <c r="I719" s="54"/>
      <c r="J719" s="54"/>
      <c r="K719" s="54"/>
      <c r="L719" s="51" t="str">
        <f t="shared" si="61"/>
        <v>case "2CD": return "";</v>
      </c>
      <c r="M719" s="51" t="str">
        <f t="shared" si="62"/>
        <v>case "02CD": return "";</v>
      </c>
      <c r="N719" s="51" t="e">
        <f>"case """&amp;E719&amp;""""&amp;": return "&amp;""""&amp;INDEX(ALL!E:E,MATCH(Sheet1!E719,ALL!N:N,0))&amp;""""&amp;";"</f>
        <v>#N/A</v>
      </c>
      <c r="O719" s="51"/>
    </row>
    <row r="720" spans="1:15" x14ac:dyDescent="0.2">
      <c r="A720" s="54">
        <v>718</v>
      </c>
      <c r="B720" s="54" t="str">
        <f t="shared" si="64"/>
        <v>2CE</v>
      </c>
      <c r="C720" s="54"/>
      <c r="D720" s="54" t="str">
        <f t="shared" si="60"/>
        <v>2CE</v>
      </c>
      <c r="E720" s="54" t="str">
        <f t="shared" si="63"/>
        <v>02CE</v>
      </c>
      <c r="F720" s="54"/>
      <c r="G720" s="54"/>
      <c r="H720" s="54"/>
      <c r="I720" s="54"/>
      <c r="J720" s="54"/>
      <c r="K720" s="54"/>
      <c r="L720" s="51" t="str">
        <f t="shared" si="61"/>
        <v>case "2CE": return "";</v>
      </c>
      <c r="M720" s="51" t="str">
        <f t="shared" si="62"/>
        <v>case "02CE": return "";</v>
      </c>
      <c r="N720" s="51" t="e">
        <f>"case """&amp;E720&amp;""""&amp;": return "&amp;""""&amp;INDEX(ALL!E:E,MATCH(Sheet1!E720,ALL!N:N,0))&amp;""""&amp;";"</f>
        <v>#N/A</v>
      </c>
      <c r="O720" s="51"/>
    </row>
    <row r="721" spans="1:15" x14ac:dyDescent="0.2">
      <c r="A721" s="54">
        <v>719</v>
      </c>
      <c r="B721" s="54" t="str">
        <f t="shared" si="64"/>
        <v>2CF</v>
      </c>
      <c r="C721" s="54"/>
      <c r="D721" s="54" t="str">
        <f t="shared" si="60"/>
        <v>2CF</v>
      </c>
      <c r="E721" s="54" t="str">
        <f t="shared" si="63"/>
        <v>02CF</v>
      </c>
      <c r="F721" s="54"/>
      <c r="G721" s="54"/>
      <c r="H721" s="54"/>
      <c r="I721" s="54"/>
      <c r="J721" s="54"/>
      <c r="K721" s="54"/>
      <c r="L721" s="51" t="str">
        <f t="shared" si="61"/>
        <v>case "2CF": return "";</v>
      </c>
      <c r="M721" s="51" t="str">
        <f t="shared" si="62"/>
        <v>case "02CF": return "";</v>
      </c>
      <c r="N721" s="51" t="e">
        <f>"case """&amp;E721&amp;""""&amp;": return "&amp;""""&amp;INDEX(ALL!E:E,MATCH(Sheet1!E721,ALL!N:N,0))&amp;""""&amp;";"</f>
        <v>#N/A</v>
      </c>
      <c r="O721" s="51"/>
    </row>
    <row r="722" spans="1:15" x14ac:dyDescent="0.2">
      <c r="A722" s="54">
        <v>720</v>
      </c>
      <c r="B722" s="54" t="str">
        <f t="shared" si="64"/>
        <v>2D0</v>
      </c>
      <c r="C722" s="54"/>
      <c r="D722" s="54" t="str">
        <f t="shared" si="60"/>
        <v>2D0</v>
      </c>
      <c r="E722" s="54" t="str">
        <f t="shared" si="63"/>
        <v>02D0</v>
      </c>
      <c r="F722" s="54"/>
      <c r="G722" s="54"/>
      <c r="H722" s="54"/>
      <c r="I722" s="54"/>
      <c r="J722" s="54"/>
      <c r="K722" s="54"/>
      <c r="L722" s="51" t="str">
        <f t="shared" si="61"/>
        <v>case "2D0": return "";</v>
      </c>
      <c r="M722" s="51" t="str">
        <f t="shared" si="62"/>
        <v>case "02D0": return "";</v>
      </c>
      <c r="N722" s="51" t="e">
        <f>"case """&amp;E722&amp;""""&amp;": return "&amp;""""&amp;INDEX(ALL!E:E,MATCH(Sheet1!E722,ALL!N:N,0))&amp;""""&amp;";"</f>
        <v>#N/A</v>
      </c>
      <c r="O722" s="51"/>
    </row>
    <row r="723" spans="1:15" x14ac:dyDescent="0.2">
      <c r="A723" s="54">
        <v>721</v>
      </c>
      <c r="B723" s="54" t="str">
        <f t="shared" si="64"/>
        <v>2D1</v>
      </c>
      <c r="C723" s="54"/>
      <c r="D723" s="54" t="str">
        <f t="shared" si="60"/>
        <v>2D1</v>
      </c>
      <c r="E723" s="54" t="str">
        <f t="shared" si="63"/>
        <v>02D1</v>
      </c>
      <c r="F723" s="54"/>
      <c r="G723" s="54"/>
      <c r="H723" s="54"/>
      <c r="I723" s="54"/>
      <c r="J723" s="54"/>
      <c r="K723" s="54"/>
      <c r="L723" s="51" t="str">
        <f t="shared" si="61"/>
        <v>case "2D1": return "";</v>
      </c>
      <c r="M723" s="51" t="str">
        <f t="shared" si="62"/>
        <v>case "02D1": return "";</v>
      </c>
      <c r="N723" s="51" t="e">
        <f>"case """&amp;E723&amp;""""&amp;": return "&amp;""""&amp;INDEX(ALL!E:E,MATCH(Sheet1!E723,ALL!N:N,0))&amp;""""&amp;";"</f>
        <v>#N/A</v>
      </c>
      <c r="O723" s="51"/>
    </row>
    <row r="724" spans="1:15" x14ac:dyDescent="0.2">
      <c r="A724" s="54">
        <v>722</v>
      </c>
      <c r="B724" s="54" t="str">
        <f t="shared" si="64"/>
        <v>2D2</v>
      </c>
      <c r="C724" s="54"/>
      <c r="D724" s="54" t="str">
        <f t="shared" si="60"/>
        <v>2D2</v>
      </c>
      <c r="E724" s="54" t="str">
        <f t="shared" si="63"/>
        <v>02D2</v>
      </c>
      <c r="F724" s="54"/>
      <c r="G724" s="54"/>
      <c r="H724" s="54"/>
      <c r="I724" s="54"/>
      <c r="J724" s="54"/>
      <c r="K724" s="54"/>
      <c r="L724" s="51" t="str">
        <f t="shared" si="61"/>
        <v>case "2D2": return "";</v>
      </c>
      <c r="M724" s="51" t="str">
        <f t="shared" si="62"/>
        <v>case "02D2": return "";</v>
      </c>
      <c r="N724" s="51" t="e">
        <f>"case """&amp;E724&amp;""""&amp;": return "&amp;""""&amp;INDEX(ALL!E:E,MATCH(Sheet1!E724,ALL!N:N,0))&amp;""""&amp;";"</f>
        <v>#N/A</v>
      </c>
      <c r="O724" s="51"/>
    </row>
    <row r="725" spans="1:15" x14ac:dyDescent="0.2">
      <c r="A725" s="54">
        <v>723</v>
      </c>
      <c r="B725" s="54" t="str">
        <f t="shared" si="64"/>
        <v>2D3</v>
      </c>
      <c r="C725" s="54"/>
      <c r="D725" s="54" t="str">
        <f t="shared" si="60"/>
        <v>2D3</v>
      </c>
      <c r="E725" s="54" t="str">
        <f t="shared" si="63"/>
        <v>02D3</v>
      </c>
      <c r="F725" s="54"/>
      <c r="G725" s="54"/>
      <c r="H725" s="54"/>
      <c r="I725" s="54"/>
      <c r="J725" s="54"/>
      <c r="K725" s="54"/>
      <c r="L725" s="51" t="str">
        <f t="shared" si="61"/>
        <v>case "2D3": return "";</v>
      </c>
      <c r="M725" s="51" t="str">
        <f t="shared" si="62"/>
        <v>case "02D3": return "";</v>
      </c>
      <c r="N725" s="51" t="e">
        <f>"case """&amp;E725&amp;""""&amp;": return "&amp;""""&amp;INDEX(ALL!E:E,MATCH(Sheet1!E725,ALL!N:N,0))&amp;""""&amp;";"</f>
        <v>#N/A</v>
      </c>
      <c r="O725" s="51"/>
    </row>
    <row r="726" spans="1:15" x14ac:dyDescent="0.2">
      <c r="A726" s="54">
        <v>724</v>
      </c>
      <c r="B726" s="54" t="str">
        <f t="shared" si="64"/>
        <v>2D4</v>
      </c>
      <c r="C726" s="54"/>
      <c r="D726" s="54" t="str">
        <f t="shared" si="60"/>
        <v>2D4</v>
      </c>
      <c r="E726" s="54" t="str">
        <f t="shared" si="63"/>
        <v>02D4</v>
      </c>
      <c r="F726" s="54"/>
      <c r="G726" s="54"/>
      <c r="H726" s="54"/>
      <c r="I726" s="54"/>
      <c r="J726" s="54"/>
      <c r="K726" s="54"/>
      <c r="L726" s="51" t="str">
        <f t="shared" si="61"/>
        <v>case "2D4": return "";</v>
      </c>
      <c r="M726" s="51" t="str">
        <f t="shared" si="62"/>
        <v>case "02D4": return "";</v>
      </c>
      <c r="N726" s="51" t="e">
        <f>"case """&amp;E726&amp;""""&amp;": return "&amp;""""&amp;INDEX(ALL!E:E,MATCH(Sheet1!E726,ALL!N:N,0))&amp;""""&amp;";"</f>
        <v>#N/A</v>
      </c>
      <c r="O726" s="51"/>
    </row>
    <row r="727" spans="1:15" x14ac:dyDescent="0.2">
      <c r="A727" s="54">
        <v>725</v>
      </c>
      <c r="B727" s="54" t="str">
        <f t="shared" si="64"/>
        <v>2D5</v>
      </c>
      <c r="C727" s="54"/>
      <c r="D727" s="54" t="str">
        <f t="shared" si="60"/>
        <v>2D5</v>
      </c>
      <c r="E727" s="54" t="str">
        <f t="shared" si="63"/>
        <v>02D5</v>
      </c>
      <c r="F727" s="54"/>
      <c r="G727" s="54"/>
      <c r="H727" s="54"/>
      <c r="I727" s="54"/>
      <c r="J727" s="54"/>
      <c r="K727" s="54"/>
      <c r="L727" s="51" t="str">
        <f t="shared" si="61"/>
        <v>case "2D5": return "";</v>
      </c>
      <c r="M727" s="51" t="str">
        <f t="shared" si="62"/>
        <v>case "02D5": return "";</v>
      </c>
      <c r="N727" s="51" t="e">
        <f>"case """&amp;E727&amp;""""&amp;": return "&amp;""""&amp;INDEX(ALL!E:E,MATCH(Sheet1!E727,ALL!N:N,0))&amp;""""&amp;";"</f>
        <v>#N/A</v>
      </c>
      <c r="O727" s="51"/>
    </row>
    <row r="728" spans="1:15" x14ac:dyDescent="0.2">
      <c r="A728" s="54">
        <v>726</v>
      </c>
      <c r="B728" s="54" t="str">
        <f t="shared" si="64"/>
        <v>2D6</v>
      </c>
      <c r="C728" s="54"/>
      <c r="D728" s="54" t="str">
        <f t="shared" si="60"/>
        <v>2D6</v>
      </c>
      <c r="E728" s="54" t="str">
        <f t="shared" si="63"/>
        <v>02D6</v>
      </c>
      <c r="F728" s="54"/>
      <c r="G728" s="54"/>
      <c r="H728" s="54"/>
      <c r="I728" s="54"/>
      <c r="J728" s="54"/>
      <c r="K728" s="54"/>
      <c r="L728" s="51" t="str">
        <f t="shared" si="61"/>
        <v>case "2D6": return "";</v>
      </c>
      <c r="M728" s="51" t="str">
        <f t="shared" si="62"/>
        <v>case "02D6": return "";</v>
      </c>
      <c r="N728" s="51" t="e">
        <f>"case """&amp;E728&amp;""""&amp;": return "&amp;""""&amp;INDEX(ALL!E:E,MATCH(Sheet1!E728,ALL!N:N,0))&amp;""""&amp;";"</f>
        <v>#N/A</v>
      </c>
      <c r="O728" s="51"/>
    </row>
    <row r="729" spans="1:15" x14ac:dyDescent="0.2">
      <c r="A729" s="54">
        <v>727</v>
      </c>
      <c r="B729" s="54" t="str">
        <f t="shared" si="64"/>
        <v>2D7</v>
      </c>
      <c r="C729" s="54"/>
      <c r="D729" s="54" t="str">
        <f t="shared" si="60"/>
        <v>2D7</v>
      </c>
      <c r="E729" s="54" t="str">
        <f t="shared" si="63"/>
        <v>02D7</v>
      </c>
      <c r="F729" s="54"/>
      <c r="G729" s="54"/>
      <c r="H729" s="54"/>
      <c r="I729" s="54"/>
      <c r="J729" s="54"/>
      <c r="K729" s="54"/>
      <c r="L729" s="51" t="str">
        <f t="shared" si="61"/>
        <v>case "2D7": return "";</v>
      </c>
      <c r="M729" s="51" t="str">
        <f t="shared" si="62"/>
        <v>case "02D7": return "";</v>
      </c>
      <c r="N729" s="51" t="e">
        <f>"case """&amp;E729&amp;""""&amp;": return "&amp;""""&amp;INDEX(ALL!E:E,MATCH(Sheet1!E729,ALL!N:N,0))&amp;""""&amp;";"</f>
        <v>#N/A</v>
      </c>
      <c r="O729" s="51"/>
    </row>
    <row r="730" spans="1:15" x14ac:dyDescent="0.2">
      <c r="A730" s="54">
        <v>728</v>
      </c>
      <c r="B730" s="54" t="str">
        <f t="shared" si="64"/>
        <v>2D8</v>
      </c>
      <c r="C730" s="54"/>
      <c r="D730" s="54" t="str">
        <f t="shared" si="60"/>
        <v>2D8</v>
      </c>
      <c r="E730" s="54" t="str">
        <f t="shared" si="63"/>
        <v>02D8</v>
      </c>
      <c r="F730" s="54"/>
      <c r="G730" s="54"/>
      <c r="H730" s="54"/>
      <c r="I730" s="54"/>
      <c r="J730" s="54"/>
      <c r="K730" s="54"/>
      <c r="L730" s="51" t="str">
        <f t="shared" si="61"/>
        <v>case "2D8": return "";</v>
      </c>
      <c r="M730" s="51" t="str">
        <f t="shared" si="62"/>
        <v>case "02D8": return "";</v>
      </c>
      <c r="N730" s="51" t="e">
        <f>"case """&amp;E730&amp;""""&amp;": return "&amp;""""&amp;INDEX(ALL!E:E,MATCH(Sheet1!E730,ALL!N:N,0))&amp;""""&amp;";"</f>
        <v>#N/A</v>
      </c>
      <c r="O730" s="51"/>
    </row>
    <row r="731" spans="1:15" x14ac:dyDescent="0.2">
      <c r="A731" s="54">
        <v>729</v>
      </c>
      <c r="B731" s="54" t="str">
        <f t="shared" si="64"/>
        <v>2D9</v>
      </c>
      <c r="C731" s="54"/>
      <c r="D731" s="54" t="str">
        <f t="shared" si="60"/>
        <v>2D9</v>
      </c>
      <c r="E731" s="54" t="str">
        <f t="shared" si="63"/>
        <v>02D9</v>
      </c>
      <c r="F731" s="54"/>
      <c r="G731" s="54"/>
      <c r="H731" s="54"/>
      <c r="I731" s="54"/>
      <c r="J731" s="54"/>
      <c r="K731" s="54"/>
      <c r="L731" s="51" t="str">
        <f t="shared" si="61"/>
        <v>case "2D9": return "";</v>
      </c>
      <c r="M731" s="51" t="str">
        <f t="shared" si="62"/>
        <v>case "02D9": return "";</v>
      </c>
      <c r="N731" s="51" t="e">
        <f>"case """&amp;E731&amp;""""&amp;": return "&amp;""""&amp;INDEX(ALL!E:E,MATCH(Sheet1!E731,ALL!N:N,0))&amp;""""&amp;";"</f>
        <v>#N/A</v>
      </c>
      <c r="O731" s="51"/>
    </row>
    <row r="732" spans="1:15" x14ac:dyDescent="0.2">
      <c r="A732" s="54">
        <v>730</v>
      </c>
      <c r="B732" s="54" t="str">
        <f t="shared" si="64"/>
        <v>2DA</v>
      </c>
      <c r="C732" s="54"/>
      <c r="D732" s="54" t="str">
        <f t="shared" si="60"/>
        <v>2DA</v>
      </c>
      <c r="E732" s="54" t="str">
        <f t="shared" si="63"/>
        <v>02DA</v>
      </c>
      <c r="F732" s="54"/>
      <c r="G732" s="54"/>
      <c r="H732" s="54"/>
      <c r="I732" s="54"/>
      <c r="J732" s="54"/>
      <c r="K732" s="54"/>
      <c r="L732" s="51" t="str">
        <f t="shared" si="61"/>
        <v>case "2DA": return "";</v>
      </c>
      <c r="M732" s="51" t="str">
        <f t="shared" si="62"/>
        <v>case "02DA": return "";</v>
      </c>
      <c r="N732" s="51" t="e">
        <f>"case """&amp;E732&amp;""""&amp;": return "&amp;""""&amp;INDEX(ALL!E:E,MATCH(Sheet1!E732,ALL!N:N,0))&amp;""""&amp;";"</f>
        <v>#N/A</v>
      </c>
      <c r="O732" s="51"/>
    </row>
    <row r="733" spans="1:15" x14ac:dyDescent="0.2">
      <c r="A733" s="54">
        <v>731</v>
      </c>
      <c r="B733" s="54" t="str">
        <f t="shared" si="64"/>
        <v>2DB</v>
      </c>
      <c r="C733" s="54"/>
      <c r="D733" s="54" t="str">
        <f t="shared" si="60"/>
        <v>2DB</v>
      </c>
      <c r="E733" s="54" t="str">
        <f t="shared" si="63"/>
        <v>02DB</v>
      </c>
      <c r="F733" s="54"/>
      <c r="G733" s="54"/>
      <c r="H733" s="54"/>
      <c r="I733" s="54"/>
      <c r="J733" s="54"/>
      <c r="K733" s="54"/>
      <c r="L733" s="51" t="str">
        <f t="shared" si="61"/>
        <v>case "2DB": return "";</v>
      </c>
      <c r="M733" s="51" t="str">
        <f t="shared" si="62"/>
        <v>case "02DB": return "";</v>
      </c>
      <c r="N733" s="51" t="e">
        <f>"case """&amp;E733&amp;""""&amp;": return "&amp;""""&amp;INDEX(ALL!E:E,MATCH(Sheet1!E733,ALL!N:N,0))&amp;""""&amp;";"</f>
        <v>#N/A</v>
      </c>
      <c r="O733" s="51"/>
    </row>
    <row r="734" spans="1:15" x14ac:dyDescent="0.2">
      <c r="A734" s="54">
        <v>732</v>
      </c>
      <c r="B734" s="54" t="str">
        <f t="shared" si="64"/>
        <v>2DC</v>
      </c>
      <c r="C734" s="54"/>
      <c r="D734" s="54" t="str">
        <f t="shared" si="60"/>
        <v>2DC</v>
      </c>
      <c r="E734" s="54" t="str">
        <f t="shared" si="63"/>
        <v>02DC</v>
      </c>
      <c r="F734" s="54"/>
      <c r="G734" s="54"/>
      <c r="H734" s="54"/>
      <c r="I734" s="54"/>
      <c r="J734" s="54"/>
      <c r="K734" s="54"/>
      <c r="L734" s="51" t="str">
        <f t="shared" si="61"/>
        <v>case "2DC": return "";</v>
      </c>
      <c r="M734" s="51" t="str">
        <f t="shared" si="62"/>
        <v>case "02DC": return "";</v>
      </c>
      <c r="N734" s="51" t="e">
        <f>"case """&amp;E734&amp;""""&amp;": return "&amp;""""&amp;INDEX(ALL!E:E,MATCH(Sheet1!E734,ALL!N:N,0))&amp;""""&amp;";"</f>
        <v>#N/A</v>
      </c>
      <c r="O734" s="51"/>
    </row>
    <row r="735" spans="1:15" x14ac:dyDescent="0.2">
      <c r="A735" s="54">
        <v>733</v>
      </c>
      <c r="B735" s="54" t="str">
        <f t="shared" si="64"/>
        <v>2DD</v>
      </c>
      <c r="C735" s="54"/>
      <c r="D735" s="54" t="str">
        <f t="shared" si="60"/>
        <v>2DD</v>
      </c>
      <c r="E735" s="54" t="str">
        <f t="shared" si="63"/>
        <v>02DD</v>
      </c>
      <c r="F735" s="54"/>
      <c r="G735" s="54"/>
      <c r="H735" s="54"/>
      <c r="I735" s="54"/>
      <c r="J735" s="54"/>
      <c r="K735" s="54"/>
      <c r="L735" s="51" t="str">
        <f t="shared" si="61"/>
        <v>case "2DD": return "";</v>
      </c>
      <c r="M735" s="51" t="str">
        <f t="shared" si="62"/>
        <v>case "02DD": return "";</v>
      </c>
      <c r="N735" s="51" t="e">
        <f>"case """&amp;E735&amp;""""&amp;": return "&amp;""""&amp;INDEX(ALL!E:E,MATCH(Sheet1!E735,ALL!N:N,0))&amp;""""&amp;";"</f>
        <v>#N/A</v>
      </c>
      <c r="O735" s="51"/>
    </row>
    <row r="736" spans="1:15" x14ac:dyDescent="0.2">
      <c r="A736" s="54">
        <v>734</v>
      </c>
      <c r="B736" s="54" t="str">
        <f t="shared" si="64"/>
        <v>2DE</v>
      </c>
      <c r="C736" s="54"/>
      <c r="D736" s="54" t="str">
        <f t="shared" si="60"/>
        <v>2DE</v>
      </c>
      <c r="E736" s="54" t="str">
        <f t="shared" si="63"/>
        <v>02DE</v>
      </c>
      <c r="F736" s="54"/>
      <c r="G736" s="54"/>
      <c r="H736" s="54"/>
      <c r="I736" s="54"/>
      <c r="J736" s="54"/>
      <c r="K736" s="54"/>
      <c r="L736" s="51" t="str">
        <f t="shared" si="61"/>
        <v>case "2DE": return "";</v>
      </c>
      <c r="M736" s="51" t="str">
        <f t="shared" si="62"/>
        <v>case "02DE": return "";</v>
      </c>
      <c r="N736" s="51" t="e">
        <f>"case """&amp;E736&amp;""""&amp;": return "&amp;""""&amp;INDEX(ALL!E:E,MATCH(Sheet1!E736,ALL!N:N,0))&amp;""""&amp;";"</f>
        <v>#N/A</v>
      </c>
      <c r="O736" s="51"/>
    </row>
    <row r="737" spans="1:15" x14ac:dyDescent="0.2">
      <c r="A737" s="54">
        <v>735</v>
      </c>
      <c r="B737" s="54" t="str">
        <f t="shared" si="64"/>
        <v>2DF</v>
      </c>
      <c r="C737" s="54"/>
      <c r="D737" s="54" t="str">
        <f t="shared" si="60"/>
        <v>2DF</v>
      </c>
      <c r="E737" s="54" t="str">
        <f t="shared" si="63"/>
        <v>02DF</v>
      </c>
      <c r="F737" s="54"/>
      <c r="G737" s="54"/>
      <c r="H737" s="54"/>
      <c r="I737" s="54"/>
      <c r="J737" s="54"/>
      <c r="K737" s="54"/>
      <c r="L737" s="51" t="str">
        <f t="shared" si="61"/>
        <v>case "2DF": return "";</v>
      </c>
      <c r="M737" s="51" t="str">
        <f t="shared" si="62"/>
        <v>case "02DF": return "";</v>
      </c>
      <c r="N737" s="51" t="e">
        <f>"case """&amp;E737&amp;""""&amp;": return "&amp;""""&amp;INDEX(ALL!E:E,MATCH(Sheet1!E737,ALL!N:N,0))&amp;""""&amp;";"</f>
        <v>#N/A</v>
      </c>
      <c r="O737" s="51"/>
    </row>
    <row r="738" spans="1:15" x14ac:dyDescent="0.2">
      <c r="A738" s="54">
        <v>736</v>
      </c>
      <c r="B738" s="54" t="str">
        <f t="shared" si="64"/>
        <v>2E0</v>
      </c>
      <c r="C738" s="54"/>
      <c r="D738" s="54" t="str">
        <f t="shared" si="60"/>
        <v>2E0</v>
      </c>
      <c r="E738" s="54" t="str">
        <f t="shared" si="63"/>
        <v>02E0</v>
      </c>
      <c r="F738" s="54"/>
      <c r="G738" s="54"/>
      <c r="H738" s="54"/>
      <c r="I738" s="53"/>
      <c r="J738" s="54"/>
      <c r="K738" s="54"/>
      <c r="L738" s="51" t="str">
        <f t="shared" si="61"/>
        <v>case "2E0": return "";</v>
      </c>
      <c r="M738" s="51" t="str">
        <f t="shared" si="62"/>
        <v>case "02E0": return "";</v>
      </c>
      <c r="N738" s="51" t="e">
        <f>"case """&amp;E738&amp;""""&amp;": return "&amp;""""&amp;INDEX(ALL!E:E,MATCH(Sheet1!E738,ALL!N:N,0))&amp;""""&amp;";"</f>
        <v>#N/A</v>
      </c>
      <c r="O738" s="51"/>
    </row>
    <row r="739" spans="1:15" x14ac:dyDescent="0.2">
      <c r="A739" s="54">
        <v>737</v>
      </c>
      <c r="B739" s="54" t="str">
        <f t="shared" si="64"/>
        <v>2E1</v>
      </c>
      <c r="C739" s="54"/>
      <c r="D739" s="54" t="str">
        <f t="shared" si="60"/>
        <v>2E1</v>
      </c>
      <c r="E739" s="54" t="str">
        <f t="shared" si="63"/>
        <v>02E1</v>
      </c>
      <c r="F739" s="54"/>
      <c r="G739" s="54"/>
      <c r="H739" s="54"/>
      <c r="I739" s="53" t="s">
        <v>1659</v>
      </c>
      <c r="J739" s="54"/>
      <c r="K739" s="54"/>
      <c r="L739" s="51" t="str">
        <f t="shared" si="61"/>
        <v>case "2E1": return "";</v>
      </c>
      <c r="M739" s="51" t="str">
        <f t="shared" si="62"/>
        <v>case "02E1": return "Monster Hunter Stories";</v>
      </c>
      <c r="N739" s="51" t="str">
        <f>"case """&amp;E739&amp;""""&amp;": return "&amp;""""&amp;INDEX(ALL!E:E,MATCH(Sheet1!E739,ALL!N:N,0))&amp;""""&amp;";"</f>
        <v>case "02E1": return "One-Eyed Rathalos and Rider (Male)";</v>
      </c>
      <c r="O739" s="51"/>
    </row>
    <row r="740" spans="1:15" x14ac:dyDescent="0.2">
      <c r="A740" s="54">
        <v>738</v>
      </c>
      <c r="B740" s="54" t="str">
        <f t="shared" si="64"/>
        <v>2E2</v>
      </c>
      <c r="C740" s="54"/>
      <c r="D740" s="54" t="str">
        <f t="shared" si="60"/>
        <v>2E2</v>
      </c>
      <c r="E740" s="54" t="str">
        <f t="shared" si="63"/>
        <v>02E2</v>
      </c>
      <c r="F740" s="54"/>
      <c r="G740" s="54"/>
      <c r="H740" s="54"/>
      <c r="I740" s="53" t="s">
        <v>1659</v>
      </c>
      <c r="J740" s="54"/>
      <c r="K740" s="54"/>
      <c r="L740" s="51" t="str">
        <f t="shared" si="61"/>
        <v>case "2E2": return "";</v>
      </c>
      <c r="M740" s="51" t="str">
        <f t="shared" si="62"/>
        <v>case "02E2": return "Monster Hunter Stories";</v>
      </c>
      <c r="N740" s="51" t="str">
        <f>"case """&amp;E740&amp;""""&amp;": return "&amp;""""&amp;INDEX(ALL!E:E,MATCH(Sheet1!E740,ALL!N:N,0))&amp;""""&amp;";"</f>
        <v>case "02E2": return "One-Eyed Rathalos and Rider (Female)";</v>
      </c>
      <c r="O740" s="51"/>
    </row>
    <row r="741" spans="1:15" x14ac:dyDescent="0.2">
      <c r="A741" s="54">
        <v>739</v>
      </c>
      <c r="B741" s="54" t="str">
        <f t="shared" si="64"/>
        <v>2E3</v>
      </c>
      <c r="C741" s="54"/>
      <c r="D741" s="54" t="str">
        <f t="shared" si="60"/>
        <v>2E3</v>
      </c>
      <c r="E741" s="54" t="str">
        <f t="shared" si="63"/>
        <v>02E3</v>
      </c>
      <c r="F741" s="54"/>
      <c r="G741" s="54"/>
      <c r="H741" s="54"/>
      <c r="I741" s="53" t="s">
        <v>1659</v>
      </c>
      <c r="J741" s="54"/>
      <c r="K741" s="54"/>
      <c r="L741" s="51" t="str">
        <f t="shared" si="61"/>
        <v>case "2E3": return "";</v>
      </c>
      <c r="M741" s="51" t="str">
        <f t="shared" si="62"/>
        <v>case "02E3": return "Monster Hunter Stories";</v>
      </c>
      <c r="N741" s="51" t="str">
        <f>"case """&amp;E741&amp;""""&amp;": return "&amp;""""&amp;INDEX(ALL!E:E,MATCH(Sheet1!E741,ALL!N:N,0))&amp;""""&amp;";"</f>
        <v>case "02E3": return "Nabiru";</v>
      </c>
      <c r="O741" s="51"/>
    </row>
    <row r="742" spans="1:15" x14ac:dyDescent="0.2">
      <c r="A742" s="54">
        <v>740</v>
      </c>
      <c r="B742" s="54" t="str">
        <f t="shared" si="64"/>
        <v>2E4</v>
      </c>
      <c r="C742" s="54"/>
      <c r="D742" s="54" t="str">
        <f t="shared" si="60"/>
        <v>2E4</v>
      </c>
      <c r="E742" s="54" t="str">
        <f t="shared" si="63"/>
        <v>02E4</v>
      </c>
      <c r="F742" s="54"/>
      <c r="G742" s="54"/>
      <c r="H742" s="54"/>
      <c r="I742" s="53" t="s">
        <v>1659</v>
      </c>
      <c r="J742" s="54"/>
      <c r="K742" s="54"/>
      <c r="L742" s="51" t="str">
        <f t="shared" si="61"/>
        <v>case "2E4": return "";</v>
      </c>
      <c r="M742" s="51" t="str">
        <f t="shared" si="62"/>
        <v>case "02E4": return "Monster Hunter Stories";</v>
      </c>
      <c r="N742" s="51" t="str">
        <f>"case """&amp;E742&amp;""""&amp;": return "&amp;""""&amp;INDEX(ALL!E:E,MATCH(Sheet1!E742,ALL!N:N,0))&amp;""""&amp;";"</f>
        <v>case "02E4": return "Rathian and Cheval";</v>
      </c>
      <c r="O742" s="51"/>
    </row>
    <row r="743" spans="1:15" x14ac:dyDescent="0.2">
      <c r="A743" s="54">
        <v>741</v>
      </c>
      <c r="B743" s="54" t="str">
        <f t="shared" si="64"/>
        <v>2E5</v>
      </c>
      <c r="C743" s="54"/>
      <c r="D743" s="54" t="str">
        <f t="shared" si="60"/>
        <v>2E5</v>
      </c>
      <c r="E743" s="54" t="str">
        <f t="shared" si="63"/>
        <v>02E5</v>
      </c>
      <c r="F743" s="54"/>
      <c r="G743" s="54"/>
      <c r="H743" s="54"/>
      <c r="I743" s="53" t="s">
        <v>1659</v>
      </c>
      <c r="J743" s="54"/>
      <c r="K743" s="54"/>
      <c r="L743" s="51" t="str">
        <f t="shared" si="61"/>
        <v>case "2E5": return "";</v>
      </c>
      <c r="M743" s="51" t="str">
        <f t="shared" si="62"/>
        <v>case "02E5": return "Monster Hunter Stories";</v>
      </c>
      <c r="N743" s="51" t="str">
        <f>"case """&amp;E743&amp;""""&amp;": return "&amp;""""&amp;INDEX(ALL!E:E,MATCH(Sheet1!E743,ALL!N:N,0))&amp;""""&amp;";"</f>
        <v>case "02E5": return "Barioth and Ayuria";</v>
      </c>
      <c r="O743" s="51"/>
    </row>
    <row r="744" spans="1:15" x14ac:dyDescent="0.2">
      <c r="A744" s="54">
        <v>742</v>
      </c>
      <c r="B744" s="54" t="str">
        <f t="shared" si="64"/>
        <v>2E6</v>
      </c>
      <c r="C744" s="54"/>
      <c r="D744" s="54" t="str">
        <f t="shared" si="60"/>
        <v>2E6</v>
      </c>
      <c r="E744" s="54" t="str">
        <f t="shared" si="63"/>
        <v>02E6</v>
      </c>
      <c r="F744" s="54"/>
      <c r="G744" s="54"/>
      <c r="H744" s="54"/>
      <c r="I744" s="53" t="s">
        <v>1659</v>
      </c>
      <c r="J744" s="54"/>
      <c r="K744" s="54"/>
      <c r="L744" s="51" t="str">
        <f t="shared" si="61"/>
        <v>case "2E6": return "";</v>
      </c>
      <c r="M744" s="51" t="str">
        <f t="shared" si="62"/>
        <v>case "02E6": return "Monster Hunter Stories";</v>
      </c>
      <c r="N744" s="51" t="str">
        <f>"case """&amp;E744&amp;""""&amp;": return "&amp;""""&amp;INDEX(ALL!E:E,MATCH(Sheet1!E744,ALL!N:N,0))&amp;""""&amp;";"</f>
        <v>case "02E6": return "Qurupeco and Dan";</v>
      </c>
      <c r="O744" s="51"/>
    </row>
    <row r="745" spans="1:15" x14ac:dyDescent="0.2">
      <c r="A745" s="54">
        <v>743</v>
      </c>
      <c r="B745" s="54" t="str">
        <f t="shared" si="64"/>
        <v>2E7</v>
      </c>
      <c r="C745" s="54"/>
      <c r="D745" s="54" t="str">
        <f t="shared" si="60"/>
        <v>2E7</v>
      </c>
      <c r="E745" s="54" t="str">
        <f t="shared" si="63"/>
        <v>02E7</v>
      </c>
      <c r="F745" s="54"/>
      <c r="G745" s="54"/>
      <c r="H745" s="54"/>
      <c r="I745" s="54" t="s">
        <v>808</v>
      </c>
      <c r="J745" s="54"/>
      <c r="K745" s="54"/>
      <c r="L745" s="51" t="str">
        <f t="shared" si="61"/>
        <v>case "2E7": return "";</v>
      </c>
      <c r="M745" s="51" t="str">
        <f t="shared" si="62"/>
        <v>case "02E7": return "Animal Crossing Cards";</v>
      </c>
      <c r="N745" s="51" t="str">
        <f>"case """&amp;E745&amp;""""&amp;": return "&amp;""""&amp;INDEX(ALL!E:E,MATCH(Sheet1!E745,ALL!N:N,0))&amp;""""&amp;";"</f>
        <v>case "02E7": return "Vivian";</v>
      </c>
      <c r="O745" s="51"/>
    </row>
    <row r="746" spans="1:15" x14ac:dyDescent="0.2">
      <c r="A746" s="54">
        <v>744</v>
      </c>
      <c r="B746" s="54" t="str">
        <f t="shared" si="64"/>
        <v>2E8</v>
      </c>
      <c r="C746" s="54"/>
      <c r="D746" s="54" t="str">
        <f t="shared" si="60"/>
        <v>2E8</v>
      </c>
      <c r="E746" s="54" t="str">
        <f t="shared" si="63"/>
        <v>02E8</v>
      </c>
      <c r="F746" s="54"/>
      <c r="G746" s="54"/>
      <c r="H746" s="54"/>
      <c r="I746" s="54" t="s">
        <v>808</v>
      </c>
      <c r="J746" s="54"/>
      <c r="K746" s="54"/>
      <c r="L746" s="51" t="str">
        <f t="shared" si="61"/>
        <v>case "2E8": return "";</v>
      </c>
      <c r="M746" s="51" t="str">
        <f t="shared" si="62"/>
        <v>case "02E8": return "Animal Crossing Cards";</v>
      </c>
      <c r="N746" s="51" t="str">
        <f>"case """&amp;E746&amp;""""&amp;": return "&amp;""""&amp;INDEX(ALL!E:E,MATCH(Sheet1!E746,ALL!N:N,0))&amp;""""&amp;";"</f>
        <v>case "02E8": return "Hopkins";</v>
      </c>
      <c r="O746" s="51"/>
    </row>
    <row r="747" spans="1:15" x14ac:dyDescent="0.2">
      <c r="A747" s="54">
        <v>745</v>
      </c>
      <c r="B747" s="54" t="str">
        <f t="shared" si="64"/>
        <v>2E9</v>
      </c>
      <c r="C747" s="54"/>
      <c r="D747" s="54" t="str">
        <f t="shared" si="60"/>
        <v>2E9</v>
      </c>
      <c r="E747" s="54" t="str">
        <f t="shared" si="63"/>
        <v>02E9</v>
      </c>
      <c r="F747" s="54"/>
      <c r="G747" s="54"/>
      <c r="H747" s="54"/>
      <c r="I747" s="54" t="s">
        <v>808</v>
      </c>
      <c r="J747" s="54"/>
      <c r="K747" s="54"/>
      <c r="L747" s="51" t="str">
        <f t="shared" si="61"/>
        <v>case "2E9": return "";</v>
      </c>
      <c r="M747" s="51" t="str">
        <f t="shared" si="62"/>
        <v>case "02E9": return "Animal Crossing Cards";</v>
      </c>
      <c r="N747" s="51" t="str">
        <f>"case """&amp;E747&amp;""""&amp;": return "&amp;""""&amp;INDEX(ALL!E:E,MATCH(Sheet1!E747,ALL!N:N,0))&amp;""""&amp;";"</f>
        <v>case "02E9": return "June";</v>
      </c>
      <c r="O747" s="51"/>
    </row>
    <row r="748" spans="1:15" x14ac:dyDescent="0.2">
      <c r="A748" s="54">
        <v>746</v>
      </c>
      <c r="B748" s="54" t="str">
        <f t="shared" si="64"/>
        <v>2EA</v>
      </c>
      <c r="C748" s="54"/>
      <c r="D748" s="54" t="str">
        <f t="shared" si="60"/>
        <v>2EA</v>
      </c>
      <c r="E748" s="54" t="str">
        <f t="shared" si="63"/>
        <v>02EA</v>
      </c>
      <c r="F748" s="54"/>
      <c r="G748" s="54"/>
      <c r="H748" s="54"/>
      <c r="I748" s="54" t="s">
        <v>808</v>
      </c>
      <c r="J748" s="54"/>
      <c r="K748" s="54"/>
      <c r="L748" s="51" t="str">
        <f t="shared" si="61"/>
        <v>case "2EA": return "";</v>
      </c>
      <c r="M748" s="51" t="str">
        <f t="shared" si="62"/>
        <v>case "02EA": return "Animal Crossing Cards";</v>
      </c>
      <c r="N748" s="51" t="str">
        <f>"case """&amp;E748&amp;""""&amp;": return "&amp;""""&amp;INDEX(ALL!E:E,MATCH(Sheet1!E748,ALL!N:N,0))&amp;""""&amp;";"</f>
        <v>case "02EA": return "Piper";</v>
      </c>
      <c r="O748" s="51"/>
    </row>
    <row r="749" spans="1:15" x14ac:dyDescent="0.2">
      <c r="A749" s="54">
        <v>747</v>
      </c>
      <c r="B749" s="54" t="str">
        <f t="shared" si="64"/>
        <v>2EB</v>
      </c>
      <c r="C749" s="54"/>
      <c r="D749" s="54" t="str">
        <f t="shared" si="60"/>
        <v>2EB</v>
      </c>
      <c r="E749" s="54" t="str">
        <f t="shared" si="63"/>
        <v>02EB</v>
      </c>
      <c r="F749" s="54"/>
      <c r="G749" s="54"/>
      <c r="H749" s="54"/>
      <c r="I749" s="54" t="s">
        <v>808</v>
      </c>
      <c r="J749" s="54"/>
      <c r="K749" s="54"/>
      <c r="L749" s="51" t="str">
        <f t="shared" si="61"/>
        <v>case "2EB": return "";</v>
      </c>
      <c r="M749" s="51" t="str">
        <f t="shared" si="62"/>
        <v>case "02EB": return "Animal Crossing Cards";</v>
      </c>
      <c r="N749" s="51" t="str">
        <f>"case """&amp;E749&amp;""""&amp;": return "&amp;""""&amp;INDEX(ALL!E:E,MATCH(Sheet1!E749,ALL!N:N,0))&amp;""""&amp;";"</f>
        <v>case "02EB": return "Paolo";</v>
      </c>
      <c r="O749" s="51"/>
    </row>
    <row r="750" spans="1:15" x14ac:dyDescent="0.2">
      <c r="A750" s="54">
        <v>748</v>
      </c>
      <c r="B750" s="54" t="str">
        <f t="shared" si="64"/>
        <v>2EC</v>
      </c>
      <c r="C750" s="54"/>
      <c r="D750" s="54" t="str">
        <f t="shared" si="60"/>
        <v>2EC</v>
      </c>
      <c r="E750" s="54" t="str">
        <f t="shared" si="63"/>
        <v>02EC</v>
      </c>
      <c r="F750" s="54"/>
      <c r="G750" s="54"/>
      <c r="H750" s="54"/>
      <c r="I750" s="54" t="s">
        <v>808</v>
      </c>
      <c r="J750" s="54"/>
      <c r="K750" s="54"/>
      <c r="L750" s="51" t="str">
        <f t="shared" si="61"/>
        <v>case "2EC": return "";</v>
      </c>
      <c r="M750" s="51" t="str">
        <f t="shared" si="62"/>
        <v>case "02EC": return "Animal Crossing Cards";</v>
      </c>
      <c r="N750" s="51" t="str">
        <f>"case """&amp;E750&amp;""""&amp;": return "&amp;""""&amp;INDEX(ALL!E:E,MATCH(Sheet1!E750,ALL!N:N,0))&amp;""""&amp;";"</f>
        <v>case "02EC": return "Hornsby";</v>
      </c>
      <c r="O750" s="51"/>
    </row>
    <row r="751" spans="1:15" x14ac:dyDescent="0.2">
      <c r="A751" s="54">
        <v>749</v>
      </c>
      <c r="B751" s="54" t="str">
        <f t="shared" si="64"/>
        <v>2ED</v>
      </c>
      <c r="C751" s="54"/>
      <c r="D751" s="54" t="str">
        <f t="shared" si="60"/>
        <v>2ED</v>
      </c>
      <c r="E751" s="54" t="str">
        <f t="shared" si="63"/>
        <v>02ED</v>
      </c>
      <c r="F751" s="54"/>
      <c r="G751" s="54"/>
      <c r="H751" s="54"/>
      <c r="I751" s="54" t="s">
        <v>808</v>
      </c>
      <c r="J751" s="54"/>
      <c r="K751" s="54"/>
      <c r="L751" s="51" t="str">
        <f t="shared" si="61"/>
        <v>case "2ED": return "";</v>
      </c>
      <c r="M751" s="51" t="str">
        <f t="shared" si="62"/>
        <v>case "02ED": return "Animal Crossing Cards";</v>
      </c>
      <c r="N751" s="51" t="str">
        <f>"case """&amp;E751&amp;""""&amp;": return "&amp;""""&amp;INDEX(ALL!E:E,MATCH(Sheet1!E751,ALL!N:N,0))&amp;""""&amp;";"</f>
        <v>case "02ED": return "Stella";</v>
      </c>
      <c r="O751" s="51"/>
    </row>
    <row r="752" spans="1:15" x14ac:dyDescent="0.2">
      <c r="A752" s="54">
        <v>750</v>
      </c>
      <c r="B752" s="54" t="str">
        <f t="shared" si="64"/>
        <v>2EE</v>
      </c>
      <c r="C752" s="54"/>
      <c r="D752" s="54" t="str">
        <f t="shared" si="60"/>
        <v>2EE</v>
      </c>
      <c r="E752" s="54" t="str">
        <f t="shared" si="63"/>
        <v>02EE</v>
      </c>
      <c r="F752" s="54"/>
      <c r="G752" s="54"/>
      <c r="H752" s="54"/>
      <c r="I752" s="54" t="s">
        <v>808</v>
      </c>
      <c r="J752" s="54"/>
      <c r="K752" s="54"/>
      <c r="L752" s="51" t="str">
        <f t="shared" si="61"/>
        <v>case "2EE": return "";</v>
      </c>
      <c r="M752" s="51" t="str">
        <f t="shared" si="62"/>
        <v>case "02EE": return "Animal Crossing Cards";</v>
      </c>
      <c r="N752" s="51" t="str">
        <f>"case """&amp;E752&amp;""""&amp;": return "&amp;""""&amp;INDEX(ALL!E:E,MATCH(Sheet1!E752,ALL!N:N,0))&amp;""""&amp;";"</f>
        <v>case "02EE": return "Tybalt";</v>
      </c>
      <c r="O752" s="51"/>
    </row>
    <row r="753" spans="1:15" x14ac:dyDescent="0.2">
      <c r="A753" s="54">
        <v>751</v>
      </c>
      <c r="B753" s="54" t="str">
        <f t="shared" si="64"/>
        <v>2EF</v>
      </c>
      <c r="C753" s="54"/>
      <c r="D753" s="54" t="str">
        <f t="shared" si="60"/>
        <v>2EF</v>
      </c>
      <c r="E753" s="54" t="str">
        <f t="shared" si="63"/>
        <v>02EF</v>
      </c>
      <c r="F753" s="54"/>
      <c r="G753" s="54"/>
      <c r="H753" s="54"/>
      <c r="I753" s="54" t="s">
        <v>808</v>
      </c>
      <c r="J753" s="54"/>
      <c r="K753" s="54"/>
      <c r="L753" s="51" t="str">
        <f t="shared" si="61"/>
        <v>case "2EF": return "";</v>
      </c>
      <c r="M753" s="51" t="str">
        <f t="shared" si="62"/>
        <v>case "02EF": return "Animal Crossing Cards";</v>
      </c>
      <c r="N753" s="51" t="str">
        <f>"case """&amp;E753&amp;""""&amp;": return "&amp;""""&amp;INDEX(ALL!E:E,MATCH(Sheet1!E753,ALL!N:N,0))&amp;""""&amp;";"</f>
        <v>case "02EF": return "Huck";</v>
      </c>
      <c r="O753" s="51"/>
    </row>
    <row r="754" spans="1:15" x14ac:dyDescent="0.2">
      <c r="A754" s="54">
        <v>752</v>
      </c>
      <c r="B754" s="54" t="str">
        <f t="shared" si="64"/>
        <v>2F0</v>
      </c>
      <c r="C754" s="54"/>
      <c r="D754" s="54" t="str">
        <f t="shared" si="60"/>
        <v>2F0</v>
      </c>
      <c r="E754" s="54" t="str">
        <f t="shared" si="63"/>
        <v>02F0</v>
      </c>
      <c r="F754" s="54"/>
      <c r="G754" s="54"/>
      <c r="H754" s="54"/>
      <c r="I754" s="54" t="s">
        <v>808</v>
      </c>
      <c r="J754" s="54"/>
      <c r="K754" s="54"/>
      <c r="L754" s="51" t="str">
        <f t="shared" si="61"/>
        <v>case "2F0": return "";</v>
      </c>
      <c r="M754" s="51" t="str">
        <f t="shared" si="62"/>
        <v>case "02F0": return "Animal Crossing Cards";</v>
      </c>
      <c r="N754" s="51" t="str">
        <f>"case """&amp;E754&amp;""""&amp;": return "&amp;""""&amp;INDEX(ALL!E:E,MATCH(Sheet1!E754,ALL!N:N,0))&amp;""""&amp;";"</f>
        <v>case "02F0": return "Sylvana";</v>
      </c>
      <c r="O754" s="51"/>
    </row>
    <row r="755" spans="1:15" x14ac:dyDescent="0.2">
      <c r="A755" s="54">
        <v>753</v>
      </c>
      <c r="B755" s="54" t="str">
        <f t="shared" si="64"/>
        <v>2F1</v>
      </c>
      <c r="C755" s="54"/>
      <c r="D755" s="54" t="str">
        <f t="shared" si="60"/>
        <v>2F1</v>
      </c>
      <c r="E755" s="54" t="str">
        <f t="shared" si="63"/>
        <v>02F1</v>
      </c>
      <c r="F755" s="54"/>
      <c r="G755" s="54"/>
      <c r="H755" s="54"/>
      <c r="I755" s="54" t="s">
        <v>808</v>
      </c>
      <c r="J755" s="54"/>
      <c r="K755" s="54"/>
      <c r="L755" s="51" t="str">
        <f t="shared" si="61"/>
        <v>case "2F1": return "";</v>
      </c>
      <c r="M755" s="51" t="str">
        <f t="shared" si="62"/>
        <v>case "02F1": return "Animal Crossing Cards";</v>
      </c>
      <c r="N755" s="51" t="str">
        <f>"case """&amp;E755&amp;""""&amp;": return "&amp;""""&amp;INDEX(ALL!E:E,MATCH(Sheet1!E755,ALL!N:N,0))&amp;""""&amp;";"</f>
        <v>case "02F1": return "Boris";</v>
      </c>
      <c r="O755" s="51"/>
    </row>
    <row r="756" spans="1:15" x14ac:dyDescent="0.2">
      <c r="A756" s="54">
        <v>754</v>
      </c>
      <c r="B756" s="54" t="str">
        <f t="shared" si="64"/>
        <v>2F2</v>
      </c>
      <c r="C756" s="54"/>
      <c r="D756" s="54" t="str">
        <f t="shared" si="60"/>
        <v>2F2</v>
      </c>
      <c r="E756" s="54" t="str">
        <f t="shared" si="63"/>
        <v>02F2</v>
      </c>
      <c r="F756" s="54"/>
      <c r="G756" s="54"/>
      <c r="H756" s="54"/>
      <c r="I756" s="54" t="s">
        <v>808</v>
      </c>
      <c r="J756" s="54"/>
      <c r="K756" s="54"/>
      <c r="L756" s="51" t="str">
        <f t="shared" si="61"/>
        <v>case "2F2": return "";</v>
      </c>
      <c r="M756" s="51" t="str">
        <f t="shared" si="62"/>
        <v>case "02F2": return "Animal Crossing Cards";</v>
      </c>
      <c r="N756" s="51" t="str">
        <f>"case """&amp;E756&amp;""""&amp;": return "&amp;""""&amp;INDEX(ALL!E:E,MATCH(Sheet1!E756,ALL!N:N,0))&amp;""""&amp;";"</f>
        <v>case "02F2": return "Wade";</v>
      </c>
      <c r="O756" s="51"/>
    </row>
    <row r="757" spans="1:15" x14ac:dyDescent="0.2">
      <c r="A757" s="54">
        <v>755</v>
      </c>
      <c r="B757" s="54" t="str">
        <f t="shared" si="64"/>
        <v>2F3</v>
      </c>
      <c r="C757" s="54"/>
      <c r="D757" s="54" t="str">
        <f t="shared" si="60"/>
        <v>2F3</v>
      </c>
      <c r="E757" s="54" t="str">
        <f t="shared" si="63"/>
        <v>02F3</v>
      </c>
      <c r="F757" s="54"/>
      <c r="G757" s="54"/>
      <c r="H757" s="54"/>
      <c r="I757" s="54" t="s">
        <v>808</v>
      </c>
      <c r="J757" s="54"/>
      <c r="K757" s="54"/>
      <c r="L757" s="51" t="str">
        <f t="shared" si="61"/>
        <v>case "2F3": return "";</v>
      </c>
      <c r="M757" s="51" t="str">
        <f t="shared" si="62"/>
        <v>case "02F3": return "Animal Crossing Cards";</v>
      </c>
      <c r="N757" s="51" t="str">
        <f>"case """&amp;E757&amp;""""&amp;": return "&amp;""""&amp;INDEX(ALL!E:E,MATCH(Sheet1!E757,ALL!N:N,0))&amp;""""&amp;";"</f>
        <v>case "02F3": return "Carrie";</v>
      </c>
      <c r="O757" s="51"/>
    </row>
    <row r="758" spans="1:15" x14ac:dyDescent="0.2">
      <c r="A758" s="54">
        <v>756</v>
      </c>
      <c r="B758" s="54" t="str">
        <f t="shared" si="64"/>
        <v>2F4</v>
      </c>
      <c r="C758" s="54"/>
      <c r="D758" s="54" t="str">
        <f t="shared" si="60"/>
        <v>2F4</v>
      </c>
      <c r="E758" s="54" t="str">
        <f t="shared" si="63"/>
        <v>02F4</v>
      </c>
      <c r="F758" s="54"/>
      <c r="G758" s="54"/>
      <c r="H758" s="54"/>
      <c r="I758" s="54" t="s">
        <v>808</v>
      </c>
      <c r="J758" s="54"/>
      <c r="K758" s="54"/>
      <c r="L758" s="51" t="str">
        <f t="shared" si="61"/>
        <v>case "2F4": return "";</v>
      </c>
      <c r="M758" s="51" t="str">
        <f t="shared" si="62"/>
        <v>case "02F4": return "Animal Crossing Cards";</v>
      </c>
      <c r="N758" s="51" t="str">
        <f>"case """&amp;E758&amp;""""&amp;": return "&amp;""""&amp;INDEX(ALL!E:E,MATCH(Sheet1!E758,ALL!N:N,0))&amp;""""&amp;";"</f>
        <v>case "02F4": return "Ketchup";</v>
      </c>
      <c r="O758" s="51"/>
    </row>
    <row r="759" spans="1:15" x14ac:dyDescent="0.2">
      <c r="A759" s="54">
        <v>757</v>
      </c>
      <c r="B759" s="54" t="str">
        <f t="shared" si="64"/>
        <v>2F5</v>
      </c>
      <c r="C759" s="54"/>
      <c r="D759" s="54" t="str">
        <f t="shared" si="60"/>
        <v>2F5</v>
      </c>
      <c r="E759" s="54" t="str">
        <f t="shared" si="63"/>
        <v>02F5</v>
      </c>
      <c r="F759" s="54"/>
      <c r="G759" s="54"/>
      <c r="H759" s="54"/>
      <c r="I759" s="54" t="s">
        <v>808</v>
      </c>
      <c r="J759" s="54"/>
      <c r="K759" s="54"/>
      <c r="L759" s="51" t="str">
        <f t="shared" si="61"/>
        <v>case "2F5": return "";</v>
      </c>
      <c r="M759" s="51" t="str">
        <f t="shared" si="62"/>
        <v>case "02F5": return "Animal Crossing Cards";</v>
      </c>
      <c r="N759" s="51" t="str">
        <f>"case """&amp;E759&amp;""""&amp;": return "&amp;""""&amp;INDEX(ALL!E:E,MATCH(Sheet1!E759,ALL!N:N,0))&amp;""""&amp;";"</f>
        <v>case "02F5": return "Rex";</v>
      </c>
      <c r="O759" s="51"/>
    </row>
    <row r="760" spans="1:15" x14ac:dyDescent="0.2">
      <c r="A760" s="54">
        <v>758</v>
      </c>
      <c r="B760" s="54" t="str">
        <f t="shared" si="64"/>
        <v>2F6</v>
      </c>
      <c r="C760" s="54"/>
      <c r="D760" s="54" t="str">
        <f t="shared" si="60"/>
        <v>2F6</v>
      </c>
      <c r="E760" s="54" t="str">
        <f t="shared" si="63"/>
        <v>02F6</v>
      </c>
      <c r="F760" s="54"/>
      <c r="G760" s="54"/>
      <c r="H760" s="54"/>
      <c r="I760" s="54" t="s">
        <v>808</v>
      </c>
      <c r="J760" s="54"/>
      <c r="K760" s="54"/>
      <c r="L760" s="51" t="str">
        <f t="shared" si="61"/>
        <v>case "2F6": return "";</v>
      </c>
      <c r="M760" s="51" t="str">
        <f t="shared" si="62"/>
        <v>case "02F6": return "Animal Crossing Cards";</v>
      </c>
      <c r="N760" s="51" t="str">
        <f>"case """&amp;E760&amp;""""&amp;": return "&amp;""""&amp;INDEX(ALL!E:E,MATCH(Sheet1!E760,ALL!N:N,0))&amp;""""&amp;";"</f>
        <v>case "02F6": return "Stu";</v>
      </c>
      <c r="O760" s="51"/>
    </row>
    <row r="761" spans="1:15" x14ac:dyDescent="0.2">
      <c r="A761" s="54">
        <v>759</v>
      </c>
      <c r="B761" s="54" t="str">
        <f t="shared" si="64"/>
        <v>2F7</v>
      </c>
      <c r="C761" s="54"/>
      <c r="D761" s="54" t="str">
        <f t="shared" si="60"/>
        <v>2F7</v>
      </c>
      <c r="E761" s="54" t="str">
        <f t="shared" si="63"/>
        <v>02F7</v>
      </c>
      <c r="F761" s="54"/>
      <c r="G761" s="54"/>
      <c r="H761" s="54"/>
      <c r="I761" s="54" t="s">
        <v>808</v>
      </c>
      <c r="J761" s="54"/>
      <c r="K761" s="54"/>
      <c r="L761" s="51" t="str">
        <f t="shared" si="61"/>
        <v>case "2F7": return "";</v>
      </c>
      <c r="M761" s="51" t="str">
        <f t="shared" si="62"/>
        <v>case "02F7": return "Animal Crossing Cards";</v>
      </c>
      <c r="N761" s="51" t="str">
        <f>"case """&amp;E761&amp;""""&amp;": return "&amp;""""&amp;INDEX(ALL!E:E,MATCH(Sheet1!E761,ALL!N:N,0))&amp;""""&amp;";"</f>
        <v>case "02F7": return "Ursala";</v>
      </c>
      <c r="O761" s="51"/>
    </row>
    <row r="762" spans="1:15" x14ac:dyDescent="0.2">
      <c r="A762" s="54">
        <v>760</v>
      </c>
      <c r="B762" s="54" t="str">
        <f t="shared" si="64"/>
        <v>2F8</v>
      </c>
      <c r="C762" s="54"/>
      <c r="D762" s="54" t="str">
        <f t="shared" si="60"/>
        <v>2F8</v>
      </c>
      <c r="E762" s="54" t="str">
        <f t="shared" si="63"/>
        <v>02F8</v>
      </c>
      <c r="F762" s="54"/>
      <c r="G762" s="54"/>
      <c r="H762" s="54"/>
      <c r="I762" s="54" t="s">
        <v>808</v>
      </c>
      <c r="J762" s="54"/>
      <c r="K762" s="54"/>
      <c r="L762" s="51" t="str">
        <f t="shared" si="61"/>
        <v>case "2F8": return "";</v>
      </c>
      <c r="M762" s="51" t="str">
        <f t="shared" si="62"/>
        <v>case "02F8": return "Animal Crossing Cards";</v>
      </c>
      <c r="N762" s="51" t="str">
        <f>"case """&amp;E762&amp;""""&amp;": return "&amp;""""&amp;INDEX(ALL!E:E,MATCH(Sheet1!E762,ALL!N:N,0))&amp;""""&amp;";"</f>
        <v>case "02F8": return "Jacob";</v>
      </c>
      <c r="O762" s="51"/>
    </row>
    <row r="763" spans="1:15" x14ac:dyDescent="0.2">
      <c r="A763" s="54">
        <v>761</v>
      </c>
      <c r="B763" s="54" t="str">
        <f t="shared" si="64"/>
        <v>2F9</v>
      </c>
      <c r="C763" s="54"/>
      <c r="D763" s="54" t="str">
        <f t="shared" si="60"/>
        <v>2F9</v>
      </c>
      <c r="E763" s="54" t="str">
        <f t="shared" si="63"/>
        <v>02F9</v>
      </c>
      <c r="F763" s="54"/>
      <c r="G763" s="54"/>
      <c r="H763" s="54"/>
      <c r="I763" s="54" t="s">
        <v>808</v>
      </c>
      <c r="J763" s="54"/>
      <c r="K763" s="54"/>
      <c r="L763" s="51" t="str">
        <f t="shared" si="61"/>
        <v>case "2F9": return "";</v>
      </c>
      <c r="M763" s="51" t="str">
        <f t="shared" si="62"/>
        <v>case "02F9": return "Animal Crossing Cards";</v>
      </c>
      <c r="N763" s="51" t="str">
        <f>"case """&amp;E763&amp;""""&amp;": return "&amp;""""&amp;INDEX(ALL!E:E,MATCH(Sheet1!E763,ALL!N:N,0))&amp;""""&amp;";"</f>
        <v>case "02F9": return "Maddie";</v>
      </c>
      <c r="O763" s="51"/>
    </row>
    <row r="764" spans="1:15" x14ac:dyDescent="0.2">
      <c r="A764" s="54">
        <v>762</v>
      </c>
      <c r="B764" s="54" t="str">
        <f t="shared" si="64"/>
        <v>2FA</v>
      </c>
      <c r="C764" s="54"/>
      <c r="D764" s="54" t="str">
        <f t="shared" si="60"/>
        <v>2FA</v>
      </c>
      <c r="E764" s="54" t="str">
        <f t="shared" si="63"/>
        <v>02FA</v>
      </c>
      <c r="F764" s="54"/>
      <c r="G764" s="54"/>
      <c r="H764" s="54"/>
      <c r="I764" s="54" t="s">
        <v>808</v>
      </c>
      <c r="J764" s="54"/>
      <c r="K764" s="54"/>
      <c r="L764" s="51" t="str">
        <f t="shared" si="61"/>
        <v>case "2FA": return "";</v>
      </c>
      <c r="M764" s="51" t="str">
        <f t="shared" si="62"/>
        <v>case "02FA": return "Animal Crossing Cards";</v>
      </c>
      <c r="N764" s="51" t="str">
        <f>"case """&amp;E764&amp;""""&amp;": return "&amp;""""&amp;INDEX(ALL!E:E,MATCH(Sheet1!E764,ALL!N:N,0))&amp;""""&amp;";"</f>
        <v>case "02FA": return "Billy";</v>
      </c>
      <c r="O764" s="51"/>
    </row>
    <row r="765" spans="1:15" x14ac:dyDescent="0.2">
      <c r="A765" s="54">
        <v>763</v>
      </c>
      <c r="B765" s="54" t="str">
        <f t="shared" si="64"/>
        <v>2FB</v>
      </c>
      <c r="C765" s="54"/>
      <c r="D765" s="54" t="str">
        <f t="shared" si="60"/>
        <v>2FB</v>
      </c>
      <c r="E765" s="54" t="str">
        <f t="shared" si="63"/>
        <v>02FB</v>
      </c>
      <c r="F765" s="54"/>
      <c r="G765" s="54"/>
      <c r="H765" s="54"/>
      <c r="I765" s="54" t="s">
        <v>808</v>
      </c>
      <c r="J765" s="54"/>
      <c r="K765" s="54"/>
      <c r="L765" s="51" t="str">
        <f t="shared" si="61"/>
        <v>case "2FB": return "";</v>
      </c>
      <c r="M765" s="51" t="str">
        <f t="shared" si="62"/>
        <v>case "02FB": return "Animal Crossing Cards";</v>
      </c>
      <c r="N765" s="51" t="str">
        <f>"case """&amp;E765&amp;""""&amp;": return "&amp;""""&amp;INDEX(ALL!E:E,MATCH(Sheet1!E765,ALL!N:N,0))&amp;""""&amp;";"</f>
        <v>case "02FB": return "Boyd";</v>
      </c>
      <c r="O765" s="51"/>
    </row>
    <row r="766" spans="1:15" x14ac:dyDescent="0.2">
      <c r="A766" s="54">
        <v>764</v>
      </c>
      <c r="B766" s="54" t="str">
        <f t="shared" si="64"/>
        <v>2FC</v>
      </c>
      <c r="C766" s="54"/>
      <c r="D766" s="54" t="str">
        <f t="shared" si="60"/>
        <v>2FC</v>
      </c>
      <c r="E766" s="54" t="str">
        <f t="shared" si="63"/>
        <v>02FC</v>
      </c>
      <c r="F766" s="54"/>
      <c r="G766" s="54"/>
      <c r="H766" s="54"/>
      <c r="I766" s="54" t="s">
        <v>808</v>
      </c>
      <c r="J766" s="54"/>
      <c r="K766" s="54"/>
      <c r="L766" s="51" t="str">
        <f t="shared" si="61"/>
        <v>case "2FC": return "";</v>
      </c>
      <c r="M766" s="51" t="str">
        <f t="shared" si="62"/>
        <v>case "02FC": return "Animal Crossing Cards";</v>
      </c>
      <c r="N766" s="51" t="str">
        <f>"case """&amp;E766&amp;""""&amp;": return "&amp;""""&amp;INDEX(ALL!E:E,MATCH(Sheet1!E766,ALL!N:N,0))&amp;""""&amp;";"</f>
        <v>case "02FC": return "Bitty";</v>
      </c>
      <c r="O766" s="51"/>
    </row>
    <row r="767" spans="1:15" x14ac:dyDescent="0.2">
      <c r="A767" s="54">
        <v>765</v>
      </c>
      <c r="B767" s="54" t="str">
        <f t="shared" si="64"/>
        <v>2FD</v>
      </c>
      <c r="C767" s="54"/>
      <c r="D767" s="54" t="str">
        <f t="shared" si="60"/>
        <v>2FD</v>
      </c>
      <c r="E767" s="54" t="str">
        <f t="shared" si="63"/>
        <v>02FD</v>
      </c>
      <c r="F767" s="54"/>
      <c r="G767" s="54"/>
      <c r="H767" s="54"/>
      <c r="I767" s="54" t="s">
        <v>808</v>
      </c>
      <c r="J767" s="54"/>
      <c r="K767" s="54"/>
      <c r="L767" s="51" t="str">
        <f t="shared" si="61"/>
        <v>case "2FD": return "";</v>
      </c>
      <c r="M767" s="51" t="str">
        <f t="shared" si="62"/>
        <v>case "02FD": return "Animal Crossing Cards";</v>
      </c>
      <c r="N767" s="51" t="str">
        <f>"case """&amp;E767&amp;""""&amp;": return "&amp;""""&amp;INDEX(ALL!E:E,MATCH(Sheet1!E767,ALL!N:N,0))&amp;""""&amp;";"</f>
        <v>case "02FD": return "Maggie";</v>
      </c>
      <c r="O767" s="51"/>
    </row>
    <row r="768" spans="1:15" x14ac:dyDescent="0.2">
      <c r="A768" s="54">
        <v>766</v>
      </c>
      <c r="B768" s="54" t="str">
        <f t="shared" si="64"/>
        <v>2FE</v>
      </c>
      <c r="C768" s="54"/>
      <c r="D768" s="54" t="str">
        <f t="shared" si="60"/>
        <v>2FE</v>
      </c>
      <c r="E768" s="54" t="str">
        <f t="shared" si="63"/>
        <v>02FE</v>
      </c>
      <c r="F768" s="54"/>
      <c r="G768" s="54"/>
      <c r="H768" s="54"/>
      <c r="I768" s="54" t="s">
        <v>808</v>
      </c>
      <c r="J768" s="54"/>
      <c r="K768" s="54"/>
      <c r="L768" s="51" t="str">
        <f t="shared" si="61"/>
        <v>case "2FE": return "";</v>
      </c>
      <c r="M768" s="51" t="str">
        <f t="shared" si="62"/>
        <v>case "02FE": return "Animal Crossing Cards";</v>
      </c>
      <c r="N768" s="51" t="str">
        <f>"case """&amp;E768&amp;""""&amp;": return "&amp;""""&amp;INDEX(ALL!E:E,MATCH(Sheet1!E768,ALL!N:N,0))&amp;""""&amp;";"</f>
        <v>case "02FE": return "Murphy";</v>
      </c>
      <c r="O768" s="51"/>
    </row>
    <row r="769" spans="1:15" x14ac:dyDescent="0.2">
      <c r="A769" s="54">
        <v>767</v>
      </c>
      <c r="B769" s="54" t="str">
        <f t="shared" si="64"/>
        <v>2FF</v>
      </c>
      <c r="C769" s="54"/>
      <c r="D769" s="54" t="str">
        <f t="shared" si="60"/>
        <v>2FF</v>
      </c>
      <c r="E769" s="54" t="str">
        <f t="shared" si="63"/>
        <v>02FF</v>
      </c>
      <c r="F769" s="54"/>
      <c r="G769" s="54"/>
      <c r="H769" s="54"/>
      <c r="I769" s="54" t="s">
        <v>808</v>
      </c>
      <c r="J769" s="54"/>
      <c r="K769" s="54"/>
      <c r="L769" s="51" t="str">
        <f t="shared" si="61"/>
        <v>case "2FF": return "";</v>
      </c>
      <c r="M769" s="51" t="str">
        <f t="shared" si="62"/>
        <v>case "02FF": return "Animal Crossing Cards";</v>
      </c>
      <c r="N769" s="51" t="str">
        <f>"case """&amp;E769&amp;""""&amp;": return "&amp;""""&amp;INDEX(ALL!E:E,MATCH(Sheet1!E769,ALL!N:N,0))&amp;""""&amp;";"</f>
        <v>case "02FF": return "Plucky";</v>
      </c>
      <c r="O769" s="51"/>
    </row>
    <row r="770" spans="1:15" x14ac:dyDescent="0.2">
      <c r="A770" s="54">
        <v>768</v>
      </c>
      <c r="B770" s="54" t="str">
        <f t="shared" si="64"/>
        <v>300</v>
      </c>
      <c r="C770" s="54"/>
      <c r="D770" s="54" t="str">
        <f t="shared" ref="D770:D833" si="65">IF(LEN(B770)=1,"00"&amp;B770,IF(LEN(B770)=2,"0"&amp;B770,RIGHT(B770,3)))</f>
        <v>300</v>
      </c>
      <c r="E770" s="54" t="str">
        <f t="shared" si="63"/>
        <v>0300</v>
      </c>
      <c r="F770" s="54"/>
      <c r="G770" s="54"/>
      <c r="H770" s="54"/>
      <c r="I770" s="54" t="s">
        <v>808</v>
      </c>
      <c r="J770" s="54"/>
      <c r="K770" s="54"/>
      <c r="L770" s="51" t="str">
        <f t="shared" ref="L770:L833" si="66">"case """&amp;D770&amp;""""&amp;": return "&amp;""""&amp;F770&amp;""""&amp;";"</f>
        <v>case "300": return "";</v>
      </c>
      <c r="M770" s="51" t="str">
        <f t="shared" ref="M770:M833" si="67">"case """&amp;E770&amp;""""&amp;": return "&amp;""""&amp;I770&amp;""""&amp;";"</f>
        <v>case "0300": return "Animal Crossing Cards";</v>
      </c>
      <c r="N770" s="51" t="str">
        <f>"case """&amp;E770&amp;""""&amp;": return "&amp;""""&amp;INDEX(ALL!E:E,MATCH(Sheet1!E770,ALL!N:N,0))&amp;""""&amp;";"</f>
        <v>case "0300": return "Sandy";</v>
      </c>
      <c r="O770" s="51"/>
    </row>
    <row r="771" spans="1:15" x14ac:dyDescent="0.2">
      <c r="A771" s="54">
        <v>769</v>
      </c>
      <c r="B771" s="54" t="str">
        <f t="shared" si="64"/>
        <v>301</v>
      </c>
      <c r="C771" s="54"/>
      <c r="D771" s="54" t="str">
        <f t="shared" si="65"/>
        <v>301</v>
      </c>
      <c r="E771" s="54" t="str">
        <f t="shared" ref="E771:E834" si="68">"0"&amp;D771</f>
        <v>0301</v>
      </c>
      <c r="F771" s="54"/>
      <c r="G771" s="54"/>
      <c r="H771" s="54"/>
      <c r="I771" s="54" t="s">
        <v>808</v>
      </c>
      <c r="J771" s="54"/>
      <c r="K771" s="54"/>
      <c r="L771" s="51" t="str">
        <f t="shared" si="66"/>
        <v>case "301": return "";</v>
      </c>
      <c r="M771" s="51" t="str">
        <f t="shared" si="67"/>
        <v>case "0301": return "Animal Crossing Cards";</v>
      </c>
      <c r="N771" s="51" t="str">
        <f>"case """&amp;E771&amp;""""&amp;": return "&amp;""""&amp;INDEX(ALL!E:E,MATCH(Sheet1!E771,ALL!N:N,0))&amp;""""&amp;";"</f>
        <v>case "0301": return "Claude";</v>
      </c>
      <c r="O771" s="51"/>
    </row>
    <row r="772" spans="1:15" x14ac:dyDescent="0.2">
      <c r="A772" s="54">
        <v>770</v>
      </c>
      <c r="B772" s="54" t="str">
        <f t="shared" ref="B772:B835" si="69">DEC2HEX(A772)</f>
        <v>302</v>
      </c>
      <c r="C772" s="54"/>
      <c r="D772" s="54" t="str">
        <f t="shared" si="65"/>
        <v>302</v>
      </c>
      <c r="E772" s="54" t="str">
        <f t="shared" si="68"/>
        <v>0302</v>
      </c>
      <c r="F772" s="54"/>
      <c r="G772" s="54"/>
      <c r="H772" s="54"/>
      <c r="I772" s="54" t="s">
        <v>808</v>
      </c>
      <c r="J772" s="54"/>
      <c r="K772" s="54"/>
      <c r="L772" s="51" t="str">
        <f t="shared" si="66"/>
        <v>case "302": return "";</v>
      </c>
      <c r="M772" s="51" t="str">
        <f t="shared" si="67"/>
        <v>case "0302": return "Animal Crossing Cards";</v>
      </c>
      <c r="N772" s="51" t="str">
        <f>"case """&amp;E772&amp;""""&amp;": return "&amp;""""&amp;INDEX(ALL!E:E,MATCH(Sheet1!E772,ALL!N:N,0))&amp;""""&amp;";"</f>
        <v>case "0302": return "Raddle";</v>
      </c>
      <c r="O772" s="51"/>
    </row>
    <row r="773" spans="1:15" x14ac:dyDescent="0.2">
      <c r="A773" s="54">
        <v>771</v>
      </c>
      <c r="B773" s="54" t="str">
        <f t="shared" si="69"/>
        <v>303</v>
      </c>
      <c r="C773" s="54"/>
      <c r="D773" s="54" t="str">
        <f t="shared" si="65"/>
        <v>303</v>
      </c>
      <c r="E773" s="54" t="str">
        <f t="shared" si="68"/>
        <v>0303</v>
      </c>
      <c r="F773" s="54"/>
      <c r="G773" s="54"/>
      <c r="H773" s="54"/>
      <c r="I773" s="54" t="s">
        <v>808</v>
      </c>
      <c r="J773" s="54"/>
      <c r="K773" s="54"/>
      <c r="L773" s="51" t="str">
        <f t="shared" si="66"/>
        <v>case "303": return "";</v>
      </c>
      <c r="M773" s="51" t="str">
        <f t="shared" si="67"/>
        <v>case "0303": return "Animal Crossing Cards";</v>
      </c>
      <c r="N773" s="51" t="str">
        <f>"case """&amp;E773&amp;""""&amp;": return "&amp;""""&amp;INDEX(ALL!E:E,MATCH(Sheet1!E773,ALL!N:N,0))&amp;""""&amp;";"</f>
        <v>case "0303": return "Julia";</v>
      </c>
      <c r="O773" s="51"/>
    </row>
    <row r="774" spans="1:15" x14ac:dyDescent="0.2">
      <c r="A774" s="54">
        <v>772</v>
      </c>
      <c r="B774" s="54" t="str">
        <f t="shared" si="69"/>
        <v>304</v>
      </c>
      <c r="C774" s="54"/>
      <c r="D774" s="54" t="str">
        <f t="shared" si="65"/>
        <v>304</v>
      </c>
      <c r="E774" s="54" t="str">
        <f t="shared" si="68"/>
        <v>0304</v>
      </c>
      <c r="F774" s="54"/>
      <c r="G774" s="54"/>
      <c r="H774" s="54"/>
      <c r="I774" s="54" t="s">
        <v>808</v>
      </c>
      <c r="J774" s="54"/>
      <c r="K774" s="54"/>
      <c r="L774" s="51" t="str">
        <f t="shared" si="66"/>
        <v>case "304": return "";</v>
      </c>
      <c r="M774" s="51" t="str">
        <f t="shared" si="67"/>
        <v>case "0304": return "Animal Crossing Cards";</v>
      </c>
      <c r="N774" s="51" t="str">
        <f>"case """&amp;E774&amp;""""&amp;": return "&amp;""""&amp;INDEX(ALL!E:E,MATCH(Sheet1!E774,ALL!N:N,0))&amp;""""&amp;";"</f>
        <v>case "0304": return "Louie";</v>
      </c>
      <c r="O774" s="51"/>
    </row>
    <row r="775" spans="1:15" x14ac:dyDescent="0.2">
      <c r="A775" s="54">
        <v>773</v>
      </c>
      <c r="B775" s="54" t="str">
        <f t="shared" si="69"/>
        <v>305</v>
      </c>
      <c r="C775" s="54"/>
      <c r="D775" s="54" t="str">
        <f t="shared" si="65"/>
        <v>305</v>
      </c>
      <c r="E775" s="54" t="str">
        <f t="shared" si="68"/>
        <v>0305</v>
      </c>
      <c r="F775" s="54"/>
      <c r="G775" s="54"/>
      <c r="H775" s="54"/>
      <c r="I775" s="54" t="s">
        <v>808</v>
      </c>
      <c r="J775" s="54"/>
      <c r="K775" s="54"/>
      <c r="L775" s="51" t="str">
        <f t="shared" si="66"/>
        <v>case "305": return "";</v>
      </c>
      <c r="M775" s="51" t="str">
        <f t="shared" si="67"/>
        <v>case "0305": return "Animal Crossing Cards";</v>
      </c>
      <c r="N775" s="51" t="str">
        <f>"case """&amp;E775&amp;""""&amp;": return "&amp;""""&amp;INDEX(ALL!E:E,MATCH(Sheet1!E775,ALL!N:N,0))&amp;""""&amp;";"</f>
        <v>case "0305": return "Bea";</v>
      </c>
      <c r="O775" s="51"/>
    </row>
    <row r="776" spans="1:15" x14ac:dyDescent="0.2">
      <c r="A776" s="54">
        <v>774</v>
      </c>
      <c r="B776" s="54" t="str">
        <f t="shared" si="69"/>
        <v>306</v>
      </c>
      <c r="C776" s="54"/>
      <c r="D776" s="54" t="str">
        <f t="shared" si="65"/>
        <v>306</v>
      </c>
      <c r="E776" s="54" t="str">
        <f t="shared" si="68"/>
        <v>0306</v>
      </c>
      <c r="F776" s="54"/>
      <c r="G776" s="54"/>
      <c r="H776" s="54"/>
      <c r="I776" s="54" t="s">
        <v>808</v>
      </c>
      <c r="J776" s="54"/>
      <c r="K776" s="54"/>
      <c r="L776" s="51" t="str">
        <f t="shared" si="66"/>
        <v>case "306": return "";</v>
      </c>
      <c r="M776" s="51" t="str">
        <f t="shared" si="67"/>
        <v>case "0306": return "Animal Crossing Cards";</v>
      </c>
      <c r="N776" s="51" t="str">
        <f>"case """&amp;E776&amp;""""&amp;": return "&amp;""""&amp;INDEX(ALL!E:E,MATCH(Sheet1!E776,ALL!N:N,0))&amp;""""&amp;";"</f>
        <v>case "0306": return "Admiral";</v>
      </c>
      <c r="O776" s="51"/>
    </row>
    <row r="777" spans="1:15" x14ac:dyDescent="0.2">
      <c r="A777" s="54">
        <v>775</v>
      </c>
      <c r="B777" s="54" t="str">
        <f t="shared" si="69"/>
        <v>307</v>
      </c>
      <c r="C777" s="54"/>
      <c r="D777" s="54" t="str">
        <f t="shared" si="65"/>
        <v>307</v>
      </c>
      <c r="E777" s="54" t="str">
        <f t="shared" si="68"/>
        <v>0307</v>
      </c>
      <c r="F777" s="54"/>
      <c r="G777" s="54"/>
      <c r="H777" s="54"/>
      <c r="I777" s="54" t="s">
        <v>808</v>
      </c>
      <c r="J777" s="54"/>
      <c r="K777" s="54"/>
      <c r="L777" s="51" t="str">
        <f t="shared" si="66"/>
        <v>case "307": return "";</v>
      </c>
      <c r="M777" s="51" t="str">
        <f t="shared" si="67"/>
        <v>case "0307": return "Animal Crossing Cards";</v>
      </c>
      <c r="N777" s="51" t="str">
        <f>"case """&amp;E777&amp;""""&amp;": return "&amp;""""&amp;INDEX(ALL!E:E,MATCH(Sheet1!E777,ALL!N:N,0))&amp;""""&amp;";"</f>
        <v>case "0307": return "Ellie";</v>
      </c>
      <c r="O777" s="51"/>
    </row>
    <row r="778" spans="1:15" x14ac:dyDescent="0.2">
      <c r="A778" s="54">
        <v>776</v>
      </c>
      <c r="B778" s="54" t="str">
        <f t="shared" si="69"/>
        <v>308</v>
      </c>
      <c r="C778" s="54"/>
      <c r="D778" s="54" t="str">
        <f t="shared" si="65"/>
        <v>308</v>
      </c>
      <c r="E778" s="54" t="str">
        <f t="shared" si="68"/>
        <v>0308</v>
      </c>
      <c r="F778" s="54"/>
      <c r="G778" s="54"/>
      <c r="H778" s="54"/>
      <c r="I778" s="54" t="s">
        <v>808</v>
      </c>
      <c r="J778" s="54"/>
      <c r="K778" s="54"/>
      <c r="L778" s="51" t="str">
        <f t="shared" si="66"/>
        <v>case "308": return "";</v>
      </c>
      <c r="M778" s="51" t="str">
        <f t="shared" si="67"/>
        <v>case "0308": return "Animal Crossing Cards";</v>
      </c>
      <c r="N778" s="51" t="str">
        <f>"case """&amp;E778&amp;""""&amp;": return "&amp;""""&amp;INDEX(ALL!E:E,MATCH(Sheet1!E778,ALL!N:N,0))&amp;""""&amp;";"</f>
        <v>case "0308": return "Boots";</v>
      </c>
      <c r="O778" s="51"/>
    </row>
    <row r="779" spans="1:15" x14ac:dyDescent="0.2">
      <c r="A779" s="54">
        <v>777</v>
      </c>
      <c r="B779" s="54" t="str">
        <f t="shared" si="69"/>
        <v>309</v>
      </c>
      <c r="C779" s="54"/>
      <c r="D779" s="54" t="str">
        <f t="shared" si="65"/>
        <v>309</v>
      </c>
      <c r="E779" s="54" t="str">
        <f t="shared" si="68"/>
        <v>0309</v>
      </c>
      <c r="F779" s="54"/>
      <c r="G779" s="54"/>
      <c r="H779" s="54"/>
      <c r="I779" s="54" t="s">
        <v>808</v>
      </c>
      <c r="J779" s="54"/>
      <c r="K779" s="54"/>
      <c r="L779" s="51" t="str">
        <f t="shared" si="66"/>
        <v>case "309": return "";</v>
      </c>
      <c r="M779" s="51" t="str">
        <f t="shared" si="67"/>
        <v>case "0309": return "Animal Crossing Cards";</v>
      </c>
      <c r="N779" s="51" t="str">
        <f>"case """&amp;E779&amp;""""&amp;": return "&amp;""""&amp;INDEX(ALL!E:E,MATCH(Sheet1!E779,ALL!N:N,0))&amp;""""&amp;";"</f>
        <v>case "0309": return "Weber";</v>
      </c>
      <c r="O779" s="51"/>
    </row>
    <row r="780" spans="1:15" x14ac:dyDescent="0.2">
      <c r="A780" s="54">
        <v>778</v>
      </c>
      <c r="B780" s="54" t="str">
        <f t="shared" si="69"/>
        <v>30A</v>
      </c>
      <c r="C780" s="54"/>
      <c r="D780" s="54" t="str">
        <f t="shared" si="65"/>
        <v>30A</v>
      </c>
      <c r="E780" s="54" t="str">
        <f t="shared" si="68"/>
        <v>030A</v>
      </c>
      <c r="F780" s="54"/>
      <c r="G780" s="54"/>
      <c r="H780" s="54"/>
      <c r="I780" s="54" t="s">
        <v>808</v>
      </c>
      <c r="J780" s="54"/>
      <c r="K780" s="54"/>
      <c r="L780" s="51" t="str">
        <f t="shared" si="66"/>
        <v>case "30A": return "";</v>
      </c>
      <c r="M780" s="51" t="str">
        <f t="shared" si="67"/>
        <v>case "030A": return "Animal Crossing Cards";</v>
      </c>
      <c r="N780" s="51" t="str">
        <f>"case """&amp;E780&amp;""""&amp;": return "&amp;""""&amp;INDEX(ALL!E:E,MATCH(Sheet1!E780,ALL!N:N,0))&amp;""""&amp;";"</f>
        <v>case "030A": return "Candi";</v>
      </c>
      <c r="O780" s="51"/>
    </row>
    <row r="781" spans="1:15" x14ac:dyDescent="0.2">
      <c r="A781" s="54">
        <v>779</v>
      </c>
      <c r="B781" s="54" t="str">
        <f t="shared" si="69"/>
        <v>30B</v>
      </c>
      <c r="C781" s="54"/>
      <c r="D781" s="54" t="str">
        <f t="shared" si="65"/>
        <v>30B</v>
      </c>
      <c r="E781" s="54" t="str">
        <f t="shared" si="68"/>
        <v>030B</v>
      </c>
      <c r="F781" s="54"/>
      <c r="G781" s="54"/>
      <c r="H781" s="54"/>
      <c r="I781" s="54" t="s">
        <v>808</v>
      </c>
      <c r="J781" s="54"/>
      <c r="K781" s="54"/>
      <c r="L781" s="51" t="str">
        <f t="shared" si="66"/>
        <v>case "30B": return "";</v>
      </c>
      <c r="M781" s="51" t="str">
        <f t="shared" si="67"/>
        <v>case "030B": return "Animal Crossing Cards";</v>
      </c>
      <c r="N781" s="51" t="str">
        <f>"case """&amp;E781&amp;""""&amp;": return "&amp;""""&amp;INDEX(ALL!E:E,MATCH(Sheet1!E781,ALL!N:N,0))&amp;""""&amp;";"</f>
        <v>case "030B": return "Leopold";</v>
      </c>
      <c r="O781" s="51"/>
    </row>
    <row r="782" spans="1:15" x14ac:dyDescent="0.2">
      <c r="A782" s="54">
        <v>780</v>
      </c>
      <c r="B782" s="54" t="str">
        <f t="shared" si="69"/>
        <v>30C</v>
      </c>
      <c r="C782" s="54"/>
      <c r="D782" s="54" t="str">
        <f t="shared" si="65"/>
        <v>30C</v>
      </c>
      <c r="E782" s="54" t="str">
        <f t="shared" si="68"/>
        <v>030C</v>
      </c>
      <c r="F782" s="54"/>
      <c r="G782" s="54"/>
      <c r="H782" s="54"/>
      <c r="I782" s="54" t="s">
        <v>808</v>
      </c>
      <c r="J782" s="54"/>
      <c r="K782" s="54"/>
      <c r="L782" s="51" t="str">
        <f t="shared" si="66"/>
        <v>case "30C": return "";</v>
      </c>
      <c r="M782" s="51" t="str">
        <f t="shared" si="67"/>
        <v>case "030C": return "Animal Crossing Cards";</v>
      </c>
      <c r="N782" s="51" t="str">
        <f>"case """&amp;E782&amp;""""&amp;": return "&amp;""""&amp;INDEX(ALL!E:E,MATCH(Sheet1!E782,ALL!N:N,0))&amp;""""&amp;";"</f>
        <v>case "030C": return "Spike";</v>
      </c>
      <c r="O782" s="51"/>
    </row>
    <row r="783" spans="1:15" x14ac:dyDescent="0.2">
      <c r="A783" s="54">
        <v>781</v>
      </c>
      <c r="B783" s="54" t="str">
        <f t="shared" si="69"/>
        <v>30D</v>
      </c>
      <c r="C783" s="54"/>
      <c r="D783" s="54" t="str">
        <f t="shared" si="65"/>
        <v>30D</v>
      </c>
      <c r="E783" s="54" t="str">
        <f t="shared" si="68"/>
        <v>030D</v>
      </c>
      <c r="F783" s="54"/>
      <c r="G783" s="54"/>
      <c r="H783" s="54"/>
      <c r="I783" s="54" t="s">
        <v>808</v>
      </c>
      <c r="J783" s="54"/>
      <c r="K783" s="54"/>
      <c r="L783" s="51" t="str">
        <f t="shared" si="66"/>
        <v>case "30D": return "";</v>
      </c>
      <c r="M783" s="51" t="str">
        <f t="shared" si="67"/>
        <v>case "030D": return "Animal Crossing Cards";</v>
      </c>
      <c r="N783" s="51" t="str">
        <f>"case """&amp;E783&amp;""""&amp;": return "&amp;""""&amp;INDEX(ALL!E:E,MATCH(Sheet1!E783,ALL!N:N,0))&amp;""""&amp;";"</f>
        <v>case "030D": return "Cashmere";</v>
      </c>
      <c r="O783" s="51"/>
    </row>
    <row r="784" spans="1:15" x14ac:dyDescent="0.2">
      <c r="A784" s="54">
        <v>782</v>
      </c>
      <c r="B784" s="54" t="str">
        <f t="shared" si="69"/>
        <v>30E</v>
      </c>
      <c r="C784" s="54"/>
      <c r="D784" s="54" t="str">
        <f t="shared" si="65"/>
        <v>30E</v>
      </c>
      <c r="E784" s="54" t="str">
        <f t="shared" si="68"/>
        <v>030E</v>
      </c>
      <c r="F784" s="54"/>
      <c r="G784" s="54"/>
      <c r="H784" s="54"/>
      <c r="I784" s="54" t="s">
        <v>808</v>
      </c>
      <c r="J784" s="54"/>
      <c r="K784" s="54"/>
      <c r="L784" s="51" t="str">
        <f t="shared" si="66"/>
        <v>case "30E": return "";</v>
      </c>
      <c r="M784" s="51" t="str">
        <f t="shared" si="67"/>
        <v>case "030E": return "Animal Crossing Cards";</v>
      </c>
      <c r="N784" s="51" t="str">
        <f>"case """&amp;E784&amp;""""&amp;": return "&amp;""""&amp;INDEX(ALL!E:E,MATCH(Sheet1!E784,ALL!N:N,0))&amp;""""&amp;";"</f>
        <v>case "030E": return "Tad";</v>
      </c>
      <c r="O784" s="51"/>
    </row>
    <row r="785" spans="1:15" x14ac:dyDescent="0.2">
      <c r="A785" s="54">
        <v>783</v>
      </c>
      <c r="B785" s="54" t="str">
        <f t="shared" si="69"/>
        <v>30F</v>
      </c>
      <c r="C785" s="54"/>
      <c r="D785" s="54" t="str">
        <f t="shared" si="65"/>
        <v>30F</v>
      </c>
      <c r="E785" s="54" t="str">
        <f t="shared" si="68"/>
        <v>030F</v>
      </c>
      <c r="F785" s="54"/>
      <c r="G785" s="54"/>
      <c r="H785" s="54"/>
      <c r="I785" s="54" t="s">
        <v>808</v>
      </c>
      <c r="J785" s="54"/>
      <c r="K785" s="54"/>
      <c r="L785" s="51" t="str">
        <f t="shared" si="66"/>
        <v>case "30F": return "";</v>
      </c>
      <c r="M785" s="51" t="str">
        <f t="shared" si="67"/>
        <v>case "030F": return "Animal Crossing Cards";</v>
      </c>
      <c r="N785" s="51" t="str">
        <f>"case """&amp;E785&amp;""""&amp;": return "&amp;""""&amp;INDEX(ALL!E:E,MATCH(Sheet1!E785,ALL!N:N,0))&amp;""""&amp;";"</f>
        <v>case "030F": return "Norma";</v>
      </c>
      <c r="O785" s="51"/>
    </row>
    <row r="786" spans="1:15" x14ac:dyDescent="0.2">
      <c r="A786" s="54">
        <v>784</v>
      </c>
      <c r="B786" s="54" t="str">
        <f t="shared" si="69"/>
        <v>310</v>
      </c>
      <c r="C786" s="54"/>
      <c r="D786" s="54" t="str">
        <f t="shared" si="65"/>
        <v>310</v>
      </c>
      <c r="E786" s="54" t="str">
        <f t="shared" si="68"/>
        <v>0310</v>
      </c>
      <c r="F786" s="54"/>
      <c r="G786" s="54"/>
      <c r="H786" s="54"/>
      <c r="I786" s="54" t="s">
        <v>808</v>
      </c>
      <c r="J786" s="54"/>
      <c r="K786" s="54"/>
      <c r="L786" s="51" t="str">
        <f t="shared" si="66"/>
        <v>case "310": return "";</v>
      </c>
      <c r="M786" s="51" t="str">
        <f t="shared" si="67"/>
        <v>case "0310": return "Animal Crossing Cards";</v>
      </c>
      <c r="N786" s="51" t="str">
        <f>"case """&amp;E786&amp;""""&amp;": return "&amp;""""&amp;INDEX(ALL!E:E,MATCH(Sheet1!E786,ALL!N:N,0))&amp;""""&amp;";"</f>
        <v>case "0310": return "Gonzo";</v>
      </c>
      <c r="O786" s="51"/>
    </row>
    <row r="787" spans="1:15" x14ac:dyDescent="0.2">
      <c r="A787" s="54">
        <v>785</v>
      </c>
      <c r="B787" s="54" t="str">
        <f t="shared" si="69"/>
        <v>311</v>
      </c>
      <c r="C787" s="54"/>
      <c r="D787" s="54" t="str">
        <f t="shared" si="65"/>
        <v>311</v>
      </c>
      <c r="E787" s="54" t="str">
        <f t="shared" si="68"/>
        <v>0311</v>
      </c>
      <c r="F787" s="54"/>
      <c r="G787" s="54"/>
      <c r="H787" s="54"/>
      <c r="I787" s="54" t="s">
        <v>808</v>
      </c>
      <c r="J787" s="54"/>
      <c r="K787" s="54"/>
      <c r="L787" s="51" t="str">
        <f t="shared" si="66"/>
        <v>case "311": return "";</v>
      </c>
      <c r="M787" s="51" t="str">
        <f t="shared" si="67"/>
        <v>case "0311": return "Animal Crossing Cards";</v>
      </c>
      <c r="N787" s="51" t="str">
        <f>"case """&amp;E787&amp;""""&amp;": return "&amp;""""&amp;INDEX(ALL!E:E,MATCH(Sheet1!E787,ALL!N:N,0))&amp;""""&amp;";"</f>
        <v>case "0311": return "Sprocket";</v>
      </c>
      <c r="O787" s="51"/>
    </row>
    <row r="788" spans="1:15" x14ac:dyDescent="0.2">
      <c r="A788" s="54">
        <v>786</v>
      </c>
      <c r="B788" s="54" t="str">
        <f t="shared" si="69"/>
        <v>312</v>
      </c>
      <c r="C788" s="54"/>
      <c r="D788" s="54" t="str">
        <f t="shared" si="65"/>
        <v>312</v>
      </c>
      <c r="E788" s="54" t="str">
        <f t="shared" si="68"/>
        <v>0312</v>
      </c>
      <c r="F788" s="54"/>
      <c r="G788" s="54"/>
      <c r="H788" s="54"/>
      <c r="I788" s="54" t="s">
        <v>808</v>
      </c>
      <c r="J788" s="54"/>
      <c r="K788" s="54"/>
      <c r="L788" s="51" t="str">
        <f t="shared" si="66"/>
        <v>case "312": return "";</v>
      </c>
      <c r="M788" s="51" t="str">
        <f t="shared" si="67"/>
        <v>case "0312": return "Animal Crossing Cards";</v>
      </c>
      <c r="N788" s="51" t="str">
        <f>"case """&amp;E788&amp;""""&amp;": return "&amp;""""&amp;INDEX(ALL!E:E,MATCH(Sheet1!E788,ALL!N:N,0))&amp;""""&amp;";"</f>
        <v>case "0312": return "Snooty";</v>
      </c>
      <c r="O788" s="51"/>
    </row>
    <row r="789" spans="1:15" x14ac:dyDescent="0.2">
      <c r="A789" s="54">
        <v>787</v>
      </c>
      <c r="B789" s="54" t="str">
        <f t="shared" si="69"/>
        <v>313</v>
      </c>
      <c r="C789" s="54"/>
      <c r="D789" s="54" t="str">
        <f t="shared" si="65"/>
        <v>313</v>
      </c>
      <c r="E789" s="54" t="str">
        <f t="shared" si="68"/>
        <v>0313</v>
      </c>
      <c r="F789" s="54"/>
      <c r="G789" s="54"/>
      <c r="H789" s="54"/>
      <c r="I789" s="54" t="s">
        <v>808</v>
      </c>
      <c r="J789" s="54"/>
      <c r="K789" s="54"/>
      <c r="L789" s="51" t="str">
        <f t="shared" si="66"/>
        <v>case "313": return "";</v>
      </c>
      <c r="M789" s="51" t="str">
        <f t="shared" si="67"/>
        <v>case "0313": return "Animal Crossing Cards";</v>
      </c>
      <c r="N789" s="51" t="str">
        <f>"case """&amp;E789&amp;""""&amp;": return "&amp;""""&amp;INDEX(ALL!E:E,MATCH(Sheet1!E789,ALL!N:N,0))&amp;""""&amp;";"</f>
        <v>case "0313": return "Olive";</v>
      </c>
      <c r="O789" s="51"/>
    </row>
    <row r="790" spans="1:15" x14ac:dyDescent="0.2">
      <c r="A790" s="54">
        <v>788</v>
      </c>
      <c r="B790" s="54" t="str">
        <f t="shared" si="69"/>
        <v>314</v>
      </c>
      <c r="C790" s="54"/>
      <c r="D790" s="54" t="str">
        <f t="shared" si="65"/>
        <v>314</v>
      </c>
      <c r="E790" s="54" t="str">
        <f t="shared" si="68"/>
        <v>0314</v>
      </c>
      <c r="F790" s="54"/>
      <c r="G790" s="54"/>
      <c r="H790" s="54"/>
      <c r="I790" s="54" t="s">
        <v>808</v>
      </c>
      <c r="J790" s="54"/>
      <c r="K790" s="54"/>
      <c r="L790" s="51" t="str">
        <f t="shared" si="66"/>
        <v>case "314": return "";</v>
      </c>
      <c r="M790" s="51" t="str">
        <f t="shared" si="67"/>
        <v>case "0314": return "Animal Crossing Cards";</v>
      </c>
      <c r="N790" s="51" t="str">
        <f>"case """&amp;E790&amp;""""&amp;": return "&amp;""""&amp;INDEX(ALL!E:E,MATCH(Sheet1!E790,ALL!N:N,0))&amp;""""&amp;";"</f>
        <v>case "0314": return "Dobie";</v>
      </c>
      <c r="O790" s="51"/>
    </row>
    <row r="791" spans="1:15" x14ac:dyDescent="0.2">
      <c r="A791" s="54">
        <v>789</v>
      </c>
      <c r="B791" s="54" t="str">
        <f t="shared" si="69"/>
        <v>315</v>
      </c>
      <c r="C791" s="54"/>
      <c r="D791" s="54" t="str">
        <f t="shared" si="65"/>
        <v>315</v>
      </c>
      <c r="E791" s="54" t="str">
        <f t="shared" si="68"/>
        <v>0315</v>
      </c>
      <c r="F791" s="54"/>
      <c r="G791" s="54"/>
      <c r="H791" s="54"/>
      <c r="I791" s="54" t="s">
        <v>808</v>
      </c>
      <c r="J791" s="54"/>
      <c r="K791" s="54"/>
      <c r="L791" s="51" t="str">
        <f t="shared" si="66"/>
        <v>case "315": return "";</v>
      </c>
      <c r="M791" s="51" t="str">
        <f t="shared" si="67"/>
        <v>case "0315": return "Animal Crossing Cards";</v>
      </c>
      <c r="N791" s="51" t="str">
        <f>"case """&amp;E791&amp;""""&amp;": return "&amp;""""&amp;INDEX(ALL!E:E,MATCH(Sheet1!E791,ALL!N:N,0))&amp;""""&amp;";"</f>
        <v>case "0315": return "Buzz";</v>
      </c>
      <c r="O791" s="51"/>
    </row>
    <row r="792" spans="1:15" x14ac:dyDescent="0.2">
      <c r="A792" s="54">
        <v>790</v>
      </c>
      <c r="B792" s="54" t="str">
        <f t="shared" si="69"/>
        <v>316</v>
      </c>
      <c r="C792" s="54"/>
      <c r="D792" s="54" t="str">
        <f t="shared" si="65"/>
        <v>316</v>
      </c>
      <c r="E792" s="54" t="str">
        <f t="shared" si="68"/>
        <v>0316</v>
      </c>
      <c r="F792" s="54"/>
      <c r="G792" s="54"/>
      <c r="H792" s="54"/>
      <c r="I792" s="54" t="s">
        <v>808</v>
      </c>
      <c r="J792" s="54"/>
      <c r="K792" s="54"/>
      <c r="L792" s="51" t="str">
        <f t="shared" si="66"/>
        <v>case "316": return "";</v>
      </c>
      <c r="M792" s="51" t="str">
        <f t="shared" si="67"/>
        <v>case "0316": return "Animal Crossing Cards";</v>
      </c>
      <c r="N792" s="51" t="str">
        <f>"case """&amp;E792&amp;""""&amp;": return "&amp;""""&amp;INDEX(ALL!E:E,MATCH(Sheet1!E792,ALL!N:N,0))&amp;""""&amp;";"</f>
        <v>case "0316": return "Cleo";</v>
      </c>
      <c r="O792" s="51"/>
    </row>
    <row r="793" spans="1:15" x14ac:dyDescent="0.2">
      <c r="A793" s="54">
        <v>791</v>
      </c>
      <c r="B793" s="54" t="str">
        <f t="shared" si="69"/>
        <v>317</v>
      </c>
      <c r="C793" s="54"/>
      <c r="D793" s="54" t="str">
        <f t="shared" si="65"/>
        <v>317</v>
      </c>
      <c r="E793" s="54" t="str">
        <f t="shared" si="68"/>
        <v>0317</v>
      </c>
      <c r="F793" s="54"/>
      <c r="G793" s="54"/>
      <c r="H793" s="54"/>
      <c r="I793" s="54" t="s">
        <v>808</v>
      </c>
      <c r="J793" s="54"/>
      <c r="K793" s="54"/>
      <c r="L793" s="51" t="str">
        <f t="shared" si="66"/>
        <v>case "317": return "";</v>
      </c>
      <c r="M793" s="51" t="str">
        <f t="shared" si="67"/>
        <v>case "0317": return "Animal Crossing Cards";</v>
      </c>
      <c r="N793" s="51" t="str">
        <f>"case """&amp;E793&amp;""""&amp;": return "&amp;""""&amp;INDEX(ALL!E:E,MATCH(Sheet1!E793,ALL!N:N,0))&amp;""""&amp;";"</f>
        <v>case "0317": return "Ike";</v>
      </c>
      <c r="O793" s="51"/>
    </row>
    <row r="794" spans="1:15" x14ac:dyDescent="0.2">
      <c r="A794" s="54">
        <v>792</v>
      </c>
      <c r="B794" s="54" t="str">
        <f t="shared" si="69"/>
        <v>318</v>
      </c>
      <c r="C794" s="54"/>
      <c r="D794" s="54" t="str">
        <f t="shared" si="65"/>
        <v>318</v>
      </c>
      <c r="E794" s="54" t="str">
        <f t="shared" si="68"/>
        <v>0318</v>
      </c>
      <c r="F794" s="54"/>
      <c r="G794" s="54"/>
      <c r="H794" s="54"/>
      <c r="I794" s="54" t="s">
        <v>808</v>
      </c>
      <c r="J794" s="54"/>
      <c r="K794" s="54"/>
      <c r="L794" s="51" t="str">
        <f t="shared" si="66"/>
        <v>case "318": return "";</v>
      </c>
      <c r="M794" s="51" t="str">
        <f t="shared" si="67"/>
        <v>case "0318": return "Animal Crossing Cards";</v>
      </c>
      <c r="N794" s="51" t="str">
        <f>"case """&amp;E794&amp;""""&amp;": return "&amp;""""&amp;INDEX(ALL!E:E,MATCH(Sheet1!E794,ALL!N:N,0))&amp;""""&amp;";"</f>
        <v>case "0318": return "Tasha";</v>
      </c>
      <c r="O794" s="51"/>
    </row>
    <row r="795" spans="1:15" x14ac:dyDescent="0.2">
      <c r="A795" s="54">
        <v>793</v>
      </c>
      <c r="B795" s="54" t="str">
        <f t="shared" si="69"/>
        <v>319</v>
      </c>
      <c r="C795" s="54"/>
      <c r="D795" s="54" t="str">
        <f t="shared" si="65"/>
        <v>319</v>
      </c>
      <c r="E795" s="54" t="str">
        <f t="shared" si="68"/>
        <v>0319</v>
      </c>
      <c r="F795" s="54"/>
      <c r="G795" s="54"/>
      <c r="H795" s="54"/>
      <c r="I795" s="53" t="s">
        <v>1661</v>
      </c>
      <c r="J795" s="54"/>
      <c r="K795" s="54"/>
      <c r="L795" s="51" t="str">
        <f t="shared" si="66"/>
        <v>case "319": return "";</v>
      </c>
      <c r="M795" s="51" t="str">
        <f t="shared" si="67"/>
        <v>case "0319": return "Animal Crossing Sanrio";</v>
      </c>
      <c r="N795" s="51" t="str">
        <f>"case """&amp;E795&amp;""""&amp;": return "&amp;""""&amp;INDEX(ALL!E:E,MATCH(Sheet1!E795,ALL!N:N,0))&amp;""""&amp;";"</f>
        <v>case "0319": return "Rilla";</v>
      </c>
      <c r="O795" s="51"/>
    </row>
    <row r="796" spans="1:15" x14ac:dyDescent="0.2">
      <c r="A796" s="54">
        <v>794</v>
      </c>
      <c r="B796" s="54" t="str">
        <f t="shared" si="69"/>
        <v>31A</v>
      </c>
      <c r="C796" s="54"/>
      <c r="D796" s="54" t="str">
        <f t="shared" si="65"/>
        <v>31A</v>
      </c>
      <c r="E796" s="54" t="str">
        <f t="shared" si="68"/>
        <v>031A</v>
      </c>
      <c r="F796" s="54"/>
      <c r="G796" s="54"/>
      <c r="H796" s="54"/>
      <c r="I796" s="53" t="s">
        <v>1661</v>
      </c>
      <c r="J796" s="54"/>
      <c r="K796" s="54"/>
      <c r="L796" s="51" t="str">
        <f t="shared" si="66"/>
        <v>case "31A": return "";</v>
      </c>
      <c r="M796" s="51" t="str">
        <f t="shared" si="67"/>
        <v>case "031A": return "Animal Crossing Sanrio";</v>
      </c>
      <c r="N796" s="51" t="str">
        <f>"case """&amp;E796&amp;""""&amp;": return "&amp;""""&amp;INDEX(ALL!E:E,MATCH(Sheet1!E796,ALL!N:N,0))&amp;""""&amp;";"</f>
        <v>case "031A": return "Marty";</v>
      </c>
      <c r="O796" s="51"/>
    </row>
    <row r="797" spans="1:15" x14ac:dyDescent="0.2">
      <c r="A797" s="54">
        <v>795</v>
      </c>
      <c r="B797" s="54" t="str">
        <f t="shared" si="69"/>
        <v>31B</v>
      </c>
      <c r="C797" s="54"/>
      <c r="D797" s="54" t="str">
        <f t="shared" si="65"/>
        <v>31B</v>
      </c>
      <c r="E797" s="54" t="str">
        <f t="shared" si="68"/>
        <v>031B</v>
      </c>
      <c r="F797" s="54"/>
      <c r="G797" s="54"/>
      <c r="H797" s="54"/>
      <c r="I797" s="53" t="s">
        <v>1661</v>
      </c>
      <c r="J797" s="54"/>
      <c r="K797" s="54"/>
      <c r="L797" s="51" t="str">
        <f t="shared" si="66"/>
        <v>case "31B": return "";</v>
      </c>
      <c r="M797" s="51" t="str">
        <f t="shared" si="67"/>
        <v>case "031B": return "Animal Crossing Sanrio";</v>
      </c>
      <c r="N797" s="51" t="str">
        <f>"case """&amp;E797&amp;""""&amp;": return "&amp;""""&amp;INDEX(ALL!E:E,MATCH(Sheet1!E797,ALL!N:N,0))&amp;""""&amp;";"</f>
        <v>case "031B": return "Étoile";</v>
      </c>
      <c r="O797" s="51"/>
    </row>
    <row r="798" spans="1:15" x14ac:dyDescent="0.2">
      <c r="A798" s="54">
        <v>796</v>
      </c>
      <c r="B798" s="54" t="str">
        <f t="shared" si="69"/>
        <v>31C</v>
      </c>
      <c r="C798" s="54"/>
      <c r="D798" s="54" t="str">
        <f t="shared" si="65"/>
        <v>31C</v>
      </c>
      <c r="E798" s="54" t="str">
        <f t="shared" si="68"/>
        <v>031C</v>
      </c>
      <c r="F798" s="54"/>
      <c r="G798" s="54"/>
      <c r="H798" s="54"/>
      <c r="I798" s="53" t="s">
        <v>1661</v>
      </c>
      <c r="J798" s="54"/>
      <c r="K798" s="54"/>
      <c r="L798" s="51" t="str">
        <f t="shared" si="66"/>
        <v>case "31C": return "";</v>
      </c>
      <c r="M798" s="51" t="str">
        <f t="shared" si="67"/>
        <v>case "031C": return "Animal Crossing Sanrio";</v>
      </c>
      <c r="N798" s="51" t="str">
        <f>"case """&amp;E798&amp;""""&amp;": return "&amp;""""&amp;INDEX(ALL!E:E,MATCH(Sheet1!E798,ALL!N:N,0))&amp;""""&amp;";"</f>
        <v>case "031C": return "Chai";</v>
      </c>
      <c r="O798" s="51"/>
    </row>
    <row r="799" spans="1:15" x14ac:dyDescent="0.2">
      <c r="A799" s="54">
        <v>797</v>
      </c>
      <c r="B799" s="54" t="str">
        <f t="shared" si="69"/>
        <v>31D</v>
      </c>
      <c r="C799" s="54"/>
      <c r="D799" s="54" t="str">
        <f t="shared" si="65"/>
        <v>31D</v>
      </c>
      <c r="E799" s="54" t="str">
        <f t="shared" si="68"/>
        <v>031D</v>
      </c>
      <c r="F799" s="54"/>
      <c r="G799" s="54"/>
      <c r="H799" s="54"/>
      <c r="I799" s="53" t="s">
        <v>1661</v>
      </c>
      <c r="J799" s="54"/>
      <c r="K799" s="54"/>
      <c r="L799" s="51" t="str">
        <f t="shared" si="66"/>
        <v>case "31D": return "";</v>
      </c>
      <c r="M799" s="51" t="str">
        <f t="shared" si="67"/>
        <v>case "031D": return "Animal Crossing Sanrio";</v>
      </c>
      <c r="N799" s="51" t="str">
        <f>"case """&amp;E799&amp;""""&amp;": return "&amp;""""&amp;INDEX(ALL!E:E,MATCH(Sheet1!E799,ALL!N:N,0))&amp;""""&amp;";"</f>
        <v>case "031D": return "Chelsea";</v>
      </c>
      <c r="O799" s="51"/>
    </row>
    <row r="800" spans="1:15" x14ac:dyDescent="0.2">
      <c r="A800" s="54">
        <v>798</v>
      </c>
      <c r="B800" s="54" t="str">
        <f t="shared" si="69"/>
        <v>31E</v>
      </c>
      <c r="C800" s="54"/>
      <c r="D800" s="54" t="str">
        <f t="shared" si="65"/>
        <v>31E</v>
      </c>
      <c r="E800" s="54" t="str">
        <f t="shared" si="68"/>
        <v>031E</v>
      </c>
      <c r="F800" s="54"/>
      <c r="G800" s="54"/>
      <c r="H800" s="54"/>
      <c r="I800" s="53" t="s">
        <v>1661</v>
      </c>
      <c r="J800" s="54"/>
      <c r="K800" s="54"/>
      <c r="L800" s="51" t="str">
        <f t="shared" si="66"/>
        <v>case "31E": return "";</v>
      </c>
      <c r="M800" s="51" t="str">
        <f t="shared" si="67"/>
        <v>case "031E": return "Animal Crossing Sanrio";</v>
      </c>
      <c r="N800" s="51" t="str">
        <f>"case """&amp;E800&amp;""""&amp;": return "&amp;""""&amp;INDEX(ALL!E:E,MATCH(Sheet1!E800,ALL!N:N,0))&amp;""""&amp;";"</f>
        <v>case "031E": return "Toby";</v>
      </c>
      <c r="O800" s="51"/>
    </row>
    <row r="801" spans="1:15" x14ac:dyDescent="0.2">
      <c r="A801" s="54">
        <v>799</v>
      </c>
      <c r="B801" s="54" t="str">
        <f t="shared" si="69"/>
        <v>31F</v>
      </c>
      <c r="C801" s="54"/>
      <c r="D801" s="54" t="str">
        <f t="shared" si="65"/>
        <v>31F</v>
      </c>
      <c r="E801" s="54" t="str">
        <f t="shared" si="68"/>
        <v>031F</v>
      </c>
      <c r="F801" s="54"/>
      <c r="G801" s="54"/>
      <c r="H801" s="54"/>
      <c r="I801" s="54"/>
      <c r="J801" s="54"/>
      <c r="K801" s="54"/>
      <c r="L801" s="51" t="str">
        <f t="shared" si="66"/>
        <v>case "31F": return "";</v>
      </c>
      <c r="M801" s="51" t="str">
        <f t="shared" si="67"/>
        <v>case "031F": return "";</v>
      </c>
      <c r="N801" s="51" t="e">
        <f>"case """&amp;E801&amp;""""&amp;": return "&amp;""""&amp;INDEX(ALL!E:E,MATCH(Sheet1!E801,ALL!N:N,0))&amp;""""&amp;";"</f>
        <v>#N/A</v>
      </c>
      <c r="O801" s="51"/>
    </row>
    <row r="802" spans="1:15" ht="15" x14ac:dyDescent="0.25">
      <c r="A802" s="54">
        <v>800</v>
      </c>
      <c r="B802" s="54" t="str">
        <f t="shared" si="69"/>
        <v>320</v>
      </c>
      <c r="C802" s="54"/>
      <c r="D802" s="54" t="str">
        <f t="shared" si="65"/>
        <v>320</v>
      </c>
      <c r="E802" s="54" t="str">
        <f t="shared" si="68"/>
        <v>0320</v>
      </c>
      <c r="F802" s="55" t="s">
        <v>107</v>
      </c>
      <c r="G802" s="54"/>
      <c r="H802" s="54"/>
      <c r="I802" s="54"/>
      <c r="J802" s="58"/>
      <c r="K802" s="54"/>
      <c r="L802" s="51" t="str">
        <f t="shared" si="66"/>
        <v>case "320": return "Sonic";</v>
      </c>
      <c r="M802" s="51" t="str">
        <f t="shared" si="67"/>
        <v>case "0320": return "";</v>
      </c>
      <c r="N802" s="51" t="e">
        <f>"case """&amp;E802&amp;""""&amp;": return "&amp;""""&amp;INDEX(ALL!E:E,MATCH(Sheet1!E802,ALL!N:N,0))&amp;""""&amp;";"</f>
        <v>#N/A</v>
      </c>
      <c r="O802" s="51"/>
    </row>
    <row r="803" spans="1:15" ht="15" x14ac:dyDescent="0.25">
      <c r="A803" s="54">
        <v>801</v>
      </c>
      <c r="B803" s="54" t="str">
        <f t="shared" si="69"/>
        <v>321</v>
      </c>
      <c r="C803" s="54"/>
      <c r="D803" s="54" t="str">
        <f t="shared" si="65"/>
        <v>321</v>
      </c>
      <c r="E803" s="54" t="str">
        <f t="shared" si="68"/>
        <v>0321</v>
      </c>
      <c r="F803" s="54"/>
      <c r="G803" s="54"/>
      <c r="H803" s="54"/>
      <c r="I803" s="54"/>
      <c r="J803" s="57"/>
      <c r="K803" s="54"/>
      <c r="L803" s="51" t="str">
        <f t="shared" si="66"/>
        <v>case "321": return "";</v>
      </c>
      <c r="M803" s="51" t="str">
        <f t="shared" si="67"/>
        <v>case "0321": return "";</v>
      </c>
      <c r="N803" s="51" t="e">
        <f>"case """&amp;E803&amp;""""&amp;": return "&amp;""""&amp;INDEX(ALL!E:E,MATCH(Sheet1!E803,ALL!N:N,0))&amp;""""&amp;";"</f>
        <v>#N/A</v>
      </c>
      <c r="O803" s="51"/>
    </row>
    <row r="804" spans="1:15" x14ac:dyDescent="0.2">
      <c r="A804" s="54">
        <v>802</v>
      </c>
      <c r="B804" s="54" t="str">
        <f t="shared" si="69"/>
        <v>322</v>
      </c>
      <c r="C804" s="54"/>
      <c r="D804" s="54" t="str">
        <f t="shared" si="65"/>
        <v>322</v>
      </c>
      <c r="E804" s="54" t="str">
        <f t="shared" si="68"/>
        <v>0322</v>
      </c>
      <c r="F804" s="54"/>
      <c r="G804" s="54"/>
      <c r="H804" s="54"/>
      <c r="I804" s="54"/>
      <c r="J804" s="54"/>
      <c r="K804" s="54"/>
      <c r="L804" s="51" t="str">
        <f t="shared" si="66"/>
        <v>case "322": return "";</v>
      </c>
      <c r="M804" s="51" t="str">
        <f t="shared" si="67"/>
        <v>case "0322": return "";</v>
      </c>
      <c r="N804" s="51" t="e">
        <f>"case """&amp;E804&amp;""""&amp;": return "&amp;""""&amp;INDEX(ALL!E:E,MATCH(Sheet1!E804,ALL!N:N,0))&amp;""""&amp;";"</f>
        <v>#N/A</v>
      </c>
      <c r="O804" s="51"/>
    </row>
    <row r="805" spans="1:15" x14ac:dyDescent="0.2">
      <c r="A805" s="54">
        <v>803</v>
      </c>
      <c r="B805" s="54" t="str">
        <f t="shared" si="69"/>
        <v>323</v>
      </c>
      <c r="C805" s="54"/>
      <c r="D805" s="54" t="str">
        <f t="shared" si="65"/>
        <v>323</v>
      </c>
      <c r="E805" s="54" t="str">
        <f t="shared" si="68"/>
        <v>0323</v>
      </c>
      <c r="F805" s="54"/>
      <c r="G805" s="54"/>
      <c r="H805" s="54"/>
      <c r="I805" s="54"/>
      <c r="J805" s="54"/>
      <c r="K805" s="54"/>
      <c r="L805" s="51" t="str">
        <f t="shared" si="66"/>
        <v>case "323": return "";</v>
      </c>
      <c r="M805" s="51" t="str">
        <f t="shared" si="67"/>
        <v>case "0323": return "";</v>
      </c>
      <c r="N805" s="51" t="e">
        <f>"case """&amp;E805&amp;""""&amp;": return "&amp;""""&amp;INDEX(ALL!E:E,MATCH(Sheet1!E805,ALL!N:N,0))&amp;""""&amp;";"</f>
        <v>#N/A</v>
      </c>
      <c r="O805" s="51"/>
    </row>
    <row r="806" spans="1:15" ht="14.25" x14ac:dyDescent="0.2">
      <c r="A806" s="54">
        <v>804</v>
      </c>
      <c r="B806" s="54" t="str">
        <f t="shared" si="69"/>
        <v>324</v>
      </c>
      <c r="C806" s="54"/>
      <c r="D806" s="54" t="str">
        <f t="shared" si="65"/>
        <v>324</v>
      </c>
      <c r="E806" s="54" t="str">
        <f t="shared" si="68"/>
        <v>0324</v>
      </c>
      <c r="F806" s="56" t="s">
        <v>319</v>
      </c>
      <c r="G806" s="54"/>
      <c r="H806" s="54"/>
      <c r="I806" s="54"/>
      <c r="J806" s="54"/>
      <c r="K806" s="54"/>
      <c r="L806" s="51" t="str">
        <f t="shared" si="66"/>
        <v>case "324": return "Bayonetta";</v>
      </c>
      <c r="M806" s="51" t="str">
        <f t="shared" si="67"/>
        <v>case "0324": return "";</v>
      </c>
      <c r="N806" s="51" t="e">
        <f>"case """&amp;E806&amp;""""&amp;": return "&amp;""""&amp;INDEX(ALL!E:E,MATCH(Sheet1!E806,ALL!N:N,0))&amp;""""&amp;";"</f>
        <v>#N/A</v>
      </c>
      <c r="O806" s="51"/>
    </row>
    <row r="807" spans="1:15" x14ac:dyDescent="0.2">
      <c r="A807" s="54">
        <v>805</v>
      </c>
      <c r="B807" s="54" t="str">
        <f t="shared" si="69"/>
        <v>325</v>
      </c>
      <c r="C807" s="54"/>
      <c r="D807" s="54" t="str">
        <f t="shared" si="65"/>
        <v>325</v>
      </c>
      <c r="E807" s="54" t="str">
        <f t="shared" si="68"/>
        <v>0325</v>
      </c>
      <c r="F807" s="54"/>
      <c r="G807" s="54"/>
      <c r="H807" s="54"/>
      <c r="I807" s="54"/>
      <c r="J807" s="54"/>
      <c r="K807" s="54"/>
      <c r="L807" s="51" t="str">
        <f t="shared" si="66"/>
        <v>case "325": return "";</v>
      </c>
      <c r="M807" s="51" t="str">
        <f t="shared" si="67"/>
        <v>case "0325": return "";</v>
      </c>
      <c r="N807" s="51" t="e">
        <f>"case """&amp;E807&amp;""""&amp;": return "&amp;""""&amp;INDEX(ALL!E:E,MATCH(Sheet1!E807,ALL!N:N,0))&amp;""""&amp;";"</f>
        <v>#N/A</v>
      </c>
      <c r="O807" s="51"/>
    </row>
    <row r="808" spans="1:15" x14ac:dyDescent="0.2">
      <c r="A808" s="54">
        <v>806</v>
      </c>
      <c r="B808" s="54" t="str">
        <f t="shared" si="69"/>
        <v>326</v>
      </c>
      <c r="C808" s="54"/>
      <c r="D808" s="54" t="str">
        <f t="shared" si="65"/>
        <v>326</v>
      </c>
      <c r="E808" s="54" t="str">
        <f t="shared" si="68"/>
        <v>0326</v>
      </c>
      <c r="F808" s="54"/>
      <c r="G808" s="54"/>
      <c r="H808" s="54"/>
      <c r="I808" s="54"/>
      <c r="J808" s="54"/>
      <c r="K808" s="54"/>
      <c r="L808" s="51" t="str">
        <f t="shared" si="66"/>
        <v>case "326": return "";</v>
      </c>
      <c r="M808" s="51" t="str">
        <f t="shared" si="67"/>
        <v>case "0326": return "";</v>
      </c>
      <c r="N808" s="51" t="e">
        <f>"case """&amp;E808&amp;""""&amp;": return "&amp;""""&amp;INDEX(ALL!E:E,MATCH(Sheet1!E808,ALL!N:N,0))&amp;""""&amp;";"</f>
        <v>#N/A</v>
      </c>
      <c r="O808" s="51"/>
    </row>
    <row r="809" spans="1:15" x14ac:dyDescent="0.2">
      <c r="A809" s="54">
        <v>807</v>
      </c>
      <c r="B809" s="54" t="str">
        <f t="shared" si="69"/>
        <v>327</v>
      </c>
      <c r="C809" s="54"/>
      <c r="D809" s="54" t="str">
        <f t="shared" si="65"/>
        <v>327</v>
      </c>
      <c r="E809" s="54" t="str">
        <f t="shared" si="68"/>
        <v>0327</v>
      </c>
      <c r="F809" s="54"/>
      <c r="G809" s="54"/>
      <c r="H809" s="54"/>
      <c r="I809" s="54"/>
      <c r="J809" s="54"/>
      <c r="K809" s="54"/>
      <c r="L809" s="51" t="str">
        <f t="shared" si="66"/>
        <v>case "327": return "";</v>
      </c>
      <c r="M809" s="51" t="str">
        <f t="shared" si="67"/>
        <v>case "0327": return "";</v>
      </c>
      <c r="N809" s="51" t="e">
        <f>"case """&amp;E809&amp;""""&amp;": return "&amp;""""&amp;INDEX(ALL!E:E,MATCH(Sheet1!E809,ALL!N:N,0))&amp;""""&amp;";"</f>
        <v>#N/A</v>
      </c>
      <c r="O809" s="51"/>
    </row>
    <row r="810" spans="1:15" x14ac:dyDescent="0.2">
      <c r="A810" s="54">
        <v>808</v>
      </c>
      <c r="B810" s="54" t="str">
        <f t="shared" si="69"/>
        <v>328</v>
      </c>
      <c r="C810" s="54"/>
      <c r="D810" s="54" t="str">
        <f t="shared" si="65"/>
        <v>328</v>
      </c>
      <c r="E810" s="54" t="str">
        <f t="shared" si="68"/>
        <v>0328</v>
      </c>
      <c r="F810" s="54"/>
      <c r="G810" s="54"/>
      <c r="H810" s="54"/>
      <c r="I810" s="54"/>
      <c r="J810" s="54"/>
      <c r="K810" s="54"/>
      <c r="L810" s="51" t="str">
        <f t="shared" si="66"/>
        <v>case "328": return "";</v>
      </c>
      <c r="M810" s="51" t="str">
        <f t="shared" si="67"/>
        <v>case "0328": return "";</v>
      </c>
      <c r="N810" s="51" t="e">
        <f>"case """&amp;E810&amp;""""&amp;": return "&amp;""""&amp;INDEX(ALL!E:E,MATCH(Sheet1!E810,ALL!N:N,0))&amp;""""&amp;";"</f>
        <v>#N/A</v>
      </c>
      <c r="O810" s="51"/>
    </row>
    <row r="811" spans="1:15" x14ac:dyDescent="0.2">
      <c r="A811" s="54">
        <v>809</v>
      </c>
      <c r="B811" s="54" t="str">
        <f t="shared" si="69"/>
        <v>329</v>
      </c>
      <c r="C811" s="54"/>
      <c r="D811" s="54" t="str">
        <f t="shared" si="65"/>
        <v>329</v>
      </c>
      <c r="E811" s="54" t="str">
        <f t="shared" si="68"/>
        <v>0329</v>
      </c>
      <c r="F811" s="54"/>
      <c r="G811" s="54"/>
      <c r="H811" s="54"/>
      <c r="I811" s="54"/>
      <c r="J811" s="54"/>
      <c r="K811" s="54"/>
      <c r="L811" s="51" t="str">
        <f t="shared" si="66"/>
        <v>case "329": return "";</v>
      </c>
      <c r="M811" s="51" t="str">
        <f t="shared" si="67"/>
        <v>case "0329": return "";</v>
      </c>
      <c r="N811" s="51" t="e">
        <f>"case """&amp;E811&amp;""""&amp;": return "&amp;""""&amp;INDEX(ALL!E:E,MATCH(Sheet1!E811,ALL!N:N,0))&amp;""""&amp;";"</f>
        <v>#N/A</v>
      </c>
      <c r="O811" s="51"/>
    </row>
    <row r="812" spans="1:15" x14ac:dyDescent="0.2">
      <c r="A812" s="54">
        <v>810</v>
      </c>
      <c r="B812" s="54" t="str">
        <f t="shared" si="69"/>
        <v>32A</v>
      </c>
      <c r="C812" s="54"/>
      <c r="D812" s="54" t="str">
        <f t="shared" si="65"/>
        <v>32A</v>
      </c>
      <c r="E812" s="54" t="str">
        <f t="shared" si="68"/>
        <v>032A</v>
      </c>
      <c r="F812" s="54"/>
      <c r="G812" s="54"/>
      <c r="H812" s="54"/>
      <c r="I812" s="54"/>
      <c r="J812" s="54"/>
      <c r="K812" s="54"/>
      <c r="L812" s="51" t="str">
        <f t="shared" si="66"/>
        <v>case "32A": return "";</v>
      </c>
      <c r="M812" s="51" t="str">
        <f t="shared" si="67"/>
        <v>case "032A": return "";</v>
      </c>
      <c r="N812" s="51" t="e">
        <f>"case """&amp;E812&amp;""""&amp;": return "&amp;""""&amp;INDEX(ALL!E:E,MATCH(Sheet1!E812,ALL!N:N,0))&amp;""""&amp;";"</f>
        <v>#N/A</v>
      </c>
      <c r="O812" s="51"/>
    </row>
    <row r="813" spans="1:15" x14ac:dyDescent="0.2">
      <c r="A813" s="54">
        <v>811</v>
      </c>
      <c r="B813" s="54" t="str">
        <f t="shared" si="69"/>
        <v>32B</v>
      </c>
      <c r="C813" s="54"/>
      <c r="D813" s="54" t="str">
        <f t="shared" si="65"/>
        <v>32B</v>
      </c>
      <c r="E813" s="54" t="str">
        <f t="shared" si="68"/>
        <v>032B</v>
      </c>
      <c r="F813" s="54"/>
      <c r="G813" s="54"/>
      <c r="H813" s="54"/>
      <c r="I813" s="54"/>
      <c r="J813" s="54"/>
      <c r="K813" s="54"/>
      <c r="L813" s="51" t="str">
        <f t="shared" si="66"/>
        <v>case "32B": return "";</v>
      </c>
      <c r="M813" s="51" t="str">
        <f t="shared" si="67"/>
        <v>case "032B": return "";</v>
      </c>
      <c r="N813" s="51" t="e">
        <f>"case """&amp;E813&amp;""""&amp;": return "&amp;""""&amp;INDEX(ALL!E:E,MATCH(Sheet1!E813,ALL!N:N,0))&amp;""""&amp;";"</f>
        <v>#N/A</v>
      </c>
      <c r="O813" s="51"/>
    </row>
    <row r="814" spans="1:15" x14ac:dyDescent="0.2">
      <c r="A814" s="54">
        <v>812</v>
      </c>
      <c r="B814" s="54" t="str">
        <f t="shared" si="69"/>
        <v>32C</v>
      </c>
      <c r="C814" s="54"/>
      <c r="D814" s="54" t="str">
        <f t="shared" si="65"/>
        <v>32C</v>
      </c>
      <c r="E814" s="54" t="str">
        <f t="shared" si="68"/>
        <v>032C</v>
      </c>
      <c r="F814" s="54"/>
      <c r="G814" s="54"/>
      <c r="H814" s="54"/>
      <c r="I814" s="54"/>
      <c r="J814" s="54"/>
      <c r="K814" s="54"/>
      <c r="L814" s="51" t="str">
        <f t="shared" si="66"/>
        <v>case "32C": return "";</v>
      </c>
      <c r="M814" s="51" t="str">
        <f t="shared" si="67"/>
        <v>case "032C": return "";</v>
      </c>
      <c r="N814" s="51" t="e">
        <f>"case """&amp;E814&amp;""""&amp;": return "&amp;""""&amp;INDEX(ALL!E:E,MATCH(Sheet1!E814,ALL!N:N,0))&amp;""""&amp;";"</f>
        <v>#N/A</v>
      </c>
      <c r="O814" s="51"/>
    </row>
    <row r="815" spans="1:15" x14ac:dyDescent="0.2">
      <c r="A815" s="54">
        <v>813</v>
      </c>
      <c r="B815" s="54" t="str">
        <f t="shared" si="69"/>
        <v>32D</v>
      </c>
      <c r="C815" s="54"/>
      <c r="D815" s="54" t="str">
        <f t="shared" si="65"/>
        <v>32D</v>
      </c>
      <c r="E815" s="54" t="str">
        <f t="shared" si="68"/>
        <v>032D</v>
      </c>
      <c r="F815" s="54"/>
      <c r="G815" s="54"/>
      <c r="H815" s="54"/>
      <c r="I815" s="54"/>
      <c r="J815" s="54"/>
      <c r="K815" s="54"/>
      <c r="L815" s="51" t="str">
        <f t="shared" si="66"/>
        <v>case "32D": return "";</v>
      </c>
      <c r="M815" s="51" t="str">
        <f t="shared" si="67"/>
        <v>case "032D": return "";</v>
      </c>
      <c r="N815" s="51" t="e">
        <f>"case """&amp;E815&amp;""""&amp;": return "&amp;""""&amp;INDEX(ALL!E:E,MATCH(Sheet1!E815,ALL!N:N,0))&amp;""""&amp;";"</f>
        <v>#N/A</v>
      </c>
      <c r="O815" s="51"/>
    </row>
    <row r="816" spans="1:15" x14ac:dyDescent="0.2">
      <c r="A816" s="54">
        <v>814</v>
      </c>
      <c r="B816" s="54" t="str">
        <f t="shared" si="69"/>
        <v>32E</v>
      </c>
      <c r="C816" s="54"/>
      <c r="D816" s="54" t="str">
        <f t="shared" si="65"/>
        <v>32E</v>
      </c>
      <c r="E816" s="54" t="str">
        <f t="shared" si="68"/>
        <v>032E</v>
      </c>
      <c r="F816" s="54"/>
      <c r="G816" s="54"/>
      <c r="H816" s="54"/>
      <c r="I816" s="54"/>
      <c r="J816" s="54"/>
      <c r="K816" s="54"/>
      <c r="L816" s="51" t="str">
        <f t="shared" si="66"/>
        <v>case "32E": return "";</v>
      </c>
      <c r="M816" s="51" t="str">
        <f t="shared" si="67"/>
        <v>case "032E": return "";</v>
      </c>
      <c r="N816" s="51" t="e">
        <f>"case """&amp;E816&amp;""""&amp;": return "&amp;""""&amp;INDEX(ALL!E:E,MATCH(Sheet1!E816,ALL!N:N,0))&amp;""""&amp;";"</f>
        <v>#N/A</v>
      </c>
      <c r="O816" s="51"/>
    </row>
    <row r="817" spans="1:15" x14ac:dyDescent="0.2">
      <c r="A817" s="54">
        <v>815</v>
      </c>
      <c r="B817" s="54" t="str">
        <f t="shared" si="69"/>
        <v>32F</v>
      </c>
      <c r="C817" s="54"/>
      <c r="D817" s="54" t="str">
        <f t="shared" si="65"/>
        <v>32F</v>
      </c>
      <c r="E817" s="54" t="str">
        <f t="shared" si="68"/>
        <v>032F</v>
      </c>
      <c r="F817" s="54"/>
      <c r="G817" s="54"/>
      <c r="H817" s="54"/>
      <c r="I817" s="54"/>
      <c r="J817" s="54"/>
      <c r="K817" s="54"/>
      <c r="L817" s="51" t="str">
        <f t="shared" si="66"/>
        <v>case "32F": return "";</v>
      </c>
      <c r="M817" s="51" t="str">
        <f t="shared" si="67"/>
        <v>case "032F": return "";</v>
      </c>
      <c r="N817" s="51" t="e">
        <f>"case """&amp;E817&amp;""""&amp;": return "&amp;""""&amp;INDEX(ALL!E:E,MATCH(Sheet1!E817,ALL!N:N,0))&amp;""""&amp;";"</f>
        <v>#N/A</v>
      </c>
      <c r="O817" s="51"/>
    </row>
    <row r="818" spans="1:15" x14ac:dyDescent="0.2">
      <c r="A818" s="54">
        <v>816</v>
      </c>
      <c r="B818" s="54" t="str">
        <f t="shared" si="69"/>
        <v>330</v>
      </c>
      <c r="C818" s="54"/>
      <c r="D818" s="54" t="str">
        <f t="shared" si="65"/>
        <v>330</v>
      </c>
      <c r="E818" s="54" t="str">
        <f t="shared" si="68"/>
        <v>0330</v>
      </c>
      <c r="F818" s="54"/>
      <c r="G818" s="54"/>
      <c r="H818" s="54"/>
      <c r="I818" s="54"/>
      <c r="J818" s="54"/>
      <c r="K818" s="54"/>
      <c r="L818" s="51" t="str">
        <f t="shared" si="66"/>
        <v>case "330": return "";</v>
      </c>
      <c r="M818" s="51" t="str">
        <f t="shared" si="67"/>
        <v>case "0330": return "";</v>
      </c>
      <c r="N818" s="51" t="e">
        <f>"case """&amp;E818&amp;""""&amp;": return "&amp;""""&amp;INDEX(ALL!E:E,MATCH(Sheet1!E818,ALL!N:N,0))&amp;""""&amp;";"</f>
        <v>#N/A</v>
      </c>
      <c r="O818" s="51"/>
    </row>
    <row r="819" spans="1:15" x14ac:dyDescent="0.2">
      <c r="A819" s="54">
        <v>817</v>
      </c>
      <c r="B819" s="54" t="str">
        <f t="shared" si="69"/>
        <v>331</v>
      </c>
      <c r="C819" s="54"/>
      <c r="D819" s="54" t="str">
        <f t="shared" si="65"/>
        <v>331</v>
      </c>
      <c r="E819" s="54" t="str">
        <f t="shared" si="68"/>
        <v>0331</v>
      </c>
      <c r="F819" s="54"/>
      <c r="G819" s="54"/>
      <c r="H819" s="54"/>
      <c r="I819" s="54"/>
      <c r="J819" s="54"/>
      <c r="K819" s="54"/>
      <c r="L819" s="51" t="str">
        <f t="shared" si="66"/>
        <v>case "331": return "";</v>
      </c>
      <c r="M819" s="51" t="str">
        <f t="shared" si="67"/>
        <v>case "0331": return "";</v>
      </c>
      <c r="N819" s="51" t="e">
        <f>"case """&amp;E819&amp;""""&amp;": return "&amp;""""&amp;INDEX(ALL!E:E,MATCH(Sheet1!E819,ALL!N:N,0))&amp;""""&amp;";"</f>
        <v>#N/A</v>
      </c>
      <c r="O819" s="51"/>
    </row>
    <row r="820" spans="1:15" x14ac:dyDescent="0.2">
      <c r="A820" s="54">
        <v>818</v>
      </c>
      <c r="B820" s="54" t="str">
        <f t="shared" si="69"/>
        <v>332</v>
      </c>
      <c r="C820" s="54"/>
      <c r="D820" s="54" t="str">
        <f t="shared" si="65"/>
        <v>332</v>
      </c>
      <c r="E820" s="54" t="str">
        <f t="shared" si="68"/>
        <v>0332</v>
      </c>
      <c r="F820" s="54"/>
      <c r="G820" s="54"/>
      <c r="H820" s="54"/>
      <c r="I820" s="54"/>
      <c r="J820" s="54"/>
      <c r="K820" s="54"/>
      <c r="L820" s="51" t="str">
        <f t="shared" si="66"/>
        <v>case "332": return "";</v>
      </c>
      <c r="M820" s="51" t="str">
        <f t="shared" si="67"/>
        <v>case "0332": return "";</v>
      </c>
      <c r="N820" s="51" t="e">
        <f>"case """&amp;E820&amp;""""&amp;": return "&amp;""""&amp;INDEX(ALL!E:E,MATCH(Sheet1!E820,ALL!N:N,0))&amp;""""&amp;";"</f>
        <v>#N/A</v>
      </c>
      <c r="O820" s="51"/>
    </row>
    <row r="821" spans="1:15" x14ac:dyDescent="0.2">
      <c r="A821" s="54">
        <v>819</v>
      </c>
      <c r="B821" s="54" t="str">
        <f t="shared" si="69"/>
        <v>333</v>
      </c>
      <c r="C821" s="54"/>
      <c r="D821" s="54" t="str">
        <f t="shared" si="65"/>
        <v>333</v>
      </c>
      <c r="E821" s="54" t="str">
        <f t="shared" si="68"/>
        <v>0333</v>
      </c>
      <c r="F821" s="54"/>
      <c r="G821" s="54"/>
      <c r="H821" s="54"/>
      <c r="I821" s="54"/>
      <c r="J821" s="54"/>
      <c r="K821" s="54"/>
      <c r="L821" s="51" t="str">
        <f t="shared" si="66"/>
        <v>case "333": return "";</v>
      </c>
      <c r="M821" s="51" t="str">
        <f t="shared" si="67"/>
        <v>case "0333": return "";</v>
      </c>
      <c r="N821" s="51" t="e">
        <f>"case """&amp;E821&amp;""""&amp;": return "&amp;""""&amp;INDEX(ALL!E:E,MATCH(Sheet1!E821,ALL!N:N,0))&amp;""""&amp;";"</f>
        <v>#N/A</v>
      </c>
      <c r="O821" s="51"/>
    </row>
    <row r="822" spans="1:15" x14ac:dyDescent="0.2">
      <c r="A822" s="54">
        <v>820</v>
      </c>
      <c r="B822" s="54" t="str">
        <f t="shared" si="69"/>
        <v>334</v>
      </c>
      <c r="C822" s="54"/>
      <c r="D822" s="54" t="str">
        <f t="shared" si="65"/>
        <v>334</v>
      </c>
      <c r="E822" s="54" t="str">
        <f t="shared" si="68"/>
        <v>0334</v>
      </c>
      <c r="F822" s="53" t="s">
        <v>6294</v>
      </c>
      <c r="G822" s="54"/>
      <c r="H822" s="54"/>
      <c r="I822" s="54"/>
      <c r="J822" s="54"/>
      <c r="K822" s="54"/>
      <c r="L822" s="51" t="str">
        <f t="shared" si="66"/>
        <v>case "334": return "Pacman";</v>
      </c>
      <c r="M822" s="51" t="str">
        <f t="shared" si="67"/>
        <v>case "0334": return "";</v>
      </c>
      <c r="N822" s="51" t="e">
        <f>"case """&amp;E822&amp;""""&amp;": return "&amp;""""&amp;INDEX(ALL!E:E,MATCH(Sheet1!E822,ALL!N:N,0))&amp;""""&amp;";"</f>
        <v>#N/A</v>
      </c>
      <c r="O822" s="51"/>
    </row>
    <row r="823" spans="1:15" x14ac:dyDescent="0.2">
      <c r="A823" s="54">
        <v>821</v>
      </c>
      <c r="B823" s="54" t="str">
        <f t="shared" si="69"/>
        <v>335</v>
      </c>
      <c r="C823" s="54"/>
      <c r="D823" s="54" t="str">
        <f t="shared" si="65"/>
        <v>335</v>
      </c>
      <c r="E823" s="54" t="str">
        <f t="shared" si="68"/>
        <v>0335</v>
      </c>
      <c r="F823" s="54"/>
      <c r="G823" s="54"/>
      <c r="H823" s="54"/>
      <c r="I823" s="54"/>
      <c r="J823" s="54"/>
      <c r="K823" s="54"/>
      <c r="L823" s="51" t="str">
        <f t="shared" si="66"/>
        <v>case "335": return "";</v>
      </c>
      <c r="M823" s="51" t="str">
        <f t="shared" si="67"/>
        <v>case "0335": return "";</v>
      </c>
      <c r="N823" s="51" t="e">
        <f>"case """&amp;E823&amp;""""&amp;": return "&amp;""""&amp;INDEX(ALL!E:E,MATCH(Sheet1!E823,ALL!N:N,0))&amp;""""&amp;";"</f>
        <v>#N/A</v>
      </c>
      <c r="O823" s="51"/>
    </row>
    <row r="824" spans="1:15" x14ac:dyDescent="0.2">
      <c r="A824" s="54">
        <v>822</v>
      </c>
      <c r="B824" s="54" t="str">
        <f t="shared" si="69"/>
        <v>336</v>
      </c>
      <c r="C824" s="54"/>
      <c r="D824" s="54" t="str">
        <f t="shared" si="65"/>
        <v>336</v>
      </c>
      <c r="E824" s="54" t="str">
        <f t="shared" si="68"/>
        <v>0336</v>
      </c>
      <c r="F824" s="54"/>
      <c r="G824" s="54"/>
      <c r="H824" s="54"/>
      <c r="I824" s="54"/>
      <c r="J824" s="54"/>
      <c r="K824" s="54"/>
      <c r="L824" s="51" t="str">
        <f t="shared" si="66"/>
        <v>case "336": return "";</v>
      </c>
      <c r="M824" s="51" t="str">
        <f t="shared" si="67"/>
        <v>case "0336": return "";</v>
      </c>
      <c r="N824" s="51" t="e">
        <f>"case """&amp;E824&amp;""""&amp;": return "&amp;""""&amp;INDEX(ALL!E:E,MATCH(Sheet1!E824,ALL!N:N,0))&amp;""""&amp;";"</f>
        <v>#N/A</v>
      </c>
      <c r="O824" s="51"/>
    </row>
    <row r="825" spans="1:15" x14ac:dyDescent="0.2">
      <c r="A825" s="54">
        <v>823</v>
      </c>
      <c r="B825" s="54" t="str">
        <f t="shared" si="69"/>
        <v>337</v>
      </c>
      <c r="C825" s="54"/>
      <c r="D825" s="54" t="str">
        <f t="shared" si="65"/>
        <v>337</v>
      </c>
      <c r="E825" s="54" t="str">
        <f t="shared" si="68"/>
        <v>0337</v>
      </c>
      <c r="F825" s="54"/>
      <c r="G825" s="54"/>
      <c r="H825" s="54"/>
      <c r="I825" s="54"/>
      <c r="J825" s="54"/>
      <c r="K825" s="54"/>
      <c r="L825" s="51" t="str">
        <f t="shared" si="66"/>
        <v>case "337": return "";</v>
      </c>
      <c r="M825" s="51" t="str">
        <f t="shared" si="67"/>
        <v>case "0337": return "";</v>
      </c>
      <c r="N825" s="51" t="e">
        <f>"case """&amp;E825&amp;""""&amp;": return "&amp;""""&amp;INDEX(ALL!E:E,MATCH(Sheet1!E825,ALL!N:N,0))&amp;""""&amp;";"</f>
        <v>#N/A</v>
      </c>
      <c r="O825" s="51"/>
    </row>
    <row r="826" spans="1:15" x14ac:dyDescent="0.2">
      <c r="A826" s="54">
        <v>824</v>
      </c>
      <c r="B826" s="54" t="str">
        <f t="shared" si="69"/>
        <v>338</v>
      </c>
      <c r="C826" s="54"/>
      <c r="D826" s="54" t="str">
        <f t="shared" si="65"/>
        <v>338</v>
      </c>
      <c r="E826" s="54" t="str">
        <f t="shared" si="68"/>
        <v>0338</v>
      </c>
      <c r="F826" s="54"/>
      <c r="G826" s="54"/>
      <c r="H826" s="54"/>
      <c r="I826" s="54"/>
      <c r="J826" s="54"/>
      <c r="K826" s="54"/>
      <c r="L826" s="51" t="str">
        <f t="shared" si="66"/>
        <v>case "338": return "";</v>
      </c>
      <c r="M826" s="51" t="str">
        <f t="shared" si="67"/>
        <v>case "0338": return "";</v>
      </c>
      <c r="N826" s="51" t="e">
        <f>"case """&amp;E826&amp;""""&amp;": return "&amp;""""&amp;INDEX(ALL!E:E,MATCH(Sheet1!E826,ALL!N:N,0))&amp;""""&amp;";"</f>
        <v>#N/A</v>
      </c>
      <c r="O826" s="51"/>
    </row>
    <row r="827" spans="1:15" x14ac:dyDescent="0.2">
      <c r="A827" s="54">
        <v>825</v>
      </c>
      <c r="B827" s="54" t="str">
        <f t="shared" si="69"/>
        <v>339</v>
      </c>
      <c r="C827" s="54"/>
      <c r="D827" s="54" t="str">
        <f t="shared" si="65"/>
        <v>339</v>
      </c>
      <c r="E827" s="54" t="str">
        <f t="shared" si="68"/>
        <v>0339</v>
      </c>
      <c r="F827" s="54"/>
      <c r="G827" s="54"/>
      <c r="H827" s="54"/>
      <c r="I827" s="54"/>
      <c r="J827" s="54"/>
      <c r="K827" s="54"/>
      <c r="L827" s="51" t="str">
        <f t="shared" si="66"/>
        <v>case "339": return "";</v>
      </c>
      <c r="M827" s="51" t="str">
        <f t="shared" si="67"/>
        <v>case "0339": return "";</v>
      </c>
      <c r="N827" s="51" t="e">
        <f>"case """&amp;E827&amp;""""&amp;": return "&amp;""""&amp;INDEX(ALL!E:E,MATCH(Sheet1!E827,ALL!N:N,0))&amp;""""&amp;";"</f>
        <v>#N/A</v>
      </c>
      <c r="O827" s="51"/>
    </row>
    <row r="828" spans="1:15" x14ac:dyDescent="0.2">
      <c r="A828" s="54">
        <v>826</v>
      </c>
      <c r="B828" s="54" t="str">
        <f t="shared" si="69"/>
        <v>33A</v>
      </c>
      <c r="C828" s="54"/>
      <c r="D828" s="54" t="str">
        <f t="shared" si="65"/>
        <v>33A</v>
      </c>
      <c r="E828" s="54" t="str">
        <f t="shared" si="68"/>
        <v>033A</v>
      </c>
      <c r="F828" s="54"/>
      <c r="G828" s="54"/>
      <c r="H828" s="54"/>
      <c r="I828" s="54"/>
      <c r="J828" s="54"/>
      <c r="K828" s="54"/>
      <c r="L828" s="51" t="str">
        <f t="shared" si="66"/>
        <v>case "33A": return "";</v>
      </c>
      <c r="M828" s="51" t="str">
        <f t="shared" si="67"/>
        <v>case "033A": return "";</v>
      </c>
      <c r="N828" s="51" t="e">
        <f>"case """&amp;E828&amp;""""&amp;": return "&amp;""""&amp;INDEX(ALL!E:E,MATCH(Sheet1!E828,ALL!N:N,0))&amp;""""&amp;";"</f>
        <v>#N/A</v>
      </c>
      <c r="O828" s="51"/>
    </row>
    <row r="829" spans="1:15" x14ac:dyDescent="0.2">
      <c r="A829" s="54">
        <v>827</v>
      </c>
      <c r="B829" s="54" t="str">
        <f t="shared" si="69"/>
        <v>33B</v>
      </c>
      <c r="C829" s="54"/>
      <c r="D829" s="54" t="str">
        <f t="shared" si="65"/>
        <v>33B</v>
      </c>
      <c r="E829" s="54" t="str">
        <f t="shared" si="68"/>
        <v>033B</v>
      </c>
      <c r="F829" s="54"/>
      <c r="G829" s="54"/>
      <c r="H829" s="54"/>
      <c r="I829" s="54"/>
      <c r="J829" s="54"/>
      <c r="K829" s="54"/>
      <c r="L829" s="51" t="str">
        <f t="shared" si="66"/>
        <v>case "33B": return "";</v>
      </c>
      <c r="M829" s="51" t="str">
        <f t="shared" si="67"/>
        <v>case "033B": return "";</v>
      </c>
      <c r="N829" s="51" t="e">
        <f>"case """&amp;E829&amp;""""&amp;": return "&amp;""""&amp;INDEX(ALL!E:E,MATCH(Sheet1!E829,ALL!N:N,0))&amp;""""&amp;";"</f>
        <v>#N/A</v>
      </c>
      <c r="O829" s="51"/>
    </row>
    <row r="830" spans="1:15" x14ac:dyDescent="0.2">
      <c r="A830" s="54">
        <v>828</v>
      </c>
      <c r="B830" s="54" t="str">
        <f t="shared" si="69"/>
        <v>33C</v>
      </c>
      <c r="C830" s="54"/>
      <c r="D830" s="54" t="str">
        <f t="shared" si="65"/>
        <v>33C</v>
      </c>
      <c r="E830" s="54" t="str">
        <f t="shared" si="68"/>
        <v>033C</v>
      </c>
      <c r="F830" s="54"/>
      <c r="G830" s="54"/>
      <c r="H830" s="54"/>
      <c r="I830" s="54"/>
      <c r="J830" s="54"/>
      <c r="K830" s="54"/>
      <c r="L830" s="51" t="str">
        <f t="shared" si="66"/>
        <v>case "33C": return "";</v>
      </c>
      <c r="M830" s="51" t="str">
        <f t="shared" si="67"/>
        <v>case "033C": return "";</v>
      </c>
      <c r="N830" s="51" t="e">
        <f>"case """&amp;E830&amp;""""&amp;": return "&amp;""""&amp;INDEX(ALL!E:E,MATCH(Sheet1!E830,ALL!N:N,0))&amp;""""&amp;";"</f>
        <v>#N/A</v>
      </c>
      <c r="O830" s="51"/>
    </row>
    <row r="831" spans="1:15" x14ac:dyDescent="0.2">
      <c r="A831" s="54">
        <v>829</v>
      </c>
      <c r="B831" s="54" t="str">
        <f t="shared" si="69"/>
        <v>33D</v>
      </c>
      <c r="C831" s="54"/>
      <c r="D831" s="54" t="str">
        <f t="shared" si="65"/>
        <v>33D</v>
      </c>
      <c r="E831" s="54" t="str">
        <f t="shared" si="68"/>
        <v>033D</v>
      </c>
      <c r="F831" s="54"/>
      <c r="G831" s="54"/>
      <c r="H831" s="54"/>
      <c r="I831" s="54"/>
      <c r="J831" s="54"/>
      <c r="K831" s="54"/>
      <c r="L831" s="51" t="str">
        <f t="shared" si="66"/>
        <v>case "33D": return "";</v>
      </c>
      <c r="M831" s="51" t="str">
        <f t="shared" si="67"/>
        <v>case "033D": return "";</v>
      </c>
      <c r="N831" s="51" t="e">
        <f>"case """&amp;E831&amp;""""&amp;": return "&amp;""""&amp;INDEX(ALL!E:E,MATCH(Sheet1!E831,ALL!N:N,0))&amp;""""&amp;";"</f>
        <v>#N/A</v>
      </c>
      <c r="O831" s="51"/>
    </row>
    <row r="832" spans="1:15" x14ac:dyDescent="0.2">
      <c r="A832" s="54">
        <v>830</v>
      </c>
      <c r="B832" s="54" t="str">
        <f t="shared" si="69"/>
        <v>33E</v>
      </c>
      <c r="C832" s="54"/>
      <c r="D832" s="54" t="str">
        <f t="shared" si="65"/>
        <v>33E</v>
      </c>
      <c r="E832" s="54" t="str">
        <f t="shared" si="68"/>
        <v>033E</v>
      </c>
      <c r="F832" s="54"/>
      <c r="G832" s="54"/>
      <c r="H832" s="54"/>
      <c r="I832" s="54"/>
      <c r="J832" s="54"/>
      <c r="K832" s="54"/>
      <c r="L832" s="51" t="str">
        <f t="shared" si="66"/>
        <v>case "33E": return "";</v>
      </c>
      <c r="M832" s="51" t="str">
        <f t="shared" si="67"/>
        <v>case "033E": return "";</v>
      </c>
      <c r="N832" s="51" t="e">
        <f>"case """&amp;E832&amp;""""&amp;": return "&amp;""""&amp;INDEX(ALL!E:E,MATCH(Sheet1!E832,ALL!N:N,0))&amp;""""&amp;";"</f>
        <v>#N/A</v>
      </c>
      <c r="O832" s="51"/>
    </row>
    <row r="833" spans="1:15" x14ac:dyDescent="0.2">
      <c r="A833" s="54">
        <v>831</v>
      </c>
      <c r="B833" s="54" t="str">
        <f t="shared" si="69"/>
        <v>33F</v>
      </c>
      <c r="C833" s="54"/>
      <c r="D833" s="54" t="str">
        <f t="shared" si="65"/>
        <v>33F</v>
      </c>
      <c r="E833" s="54" t="str">
        <f t="shared" si="68"/>
        <v>033F</v>
      </c>
      <c r="F833" s="54"/>
      <c r="G833" s="54"/>
      <c r="H833" s="54"/>
      <c r="I833" s="54"/>
      <c r="J833" s="54"/>
      <c r="K833" s="54"/>
      <c r="L833" s="51" t="str">
        <f t="shared" si="66"/>
        <v>case "33F": return "";</v>
      </c>
      <c r="M833" s="51" t="str">
        <f t="shared" si="67"/>
        <v>case "033F": return "";</v>
      </c>
      <c r="N833" s="51" t="e">
        <f>"case """&amp;E833&amp;""""&amp;": return "&amp;""""&amp;INDEX(ALL!E:E,MATCH(Sheet1!E833,ALL!N:N,0))&amp;""""&amp;";"</f>
        <v>#N/A</v>
      </c>
      <c r="O833" s="51"/>
    </row>
    <row r="834" spans="1:15" x14ac:dyDescent="0.2">
      <c r="A834" s="54">
        <v>832</v>
      </c>
      <c r="B834" s="54" t="str">
        <f t="shared" si="69"/>
        <v>340</v>
      </c>
      <c r="C834" s="54"/>
      <c r="D834" s="54" t="str">
        <f t="shared" ref="D834:D892" si="70">IF(LEN(B834)=1,"00"&amp;B834,IF(LEN(B834)=2,"0"&amp;B834,RIGHT(B834,3)))</f>
        <v>340</v>
      </c>
      <c r="E834" s="54" t="str">
        <f t="shared" si="68"/>
        <v>0340</v>
      </c>
      <c r="F834" s="54"/>
      <c r="G834" s="54"/>
      <c r="H834" s="54"/>
      <c r="I834" s="54"/>
      <c r="J834" s="54"/>
      <c r="K834" s="54"/>
      <c r="L834" s="51" t="str">
        <f t="shared" ref="L834:L892" si="71">"case """&amp;D834&amp;""""&amp;": return "&amp;""""&amp;F834&amp;""""&amp;";"</f>
        <v>case "340": return "";</v>
      </c>
      <c r="M834" s="51" t="str">
        <f t="shared" ref="M834:M892" si="72">"case """&amp;E834&amp;""""&amp;": return "&amp;""""&amp;I834&amp;""""&amp;";"</f>
        <v>case "0340": return "";</v>
      </c>
      <c r="N834" s="51" t="e">
        <f>"case """&amp;E834&amp;""""&amp;": return "&amp;""""&amp;INDEX(ALL!E:E,MATCH(Sheet1!E834,ALL!N:N,0))&amp;""""&amp;";"</f>
        <v>#N/A</v>
      </c>
      <c r="O834" s="51"/>
    </row>
    <row r="835" spans="1:15" x14ac:dyDescent="0.2">
      <c r="A835" s="54">
        <v>833</v>
      </c>
      <c r="B835" s="54" t="str">
        <f t="shared" si="69"/>
        <v>341</v>
      </c>
      <c r="C835" s="54"/>
      <c r="D835" s="54" t="str">
        <f t="shared" si="70"/>
        <v>341</v>
      </c>
      <c r="E835" s="54" t="str">
        <f t="shared" ref="E835:E892" si="73">"0"&amp;D835</f>
        <v>0341</v>
      </c>
      <c r="F835" s="54"/>
      <c r="G835" s="54"/>
      <c r="H835" s="54"/>
      <c r="I835" s="54"/>
      <c r="J835" s="54"/>
      <c r="K835" s="54"/>
      <c r="L835" s="51" t="str">
        <f t="shared" si="71"/>
        <v>case "341": return "";</v>
      </c>
      <c r="M835" s="51" t="str">
        <f t="shared" si="72"/>
        <v>case "0341": return "";</v>
      </c>
      <c r="N835" s="51" t="e">
        <f>"case """&amp;E835&amp;""""&amp;": return "&amp;""""&amp;INDEX(ALL!E:E,MATCH(Sheet1!E835,ALL!N:N,0))&amp;""""&amp;";"</f>
        <v>#N/A</v>
      </c>
      <c r="O835" s="51"/>
    </row>
    <row r="836" spans="1:15" x14ac:dyDescent="0.2">
      <c r="A836" s="54">
        <v>834</v>
      </c>
      <c r="B836" s="54" t="str">
        <f t="shared" ref="B836:B853" si="74">DEC2HEX(A836)</f>
        <v>342</v>
      </c>
      <c r="C836" s="54"/>
      <c r="D836" s="54" t="str">
        <f t="shared" si="70"/>
        <v>342</v>
      </c>
      <c r="E836" s="54" t="str">
        <f t="shared" si="73"/>
        <v>0342</v>
      </c>
      <c r="F836" s="54"/>
      <c r="G836" s="54"/>
      <c r="H836" s="54"/>
      <c r="I836" s="54"/>
      <c r="J836" s="54"/>
      <c r="K836" s="54"/>
      <c r="L836" s="51" t="str">
        <f t="shared" si="71"/>
        <v>case "342": return "";</v>
      </c>
      <c r="M836" s="51" t="str">
        <f t="shared" si="72"/>
        <v>case "0342": return "";</v>
      </c>
      <c r="N836" s="51" t="e">
        <f>"case """&amp;E836&amp;""""&amp;": return "&amp;""""&amp;INDEX(ALL!E:E,MATCH(Sheet1!E836,ALL!N:N,0))&amp;""""&amp;";"</f>
        <v>#N/A</v>
      </c>
      <c r="O836" s="51"/>
    </row>
    <row r="837" spans="1:15" x14ac:dyDescent="0.2">
      <c r="A837" s="54">
        <v>835</v>
      </c>
      <c r="B837" s="54" t="str">
        <f t="shared" si="74"/>
        <v>343</v>
      </c>
      <c r="C837" s="54"/>
      <c r="D837" s="54" t="str">
        <f t="shared" si="70"/>
        <v>343</v>
      </c>
      <c r="E837" s="54" t="str">
        <f t="shared" si="73"/>
        <v>0343</v>
      </c>
      <c r="F837" s="54"/>
      <c r="G837" s="54"/>
      <c r="H837" s="54"/>
      <c r="I837" s="54"/>
      <c r="J837" s="54"/>
      <c r="K837" s="54"/>
      <c r="L837" s="51" t="str">
        <f t="shared" si="71"/>
        <v>case "343": return "";</v>
      </c>
      <c r="M837" s="51" t="str">
        <f t="shared" si="72"/>
        <v>case "0343": return "";</v>
      </c>
      <c r="N837" s="51" t="e">
        <f>"case """&amp;E837&amp;""""&amp;": return "&amp;""""&amp;INDEX(ALL!E:E,MATCH(Sheet1!E837,ALL!N:N,0))&amp;""""&amp;";"</f>
        <v>#N/A</v>
      </c>
      <c r="O837" s="51"/>
    </row>
    <row r="838" spans="1:15" x14ac:dyDescent="0.2">
      <c r="A838" s="54">
        <v>836</v>
      </c>
      <c r="B838" s="54" t="str">
        <f t="shared" si="74"/>
        <v>344</v>
      </c>
      <c r="C838" s="54"/>
      <c r="D838" s="54" t="str">
        <f t="shared" si="70"/>
        <v>344</v>
      </c>
      <c r="E838" s="54" t="str">
        <f t="shared" si="73"/>
        <v>0344</v>
      </c>
      <c r="F838" s="54"/>
      <c r="G838" s="54"/>
      <c r="H838" s="54"/>
      <c r="I838" s="54"/>
      <c r="J838" s="54"/>
      <c r="K838" s="54"/>
      <c r="L838" s="51" t="str">
        <f t="shared" si="71"/>
        <v>case "344": return "";</v>
      </c>
      <c r="M838" s="51" t="str">
        <f t="shared" si="72"/>
        <v>case "0344": return "";</v>
      </c>
      <c r="N838" s="51" t="e">
        <f>"case """&amp;E838&amp;""""&amp;": return "&amp;""""&amp;INDEX(ALL!E:E,MATCH(Sheet1!E838,ALL!N:N,0))&amp;""""&amp;";"</f>
        <v>#N/A</v>
      </c>
      <c r="O838" s="51"/>
    </row>
    <row r="839" spans="1:15" x14ac:dyDescent="0.2">
      <c r="A839" s="54">
        <v>837</v>
      </c>
      <c r="B839" s="54" t="str">
        <f t="shared" si="74"/>
        <v>345</v>
      </c>
      <c r="C839" s="54"/>
      <c r="D839" s="54" t="str">
        <f t="shared" si="70"/>
        <v>345</v>
      </c>
      <c r="E839" s="54" t="str">
        <f t="shared" si="73"/>
        <v>0345</v>
      </c>
      <c r="F839" s="54"/>
      <c r="G839" s="54"/>
      <c r="H839" s="54"/>
      <c r="I839" s="54"/>
      <c r="J839" s="54"/>
      <c r="K839" s="54"/>
      <c r="L839" s="51" t="str">
        <f t="shared" si="71"/>
        <v>case "345": return "";</v>
      </c>
      <c r="M839" s="51" t="str">
        <f t="shared" si="72"/>
        <v>case "0345": return "";</v>
      </c>
      <c r="N839" s="51" t="e">
        <f>"case """&amp;E839&amp;""""&amp;": return "&amp;""""&amp;INDEX(ALL!E:E,MATCH(Sheet1!E839,ALL!N:N,0))&amp;""""&amp;";"</f>
        <v>#N/A</v>
      </c>
      <c r="O839" s="51"/>
    </row>
    <row r="840" spans="1:15" x14ac:dyDescent="0.2">
      <c r="A840" s="54">
        <v>838</v>
      </c>
      <c r="B840" s="54" t="str">
        <f t="shared" si="74"/>
        <v>346</v>
      </c>
      <c r="C840" s="54"/>
      <c r="D840" s="54" t="str">
        <f t="shared" si="70"/>
        <v>346</v>
      </c>
      <c r="E840" s="54" t="str">
        <f t="shared" si="73"/>
        <v>0346</v>
      </c>
      <c r="F840" s="54"/>
      <c r="G840" s="54"/>
      <c r="H840" s="54"/>
      <c r="I840" s="54"/>
      <c r="J840" s="54"/>
      <c r="K840" s="54"/>
      <c r="L840" s="51" t="str">
        <f t="shared" si="71"/>
        <v>case "346": return "";</v>
      </c>
      <c r="M840" s="51" t="str">
        <f t="shared" si="72"/>
        <v>case "0346": return "";</v>
      </c>
      <c r="N840" s="51" t="e">
        <f>"case """&amp;E840&amp;""""&amp;": return "&amp;""""&amp;INDEX(ALL!E:E,MATCH(Sheet1!E840,ALL!N:N,0))&amp;""""&amp;";"</f>
        <v>#N/A</v>
      </c>
      <c r="O840" s="51"/>
    </row>
    <row r="841" spans="1:15" x14ac:dyDescent="0.2">
      <c r="A841" s="54">
        <v>839</v>
      </c>
      <c r="B841" s="54" t="str">
        <f t="shared" si="74"/>
        <v>347</v>
      </c>
      <c r="C841" s="54"/>
      <c r="D841" s="54" t="str">
        <f t="shared" si="70"/>
        <v>347</v>
      </c>
      <c r="E841" s="54" t="str">
        <f t="shared" si="73"/>
        <v>0347</v>
      </c>
      <c r="F841" s="54"/>
      <c r="G841" s="54"/>
      <c r="H841" s="54"/>
      <c r="I841" s="54"/>
      <c r="J841" s="54"/>
      <c r="K841" s="54"/>
      <c r="L841" s="51" t="str">
        <f t="shared" si="71"/>
        <v>case "347": return "";</v>
      </c>
      <c r="M841" s="51" t="str">
        <f t="shared" si="72"/>
        <v>case "0347": return "";</v>
      </c>
      <c r="N841" s="51" t="e">
        <f>"case """&amp;E841&amp;""""&amp;": return "&amp;""""&amp;INDEX(ALL!E:E,MATCH(Sheet1!E841,ALL!N:N,0))&amp;""""&amp;";"</f>
        <v>#N/A</v>
      </c>
      <c r="O841" s="51"/>
    </row>
    <row r="842" spans="1:15" ht="14.25" x14ac:dyDescent="0.2">
      <c r="A842" s="54">
        <v>840</v>
      </c>
      <c r="B842" s="54" t="str">
        <f t="shared" si="74"/>
        <v>348</v>
      </c>
      <c r="C842" s="54"/>
      <c r="D842" s="54" t="str">
        <f t="shared" si="70"/>
        <v>348</v>
      </c>
      <c r="E842" s="54" t="str">
        <f t="shared" si="73"/>
        <v>0348</v>
      </c>
      <c r="F842" s="55" t="s">
        <v>871</v>
      </c>
      <c r="G842" s="54"/>
      <c r="H842" s="54"/>
      <c r="I842" s="54"/>
      <c r="J842" s="54"/>
      <c r="K842" s="54"/>
      <c r="L842" s="51" t="str">
        <f t="shared" si="71"/>
        <v>case "348": return "Megaman";</v>
      </c>
      <c r="M842" s="51" t="str">
        <f t="shared" si="72"/>
        <v>case "0348": return "";</v>
      </c>
      <c r="N842" s="51" t="e">
        <f>"case """&amp;E842&amp;""""&amp;": return "&amp;""""&amp;INDEX(ALL!E:E,MATCH(Sheet1!E842,ALL!N:N,0))&amp;""""&amp;";"</f>
        <v>#N/A</v>
      </c>
      <c r="O842" s="51"/>
    </row>
    <row r="843" spans="1:15" ht="15" x14ac:dyDescent="0.25">
      <c r="A843" s="54">
        <v>841</v>
      </c>
      <c r="B843" s="54" t="str">
        <f t="shared" si="74"/>
        <v>349</v>
      </c>
      <c r="C843" s="54"/>
      <c r="D843" s="54" t="str">
        <f t="shared" si="70"/>
        <v>349</v>
      </c>
      <c r="E843" s="54" t="str">
        <f t="shared" si="73"/>
        <v>0349</v>
      </c>
      <c r="F843" s="54"/>
      <c r="G843" s="54"/>
      <c r="H843" s="54"/>
      <c r="I843" s="54"/>
      <c r="J843" s="58"/>
      <c r="K843" s="54"/>
      <c r="L843" s="51" t="str">
        <f t="shared" si="71"/>
        <v>case "349": return "";</v>
      </c>
      <c r="M843" s="51" t="str">
        <f t="shared" si="72"/>
        <v>case "0349": return "";</v>
      </c>
      <c r="N843" s="51" t="e">
        <f>"case """&amp;E843&amp;""""&amp;": return "&amp;""""&amp;INDEX(ALL!E:E,MATCH(Sheet1!E843,ALL!N:N,0))&amp;""""&amp;";"</f>
        <v>#N/A</v>
      </c>
      <c r="O843" s="51"/>
    </row>
    <row r="844" spans="1:15" ht="15" x14ac:dyDescent="0.25">
      <c r="A844" s="54">
        <v>842</v>
      </c>
      <c r="B844" s="54" t="str">
        <f t="shared" si="74"/>
        <v>34A</v>
      </c>
      <c r="C844" s="54"/>
      <c r="D844" s="54" t="str">
        <f t="shared" si="70"/>
        <v>34A</v>
      </c>
      <c r="E844" s="54" t="str">
        <f t="shared" si="73"/>
        <v>034A</v>
      </c>
      <c r="F844" s="54"/>
      <c r="G844" s="54"/>
      <c r="H844" s="54"/>
      <c r="I844" s="54"/>
      <c r="J844" s="58"/>
      <c r="K844" s="54"/>
      <c r="L844" s="51" t="str">
        <f t="shared" si="71"/>
        <v>case "34A": return "";</v>
      </c>
      <c r="M844" s="51" t="str">
        <f t="shared" si="72"/>
        <v>case "034A": return "";</v>
      </c>
      <c r="N844" s="51" t="e">
        <f>"case """&amp;E844&amp;""""&amp;": return "&amp;""""&amp;INDEX(ALL!E:E,MATCH(Sheet1!E844,ALL!N:N,0))&amp;""""&amp;";"</f>
        <v>#N/A</v>
      </c>
      <c r="O844" s="51"/>
    </row>
    <row r="845" spans="1:15" ht="15" x14ac:dyDescent="0.25">
      <c r="A845" s="54">
        <v>843</v>
      </c>
      <c r="B845" s="54" t="str">
        <f t="shared" si="74"/>
        <v>34B</v>
      </c>
      <c r="C845" s="54"/>
      <c r="D845" s="54" t="str">
        <f t="shared" si="70"/>
        <v>34B</v>
      </c>
      <c r="E845" s="54" t="str">
        <f t="shared" si="73"/>
        <v>034B</v>
      </c>
      <c r="F845" s="54"/>
      <c r="G845" s="54"/>
      <c r="H845" s="54"/>
      <c r="I845" s="53" t="s">
        <v>1652</v>
      </c>
      <c r="J845" s="58"/>
      <c r="K845" s="54"/>
      <c r="L845" s="51" t="str">
        <f t="shared" si="71"/>
        <v>case "34B": return "";</v>
      </c>
      <c r="M845" s="51" t="str">
        <f t="shared" si="72"/>
        <v>case "034B": return "The Legend of Zelda";</v>
      </c>
      <c r="N845" s="51" t="str">
        <f>"case """&amp;E845&amp;""""&amp;": return "&amp;""""&amp;INDEX(ALL!E:E,MATCH(Sheet1!E845,ALL!N:N,0))&amp;""""&amp;";"</f>
        <v>case "034B": return "Link - Ocarina of Time";</v>
      </c>
      <c r="O845" s="51"/>
    </row>
    <row r="846" spans="1:15" ht="15" x14ac:dyDescent="0.25">
      <c r="A846" s="54">
        <v>844</v>
      </c>
      <c r="B846" s="54" t="str">
        <f t="shared" si="74"/>
        <v>34C</v>
      </c>
      <c r="C846" s="54"/>
      <c r="D846" s="54" t="str">
        <f t="shared" si="70"/>
        <v>34C</v>
      </c>
      <c r="E846" s="54" t="str">
        <f t="shared" si="73"/>
        <v>034C</v>
      </c>
      <c r="F846" s="55" t="s">
        <v>874</v>
      </c>
      <c r="G846" s="54"/>
      <c r="H846" s="54"/>
      <c r="I846" s="53" t="s">
        <v>1652</v>
      </c>
      <c r="J846" s="58"/>
      <c r="K846" s="54"/>
      <c r="L846" s="51" t="str">
        <f t="shared" si="71"/>
        <v>case "34C": return "Street fighter";</v>
      </c>
      <c r="M846" s="51" t="str">
        <f t="shared" si="72"/>
        <v>case "034C": return "The Legend of Zelda";</v>
      </c>
      <c r="N846" s="51" t="str">
        <f>"case """&amp;E846&amp;""""&amp;": return "&amp;""""&amp;INDEX(ALL!E:E,MATCH(Sheet1!E846,ALL!N:N,0))&amp;""""&amp;";"</f>
        <v>case "034C": return "Link - Majora's Mask";</v>
      </c>
      <c r="O846" s="51"/>
    </row>
    <row r="847" spans="1:15" ht="15" x14ac:dyDescent="0.25">
      <c r="A847" s="54">
        <v>845</v>
      </c>
      <c r="B847" s="54" t="str">
        <f t="shared" si="74"/>
        <v>34D</v>
      </c>
      <c r="C847" s="54"/>
      <c r="D847" s="54" t="str">
        <f t="shared" si="70"/>
        <v>34D</v>
      </c>
      <c r="E847" s="54" t="str">
        <f t="shared" si="73"/>
        <v>034D</v>
      </c>
      <c r="F847" s="54"/>
      <c r="G847" s="54"/>
      <c r="H847" s="54"/>
      <c r="I847" s="53" t="s">
        <v>1652</v>
      </c>
      <c r="J847" s="58"/>
      <c r="K847" s="54"/>
      <c r="L847" s="51" t="str">
        <f t="shared" si="71"/>
        <v>case "34D": return "";</v>
      </c>
      <c r="M847" s="51" t="str">
        <f t="shared" si="72"/>
        <v>case "034D": return "The Legend of Zelda";</v>
      </c>
      <c r="N847" s="51" t="str">
        <f>"case """&amp;E847&amp;""""&amp;": return "&amp;""""&amp;INDEX(ALL!E:E,MATCH(Sheet1!E847,ALL!N:N,0))&amp;""""&amp;";"</f>
        <v>case "034D": return "Link - Twilight Princess";</v>
      </c>
      <c r="O847" s="51"/>
    </row>
    <row r="848" spans="1:15" x14ac:dyDescent="0.2">
      <c r="A848" s="54">
        <v>846</v>
      </c>
      <c r="B848" s="54" t="str">
        <f t="shared" si="74"/>
        <v>34E</v>
      </c>
      <c r="C848" s="54"/>
      <c r="D848" s="54" t="str">
        <f t="shared" si="70"/>
        <v>34E</v>
      </c>
      <c r="E848" s="54" t="str">
        <f t="shared" si="73"/>
        <v>034E</v>
      </c>
      <c r="F848" s="54"/>
      <c r="G848" s="54"/>
      <c r="H848" s="54"/>
      <c r="I848" s="53" t="s">
        <v>1652</v>
      </c>
      <c r="J848" s="54"/>
      <c r="K848" s="54"/>
      <c r="L848" s="51" t="str">
        <f t="shared" si="71"/>
        <v>case "34E": return "";</v>
      </c>
      <c r="M848" s="51" t="str">
        <f t="shared" si="72"/>
        <v>case "034E": return "The Legend of Zelda";</v>
      </c>
      <c r="N848" s="51" t="str">
        <f>"case """&amp;E848&amp;""""&amp;": return "&amp;""""&amp;INDEX(ALL!E:E,MATCH(Sheet1!E848,ALL!N:N,0))&amp;""""&amp;";"</f>
        <v>case "034E": return "Link - Skyward Sword";</v>
      </c>
      <c r="O848" s="51"/>
    </row>
    <row r="849" spans="1:15" x14ac:dyDescent="0.2">
      <c r="A849" s="54">
        <v>847</v>
      </c>
      <c r="B849" s="54" t="str">
        <f t="shared" si="74"/>
        <v>34F</v>
      </c>
      <c r="C849" s="54"/>
      <c r="D849" s="54" t="str">
        <f t="shared" si="70"/>
        <v>34F</v>
      </c>
      <c r="E849" s="54" t="str">
        <f t="shared" si="73"/>
        <v>034F</v>
      </c>
      <c r="F849" s="54"/>
      <c r="G849" s="54"/>
      <c r="H849" s="54"/>
      <c r="I849" s="53" t="s">
        <v>1652</v>
      </c>
      <c r="J849" s="54"/>
      <c r="K849" s="54"/>
      <c r="L849" s="51" t="str">
        <f t="shared" si="71"/>
        <v>case "34F": return "";</v>
      </c>
      <c r="M849" s="51" t="str">
        <f t="shared" si="72"/>
        <v>case "034F": return "The Legend of Zelda";</v>
      </c>
      <c r="N849" s="51" t="str">
        <f>"case """&amp;E849&amp;""""&amp;": return "&amp;""""&amp;INDEX(ALL!E:E,MATCH(Sheet1!E849,ALL!N:N,0))&amp;""""&amp;";"</f>
        <v>case "034F": return "8- Bit Link";</v>
      </c>
      <c r="O849" s="51"/>
    </row>
    <row r="850" spans="1:15" ht="14.25" x14ac:dyDescent="0.2">
      <c r="A850" s="54">
        <v>848</v>
      </c>
      <c r="B850" s="54" t="str">
        <f t="shared" si="74"/>
        <v>350</v>
      </c>
      <c r="C850" s="54"/>
      <c r="D850" s="54" t="str">
        <f t="shared" si="70"/>
        <v>350</v>
      </c>
      <c r="E850" s="54" t="str">
        <f t="shared" si="73"/>
        <v>0350</v>
      </c>
      <c r="F850" s="55" t="s">
        <v>831</v>
      </c>
      <c r="G850" s="54"/>
      <c r="H850" s="54"/>
      <c r="I850" s="53" t="s">
        <v>1652</v>
      </c>
      <c r="J850" s="54"/>
      <c r="K850" s="54"/>
      <c r="L850" s="51" t="str">
        <f t="shared" si="71"/>
        <v>case "350": return "Monster Hunter";</v>
      </c>
      <c r="M850" s="51" t="str">
        <f t="shared" si="72"/>
        <v>case "0350": return "The Legend of Zelda";</v>
      </c>
      <c r="N850" s="51" t="str">
        <f>"case """&amp;E850&amp;""""&amp;": return "&amp;""""&amp;INDEX(ALL!E:E,MATCH(Sheet1!E850,ALL!N:N,0))&amp;""""&amp;";"</f>
        <v>case "0350": return "Toon Link - The Wind Waker";</v>
      </c>
      <c r="O850" s="51"/>
    </row>
    <row r="851" spans="1:15" x14ac:dyDescent="0.2">
      <c r="A851" s="54">
        <v>849</v>
      </c>
      <c r="B851" s="54" t="str">
        <f t="shared" si="74"/>
        <v>351</v>
      </c>
      <c r="C851" s="54"/>
      <c r="D851" s="54" t="str">
        <f t="shared" si="70"/>
        <v>351</v>
      </c>
      <c r="E851" s="54" t="str">
        <f t="shared" si="73"/>
        <v>0351</v>
      </c>
      <c r="F851" s="54"/>
      <c r="G851" s="54"/>
      <c r="H851" s="54"/>
      <c r="I851" s="54"/>
      <c r="J851" s="54"/>
      <c r="K851" s="54"/>
      <c r="L851" s="51" t="str">
        <f t="shared" si="71"/>
        <v>case "351": return "";</v>
      </c>
      <c r="M851" s="51" t="str">
        <f t="shared" si="72"/>
        <v>case "0351": return "";</v>
      </c>
      <c r="N851" s="51" t="e">
        <f>"case """&amp;E851&amp;""""&amp;": return "&amp;""""&amp;INDEX(ALL!E:E,MATCH(Sheet1!E851,ALL!N:N,0))&amp;""""&amp;";"</f>
        <v>#N/A</v>
      </c>
      <c r="O851" s="51"/>
    </row>
    <row r="852" spans="1:15" x14ac:dyDescent="0.2">
      <c r="A852" s="54">
        <v>850</v>
      </c>
      <c r="B852" s="54" t="str">
        <f t="shared" si="74"/>
        <v>352</v>
      </c>
      <c r="C852" s="54"/>
      <c r="D852" s="54" t="str">
        <f t="shared" si="70"/>
        <v>352</v>
      </c>
      <c r="E852" s="54" t="str">
        <f t="shared" si="73"/>
        <v>0352</v>
      </c>
      <c r="F852" s="54"/>
      <c r="G852" s="54"/>
      <c r="H852" s="54"/>
      <c r="I852" s="53" t="s">
        <v>1652</v>
      </c>
      <c r="J852" s="54"/>
      <c r="K852" s="54"/>
      <c r="L852" s="51" t="str">
        <f t="shared" si="71"/>
        <v>case "352": return "";</v>
      </c>
      <c r="M852" s="51" t="str">
        <f t="shared" si="72"/>
        <v>case "0352": return "The Legend of Zelda";</v>
      </c>
      <c r="N852" s="51" t="str">
        <f>"case """&amp;E852&amp;""""&amp;": return "&amp;""""&amp;INDEX(ALL!E:E,MATCH(Sheet1!E852,ALL!N:N,0))&amp;""""&amp;";"</f>
        <v>case "0352": return "Toon Zelda - The Wind Waker";</v>
      </c>
      <c r="O852" s="51"/>
    </row>
    <row r="853" spans="1:15" x14ac:dyDescent="0.2">
      <c r="A853" s="54">
        <v>851</v>
      </c>
      <c r="B853" s="54" t="str">
        <f t="shared" si="74"/>
        <v>353</v>
      </c>
      <c r="C853" s="54"/>
      <c r="D853" s="54" t="str">
        <f t="shared" si="70"/>
        <v>353</v>
      </c>
      <c r="E853" s="54" t="str">
        <f t="shared" si="73"/>
        <v>0353</v>
      </c>
      <c r="F853" s="54"/>
      <c r="G853" s="54"/>
      <c r="H853" s="54"/>
      <c r="I853" s="53" t="s">
        <v>1652</v>
      </c>
      <c r="J853" s="54"/>
      <c r="K853" s="54"/>
      <c r="L853" s="51" t="str">
        <f t="shared" si="71"/>
        <v>case "353": return "";</v>
      </c>
      <c r="M853" s="51" t="str">
        <f t="shared" si="72"/>
        <v>case "0353": return "The Legend of Zelda";</v>
      </c>
      <c r="N853" s="51" t="str">
        <f>"case """&amp;E853&amp;""""&amp;": return "&amp;""""&amp;INDEX(ALL!E:E,MATCH(Sheet1!E853,ALL!N:N,0))&amp;""""&amp;";"</f>
        <v>case "0353": return "Link (Archer)";</v>
      </c>
      <c r="O853" s="51"/>
    </row>
    <row r="854" spans="1:15" x14ac:dyDescent="0.2">
      <c r="A854" s="54">
        <v>852</v>
      </c>
      <c r="B854" s="54" t="str">
        <f>DEC2HEX(A854)</f>
        <v>354</v>
      </c>
      <c r="C854" s="54"/>
      <c r="D854" s="54" t="str">
        <f t="shared" si="70"/>
        <v>354</v>
      </c>
      <c r="E854" s="54" t="str">
        <f t="shared" si="73"/>
        <v>0354</v>
      </c>
      <c r="F854" s="54"/>
      <c r="G854" s="54"/>
      <c r="H854" s="54"/>
      <c r="I854" s="53" t="s">
        <v>1652</v>
      </c>
      <c r="J854" s="54"/>
      <c r="K854" s="54"/>
      <c r="L854" s="51" t="str">
        <f t="shared" si="71"/>
        <v>case "354": return "";</v>
      </c>
      <c r="M854" s="51" t="str">
        <f t="shared" si="72"/>
        <v>case "0354": return "The Legend of Zelda";</v>
      </c>
      <c r="N854" s="51" t="str">
        <f>"case """&amp;E854&amp;""""&amp;": return "&amp;""""&amp;INDEX(ALL!E:E,MATCH(Sheet1!E854,ALL!N:N,0))&amp;""""&amp;";"</f>
        <v>case "0354": return "Link (Rider)";</v>
      </c>
      <c r="O854" s="51"/>
    </row>
    <row r="855" spans="1:15" x14ac:dyDescent="0.2">
      <c r="A855" s="54">
        <v>853</v>
      </c>
      <c r="B855" s="54" t="str">
        <f>DEC2HEX(A855)</f>
        <v>355</v>
      </c>
      <c r="C855" s="54"/>
      <c r="D855" s="54" t="str">
        <f t="shared" si="70"/>
        <v>355</v>
      </c>
      <c r="E855" s="54" t="str">
        <f t="shared" si="73"/>
        <v>0355</v>
      </c>
      <c r="F855" s="54"/>
      <c r="G855" s="54"/>
      <c r="H855" s="54"/>
      <c r="I855" s="53" t="s">
        <v>1652</v>
      </c>
      <c r="J855" s="54"/>
      <c r="K855" s="54"/>
      <c r="L855" s="51" t="str">
        <f t="shared" si="71"/>
        <v>case "355": return "";</v>
      </c>
      <c r="M855" s="51" t="str">
        <f t="shared" si="72"/>
        <v>case "0355": return "The Legend of Zelda";</v>
      </c>
      <c r="N855" s="51" t="str">
        <f>"case """&amp;E855&amp;""""&amp;": return "&amp;""""&amp;INDEX(ALL!E:E,MATCH(Sheet1!E855,ALL!N:N,0))&amp;""""&amp;";"</f>
        <v>case "0355": return "Guardian";</v>
      </c>
      <c r="O855" s="51"/>
    </row>
    <row r="856" spans="1:15" x14ac:dyDescent="0.2">
      <c r="A856" s="54">
        <v>854</v>
      </c>
      <c r="B856" s="54" t="str">
        <f t="shared" ref="B856:B892" si="75">DEC2HEX(A856)</f>
        <v>356</v>
      </c>
      <c r="C856" s="54"/>
      <c r="D856" s="54" t="str">
        <f t="shared" si="70"/>
        <v>356</v>
      </c>
      <c r="E856" s="54" t="str">
        <f t="shared" si="73"/>
        <v>0356</v>
      </c>
      <c r="F856" s="54"/>
      <c r="G856" s="54"/>
      <c r="H856" s="54"/>
      <c r="I856" s="53" t="s">
        <v>1652</v>
      </c>
      <c r="J856" s="54"/>
      <c r="K856" s="54"/>
      <c r="L856" s="51" t="str">
        <f t="shared" si="71"/>
        <v>case "356": return "";</v>
      </c>
      <c r="M856" s="51" t="str">
        <f t="shared" si="72"/>
        <v>case "0356": return "The Legend of Zelda";</v>
      </c>
      <c r="N856" s="51" t="str">
        <f>"case """&amp;E856&amp;""""&amp;": return "&amp;""""&amp;INDEX(ALL!E:E,MATCH(Sheet1!E856,ALL!N:N,0))&amp;""""&amp;";"</f>
        <v>case "0356": return "Zelda";</v>
      </c>
      <c r="O856" s="51"/>
    </row>
    <row r="857" spans="1:15" x14ac:dyDescent="0.2">
      <c r="A857" s="54">
        <v>855</v>
      </c>
      <c r="B857" s="54" t="str">
        <f t="shared" si="75"/>
        <v>357</v>
      </c>
      <c r="C857" s="54"/>
      <c r="D857" s="54" t="str">
        <f t="shared" si="70"/>
        <v>357</v>
      </c>
      <c r="E857" s="54" t="str">
        <f t="shared" si="73"/>
        <v>0357</v>
      </c>
      <c r="F857" s="54"/>
      <c r="G857" s="54"/>
      <c r="H857" s="54"/>
      <c r="I857" s="54"/>
      <c r="J857" s="54"/>
      <c r="K857" s="54"/>
      <c r="L857" s="51" t="str">
        <f t="shared" si="71"/>
        <v>case "357": return "";</v>
      </c>
      <c r="M857" s="51" t="str">
        <f t="shared" si="72"/>
        <v>case "0357": return "";</v>
      </c>
      <c r="N857" s="51" t="e">
        <f>"case """&amp;E857&amp;""""&amp;": return "&amp;""""&amp;INDEX(ALL!E:E,MATCH(Sheet1!E857,ALL!N:N,0))&amp;""""&amp;";"</f>
        <v>#N/A</v>
      </c>
      <c r="O857" s="51"/>
    </row>
    <row r="858" spans="1:15" x14ac:dyDescent="0.2">
      <c r="A858" s="54">
        <v>856</v>
      </c>
      <c r="B858" s="54" t="str">
        <f t="shared" si="75"/>
        <v>358</v>
      </c>
      <c r="C858" s="54"/>
      <c r="D858" s="54" t="str">
        <f t="shared" si="70"/>
        <v>358</v>
      </c>
      <c r="E858" s="54" t="str">
        <f t="shared" si="73"/>
        <v>0358</v>
      </c>
      <c r="F858" s="54"/>
      <c r="G858" s="54"/>
      <c r="H858" s="54"/>
      <c r="I858" s="54"/>
      <c r="J858" s="54"/>
      <c r="K858" s="54"/>
      <c r="L858" s="51" t="str">
        <f t="shared" si="71"/>
        <v>case "358": return "";</v>
      </c>
      <c r="M858" s="51" t="str">
        <f t="shared" si="72"/>
        <v>case "0358": return "";</v>
      </c>
      <c r="N858" s="51" t="e">
        <f>"case """&amp;E858&amp;""""&amp;": return "&amp;""""&amp;INDEX(ALL!E:E,MATCH(Sheet1!E858,ALL!N:N,0))&amp;""""&amp;";"</f>
        <v>#N/A</v>
      </c>
      <c r="O858" s="51"/>
    </row>
    <row r="859" spans="1:15" x14ac:dyDescent="0.2">
      <c r="A859" s="54">
        <v>857</v>
      </c>
      <c r="B859" s="54" t="str">
        <f t="shared" si="75"/>
        <v>359</v>
      </c>
      <c r="C859" s="54"/>
      <c r="D859" s="54" t="str">
        <f t="shared" si="70"/>
        <v>359</v>
      </c>
      <c r="E859" s="54" t="str">
        <f t="shared" si="73"/>
        <v>0359</v>
      </c>
      <c r="F859" s="54"/>
      <c r="G859" s="54"/>
      <c r="H859" s="54"/>
      <c r="I859" s="54"/>
      <c r="J859" s="54"/>
      <c r="K859" s="54"/>
      <c r="L859" s="51" t="str">
        <f t="shared" si="71"/>
        <v>case "359": return "";</v>
      </c>
      <c r="M859" s="51" t="str">
        <f t="shared" si="72"/>
        <v>case "0359": return "";</v>
      </c>
      <c r="N859" s="51" t="e">
        <f>"case """&amp;E859&amp;""""&amp;": return "&amp;""""&amp;INDEX(ALL!E:E,MATCH(Sheet1!E859,ALL!N:N,0))&amp;""""&amp;";"</f>
        <v>#N/A</v>
      </c>
      <c r="O859" s="51"/>
    </row>
    <row r="860" spans="1:15" x14ac:dyDescent="0.2">
      <c r="A860" s="54">
        <v>858</v>
      </c>
      <c r="B860" s="54" t="str">
        <f t="shared" si="75"/>
        <v>35A</v>
      </c>
      <c r="C860" s="54"/>
      <c r="D860" s="54" t="str">
        <f t="shared" si="70"/>
        <v>35A</v>
      </c>
      <c r="E860" s="54" t="str">
        <f t="shared" si="73"/>
        <v>035A</v>
      </c>
      <c r="F860" s="54"/>
      <c r="G860" s="54"/>
      <c r="H860" s="54"/>
      <c r="I860" s="54"/>
      <c r="J860" s="54"/>
      <c r="K860" s="54"/>
      <c r="L860" s="51" t="str">
        <f t="shared" si="71"/>
        <v>case "35A": return "";</v>
      </c>
      <c r="M860" s="51" t="str">
        <f t="shared" si="72"/>
        <v>case "035A": return "";</v>
      </c>
      <c r="N860" s="51" t="e">
        <f>"case """&amp;E860&amp;""""&amp;": return "&amp;""""&amp;INDEX(ALL!E:E,MATCH(Sheet1!E860,ALL!N:N,0))&amp;""""&amp;";"</f>
        <v>#N/A</v>
      </c>
      <c r="O860" s="51"/>
    </row>
    <row r="861" spans="1:15" x14ac:dyDescent="0.2">
      <c r="A861" s="54">
        <v>859</v>
      </c>
      <c r="B861" s="54" t="str">
        <f t="shared" si="75"/>
        <v>35B</v>
      </c>
      <c r="C861" s="54"/>
      <c r="D861" s="54" t="str">
        <f t="shared" si="70"/>
        <v>35B</v>
      </c>
      <c r="E861" s="54" t="str">
        <f t="shared" si="73"/>
        <v>035B</v>
      </c>
      <c r="F861" s="54"/>
      <c r="G861" s="54"/>
      <c r="H861" s="54"/>
      <c r="I861" s="54"/>
      <c r="J861" s="54"/>
      <c r="K861" s="54"/>
      <c r="L861" s="51" t="str">
        <f t="shared" si="71"/>
        <v>case "35B": return "";</v>
      </c>
      <c r="M861" s="51" t="str">
        <f t="shared" si="72"/>
        <v>case "035B": return "";</v>
      </c>
      <c r="N861" s="51" t="e">
        <f>"case """&amp;E861&amp;""""&amp;": return "&amp;""""&amp;INDEX(ALL!E:E,MATCH(Sheet1!E861,ALL!N:N,0))&amp;""""&amp;";"</f>
        <v>#N/A</v>
      </c>
      <c r="O861" s="51"/>
    </row>
    <row r="862" spans="1:15" ht="14.25" x14ac:dyDescent="0.2">
      <c r="A862" s="54">
        <v>860</v>
      </c>
      <c r="B862" s="54" t="str">
        <f t="shared" si="75"/>
        <v>35C</v>
      </c>
      <c r="C862" s="54"/>
      <c r="D862" s="54" t="str">
        <f t="shared" si="70"/>
        <v>35C</v>
      </c>
      <c r="E862" s="54" t="str">
        <f t="shared" si="73"/>
        <v>035C</v>
      </c>
      <c r="F862" s="59" t="s">
        <v>550</v>
      </c>
      <c r="G862" s="54"/>
      <c r="H862" s="54"/>
      <c r="I862" s="53" t="s">
        <v>1652</v>
      </c>
      <c r="J862" s="54"/>
      <c r="K862" s="54"/>
      <c r="L862" s="51" t="str">
        <f t="shared" si="71"/>
        <v>case "35C": return "Shovel Knight";</v>
      </c>
      <c r="M862" s="51" t="str">
        <f t="shared" si="72"/>
        <v>case "035C": return "The Legend of Zelda";</v>
      </c>
      <c r="N862" s="51" t="str">
        <f>"case """&amp;E862&amp;""""&amp;": return "&amp;""""&amp;INDEX(ALL!E:E,MATCH(Sheet1!E862,ALL!N:N,0))&amp;""""&amp;";"</f>
        <v>case "035C": return "Bokoblin";</v>
      </c>
      <c r="O862" s="51"/>
    </row>
    <row r="863" spans="1:15" x14ac:dyDescent="0.2">
      <c r="A863" s="54">
        <v>861</v>
      </c>
      <c r="B863" s="54" t="str">
        <f t="shared" si="75"/>
        <v>35D</v>
      </c>
      <c r="C863" s="54"/>
      <c r="D863" s="54" t="str">
        <f t="shared" si="70"/>
        <v>35D</v>
      </c>
      <c r="E863" s="54" t="str">
        <f t="shared" si="73"/>
        <v>035D</v>
      </c>
      <c r="F863" s="54"/>
      <c r="G863" s="54"/>
      <c r="H863" s="54"/>
      <c r="I863" s="53" t="s">
        <v>1644</v>
      </c>
      <c r="J863" s="54"/>
      <c r="K863" s="54"/>
      <c r="L863" s="51" t="str">
        <f t="shared" si="71"/>
        <v>case "35D": return "";</v>
      </c>
      <c r="M863" s="51" t="str">
        <f t="shared" si="72"/>
        <v>case "035D": return "Yoshi's Woolly World";</v>
      </c>
      <c r="N863" s="51" t="str">
        <f>"case """&amp;E863&amp;""""&amp;": return "&amp;""""&amp;INDEX(ALL!E:E,MATCH(Sheet1!E863,ALL!N:N,0))&amp;""""&amp;";"</f>
        <v>case "035D": return "Poochy";</v>
      </c>
      <c r="O863" s="51"/>
    </row>
    <row r="864" spans="1:15" x14ac:dyDescent="0.2">
      <c r="A864" s="54">
        <v>862</v>
      </c>
      <c r="B864" s="54" t="str">
        <f t="shared" si="75"/>
        <v>35E</v>
      </c>
      <c r="C864" s="54"/>
      <c r="D864" s="54" t="str">
        <f t="shared" si="70"/>
        <v>35E</v>
      </c>
      <c r="E864" s="54" t="str">
        <f t="shared" si="73"/>
        <v>035E</v>
      </c>
      <c r="F864" s="54"/>
      <c r="G864" s="54"/>
      <c r="H864" s="54"/>
      <c r="I864" s="53" t="s">
        <v>1663</v>
      </c>
      <c r="J864" s="54"/>
      <c r="K864" s="54"/>
      <c r="L864" s="51" t="str">
        <f t="shared" si="71"/>
        <v>case "35E": return "";</v>
      </c>
      <c r="M864" s="51" t="str">
        <f t="shared" si="72"/>
        <v>case "035E": return "BoxBoy!";</v>
      </c>
      <c r="N864" s="51" t="str">
        <f>"case """&amp;E864&amp;""""&amp;": return "&amp;""""&amp;INDEX(ALL!E:E,MATCH(Sheet1!E864,ALL!N:N,0))&amp;""""&amp;";"</f>
        <v>case "035E": return "Qbby";</v>
      </c>
      <c r="O864" s="51"/>
    </row>
    <row r="865" spans="1:15" x14ac:dyDescent="0.2">
      <c r="A865" s="54">
        <v>863</v>
      </c>
      <c r="B865" s="54" t="str">
        <f t="shared" si="75"/>
        <v>35F</v>
      </c>
      <c r="C865" s="54"/>
      <c r="D865" s="54" t="str">
        <f t="shared" si="70"/>
        <v>35F</v>
      </c>
      <c r="E865" s="54" t="str">
        <f t="shared" si="73"/>
        <v>035F</v>
      </c>
      <c r="F865" s="54"/>
      <c r="G865" s="54"/>
      <c r="H865" s="54"/>
      <c r="I865" s="53" t="s">
        <v>1676</v>
      </c>
      <c r="J865" s="54"/>
      <c r="K865" s="54"/>
      <c r="L865" s="51" t="str">
        <f t="shared" si="71"/>
        <v>case "35F": return "";</v>
      </c>
      <c r="M865" s="51" t="str">
        <f t="shared" si="72"/>
        <v>case "035F": return "Pikmin";</v>
      </c>
      <c r="N865" s="51" t="str">
        <f>"case """&amp;E865&amp;""""&amp;": return "&amp;""""&amp;INDEX(ALL!E:E,MATCH(Sheet1!E865,ALL!N:N,0))&amp;""""&amp;";"</f>
        <v>case "035F": return "Pikmin";</v>
      </c>
      <c r="O865" s="51"/>
    </row>
    <row r="866" spans="1:15" ht="14.25" x14ac:dyDescent="0.2">
      <c r="A866" s="54">
        <v>864</v>
      </c>
      <c r="B866" s="54" t="str">
        <f t="shared" si="75"/>
        <v>360</v>
      </c>
      <c r="C866" s="54"/>
      <c r="D866" s="54" t="str">
        <f t="shared" si="70"/>
        <v>360</v>
      </c>
      <c r="E866" s="54" t="str">
        <f t="shared" si="73"/>
        <v>0360</v>
      </c>
      <c r="F866" s="55" t="s">
        <v>882</v>
      </c>
      <c r="G866" s="54"/>
      <c r="H866" s="54"/>
      <c r="I866" s="53" t="s">
        <v>1665</v>
      </c>
      <c r="J866" s="54"/>
      <c r="K866" s="54"/>
      <c r="L866" s="51" t="str">
        <f t="shared" si="71"/>
        <v>case "360": return "Final Fantasy";</v>
      </c>
      <c r="M866" s="51" t="str">
        <f t="shared" si="72"/>
        <v>case "0360": return "Fire Emblem";</v>
      </c>
      <c r="N866" s="51" t="str">
        <f>"case """&amp;E866&amp;""""&amp;": return "&amp;""""&amp;INDEX(ALL!E:E,MATCH(Sheet1!E866,ALL!N:N,0))&amp;""""&amp;";"</f>
        <v>case "0360": return "Alm";</v>
      </c>
      <c r="O866" s="51"/>
    </row>
    <row r="867" spans="1:15" x14ac:dyDescent="0.2">
      <c r="A867" s="54">
        <v>865</v>
      </c>
      <c r="B867" s="54" t="str">
        <f t="shared" si="75"/>
        <v>361</v>
      </c>
      <c r="C867" s="54"/>
      <c r="D867" s="54" t="str">
        <f t="shared" si="70"/>
        <v>361</v>
      </c>
      <c r="E867" s="54" t="str">
        <f t="shared" si="73"/>
        <v>0361</v>
      </c>
      <c r="F867" s="54"/>
      <c r="G867" s="54"/>
      <c r="H867" s="54"/>
      <c r="I867" s="53" t="s">
        <v>1665</v>
      </c>
      <c r="J867" s="54"/>
      <c r="K867" s="54"/>
      <c r="L867" s="51" t="str">
        <f t="shared" si="71"/>
        <v>case "361": return "";</v>
      </c>
      <c r="M867" s="51" t="str">
        <f t="shared" si="72"/>
        <v>case "0361": return "Fire Emblem";</v>
      </c>
      <c r="N867" s="51" t="str">
        <f>"case """&amp;E867&amp;""""&amp;": return "&amp;""""&amp;INDEX(ALL!E:E,MATCH(Sheet1!E867,ALL!N:N,0))&amp;""""&amp;";"</f>
        <v>case "0361": return "Celica";</v>
      </c>
      <c r="O867" s="51"/>
    </row>
    <row r="868" spans="1:15" x14ac:dyDescent="0.2">
      <c r="A868" s="54">
        <v>866</v>
      </c>
      <c r="B868" s="54" t="str">
        <f t="shared" si="75"/>
        <v>362</v>
      </c>
      <c r="C868" s="54"/>
      <c r="D868" s="54" t="str">
        <f t="shared" si="70"/>
        <v>362</v>
      </c>
      <c r="E868" s="54" t="str">
        <f t="shared" si="73"/>
        <v>0362</v>
      </c>
      <c r="F868" s="54"/>
      <c r="G868" s="54"/>
      <c r="H868" s="54"/>
      <c r="I868" s="53" t="s">
        <v>1634</v>
      </c>
      <c r="J868" s="54"/>
      <c r="K868" s="54"/>
      <c r="L868" s="51" t="str">
        <f t="shared" si="71"/>
        <v>case "362": return "";</v>
      </c>
      <c r="M868" s="51" t="str">
        <f t="shared" si="72"/>
        <v>case "0362": return "Super Smash Bros.";</v>
      </c>
      <c r="N868" s="51" t="str">
        <f>"case """&amp;E868&amp;""""&amp;": return "&amp;""""&amp;INDEX(ALL!E:E,MATCH(Sheet1!E868,ALL!N:N,0))&amp;""""&amp;";"</f>
        <v>case "0362": return "Cloud (Player 2)";</v>
      </c>
      <c r="O868" s="51"/>
    </row>
    <row r="869" spans="1:15" x14ac:dyDescent="0.2">
      <c r="A869" s="54">
        <v>867</v>
      </c>
      <c r="B869" s="54" t="str">
        <f t="shared" si="75"/>
        <v>363</v>
      </c>
      <c r="C869" s="54"/>
      <c r="D869" s="54" t="str">
        <f t="shared" si="70"/>
        <v>363</v>
      </c>
      <c r="E869" s="54" t="str">
        <f t="shared" si="73"/>
        <v>0363</v>
      </c>
      <c r="F869" s="54"/>
      <c r="G869" s="54"/>
      <c r="H869" s="54"/>
      <c r="I869" s="53" t="s">
        <v>1634</v>
      </c>
      <c r="J869" s="54"/>
      <c r="K869" s="54"/>
      <c r="L869" s="51" t="str">
        <f t="shared" si="71"/>
        <v>case "363": return "";</v>
      </c>
      <c r="M869" s="51" t="str">
        <f t="shared" si="72"/>
        <v>case "0363": return "Super Smash Bros.";</v>
      </c>
      <c r="N869" s="51" t="str">
        <f>"case """&amp;E869&amp;""""&amp;": return "&amp;""""&amp;INDEX(ALL!E:E,MATCH(Sheet1!E869,ALL!N:N,0))&amp;""""&amp;";"</f>
        <v>case "0363": return "Corrin (Player 2)";</v>
      </c>
      <c r="O869" s="51"/>
    </row>
    <row r="870" spans="1:15" x14ac:dyDescent="0.2">
      <c r="A870" s="54">
        <v>868</v>
      </c>
      <c r="B870" s="54" t="str">
        <f t="shared" si="75"/>
        <v>364</v>
      </c>
      <c r="C870" s="54"/>
      <c r="D870" s="54" t="str">
        <f t="shared" si="70"/>
        <v>364</v>
      </c>
      <c r="E870" s="54" t="str">
        <f t="shared" si="73"/>
        <v>0364</v>
      </c>
      <c r="F870" s="54"/>
      <c r="G870" s="54"/>
      <c r="H870" s="54"/>
      <c r="I870" s="53" t="s">
        <v>1634</v>
      </c>
      <c r="J870" s="54"/>
      <c r="K870" s="54"/>
      <c r="L870" s="51" t="str">
        <f t="shared" si="71"/>
        <v>case "364": return "";</v>
      </c>
      <c r="M870" s="51" t="str">
        <f t="shared" si="72"/>
        <v>case "0364": return "Super Smash Bros.";</v>
      </c>
      <c r="N870" s="51" t="str">
        <f>"case """&amp;E870&amp;""""&amp;": return "&amp;""""&amp;INDEX(ALL!E:E,MATCH(Sheet1!E870,ALL!N:N,0))&amp;""""&amp;";"</f>
        <v>case "0364": return "Bayonetta (Player 2)";</v>
      </c>
      <c r="O870" s="51"/>
    </row>
    <row r="871" spans="1:15" x14ac:dyDescent="0.2">
      <c r="A871" s="54">
        <v>869</v>
      </c>
      <c r="B871" s="54" t="str">
        <f t="shared" si="75"/>
        <v>365</v>
      </c>
      <c r="C871" s="54"/>
      <c r="D871" s="54" t="str">
        <f t="shared" si="70"/>
        <v>365</v>
      </c>
      <c r="E871" s="54" t="str">
        <f t="shared" si="73"/>
        <v>0365</v>
      </c>
      <c r="F871" s="54"/>
      <c r="G871" s="54"/>
      <c r="H871" s="54"/>
      <c r="I871" s="53" t="s">
        <v>6302</v>
      </c>
      <c r="J871" s="54"/>
      <c r="K871" s="54"/>
      <c r="L871" s="51" t="str">
        <f t="shared" si="71"/>
        <v>case "365": return "";</v>
      </c>
      <c r="M871" s="51" t="str">
        <f t="shared" si="72"/>
        <v>case "0365": return "Metroid";</v>
      </c>
      <c r="N871" s="51" t="str">
        <f>"case """&amp;E871&amp;""""&amp;": return "&amp;""""&amp;INDEX(ALL!E:E,MATCH(Sheet1!E871,ALL!N:N,0))&amp;""""&amp;";"</f>
        <v>case "0365": return "Samus Aran";</v>
      </c>
      <c r="O871" s="51"/>
    </row>
    <row r="872" spans="1:15" x14ac:dyDescent="0.2">
      <c r="A872" s="54">
        <v>870</v>
      </c>
      <c r="B872" s="54" t="str">
        <f t="shared" si="75"/>
        <v>366</v>
      </c>
      <c r="C872" s="54"/>
      <c r="D872" s="54" t="str">
        <f t="shared" si="70"/>
        <v>366</v>
      </c>
      <c r="E872" s="54" t="str">
        <f t="shared" si="73"/>
        <v>0366</v>
      </c>
      <c r="F872" s="54"/>
      <c r="G872" s="54"/>
      <c r="H872" s="54"/>
      <c r="I872" s="53" t="s">
        <v>6299</v>
      </c>
      <c r="J872" s="54"/>
      <c r="K872" s="54"/>
      <c r="L872" s="51" t="str">
        <f t="shared" si="71"/>
        <v>case "366": return "";</v>
      </c>
      <c r="M872" s="51" t="str">
        <f t="shared" si="72"/>
        <v>case "0366": return "Metroid";</v>
      </c>
      <c r="N872" s="51" t="str">
        <f>"case """&amp;E872&amp;""""&amp;": return "&amp;""""&amp;INDEX(ALL!E:E,MATCH(Sheet1!E872,ALL!N:N,0))&amp;""""&amp;";"</f>
        <v>case "0366": return "Metroid";</v>
      </c>
      <c r="O872" s="51"/>
    </row>
    <row r="873" spans="1:15" x14ac:dyDescent="0.2">
      <c r="A873" s="54">
        <v>871</v>
      </c>
      <c r="B873" s="54" t="str">
        <f t="shared" si="75"/>
        <v>367</v>
      </c>
      <c r="C873" s="54"/>
      <c r="D873" s="54" t="str">
        <f t="shared" si="70"/>
        <v>367</v>
      </c>
      <c r="E873" s="54" t="str">
        <f t="shared" si="73"/>
        <v>0367</v>
      </c>
      <c r="F873" s="54"/>
      <c r="G873" s="54"/>
      <c r="H873" s="54"/>
      <c r="I873" s="53" t="s">
        <v>1610</v>
      </c>
      <c r="J873" s="54"/>
      <c r="K873" s="54"/>
      <c r="L873" s="51" t="str">
        <f t="shared" si="71"/>
        <v>case "367": return "";</v>
      </c>
      <c r="M873" s="51" t="str">
        <f t="shared" si="72"/>
        <v>case "0367": return "Super Mario";</v>
      </c>
      <c r="N873" s="51" t="str">
        <f>"case """&amp;E873&amp;""""&amp;": return "&amp;""""&amp;INDEX(ALL!E:E,MATCH(Sheet1!E873,ALL!N:N,0))&amp;""""&amp;";"</f>
        <v>case "0367": return "Goomba";</v>
      </c>
      <c r="O873" s="51"/>
    </row>
    <row r="874" spans="1:15" x14ac:dyDescent="0.2">
      <c r="A874" s="54">
        <v>872</v>
      </c>
      <c r="B874" s="54" t="str">
        <f t="shared" si="75"/>
        <v>368</v>
      </c>
      <c r="C874" s="54"/>
      <c r="D874" s="54" t="str">
        <f t="shared" si="70"/>
        <v>368</v>
      </c>
      <c r="E874" s="54" t="str">
        <f t="shared" si="73"/>
        <v>0368</v>
      </c>
      <c r="F874" s="54"/>
      <c r="G874" s="54"/>
      <c r="H874" s="54"/>
      <c r="I874" s="53" t="s">
        <v>1610</v>
      </c>
      <c r="J874" s="54"/>
      <c r="K874" s="54"/>
      <c r="L874" s="51" t="str">
        <f t="shared" si="71"/>
        <v>case "368": return "";</v>
      </c>
      <c r="M874" s="51" t="str">
        <f t="shared" si="72"/>
        <v>case "0368": return "Super Mario";</v>
      </c>
      <c r="N874" s="51" t="str">
        <f>"case """&amp;E874&amp;""""&amp;": return "&amp;""""&amp;INDEX(ALL!E:E,MATCH(Sheet1!E874,ALL!N:N,0))&amp;""""&amp;";"</f>
        <v>case "0368": return "Koopa Troopa";</v>
      </c>
      <c r="O874" s="51"/>
    </row>
    <row r="875" spans="1:15" x14ac:dyDescent="0.2">
      <c r="A875" s="54">
        <v>873</v>
      </c>
      <c r="B875" s="54" t="str">
        <f t="shared" si="75"/>
        <v>369</v>
      </c>
      <c r="C875" s="54"/>
      <c r="D875" s="54" t="str">
        <f t="shared" si="70"/>
        <v>369</v>
      </c>
      <c r="E875" s="54" t="str">
        <f t="shared" si="73"/>
        <v>0369</v>
      </c>
      <c r="F875" s="54"/>
      <c r="G875" s="54"/>
      <c r="H875" s="54"/>
      <c r="I875" s="53" t="s">
        <v>1640</v>
      </c>
      <c r="J875" s="54"/>
      <c r="K875" s="54"/>
      <c r="L875" s="51" t="str">
        <f t="shared" si="71"/>
        <v>case "369": return "";</v>
      </c>
      <c r="M875" s="51" t="str">
        <f t="shared" si="72"/>
        <v>case "0369": return "Splatoon";</v>
      </c>
      <c r="N875" s="51" t="str">
        <f>"case """&amp;E875&amp;""""&amp;": return "&amp;""""&amp;INDEX(ALL!E:E,MATCH(Sheet1!E875,ALL!N:N,0))&amp;""""&amp;";"</f>
        <v>case "0369": return "Inkling Girl (Neon Pink)";</v>
      </c>
      <c r="O875" s="51"/>
    </row>
    <row r="876" spans="1:15" x14ac:dyDescent="0.2">
      <c r="A876" s="54">
        <v>874</v>
      </c>
      <c r="B876" s="54" t="str">
        <f t="shared" si="75"/>
        <v>36A</v>
      </c>
      <c r="C876" s="54"/>
      <c r="D876" s="54" t="str">
        <f t="shared" si="70"/>
        <v>36A</v>
      </c>
      <c r="E876" s="54" t="str">
        <f t="shared" si="73"/>
        <v>036A</v>
      </c>
      <c r="F876" s="54"/>
      <c r="G876" s="54"/>
      <c r="H876" s="54"/>
      <c r="I876" s="53" t="s">
        <v>1640</v>
      </c>
      <c r="J876" s="54"/>
      <c r="K876" s="54"/>
      <c r="L876" s="51" t="str">
        <f t="shared" si="71"/>
        <v>case "36A": return "";</v>
      </c>
      <c r="M876" s="51" t="str">
        <f t="shared" si="72"/>
        <v>case "036A": return "Splatoon";</v>
      </c>
      <c r="N876" s="51" t="str">
        <f>"case """&amp;E876&amp;""""&amp;": return "&amp;""""&amp;INDEX(ALL!E:E,MATCH(Sheet1!E876,ALL!N:N,0))&amp;""""&amp;";"</f>
        <v>case "036A": return "Inkling Boy (Neon Green)";</v>
      </c>
      <c r="O876" s="51"/>
    </row>
    <row r="877" spans="1:15" x14ac:dyDescent="0.2">
      <c r="A877" s="54">
        <v>875</v>
      </c>
      <c r="B877" s="54" t="str">
        <f t="shared" si="75"/>
        <v>36B</v>
      </c>
      <c r="C877" s="54"/>
      <c r="D877" s="54" t="str">
        <f t="shared" si="70"/>
        <v>36B</v>
      </c>
      <c r="E877" s="54" t="str">
        <f t="shared" si="73"/>
        <v>036B</v>
      </c>
      <c r="F877" s="54"/>
      <c r="G877" s="54"/>
      <c r="H877" s="54"/>
      <c r="I877" s="53" t="s">
        <v>1640</v>
      </c>
      <c r="J877" s="54"/>
      <c r="K877" s="54"/>
      <c r="L877" s="51" t="str">
        <f t="shared" si="71"/>
        <v>case "36B": return "";</v>
      </c>
      <c r="M877" s="51" t="str">
        <f t="shared" si="72"/>
        <v>case "036B": return "Splatoon";</v>
      </c>
      <c r="N877" s="51" t="str">
        <f>"case """&amp;E877&amp;""""&amp;": return "&amp;""""&amp;INDEX(ALL!E:E,MATCH(Sheet1!E877,ALL!N:N,0))&amp;""""&amp;";"</f>
        <v>case "036B": return "Inkling Squid (Neon Purple)";</v>
      </c>
      <c r="O877" s="51"/>
    </row>
    <row r="878" spans="1:15" x14ac:dyDescent="0.2">
      <c r="A878" s="54">
        <v>876</v>
      </c>
      <c r="B878" s="54" t="str">
        <f t="shared" si="75"/>
        <v>36C</v>
      </c>
      <c r="C878" s="54"/>
      <c r="D878" s="54" t="str">
        <f t="shared" si="70"/>
        <v>36C</v>
      </c>
      <c r="E878" s="54" t="str">
        <f t="shared" si="73"/>
        <v>036C</v>
      </c>
      <c r="F878" s="54"/>
      <c r="G878" s="54"/>
      <c r="H878" s="54"/>
      <c r="I878" s="54"/>
      <c r="J878" s="54"/>
      <c r="K878" s="54"/>
      <c r="L878" s="51" t="str">
        <f t="shared" si="71"/>
        <v>case "36C": return "";</v>
      </c>
      <c r="M878" s="51" t="str">
        <f t="shared" si="72"/>
        <v>case "036C": return "";</v>
      </c>
      <c r="N878" s="51" t="e">
        <f>"case """&amp;E878&amp;""""&amp;": return "&amp;""""&amp;INDEX(ALL!E:E,MATCH(Sheet1!E878,ALL!N:N,0))&amp;""""&amp;";"</f>
        <v>#N/A</v>
      </c>
      <c r="O878" s="51"/>
    </row>
    <row r="879" spans="1:15" x14ac:dyDescent="0.2">
      <c r="A879" s="54">
        <v>877</v>
      </c>
      <c r="B879" s="54" t="str">
        <f t="shared" si="75"/>
        <v>36D</v>
      </c>
      <c r="C879" s="54"/>
      <c r="D879" s="54" t="str">
        <f t="shared" si="70"/>
        <v>36D</v>
      </c>
      <c r="E879" s="54" t="str">
        <f t="shared" si="73"/>
        <v>036D</v>
      </c>
      <c r="F879" s="54"/>
      <c r="G879" s="54"/>
      <c r="H879" s="54"/>
      <c r="I879" s="54"/>
      <c r="J879" s="54"/>
      <c r="K879" s="54"/>
      <c r="L879" s="51" t="str">
        <f t="shared" si="71"/>
        <v>case "36D": return "";</v>
      </c>
      <c r="M879" s="51" t="str">
        <f t="shared" si="72"/>
        <v>case "036D": return "";</v>
      </c>
      <c r="N879" s="51" t="e">
        <f>"case """&amp;E879&amp;""""&amp;": return "&amp;""""&amp;INDEX(ALL!E:E,MATCH(Sheet1!E879,ALL!N:N,0))&amp;""""&amp;";"</f>
        <v>#N/A</v>
      </c>
      <c r="O879" s="51"/>
    </row>
    <row r="880" spans="1:15" x14ac:dyDescent="0.2">
      <c r="A880" s="54">
        <v>878</v>
      </c>
      <c r="B880" s="54" t="str">
        <f t="shared" si="75"/>
        <v>36E</v>
      </c>
      <c r="C880" s="54"/>
      <c r="D880" s="54" t="str">
        <f t="shared" si="70"/>
        <v>36E</v>
      </c>
      <c r="E880" s="54" t="str">
        <f t="shared" si="73"/>
        <v>036E</v>
      </c>
      <c r="F880" s="54"/>
      <c r="G880" s="54"/>
      <c r="H880" s="54"/>
      <c r="I880" s="54"/>
      <c r="J880" s="54"/>
      <c r="K880" s="54"/>
      <c r="L880" s="51" t="str">
        <f t="shared" si="71"/>
        <v>case "36E": return "";</v>
      </c>
      <c r="M880" s="51" t="str">
        <f t="shared" si="72"/>
        <v>case "036E": return "";</v>
      </c>
      <c r="N880" s="51" t="e">
        <f>"case """&amp;E880&amp;""""&amp;": return "&amp;""""&amp;INDEX(ALL!E:E,MATCH(Sheet1!E880,ALL!N:N,0))&amp;""""&amp;";"</f>
        <v>#N/A</v>
      </c>
      <c r="O880" s="51"/>
    </row>
    <row r="881" spans="1:15" x14ac:dyDescent="0.2">
      <c r="A881" s="54">
        <v>879</v>
      </c>
      <c r="B881" s="54" t="str">
        <f t="shared" si="75"/>
        <v>36F</v>
      </c>
      <c r="C881" s="54"/>
      <c r="D881" s="54" t="str">
        <f t="shared" si="70"/>
        <v>36F</v>
      </c>
      <c r="E881" s="54" t="str">
        <f t="shared" si="73"/>
        <v>036F</v>
      </c>
      <c r="F881" s="54"/>
      <c r="G881" s="54"/>
      <c r="H881" s="54"/>
      <c r="I881" s="54"/>
      <c r="J881" s="54"/>
      <c r="K881" s="54"/>
      <c r="L881" s="51" t="str">
        <f t="shared" si="71"/>
        <v>case "36F": return "";</v>
      </c>
      <c r="M881" s="51" t="str">
        <f t="shared" si="72"/>
        <v>case "036F": return "";</v>
      </c>
      <c r="N881" s="51" t="e">
        <f>"case """&amp;E881&amp;""""&amp;": return "&amp;""""&amp;INDEX(ALL!E:E,MATCH(Sheet1!E881,ALL!N:N,0))&amp;""""&amp;";"</f>
        <v>#N/A</v>
      </c>
      <c r="O881" s="51"/>
    </row>
    <row r="882" spans="1:15" x14ac:dyDescent="0.2">
      <c r="A882" s="54">
        <v>880</v>
      </c>
      <c r="B882" s="54" t="str">
        <f t="shared" si="75"/>
        <v>370</v>
      </c>
      <c r="C882" s="54"/>
      <c r="D882" s="54" t="str">
        <f t="shared" si="70"/>
        <v>370</v>
      </c>
      <c r="E882" s="54" t="str">
        <f t="shared" si="73"/>
        <v>0370</v>
      </c>
      <c r="F882" s="54"/>
      <c r="G882" s="54"/>
      <c r="H882" s="54"/>
      <c r="I882" s="54"/>
      <c r="J882" s="54"/>
      <c r="K882" s="54"/>
      <c r="L882" s="51" t="str">
        <f t="shared" si="71"/>
        <v>case "370": return "";</v>
      </c>
      <c r="M882" s="51" t="str">
        <f t="shared" si="72"/>
        <v>case "0370": return "";</v>
      </c>
      <c r="N882" s="51" t="e">
        <f>"case """&amp;E882&amp;""""&amp;": return "&amp;""""&amp;INDEX(ALL!E:E,MATCH(Sheet1!E882,ALL!N:N,0))&amp;""""&amp;";"</f>
        <v>#N/A</v>
      </c>
      <c r="O882" s="51"/>
    </row>
    <row r="883" spans="1:15" x14ac:dyDescent="0.2">
      <c r="A883" s="54">
        <v>881</v>
      </c>
      <c r="B883" s="54" t="str">
        <f t="shared" si="75"/>
        <v>371</v>
      </c>
      <c r="C883" s="54"/>
      <c r="D883" s="54" t="str">
        <f t="shared" si="70"/>
        <v>371</v>
      </c>
      <c r="E883" s="54" t="str">
        <f t="shared" si="73"/>
        <v>0371</v>
      </c>
      <c r="F883" s="54"/>
      <c r="G883" s="54"/>
      <c r="H883" s="54"/>
      <c r="I883" s="54"/>
      <c r="J883" s="54"/>
      <c r="K883" s="54"/>
      <c r="L883" s="51" t="str">
        <f t="shared" si="71"/>
        <v>case "371": return "";</v>
      </c>
      <c r="M883" s="51" t="str">
        <f t="shared" si="72"/>
        <v>case "0371": return "";</v>
      </c>
      <c r="N883" s="51" t="e">
        <f>"case """&amp;E883&amp;""""&amp;": return "&amp;""""&amp;INDEX(ALL!E:E,MATCH(Sheet1!E883,ALL!N:N,0))&amp;""""&amp;";"</f>
        <v>#N/A</v>
      </c>
      <c r="O883" s="51"/>
    </row>
    <row r="884" spans="1:15" x14ac:dyDescent="0.2">
      <c r="A884" s="54">
        <v>882</v>
      </c>
      <c r="B884" s="54" t="str">
        <f t="shared" si="75"/>
        <v>372</v>
      </c>
      <c r="C884" s="54"/>
      <c r="D884" s="54" t="str">
        <f t="shared" si="70"/>
        <v>372</v>
      </c>
      <c r="E884" s="54" t="str">
        <f t="shared" si="73"/>
        <v>0372</v>
      </c>
      <c r="F884" s="54"/>
      <c r="G884" s="54"/>
      <c r="H884" s="54"/>
      <c r="I884" s="54"/>
      <c r="J884" s="54"/>
      <c r="K884" s="54"/>
      <c r="L884" s="51" t="str">
        <f t="shared" si="71"/>
        <v>case "372": return "";</v>
      </c>
      <c r="M884" s="51" t="str">
        <f t="shared" si="72"/>
        <v>case "0372": return "";</v>
      </c>
      <c r="N884" s="51" t="e">
        <f>"case """&amp;E884&amp;""""&amp;": return "&amp;""""&amp;INDEX(ALL!E:E,MATCH(Sheet1!E884,ALL!N:N,0))&amp;""""&amp;";"</f>
        <v>#N/A</v>
      </c>
      <c r="O884" s="51"/>
    </row>
    <row r="885" spans="1:15" x14ac:dyDescent="0.2">
      <c r="A885" s="54">
        <v>883</v>
      </c>
      <c r="B885" s="54" t="str">
        <f t="shared" si="75"/>
        <v>373</v>
      </c>
      <c r="C885" s="54"/>
      <c r="D885" s="54" t="str">
        <f t="shared" si="70"/>
        <v>373</v>
      </c>
      <c r="E885" s="54" t="str">
        <f t="shared" si="73"/>
        <v>0373</v>
      </c>
      <c r="F885" s="54"/>
      <c r="G885" s="54"/>
      <c r="H885" s="54"/>
      <c r="I885" s="54"/>
      <c r="J885" s="54"/>
      <c r="K885" s="54"/>
      <c r="L885" s="51" t="str">
        <f t="shared" si="71"/>
        <v>case "373": return "";</v>
      </c>
      <c r="M885" s="51" t="str">
        <f t="shared" si="72"/>
        <v>case "0373": return "";</v>
      </c>
      <c r="N885" s="51" t="e">
        <f>"case """&amp;E885&amp;""""&amp;": return "&amp;""""&amp;INDEX(ALL!E:E,MATCH(Sheet1!E885,ALL!N:N,0))&amp;""""&amp;";"</f>
        <v>#N/A</v>
      </c>
      <c r="O885" s="51"/>
    </row>
    <row r="886" spans="1:15" x14ac:dyDescent="0.2">
      <c r="A886" s="54">
        <v>884</v>
      </c>
      <c r="B886" s="54" t="str">
        <f t="shared" si="75"/>
        <v>374</v>
      </c>
      <c r="C886" s="54"/>
      <c r="D886" s="54" t="str">
        <f t="shared" si="70"/>
        <v>374</v>
      </c>
      <c r="E886" s="54" t="str">
        <f t="shared" si="73"/>
        <v>0374</v>
      </c>
      <c r="F886" s="54"/>
      <c r="G886" s="54"/>
      <c r="H886" s="54"/>
      <c r="I886" s="54"/>
      <c r="J886" s="54"/>
      <c r="K886" s="54"/>
      <c r="L886" s="51" t="str">
        <f t="shared" si="71"/>
        <v>case "374": return "";</v>
      </c>
      <c r="M886" s="51" t="str">
        <f t="shared" si="72"/>
        <v>case "0374": return "";</v>
      </c>
      <c r="N886" s="51" t="e">
        <f>"case """&amp;E886&amp;""""&amp;": return "&amp;""""&amp;INDEX(ALL!E:E,MATCH(Sheet1!E886,ALL!N:N,0))&amp;""""&amp;";"</f>
        <v>#N/A</v>
      </c>
      <c r="O886" s="51"/>
    </row>
    <row r="887" spans="1:15" x14ac:dyDescent="0.2">
      <c r="A887" s="54">
        <v>885</v>
      </c>
      <c r="B887" s="54" t="str">
        <f t="shared" si="75"/>
        <v>375</v>
      </c>
      <c r="C887" s="54"/>
      <c r="D887" s="54" t="str">
        <f t="shared" si="70"/>
        <v>375</v>
      </c>
      <c r="E887" s="54" t="str">
        <f t="shared" si="73"/>
        <v>0375</v>
      </c>
      <c r="F887" s="54"/>
      <c r="G887" s="54"/>
      <c r="H887" s="54"/>
      <c r="I887" s="54"/>
      <c r="J887" s="54"/>
      <c r="K887" s="54"/>
      <c r="L887" s="51" t="str">
        <f t="shared" si="71"/>
        <v>case "375": return "";</v>
      </c>
      <c r="M887" s="51" t="str">
        <f t="shared" si="72"/>
        <v>case "0375": return "";</v>
      </c>
      <c r="N887" s="51" t="e">
        <f>"case """&amp;E887&amp;""""&amp;": return "&amp;""""&amp;INDEX(ALL!E:E,MATCH(Sheet1!E887,ALL!N:N,0))&amp;""""&amp;";"</f>
        <v>#N/A</v>
      </c>
      <c r="O887" s="51"/>
    </row>
    <row r="888" spans="1:15" x14ac:dyDescent="0.2">
      <c r="A888" s="54">
        <v>886</v>
      </c>
      <c r="B888" s="54" t="str">
        <f t="shared" si="75"/>
        <v>376</v>
      </c>
      <c r="C888" s="54"/>
      <c r="D888" s="54" t="str">
        <f t="shared" si="70"/>
        <v>376</v>
      </c>
      <c r="E888" s="54" t="str">
        <f t="shared" si="73"/>
        <v>0376</v>
      </c>
      <c r="F888" s="54"/>
      <c r="G888" s="54"/>
      <c r="H888" s="54"/>
      <c r="I888" s="54"/>
      <c r="J888" s="54"/>
      <c r="K888" s="54"/>
      <c r="L888" s="51" t="str">
        <f t="shared" si="71"/>
        <v>case "376": return "";</v>
      </c>
      <c r="M888" s="51" t="str">
        <f t="shared" si="72"/>
        <v>case "0376": return "";</v>
      </c>
      <c r="N888" s="51" t="e">
        <f>"case """&amp;E888&amp;""""&amp;": return "&amp;""""&amp;INDEX(ALL!E:E,MATCH(Sheet1!E888,ALL!N:N,0))&amp;""""&amp;";"</f>
        <v>#N/A</v>
      </c>
      <c r="O888" s="51"/>
    </row>
    <row r="889" spans="1:15" x14ac:dyDescent="0.2">
      <c r="A889" s="54">
        <v>887</v>
      </c>
      <c r="B889" s="54" t="str">
        <f t="shared" si="75"/>
        <v>377</v>
      </c>
      <c r="C889" s="54"/>
      <c r="D889" s="54" t="str">
        <f t="shared" si="70"/>
        <v>377</v>
      </c>
      <c r="E889" s="54" t="str">
        <f t="shared" si="73"/>
        <v>0377</v>
      </c>
      <c r="F889" s="54"/>
      <c r="G889" s="54"/>
      <c r="H889" s="54"/>
      <c r="I889" s="54"/>
      <c r="J889" s="54"/>
      <c r="K889" s="54"/>
      <c r="L889" s="51" t="str">
        <f t="shared" si="71"/>
        <v>case "377": return "";</v>
      </c>
      <c r="M889" s="51" t="str">
        <f t="shared" si="72"/>
        <v>case "0377": return "";</v>
      </c>
      <c r="N889" s="51" t="e">
        <f>"case """&amp;E889&amp;""""&amp;": return "&amp;""""&amp;INDEX(ALL!E:E,MATCH(Sheet1!E889,ALL!N:N,0))&amp;""""&amp;";"</f>
        <v>#N/A</v>
      </c>
      <c r="O889" s="51"/>
    </row>
    <row r="890" spans="1:15" x14ac:dyDescent="0.2">
      <c r="A890" s="54">
        <v>888</v>
      </c>
      <c r="B890" s="54" t="str">
        <f t="shared" si="75"/>
        <v>378</v>
      </c>
      <c r="C890" s="54"/>
      <c r="D890" s="54" t="str">
        <f t="shared" si="70"/>
        <v>378</v>
      </c>
      <c r="E890" s="54" t="str">
        <f t="shared" si="73"/>
        <v>0378</v>
      </c>
      <c r="F890" s="54"/>
      <c r="G890" s="54"/>
      <c r="H890" s="54"/>
      <c r="I890" s="54"/>
      <c r="J890" s="54"/>
      <c r="K890" s="54"/>
      <c r="L890" s="51" t="str">
        <f t="shared" si="71"/>
        <v>case "378": return "";</v>
      </c>
      <c r="M890" s="51" t="str">
        <f t="shared" si="72"/>
        <v>case "0378": return "";</v>
      </c>
      <c r="N890" s="51" t="e">
        <f>"case """&amp;E890&amp;""""&amp;": return "&amp;""""&amp;INDEX(ALL!E:E,MATCH(Sheet1!E890,ALL!N:N,0))&amp;""""&amp;";"</f>
        <v>#N/A</v>
      </c>
      <c r="O890" s="51"/>
    </row>
    <row r="891" spans="1:15" x14ac:dyDescent="0.2">
      <c r="A891" s="54">
        <v>889</v>
      </c>
      <c r="B891" s="54" t="str">
        <f t="shared" si="75"/>
        <v>379</v>
      </c>
      <c r="C891" s="54"/>
      <c r="D891" s="54" t="str">
        <f t="shared" si="70"/>
        <v>379</v>
      </c>
      <c r="E891" s="54" t="str">
        <f t="shared" si="73"/>
        <v>0379</v>
      </c>
      <c r="F891" s="54"/>
      <c r="G891" s="54"/>
      <c r="H891" s="54"/>
      <c r="I891" s="54"/>
      <c r="J891" s="54"/>
      <c r="K891" s="54"/>
      <c r="L891" s="51" t="str">
        <f t="shared" si="71"/>
        <v>case "379": return "";</v>
      </c>
      <c r="M891" s="51" t="str">
        <f t="shared" si="72"/>
        <v>case "0379": return "";</v>
      </c>
      <c r="N891" s="51" t="e">
        <f>"case """&amp;E891&amp;""""&amp;": return "&amp;""""&amp;INDEX(ALL!E:E,MATCH(Sheet1!E891,ALL!N:N,0))&amp;""""&amp;";"</f>
        <v>#N/A</v>
      </c>
      <c r="O891" s="51"/>
    </row>
    <row r="892" spans="1:15" x14ac:dyDescent="0.2">
      <c r="A892" s="54">
        <v>890</v>
      </c>
      <c r="B892" s="54" t="str">
        <f t="shared" si="75"/>
        <v>37A</v>
      </c>
      <c r="C892" s="54"/>
      <c r="D892" s="54" t="str">
        <f t="shared" si="70"/>
        <v>37A</v>
      </c>
      <c r="E892" s="54" t="str">
        <f t="shared" si="73"/>
        <v>037A</v>
      </c>
      <c r="F892" s="54"/>
      <c r="G892" s="54"/>
      <c r="H892" s="54"/>
      <c r="I892" s="54"/>
      <c r="J892" s="54"/>
      <c r="K892" s="54"/>
      <c r="L892" s="51" t="str">
        <f t="shared" si="71"/>
        <v>case "37A": return "";</v>
      </c>
      <c r="M892" s="51" t="str">
        <f t="shared" si="72"/>
        <v>case "037A": return "";</v>
      </c>
      <c r="N892" s="51" t="e">
        <f>"case """&amp;E892&amp;""""&amp;": return "&amp;""""&amp;INDEX(ALL!E:E,MATCH(Sheet1!E892,ALL!N:N,0))&amp;""""&amp;";"</f>
        <v>#N/A</v>
      </c>
      <c r="O892" s="51"/>
    </row>
    <row r="893" spans="1:15" x14ac:dyDescent="0.2">
      <c r="A893" s="54">
        <v>891</v>
      </c>
      <c r="B893" s="54" t="str">
        <f t="shared" ref="B893" si="76">DEC2HEX(A893)</f>
        <v>37B</v>
      </c>
      <c r="C893" s="54"/>
      <c r="D893" s="54" t="str">
        <f t="shared" ref="D893" si="77">IF(LEN(B893)=1,"00"&amp;B893,IF(LEN(B893)=2,"0"&amp;B893,RIGHT(B893,3)))</f>
        <v>37B</v>
      </c>
      <c r="E893" s="54" t="str">
        <f t="shared" ref="E893" si="78">"0"&amp;D893</f>
        <v>037B</v>
      </c>
      <c r="F893" s="54"/>
      <c r="G893" s="54"/>
      <c r="H893" s="54"/>
      <c r="I893" s="54"/>
      <c r="J893" s="54"/>
      <c r="K893" s="54"/>
      <c r="L893" s="51" t="str">
        <f t="shared" ref="L893" si="79">"case """&amp;D893&amp;""""&amp;": return "&amp;""""&amp;F893&amp;""""&amp;";"</f>
        <v>case "37B": return "";</v>
      </c>
      <c r="M893" s="51" t="str">
        <f t="shared" ref="M893" si="80">"case """&amp;E893&amp;""""&amp;": return "&amp;""""&amp;I893&amp;""""&amp;";"</f>
        <v>case "037B": return "";</v>
      </c>
      <c r="N893" s="51" t="e">
        <f>"case """&amp;E893&amp;""""&amp;": return "&amp;""""&amp;INDEX(ALL!E:E,MATCH(Sheet1!E893,ALL!N:N,0))&amp;""""&amp;";"</f>
        <v>#N/A</v>
      </c>
      <c r="O893" s="51"/>
    </row>
    <row r="894" spans="1:15" x14ac:dyDescent="0.2">
      <c r="A894" s="54">
        <v>892</v>
      </c>
      <c r="B894" s="54" t="str">
        <f t="shared" ref="B894:B957" si="81">DEC2HEX(A894)</f>
        <v>37C</v>
      </c>
      <c r="C894" s="54"/>
      <c r="D894" s="54" t="str">
        <f t="shared" ref="D894:D957" si="82">IF(LEN(B894)=1,"00"&amp;B894,IF(LEN(B894)=2,"0"&amp;B894,RIGHT(B894,3)))</f>
        <v>37C</v>
      </c>
      <c r="E894" s="54" t="str">
        <f t="shared" ref="E894:E957" si="83">"0"&amp;D894</f>
        <v>037C</v>
      </c>
      <c r="F894" s="54"/>
      <c r="G894" s="54"/>
      <c r="H894" s="54"/>
      <c r="I894" s="54"/>
      <c r="J894" s="54"/>
      <c r="K894" s="54"/>
      <c r="L894" s="51" t="str">
        <f t="shared" ref="L894:L957" si="84">"case """&amp;D894&amp;""""&amp;": return "&amp;""""&amp;F894&amp;""""&amp;";"</f>
        <v>case "37C": return "";</v>
      </c>
      <c r="M894" s="51" t="str">
        <f t="shared" ref="M894:M957" si="85">"case """&amp;E894&amp;""""&amp;": return "&amp;""""&amp;I894&amp;""""&amp;";"</f>
        <v>case "037C": return "";</v>
      </c>
      <c r="N894" s="51" t="e">
        <f>"case """&amp;E894&amp;""""&amp;": return "&amp;""""&amp;INDEX(ALL!E:E,MATCH(Sheet1!E894,ALL!N:N,0))&amp;""""&amp;";"</f>
        <v>#N/A</v>
      </c>
      <c r="O894" s="51"/>
    </row>
    <row r="895" spans="1:15" x14ac:dyDescent="0.2">
      <c r="A895" s="54">
        <v>893</v>
      </c>
      <c r="B895" s="54" t="str">
        <f t="shared" si="81"/>
        <v>37D</v>
      </c>
      <c r="C895" s="54"/>
      <c r="D895" s="54" t="str">
        <f t="shared" si="82"/>
        <v>37D</v>
      </c>
      <c r="E895" s="54" t="str">
        <f t="shared" si="83"/>
        <v>037D</v>
      </c>
      <c r="F895" s="54"/>
      <c r="G895" s="54"/>
      <c r="H895" s="54"/>
      <c r="I895" s="54"/>
      <c r="J895" s="54"/>
      <c r="K895" s="54"/>
      <c r="L895" s="51" t="str">
        <f t="shared" si="84"/>
        <v>case "37D": return "";</v>
      </c>
      <c r="M895" s="51" t="str">
        <f t="shared" si="85"/>
        <v>case "037D": return "";</v>
      </c>
      <c r="N895" s="51" t="e">
        <f>"case """&amp;E895&amp;""""&amp;": return "&amp;""""&amp;INDEX(ALL!E:E,MATCH(Sheet1!E895,ALL!N:N,0))&amp;""""&amp;";"</f>
        <v>#N/A</v>
      </c>
      <c r="O895" s="51"/>
    </row>
    <row r="896" spans="1:15" x14ac:dyDescent="0.2">
      <c r="A896" s="54">
        <v>894</v>
      </c>
      <c r="B896" s="54" t="str">
        <f t="shared" si="81"/>
        <v>37E</v>
      </c>
      <c r="C896" s="54"/>
      <c r="D896" s="54" t="str">
        <f t="shared" si="82"/>
        <v>37E</v>
      </c>
      <c r="E896" s="54" t="str">
        <f t="shared" si="83"/>
        <v>037E</v>
      </c>
      <c r="F896" s="54"/>
      <c r="G896" s="54"/>
      <c r="H896" s="54"/>
      <c r="I896" s="54"/>
      <c r="J896" s="54"/>
      <c r="K896" s="54"/>
      <c r="L896" s="51" t="str">
        <f t="shared" si="84"/>
        <v>case "37E": return "";</v>
      </c>
      <c r="M896" s="51" t="str">
        <f t="shared" si="85"/>
        <v>case "037E": return "";</v>
      </c>
      <c r="N896" s="51" t="e">
        <f>"case """&amp;E896&amp;""""&amp;": return "&amp;""""&amp;INDEX(ALL!E:E,MATCH(Sheet1!E896,ALL!N:N,0))&amp;""""&amp;";"</f>
        <v>#N/A</v>
      </c>
      <c r="O896" s="51"/>
    </row>
    <row r="897" spans="1:15" x14ac:dyDescent="0.2">
      <c r="A897" s="54">
        <v>895</v>
      </c>
      <c r="B897" s="54" t="str">
        <f t="shared" si="81"/>
        <v>37F</v>
      </c>
      <c r="C897" s="54"/>
      <c r="D897" s="54" t="str">
        <f t="shared" si="82"/>
        <v>37F</v>
      </c>
      <c r="E897" s="54" t="str">
        <f t="shared" si="83"/>
        <v>037F</v>
      </c>
      <c r="F897" s="54"/>
      <c r="G897" s="54"/>
      <c r="H897" s="54"/>
      <c r="I897" s="54"/>
      <c r="J897" s="54"/>
      <c r="K897" s="54"/>
      <c r="L897" s="51" t="str">
        <f t="shared" si="84"/>
        <v>case "37F": return "";</v>
      </c>
      <c r="M897" s="51" t="str">
        <f t="shared" si="85"/>
        <v>case "037F": return "";</v>
      </c>
      <c r="N897" s="51" t="e">
        <f>"case """&amp;E897&amp;""""&amp;": return "&amp;""""&amp;INDEX(ALL!E:E,MATCH(Sheet1!E897,ALL!N:N,0))&amp;""""&amp;";"</f>
        <v>#N/A</v>
      </c>
      <c r="O897" s="51"/>
    </row>
    <row r="898" spans="1:15" x14ac:dyDescent="0.2">
      <c r="A898" s="54">
        <v>896</v>
      </c>
      <c r="B898" s="54" t="str">
        <f t="shared" si="81"/>
        <v>380</v>
      </c>
      <c r="C898" s="54"/>
      <c r="D898" s="54" t="str">
        <f t="shared" si="82"/>
        <v>380</v>
      </c>
      <c r="E898" s="54" t="str">
        <f t="shared" si="83"/>
        <v>0380</v>
      </c>
      <c r="F898" s="54"/>
      <c r="G898" s="54"/>
      <c r="H898" s="54"/>
      <c r="I898" s="54"/>
      <c r="J898" s="54"/>
      <c r="K898" s="54"/>
      <c r="L898" s="51" t="str">
        <f t="shared" si="84"/>
        <v>case "380": return "";</v>
      </c>
      <c r="M898" s="51" t="str">
        <f t="shared" si="85"/>
        <v>case "0380": return "";</v>
      </c>
      <c r="N898" s="51" t="e">
        <f>"case """&amp;E898&amp;""""&amp;": return "&amp;""""&amp;INDEX(ALL!E:E,MATCH(Sheet1!E898,ALL!N:N,0))&amp;""""&amp;";"</f>
        <v>#N/A</v>
      </c>
      <c r="O898" s="51"/>
    </row>
    <row r="899" spans="1:15" x14ac:dyDescent="0.2">
      <c r="A899" s="54">
        <v>897</v>
      </c>
      <c r="B899" s="54" t="str">
        <f t="shared" si="81"/>
        <v>381</v>
      </c>
      <c r="C899" s="54"/>
      <c r="D899" s="54" t="str">
        <f t="shared" si="82"/>
        <v>381</v>
      </c>
      <c r="E899" s="54" t="str">
        <f t="shared" si="83"/>
        <v>0381</v>
      </c>
      <c r="F899" s="54"/>
      <c r="G899" s="54"/>
      <c r="H899" s="54"/>
      <c r="I899" s="54"/>
      <c r="J899" s="54"/>
      <c r="K899" s="54"/>
      <c r="L899" s="51" t="str">
        <f t="shared" si="84"/>
        <v>case "381": return "";</v>
      </c>
      <c r="M899" s="51" t="str">
        <f t="shared" si="85"/>
        <v>case "0381": return "";</v>
      </c>
      <c r="N899" s="51" t="e">
        <f>"case """&amp;E899&amp;""""&amp;": return "&amp;""""&amp;INDEX(ALL!E:E,MATCH(Sheet1!E899,ALL!N:N,0))&amp;""""&amp;";"</f>
        <v>#N/A</v>
      </c>
      <c r="O899" s="51"/>
    </row>
    <row r="900" spans="1:15" x14ac:dyDescent="0.2">
      <c r="A900" s="54">
        <v>898</v>
      </c>
      <c r="B900" s="54" t="str">
        <f t="shared" si="81"/>
        <v>382</v>
      </c>
      <c r="C900" s="54"/>
      <c r="D900" s="54" t="str">
        <f t="shared" si="82"/>
        <v>382</v>
      </c>
      <c r="E900" s="54" t="str">
        <f t="shared" si="83"/>
        <v>0382</v>
      </c>
      <c r="F900" s="54"/>
      <c r="G900" s="54"/>
      <c r="H900" s="54"/>
      <c r="I900" s="54"/>
      <c r="J900" s="54"/>
      <c r="K900" s="54"/>
      <c r="L900" s="51" t="str">
        <f t="shared" si="84"/>
        <v>case "382": return "";</v>
      </c>
      <c r="M900" s="51" t="str">
        <f t="shared" si="85"/>
        <v>case "0382": return "";</v>
      </c>
      <c r="N900" s="51" t="e">
        <f>"case """&amp;E900&amp;""""&amp;": return "&amp;""""&amp;INDEX(ALL!E:E,MATCH(Sheet1!E900,ALL!N:N,0))&amp;""""&amp;";"</f>
        <v>#N/A</v>
      </c>
      <c r="O900" s="51"/>
    </row>
    <row r="901" spans="1:15" x14ac:dyDescent="0.2">
      <c r="A901" s="54">
        <v>899</v>
      </c>
      <c r="B901" s="54" t="str">
        <f t="shared" si="81"/>
        <v>383</v>
      </c>
      <c r="C901" s="54"/>
      <c r="D901" s="54" t="str">
        <f t="shared" si="82"/>
        <v>383</v>
      </c>
      <c r="E901" s="54" t="str">
        <f t="shared" si="83"/>
        <v>0383</v>
      </c>
      <c r="F901" s="54"/>
      <c r="G901" s="54"/>
      <c r="H901" s="54"/>
      <c r="I901" s="54"/>
      <c r="J901" s="54"/>
      <c r="K901" s="54"/>
      <c r="L901" s="51" t="str">
        <f t="shared" si="84"/>
        <v>case "383": return "";</v>
      </c>
      <c r="M901" s="51" t="str">
        <f t="shared" si="85"/>
        <v>case "0383": return "";</v>
      </c>
      <c r="N901" s="51" t="e">
        <f>"case """&amp;E901&amp;""""&amp;": return "&amp;""""&amp;INDEX(ALL!E:E,MATCH(Sheet1!E901,ALL!N:N,0))&amp;""""&amp;";"</f>
        <v>#N/A</v>
      </c>
      <c r="O901" s="51"/>
    </row>
    <row r="902" spans="1:15" x14ac:dyDescent="0.2">
      <c r="A902" s="54">
        <v>900</v>
      </c>
      <c r="B902" s="54" t="str">
        <f t="shared" si="81"/>
        <v>384</v>
      </c>
      <c r="C902" s="54"/>
      <c r="D902" s="54" t="str">
        <f t="shared" si="82"/>
        <v>384</v>
      </c>
      <c r="E902" s="54" t="str">
        <f t="shared" si="83"/>
        <v>0384</v>
      </c>
      <c r="F902" s="54"/>
      <c r="G902" s="54"/>
      <c r="H902" s="54"/>
      <c r="I902" s="54"/>
      <c r="J902" s="54"/>
      <c r="K902" s="54"/>
      <c r="L902" s="51" t="str">
        <f t="shared" si="84"/>
        <v>case "384": return "";</v>
      </c>
      <c r="M902" s="51" t="str">
        <f t="shared" si="85"/>
        <v>case "0384": return "";</v>
      </c>
      <c r="N902" s="51" t="e">
        <f>"case """&amp;E902&amp;""""&amp;": return "&amp;""""&amp;INDEX(ALL!E:E,MATCH(Sheet1!E902,ALL!N:N,0))&amp;""""&amp;";"</f>
        <v>#N/A</v>
      </c>
      <c r="O902" s="51"/>
    </row>
    <row r="903" spans="1:15" x14ac:dyDescent="0.2">
      <c r="A903" s="54">
        <v>901</v>
      </c>
      <c r="B903" s="54" t="str">
        <f t="shared" si="81"/>
        <v>385</v>
      </c>
      <c r="C903" s="54"/>
      <c r="D903" s="54" t="str">
        <f t="shared" si="82"/>
        <v>385</v>
      </c>
      <c r="E903" s="54" t="str">
        <f t="shared" si="83"/>
        <v>0385</v>
      </c>
      <c r="F903" s="54"/>
      <c r="G903" s="54"/>
      <c r="H903" s="54"/>
      <c r="I903" s="54"/>
      <c r="J903" s="54"/>
      <c r="K903" s="54"/>
      <c r="L903" s="51" t="str">
        <f t="shared" si="84"/>
        <v>case "385": return "";</v>
      </c>
      <c r="M903" s="51" t="str">
        <f t="shared" si="85"/>
        <v>case "0385": return "";</v>
      </c>
      <c r="N903" s="51" t="e">
        <f>"case """&amp;E903&amp;""""&amp;": return "&amp;""""&amp;INDEX(ALL!E:E,MATCH(Sheet1!E903,ALL!N:N,0))&amp;""""&amp;";"</f>
        <v>#N/A</v>
      </c>
      <c r="O903" s="51"/>
    </row>
    <row r="904" spans="1:15" x14ac:dyDescent="0.2">
      <c r="A904" s="54">
        <v>902</v>
      </c>
      <c r="B904" s="54" t="str">
        <f t="shared" si="81"/>
        <v>386</v>
      </c>
      <c r="C904" s="54"/>
      <c r="D904" s="54" t="str">
        <f t="shared" si="82"/>
        <v>386</v>
      </c>
      <c r="E904" s="54" t="str">
        <f t="shared" si="83"/>
        <v>0386</v>
      </c>
      <c r="F904" s="54"/>
      <c r="G904" s="54"/>
      <c r="H904" s="54"/>
      <c r="I904" s="54"/>
      <c r="J904" s="54"/>
      <c r="K904" s="54"/>
      <c r="L904" s="51" t="str">
        <f t="shared" si="84"/>
        <v>case "386": return "";</v>
      </c>
      <c r="M904" s="51" t="str">
        <f t="shared" si="85"/>
        <v>case "0386": return "";</v>
      </c>
      <c r="N904" s="51" t="e">
        <f>"case """&amp;E904&amp;""""&amp;": return "&amp;""""&amp;INDEX(ALL!E:E,MATCH(Sheet1!E904,ALL!N:N,0))&amp;""""&amp;";"</f>
        <v>#N/A</v>
      </c>
      <c r="O904" s="51"/>
    </row>
    <row r="905" spans="1:15" x14ac:dyDescent="0.2">
      <c r="A905" s="54">
        <v>903</v>
      </c>
      <c r="B905" s="54" t="str">
        <f t="shared" si="81"/>
        <v>387</v>
      </c>
      <c r="C905" s="54"/>
      <c r="D905" s="54" t="str">
        <f t="shared" si="82"/>
        <v>387</v>
      </c>
      <c r="E905" s="54" t="str">
        <f t="shared" si="83"/>
        <v>0387</v>
      </c>
      <c r="F905" s="54"/>
      <c r="G905" s="54"/>
      <c r="H905" s="54"/>
      <c r="I905" s="54"/>
      <c r="J905" s="54"/>
      <c r="K905" s="54"/>
      <c r="L905" s="51" t="str">
        <f t="shared" si="84"/>
        <v>case "387": return "";</v>
      </c>
      <c r="M905" s="51" t="str">
        <f t="shared" si="85"/>
        <v>case "0387": return "";</v>
      </c>
      <c r="N905" s="51" t="e">
        <f>"case """&amp;E905&amp;""""&amp;": return "&amp;""""&amp;INDEX(ALL!E:E,MATCH(Sheet1!E905,ALL!N:N,0))&amp;""""&amp;";"</f>
        <v>#N/A</v>
      </c>
      <c r="O905" s="51"/>
    </row>
    <row r="906" spans="1:15" x14ac:dyDescent="0.2">
      <c r="A906" s="54">
        <v>904</v>
      </c>
      <c r="B906" s="54" t="str">
        <f t="shared" si="81"/>
        <v>388</v>
      </c>
      <c r="C906" s="54"/>
      <c r="D906" s="54" t="str">
        <f t="shared" si="82"/>
        <v>388</v>
      </c>
      <c r="E906" s="54" t="str">
        <f t="shared" si="83"/>
        <v>0388</v>
      </c>
      <c r="F906" s="54"/>
      <c r="G906" s="54"/>
      <c r="H906" s="54"/>
      <c r="I906" s="54"/>
      <c r="J906" s="54"/>
      <c r="K906" s="54"/>
      <c r="L906" s="51" t="str">
        <f t="shared" si="84"/>
        <v>case "388": return "";</v>
      </c>
      <c r="M906" s="51" t="str">
        <f t="shared" si="85"/>
        <v>case "0388": return "";</v>
      </c>
      <c r="N906" s="51" t="e">
        <f>"case """&amp;E906&amp;""""&amp;": return "&amp;""""&amp;INDEX(ALL!E:E,MATCH(Sheet1!E906,ALL!N:N,0))&amp;""""&amp;";"</f>
        <v>#N/A</v>
      </c>
      <c r="O906" s="51"/>
    </row>
    <row r="907" spans="1:15" x14ac:dyDescent="0.2">
      <c r="A907" s="54">
        <v>905</v>
      </c>
      <c r="B907" s="54" t="str">
        <f t="shared" si="81"/>
        <v>389</v>
      </c>
      <c r="C907" s="54"/>
      <c r="D907" s="54" t="str">
        <f t="shared" si="82"/>
        <v>389</v>
      </c>
      <c r="E907" s="54" t="str">
        <f t="shared" si="83"/>
        <v>0389</v>
      </c>
      <c r="F907" s="54"/>
      <c r="G907" s="54"/>
      <c r="H907" s="54"/>
      <c r="I907" s="54"/>
      <c r="J907" s="54"/>
      <c r="K907" s="54"/>
      <c r="L907" s="51" t="str">
        <f t="shared" si="84"/>
        <v>case "389": return "";</v>
      </c>
      <c r="M907" s="51" t="str">
        <f t="shared" si="85"/>
        <v>case "0389": return "";</v>
      </c>
      <c r="N907" s="51" t="e">
        <f>"case """&amp;E907&amp;""""&amp;": return "&amp;""""&amp;INDEX(ALL!E:E,MATCH(Sheet1!E907,ALL!N:N,0))&amp;""""&amp;";"</f>
        <v>#N/A</v>
      </c>
      <c r="O907" s="51"/>
    </row>
    <row r="908" spans="1:15" x14ac:dyDescent="0.2">
      <c r="A908" s="54">
        <v>906</v>
      </c>
      <c r="B908" s="54" t="str">
        <f t="shared" si="81"/>
        <v>38A</v>
      </c>
      <c r="C908" s="54"/>
      <c r="D908" s="54" t="str">
        <f t="shared" si="82"/>
        <v>38A</v>
      </c>
      <c r="E908" s="54" t="str">
        <f t="shared" si="83"/>
        <v>038A</v>
      </c>
      <c r="F908" s="54"/>
      <c r="G908" s="54"/>
      <c r="H908" s="54"/>
      <c r="I908" s="54"/>
      <c r="J908" s="54"/>
      <c r="K908" s="54"/>
      <c r="L908" s="51" t="str">
        <f t="shared" si="84"/>
        <v>case "38A": return "";</v>
      </c>
      <c r="M908" s="51" t="str">
        <f t="shared" si="85"/>
        <v>case "038A": return "";</v>
      </c>
      <c r="N908" s="51" t="e">
        <f>"case """&amp;E908&amp;""""&amp;": return "&amp;""""&amp;INDEX(ALL!E:E,MATCH(Sheet1!E908,ALL!N:N,0))&amp;""""&amp;";"</f>
        <v>#N/A</v>
      </c>
      <c r="O908" s="51"/>
    </row>
    <row r="909" spans="1:15" x14ac:dyDescent="0.2">
      <c r="A909" s="54">
        <v>907</v>
      </c>
      <c r="B909" s="54" t="str">
        <f t="shared" si="81"/>
        <v>38B</v>
      </c>
      <c r="C909" s="54"/>
      <c r="D909" s="54" t="str">
        <f t="shared" si="82"/>
        <v>38B</v>
      </c>
      <c r="E909" s="54" t="str">
        <f t="shared" si="83"/>
        <v>038B</v>
      </c>
      <c r="F909" s="54"/>
      <c r="G909" s="54"/>
      <c r="H909" s="54"/>
      <c r="I909" s="54"/>
      <c r="J909" s="54"/>
      <c r="K909" s="54"/>
      <c r="L909" s="51" t="str">
        <f t="shared" si="84"/>
        <v>case "38B": return "";</v>
      </c>
      <c r="M909" s="51" t="str">
        <f t="shared" si="85"/>
        <v>case "038B": return "";</v>
      </c>
      <c r="N909" s="51" t="e">
        <f>"case """&amp;E909&amp;""""&amp;": return "&amp;""""&amp;INDEX(ALL!E:E,MATCH(Sheet1!E909,ALL!N:N,0))&amp;""""&amp;";"</f>
        <v>#N/A</v>
      </c>
      <c r="O909" s="51"/>
    </row>
    <row r="910" spans="1:15" x14ac:dyDescent="0.2">
      <c r="A910" s="54">
        <v>908</v>
      </c>
      <c r="B910" s="54" t="str">
        <f t="shared" si="81"/>
        <v>38C</v>
      </c>
      <c r="C910" s="54"/>
      <c r="D910" s="54" t="str">
        <f t="shared" si="82"/>
        <v>38C</v>
      </c>
      <c r="E910" s="54" t="str">
        <f t="shared" si="83"/>
        <v>038C</v>
      </c>
      <c r="F910" s="54"/>
      <c r="G910" s="54"/>
      <c r="H910" s="54"/>
      <c r="I910" s="54"/>
      <c r="J910" s="54"/>
      <c r="K910" s="54"/>
      <c r="L910" s="51" t="str">
        <f t="shared" si="84"/>
        <v>case "38C": return "";</v>
      </c>
      <c r="M910" s="51" t="str">
        <f t="shared" si="85"/>
        <v>case "038C": return "";</v>
      </c>
      <c r="N910" s="51" t="e">
        <f>"case """&amp;E910&amp;""""&amp;": return "&amp;""""&amp;INDEX(ALL!E:E,MATCH(Sheet1!E910,ALL!N:N,0))&amp;""""&amp;";"</f>
        <v>#N/A</v>
      </c>
      <c r="O910" s="51"/>
    </row>
    <row r="911" spans="1:15" x14ac:dyDescent="0.2">
      <c r="A911" s="54">
        <v>909</v>
      </c>
      <c r="B911" s="54" t="str">
        <f t="shared" si="81"/>
        <v>38D</v>
      </c>
      <c r="C911" s="54"/>
      <c r="D911" s="54" t="str">
        <f t="shared" si="82"/>
        <v>38D</v>
      </c>
      <c r="E911" s="54" t="str">
        <f t="shared" si="83"/>
        <v>038D</v>
      </c>
      <c r="F911" s="54"/>
      <c r="G911" s="54"/>
      <c r="H911" s="54"/>
      <c r="I911" s="54"/>
      <c r="J911" s="54"/>
      <c r="K911" s="54"/>
      <c r="L911" s="51" t="str">
        <f t="shared" si="84"/>
        <v>case "38D": return "";</v>
      </c>
      <c r="M911" s="51" t="str">
        <f t="shared" si="85"/>
        <v>case "038D": return "";</v>
      </c>
      <c r="N911" s="51" t="e">
        <f>"case """&amp;E911&amp;""""&amp;": return "&amp;""""&amp;INDEX(ALL!E:E,MATCH(Sheet1!E911,ALL!N:N,0))&amp;""""&amp;";"</f>
        <v>#N/A</v>
      </c>
      <c r="O911" s="51"/>
    </row>
    <row r="912" spans="1:15" x14ac:dyDescent="0.2">
      <c r="A912" s="54">
        <v>910</v>
      </c>
      <c r="B912" s="54" t="str">
        <f t="shared" si="81"/>
        <v>38E</v>
      </c>
      <c r="C912" s="54"/>
      <c r="D912" s="54" t="str">
        <f t="shared" si="82"/>
        <v>38E</v>
      </c>
      <c r="E912" s="54" t="str">
        <f t="shared" si="83"/>
        <v>038E</v>
      </c>
      <c r="F912" s="54"/>
      <c r="G912" s="54"/>
      <c r="H912" s="54"/>
      <c r="I912" s="54"/>
      <c r="J912" s="54"/>
      <c r="K912" s="54"/>
      <c r="L912" s="51" t="str">
        <f t="shared" si="84"/>
        <v>case "38E": return "";</v>
      </c>
      <c r="M912" s="51" t="str">
        <f t="shared" si="85"/>
        <v>case "038E": return "";</v>
      </c>
      <c r="N912" s="51" t="e">
        <f>"case """&amp;E912&amp;""""&amp;": return "&amp;""""&amp;INDEX(ALL!E:E,MATCH(Sheet1!E912,ALL!N:N,0))&amp;""""&amp;";"</f>
        <v>#N/A</v>
      </c>
      <c r="O912" s="51"/>
    </row>
    <row r="913" spans="1:15" x14ac:dyDescent="0.2">
      <c r="A913" s="54">
        <v>911</v>
      </c>
      <c r="B913" s="54" t="str">
        <f t="shared" si="81"/>
        <v>38F</v>
      </c>
      <c r="C913" s="54"/>
      <c r="D913" s="54" t="str">
        <f t="shared" si="82"/>
        <v>38F</v>
      </c>
      <c r="E913" s="54" t="str">
        <f t="shared" si="83"/>
        <v>038F</v>
      </c>
      <c r="F913" s="54"/>
      <c r="G913" s="54"/>
      <c r="H913" s="54"/>
      <c r="I913" s="54"/>
      <c r="J913" s="54"/>
      <c r="K913" s="54"/>
      <c r="L913" s="51" t="str">
        <f t="shared" si="84"/>
        <v>case "38F": return "";</v>
      </c>
      <c r="M913" s="51" t="str">
        <f t="shared" si="85"/>
        <v>case "038F": return "";</v>
      </c>
      <c r="N913" s="51" t="e">
        <f>"case """&amp;E913&amp;""""&amp;": return "&amp;""""&amp;INDEX(ALL!E:E,MATCH(Sheet1!E913,ALL!N:N,0))&amp;""""&amp;";"</f>
        <v>#N/A</v>
      </c>
      <c r="O913" s="51"/>
    </row>
    <row r="914" spans="1:15" x14ac:dyDescent="0.2">
      <c r="A914" s="54">
        <v>912</v>
      </c>
      <c r="B914" s="54" t="str">
        <f t="shared" si="81"/>
        <v>390</v>
      </c>
      <c r="C914" s="54"/>
      <c r="D914" s="54" t="str">
        <f t="shared" si="82"/>
        <v>390</v>
      </c>
      <c r="E914" s="54" t="str">
        <f t="shared" si="83"/>
        <v>0390</v>
      </c>
      <c r="F914" s="54"/>
      <c r="G914" s="54"/>
      <c r="H914" s="54"/>
      <c r="I914" s="54"/>
      <c r="J914" s="54"/>
      <c r="K914" s="54"/>
      <c r="L914" s="51" t="str">
        <f t="shared" si="84"/>
        <v>case "390": return "";</v>
      </c>
      <c r="M914" s="51" t="str">
        <f t="shared" si="85"/>
        <v>case "0390": return "";</v>
      </c>
      <c r="N914" s="51" t="e">
        <f>"case """&amp;E914&amp;""""&amp;": return "&amp;""""&amp;INDEX(ALL!E:E,MATCH(Sheet1!E914,ALL!N:N,0))&amp;""""&amp;";"</f>
        <v>#N/A</v>
      </c>
      <c r="O914" s="51"/>
    </row>
    <row r="915" spans="1:15" x14ac:dyDescent="0.2">
      <c r="A915" s="54">
        <v>913</v>
      </c>
      <c r="B915" s="54" t="str">
        <f t="shared" si="81"/>
        <v>391</v>
      </c>
      <c r="C915" s="54"/>
      <c r="D915" s="54" t="str">
        <f t="shared" si="82"/>
        <v>391</v>
      </c>
      <c r="E915" s="54" t="str">
        <f t="shared" si="83"/>
        <v>0391</v>
      </c>
      <c r="F915" s="54"/>
      <c r="G915" s="54"/>
      <c r="H915" s="54"/>
      <c r="I915" s="54"/>
      <c r="J915" s="54"/>
      <c r="K915" s="54"/>
      <c r="L915" s="51" t="str">
        <f t="shared" si="84"/>
        <v>case "391": return "";</v>
      </c>
      <c r="M915" s="51" t="str">
        <f t="shared" si="85"/>
        <v>case "0391": return "";</v>
      </c>
      <c r="N915" s="51" t="e">
        <f>"case """&amp;E915&amp;""""&amp;": return "&amp;""""&amp;INDEX(ALL!E:E,MATCH(Sheet1!E915,ALL!N:N,0))&amp;""""&amp;";"</f>
        <v>#N/A</v>
      </c>
      <c r="O915" s="51"/>
    </row>
    <row r="916" spans="1:15" x14ac:dyDescent="0.2">
      <c r="A916" s="54">
        <v>914</v>
      </c>
      <c r="B916" s="54" t="str">
        <f t="shared" si="81"/>
        <v>392</v>
      </c>
      <c r="C916" s="54"/>
      <c r="D916" s="54" t="str">
        <f t="shared" si="82"/>
        <v>392</v>
      </c>
      <c r="E916" s="54" t="str">
        <f t="shared" si="83"/>
        <v>0392</v>
      </c>
      <c r="F916" s="54"/>
      <c r="G916" s="54"/>
      <c r="H916" s="54"/>
      <c r="I916" s="54"/>
      <c r="J916" s="54"/>
      <c r="K916" s="54"/>
      <c r="L916" s="51" t="str">
        <f t="shared" si="84"/>
        <v>case "392": return "";</v>
      </c>
      <c r="M916" s="51" t="str">
        <f t="shared" si="85"/>
        <v>case "0392": return "";</v>
      </c>
      <c r="N916" s="51" t="e">
        <f>"case """&amp;E916&amp;""""&amp;": return "&amp;""""&amp;INDEX(ALL!E:E,MATCH(Sheet1!E916,ALL!N:N,0))&amp;""""&amp;";"</f>
        <v>#N/A</v>
      </c>
      <c r="O916" s="51"/>
    </row>
    <row r="917" spans="1:15" x14ac:dyDescent="0.2">
      <c r="A917" s="54">
        <v>915</v>
      </c>
      <c r="B917" s="54" t="str">
        <f t="shared" si="81"/>
        <v>393</v>
      </c>
      <c r="C917" s="54"/>
      <c r="D917" s="54" t="str">
        <f t="shared" si="82"/>
        <v>393</v>
      </c>
      <c r="E917" s="54" t="str">
        <f t="shared" si="83"/>
        <v>0393</v>
      </c>
      <c r="F917" s="54"/>
      <c r="G917" s="54"/>
      <c r="H917" s="54"/>
      <c r="I917" s="54"/>
      <c r="J917" s="54"/>
      <c r="K917" s="54"/>
      <c r="L917" s="51" t="str">
        <f t="shared" si="84"/>
        <v>case "393": return "";</v>
      </c>
      <c r="M917" s="51" t="str">
        <f t="shared" si="85"/>
        <v>case "0393": return "";</v>
      </c>
      <c r="N917" s="51" t="e">
        <f>"case """&amp;E917&amp;""""&amp;": return "&amp;""""&amp;INDEX(ALL!E:E,MATCH(Sheet1!E917,ALL!N:N,0))&amp;""""&amp;";"</f>
        <v>#N/A</v>
      </c>
      <c r="O917" s="51"/>
    </row>
    <row r="918" spans="1:15" x14ac:dyDescent="0.2">
      <c r="A918" s="54">
        <v>916</v>
      </c>
      <c r="B918" s="54" t="str">
        <f t="shared" si="81"/>
        <v>394</v>
      </c>
      <c r="C918" s="54"/>
      <c r="D918" s="54" t="str">
        <f t="shared" si="82"/>
        <v>394</v>
      </c>
      <c r="E918" s="54" t="str">
        <f t="shared" si="83"/>
        <v>0394</v>
      </c>
      <c r="F918" s="54"/>
      <c r="G918" s="54"/>
      <c r="H918" s="54"/>
      <c r="I918" s="54"/>
      <c r="J918" s="54"/>
      <c r="K918" s="54"/>
      <c r="L918" s="51" t="str">
        <f t="shared" si="84"/>
        <v>case "394": return "";</v>
      </c>
      <c r="M918" s="51" t="str">
        <f t="shared" si="85"/>
        <v>case "0394": return "";</v>
      </c>
      <c r="N918" s="51" t="e">
        <f>"case """&amp;E918&amp;""""&amp;": return "&amp;""""&amp;INDEX(ALL!E:E,MATCH(Sheet1!E918,ALL!N:N,0))&amp;""""&amp;";"</f>
        <v>#N/A</v>
      </c>
      <c r="O918" s="51"/>
    </row>
    <row r="919" spans="1:15" x14ac:dyDescent="0.2">
      <c r="A919" s="54">
        <v>917</v>
      </c>
      <c r="B919" s="54" t="str">
        <f t="shared" si="81"/>
        <v>395</v>
      </c>
      <c r="C919" s="54"/>
      <c r="D919" s="54" t="str">
        <f t="shared" si="82"/>
        <v>395</v>
      </c>
      <c r="E919" s="54" t="str">
        <f t="shared" si="83"/>
        <v>0395</v>
      </c>
      <c r="F919" s="54"/>
      <c r="G919" s="54"/>
      <c r="H919" s="54"/>
      <c r="I919" s="54"/>
      <c r="J919" s="54"/>
      <c r="K919" s="54"/>
      <c r="L919" s="51" t="str">
        <f t="shared" si="84"/>
        <v>case "395": return "";</v>
      </c>
      <c r="M919" s="51" t="str">
        <f t="shared" si="85"/>
        <v>case "0395": return "";</v>
      </c>
      <c r="N919" s="51" t="e">
        <f>"case """&amp;E919&amp;""""&amp;": return "&amp;""""&amp;INDEX(ALL!E:E,MATCH(Sheet1!E919,ALL!N:N,0))&amp;""""&amp;";"</f>
        <v>#N/A</v>
      </c>
      <c r="O919" s="51"/>
    </row>
    <row r="920" spans="1:15" x14ac:dyDescent="0.2">
      <c r="A920" s="54">
        <v>918</v>
      </c>
      <c r="B920" s="54" t="str">
        <f t="shared" si="81"/>
        <v>396</v>
      </c>
      <c r="C920" s="54"/>
      <c r="D920" s="54" t="str">
        <f t="shared" si="82"/>
        <v>396</v>
      </c>
      <c r="E920" s="54" t="str">
        <f t="shared" si="83"/>
        <v>0396</v>
      </c>
      <c r="F920" s="54"/>
      <c r="G920" s="54"/>
      <c r="H920" s="54"/>
      <c r="I920" s="54"/>
      <c r="J920" s="54"/>
      <c r="K920" s="54"/>
      <c r="L920" s="51" t="str">
        <f t="shared" si="84"/>
        <v>case "396": return "";</v>
      </c>
      <c r="M920" s="51" t="str">
        <f t="shared" si="85"/>
        <v>case "0396": return "";</v>
      </c>
      <c r="N920" s="51" t="e">
        <f>"case """&amp;E920&amp;""""&amp;": return "&amp;""""&amp;INDEX(ALL!E:E,MATCH(Sheet1!E920,ALL!N:N,0))&amp;""""&amp;";"</f>
        <v>#N/A</v>
      </c>
      <c r="O920" s="51"/>
    </row>
    <row r="921" spans="1:15" x14ac:dyDescent="0.2">
      <c r="A921" s="54">
        <v>919</v>
      </c>
      <c r="B921" s="54" t="str">
        <f t="shared" si="81"/>
        <v>397</v>
      </c>
      <c r="C921" s="54"/>
      <c r="D921" s="54" t="str">
        <f t="shared" si="82"/>
        <v>397</v>
      </c>
      <c r="E921" s="54" t="str">
        <f t="shared" si="83"/>
        <v>0397</v>
      </c>
      <c r="F921" s="54"/>
      <c r="G921" s="54"/>
      <c r="H921" s="54"/>
      <c r="I921" s="54"/>
      <c r="J921" s="54"/>
      <c r="K921" s="54"/>
      <c r="L921" s="51" t="str">
        <f t="shared" si="84"/>
        <v>case "397": return "";</v>
      </c>
      <c r="M921" s="51" t="str">
        <f t="shared" si="85"/>
        <v>case "0397": return "";</v>
      </c>
      <c r="N921" s="51" t="e">
        <f>"case """&amp;E921&amp;""""&amp;": return "&amp;""""&amp;INDEX(ALL!E:E,MATCH(Sheet1!E921,ALL!N:N,0))&amp;""""&amp;";"</f>
        <v>#N/A</v>
      </c>
      <c r="O921" s="51"/>
    </row>
    <row r="922" spans="1:15" x14ac:dyDescent="0.2">
      <c r="A922" s="54">
        <v>920</v>
      </c>
      <c r="B922" s="54" t="str">
        <f t="shared" si="81"/>
        <v>398</v>
      </c>
      <c r="C922" s="54"/>
      <c r="D922" s="54" t="str">
        <f t="shared" si="82"/>
        <v>398</v>
      </c>
      <c r="E922" s="54" t="str">
        <f t="shared" si="83"/>
        <v>0398</v>
      </c>
      <c r="F922" s="54"/>
      <c r="G922" s="54"/>
      <c r="H922" s="54"/>
      <c r="I922" s="54"/>
      <c r="J922" s="54"/>
      <c r="K922" s="54"/>
      <c r="L922" s="51" t="str">
        <f t="shared" si="84"/>
        <v>case "398": return "";</v>
      </c>
      <c r="M922" s="51" t="str">
        <f t="shared" si="85"/>
        <v>case "0398": return "";</v>
      </c>
      <c r="N922" s="51" t="e">
        <f>"case """&amp;E922&amp;""""&amp;": return "&amp;""""&amp;INDEX(ALL!E:E,MATCH(Sheet1!E922,ALL!N:N,0))&amp;""""&amp;";"</f>
        <v>#N/A</v>
      </c>
      <c r="O922" s="51"/>
    </row>
    <row r="923" spans="1:15" x14ac:dyDescent="0.2">
      <c r="A923" s="54">
        <v>921</v>
      </c>
      <c r="B923" s="54" t="str">
        <f t="shared" si="81"/>
        <v>399</v>
      </c>
      <c r="C923" s="54"/>
      <c r="D923" s="54" t="str">
        <f t="shared" si="82"/>
        <v>399</v>
      </c>
      <c r="E923" s="54" t="str">
        <f t="shared" si="83"/>
        <v>0399</v>
      </c>
      <c r="F923" s="54"/>
      <c r="G923" s="54"/>
      <c r="H923" s="54"/>
      <c r="I923" s="54"/>
      <c r="J923" s="54"/>
      <c r="K923" s="54"/>
      <c r="L923" s="51" t="str">
        <f t="shared" si="84"/>
        <v>case "399": return "";</v>
      </c>
      <c r="M923" s="51" t="str">
        <f t="shared" si="85"/>
        <v>case "0399": return "";</v>
      </c>
      <c r="N923" s="51" t="e">
        <f>"case """&amp;E923&amp;""""&amp;": return "&amp;""""&amp;INDEX(ALL!E:E,MATCH(Sheet1!E923,ALL!N:N,0))&amp;""""&amp;";"</f>
        <v>#N/A</v>
      </c>
      <c r="O923" s="51"/>
    </row>
    <row r="924" spans="1:15" x14ac:dyDescent="0.2">
      <c r="A924" s="54">
        <v>922</v>
      </c>
      <c r="B924" s="54" t="str">
        <f t="shared" si="81"/>
        <v>39A</v>
      </c>
      <c r="C924" s="54"/>
      <c r="D924" s="54" t="str">
        <f t="shared" si="82"/>
        <v>39A</v>
      </c>
      <c r="E924" s="54" t="str">
        <f t="shared" si="83"/>
        <v>039A</v>
      </c>
      <c r="F924" s="54"/>
      <c r="G924" s="54"/>
      <c r="H924" s="54"/>
      <c r="I924" s="54"/>
      <c r="J924" s="54"/>
      <c r="K924" s="54"/>
      <c r="L924" s="51" t="str">
        <f t="shared" si="84"/>
        <v>case "39A": return "";</v>
      </c>
      <c r="M924" s="51" t="str">
        <f t="shared" si="85"/>
        <v>case "039A": return "";</v>
      </c>
      <c r="N924" s="51" t="e">
        <f>"case """&amp;E924&amp;""""&amp;": return "&amp;""""&amp;INDEX(ALL!E:E,MATCH(Sheet1!E924,ALL!N:N,0))&amp;""""&amp;";"</f>
        <v>#N/A</v>
      </c>
      <c r="O924" s="51"/>
    </row>
    <row r="925" spans="1:15" x14ac:dyDescent="0.2">
      <c r="A925" s="54">
        <v>923</v>
      </c>
      <c r="B925" s="54" t="str">
        <f t="shared" si="81"/>
        <v>39B</v>
      </c>
      <c r="C925" s="54"/>
      <c r="D925" s="54" t="str">
        <f t="shared" si="82"/>
        <v>39B</v>
      </c>
      <c r="E925" s="54" t="str">
        <f t="shared" si="83"/>
        <v>039B</v>
      </c>
      <c r="F925" s="54"/>
      <c r="G925" s="54"/>
      <c r="H925" s="54"/>
      <c r="I925" s="54"/>
      <c r="J925" s="54"/>
      <c r="K925" s="54"/>
      <c r="L925" s="51" t="str">
        <f t="shared" si="84"/>
        <v>case "39B": return "";</v>
      </c>
      <c r="M925" s="51" t="str">
        <f t="shared" si="85"/>
        <v>case "039B": return "";</v>
      </c>
      <c r="N925" s="51" t="e">
        <f>"case """&amp;E925&amp;""""&amp;": return "&amp;""""&amp;INDEX(ALL!E:E,MATCH(Sheet1!E925,ALL!N:N,0))&amp;""""&amp;";"</f>
        <v>#N/A</v>
      </c>
      <c r="O925" s="51"/>
    </row>
    <row r="926" spans="1:15" x14ac:dyDescent="0.2">
      <c r="A926" s="54">
        <v>924</v>
      </c>
      <c r="B926" s="54" t="str">
        <f t="shared" si="81"/>
        <v>39C</v>
      </c>
      <c r="C926" s="54"/>
      <c r="D926" s="54" t="str">
        <f t="shared" si="82"/>
        <v>39C</v>
      </c>
      <c r="E926" s="54" t="str">
        <f t="shared" si="83"/>
        <v>039C</v>
      </c>
      <c r="F926" s="54"/>
      <c r="G926" s="54"/>
      <c r="H926" s="54"/>
      <c r="I926" s="54"/>
      <c r="J926" s="54"/>
      <c r="K926" s="54"/>
      <c r="L926" s="51" t="str">
        <f t="shared" si="84"/>
        <v>case "39C": return "";</v>
      </c>
      <c r="M926" s="51" t="str">
        <f t="shared" si="85"/>
        <v>case "039C": return "";</v>
      </c>
      <c r="N926" s="51" t="e">
        <f>"case """&amp;E926&amp;""""&amp;": return "&amp;""""&amp;INDEX(ALL!E:E,MATCH(Sheet1!E926,ALL!N:N,0))&amp;""""&amp;";"</f>
        <v>#N/A</v>
      </c>
      <c r="O926" s="51"/>
    </row>
    <row r="927" spans="1:15" x14ac:dyDescent="0.2">
      <c r="A927" s="54">
        <v>925</v>
      </c>
      <c r="B927" s="54" t="str">
        <f t="shared" si="81"/>
        <v>39D</v>
      </c>
      <c r="C927" s="54"/>
      <c r="D927" s="54" t="str">
        <f t="shared" si="82"/>
        <v>39D</v>
      </c>
      <c r="E927" s="54" t="str">
        <f t="shared" si="83"/>
        <v>039D</v>
      </c>
      <c r="F927" s="54"/>
      <c r="G927" s="54"/>
      <c r="H927" s="54"/>
      <c r="I927" s="54"/>
      <c r="J927" s="54"/>
      <c r="K927" s="54"/>
      <c r="L927" s="51" t="str">
        <f t="shared" si="84"/>
        <v>case "39D": return "";</v>
      </c>
      <c r="M927" s="51" t="str">
        <f t="shared" si="85"/>
        <v>case "039D": return "";</v>
      </c>
      <c r="N927" s="51" t="e">
        <f>"case """&amp;E927&amp;""""&amp;": return "&amp;""""&amp;INDEX(ALL!E:E,MATCH(Sheet1!E927,ALL!N:N,0))&amp;""""&amp;";"</f>
        <v>#N/A</v>
      </c>
      <c r="O927" s="51"/>
    </row>
    <row r="928" spans="1:15" x14ac:dyDescent="0.2">
      <c r="A928" s="54">
        <v>926</v>
      </c>
      <c r="B928" s="54" t="str">
        <f t="shared" si="81"/>
        <v>39E</v>
      </c>
      <c r="C928" s="54"/>
      <c r="D928" s="54" t="str">
        <f t="shared" si="82"/>
        <v>39E</v>
      </c>
      <c r="E928" s="54" t="str">
        <f t="shared" si="83"/>
        <v>039E</v>
      </c>
      <c r="F928" s="54"/>
      <c r="G928" s="54"/>
      <c r="H928" s="54"/>
      <c r="I928" s="54"/>
      <c r="J928" s="54"/>
      <c r="K928" s="54"/>
      <c r="L928" s="51" t="str">
        <f t="shared" si="84"/>
        <v>case "39E": return "";</v>
      </c>
      <c r="M928" s="51" t="str">
        <f t="shared" si="85"/>
        <v>case "039E": return "";</v>
      </c>
      <c r="N928" s="51" t="e">
        <f>"case """&amp;E928&amp;""""&amp;": return "&amp;""""&amp;INDEX(ALL!E:E,MATCH(Sheet1!E928,ALL!N:N,0))&amp;""""&amp;";"</f>
        <v>#N/A</v>
      </c>
      <c r="O928" s="51"/>
    </row>
    <row r="929" spans="1:15" x14ac:dyDescent="0.2">
      <c r="A929" s="54">
        <v>927</v>
      </c>
      <c r="B929" s="54" t="str">
        <f t="shared" si="81"/>
        <v>39F</v>
      </c>
      <c r="C929" s="54"/>
      <c r="D929" s="54" t="str">
        <f t="shared" si="82"/>
        <v>39F</v>
      </c>
      <c r="E929" s="54" t="str">
        <f t="shared" si="83"/>
        <v>039F</v>
      </c>
      <c r="F929" s="54"/>
      <c r="G929" s="54"/>
      <c r="H929" s="54"/>
      <c r="I929" s="54"/>
      <c r="J929" s="54"/>
      <c r="K929" s="54"/>
      <c r="L929" s="51" t="str">
        <f t="shared" si="84"/>
        <v>case "39F": return "";</v>
      </c>
      <c r="M929" s="51" t="str">
        <f t="shared" si="85"/>
        <v>case "039F": return "";</v>
      </c>
      <c r="N929" s="51" t="e">
        <f>"case """&amp;E929&amp;""""&amp;": return "&amp;""""&amp;INDEX(ALL!E:E,MATCH(Sheet1!E929,ALL!N:N,0))&amp;""""&amp;";"</f>
        <v>#N/A</v>
      </c>
      <c r="O929" s="51"/>
    </row>
    <row r="930" spans="1:15" x14ac:dyDescent="0.2">
      <c r="A930" s="54">
        <v>928</v>
      </c>
      <c r="B930" s="54" t="str">
        <f t="shared" si="81"/>
        <v>3A0</v>
      </c>
      <c r="C930" s="54"/>
      <c r="D930" s="54" t="str">
        <f t="shared" si="82"/>
        <v>3A0</v>
      </c>
      <c r="E930" s="54" t="str">
        <f t="shared" si="83"/>
        <v>03A0</v>
      </c>
      <c r="F930" s="54"/>
      <c r="G930" s="54"/>
      <c r="H930" s="54"/>
      <c r="I930" s="54"/>
      <c r="J930" s="54"/>
      <c r="K930" s="54"/>
      <c r="L930" s="51" t="str">
        <f t="shared" si="84"/>
        <v>case "3A0": return "";</v>
      </c>
      <c r="M930" s="51" t="str">
        <f t="shared" si="85"/>
        <v>case "03A0": return "";</v>
      </c>
      <c r="N930" s="51" t="e">
        <f>"case """&amp;E930&amp;""""&amp;": return "&amp;""""&amp;INDEX(ALL!E:E,MATCH(Sheet1!E930,ALL!N:N,0))&amp;""""&amp;";"</f>
        <v>#N/A</v>
      </c>
      <c r="O930" s="51"/>
    </row>
    <row r="931" spans="1:15" x14ac:dyDescent="0.2">
      <c r="A931" s="54">
        <v>929</v>
      </c>
      <c r="B931" s="54" t="str">
        <f t="shared" si="81"/>
        <v>3A1</v>
      </c>
      <c r="C931" s="54"/>
      <c r="D931" s="54" t="str">
        <f t="shared" si="82"/>
        <v>3A1</v>
      </c>
      <c r="E931" s="54" t="str">
        <f t="shared" si="83"/>
        <v>03A1</v>
      </c>
      <c r="F931" s="54"/>
      <c r="G931" s="54"/>
      <c r="H931" s="54"/>
      <c r="I931" s="54"/>
      <c r="J931" s="54"/>
      <c r="K931" s="54"/>
      <c r="L931" s="51" t="str">
        <f t="shared" si="84"/>
        <v>case "3A1": return "";</v>
      </c>
      <c r="M931" s="51" t="str">
        <f t="shared" si="85"/>
        <v>case "03A1": return "";</v>
      </c>
      <c r="N931" s="51" t="e">
        <f>"case """&amp;E931&amp;""""&amp;": return "&amp;""""&amp;INDEX(ALL!E:E,MATCH(Sheet1!E931,ALL!N:N,0))&amp;""""&amp;";"</f>
        <v>#N/A</v>
      </c>
      <c r="O931" s="51"/>
    </row>
    <row r="932" spans="1:15" x14ac:dyDescent="0.2">
      <c r="A932" s="54">
        <v>930</v>
      </c>
      <c r="B932" s="54" t="str">
        <f t="shared" si="81"/>
        <v>3A2</v>
      </c>
      <c r="C932" s="54"/>
      <c r="D932" s="54" t="str">
        <f t="shared" si="82"/>
        <v>3A2</v>
      </c>
      <c r="E932" s="54" t="str">
        <f t="shared" si="83"/>
        <v>03A2</v>
      </c>
      <c r="F932" s="54"/>
      <c r="G932" s="54"/>
      <c r="H932" s="54"/>
      <c r="I932" s="54"/>
      <c r="J932" s="54"/>
      <c r="K932" s="54"/>
      <c r="L932" s="51" t="str">
        <f t="shared" si="84"/>
        <v>case "3A2": return "";</v>
      </c>
      <c r="M932" s="51" t="str">
        <f t="shared" si="85"/>
        <v>case "03A2": return "";</v>
      </c>
      <c r="N932" s="51" t="e">
        <f>"case """&amp;E932&amp;""""&amp;": return "&amp;""""&amp;INDEX(ALL!E:E,MATCH(Sheet1!E932,ALL!N:N,0))&amp;""""&amp;";"</f>
        <v>#N/A</v>
      </c>
      <c r="O932" s="51"/>
    </row>
    <row r="933" spans="1:15" x14ac:dyDescent="0.2">
      <c r="A933" s="54">
        <v>931</v>
      </c>
      <c r="B933" s="54" t="str">
        <f t="shared" si="81"/>
        <v>3A3</v>
      </c>
      <c r="C933" s="54"/>
      <c r="D933" s="54" t="str">
        <f t="shared" si="82"/>
        <v>3A3</v>
      </c>
      <c r="E933" s="54" t="str">
        <f t="shared" si="83"/>
        <v>03A3</v>
      </c>
      <c r="F933" s="54"/>
      <c r="G933" s="54"/>
      <c r="H933" s="54"/>
      <c r="I933" s="54"/>
      <c r="J933" s="54"/>
      <c r="K933" s="54"/>
      <c r="L933" s="51" t="str">
        <f t="shared" si="84"/>
        <v>case "3A3": return "";</v>
      </c>
      <c r="M933" s="51" t="str">
        <f t="shared" si="85"/>
        <v>case "03A3": return "";</v>
      </c>
      <c r="N933" s="51" t="e">
        <f>"case """&amp;E933&amp;""""&amp;": return "&amp;""""&amp;INDEX(ALL!E:E,MATCH(Sheet1!E933,ALL!N:N,0))&amp;""""&amp;";"</f>
        <v>#N/A</v>
      </c>
      <c r="O933" s="51"/>
    </row>
    <row r="934" spans="1:15" x14ac:dyDescent="0.2">
      <c r="A934" s="54">
        <v>932</v>
      </c>
      <c r="B934" s="54" t="str">
        <f t="shared" si="81"/>
        <v>3A4</v>
      </c>
      <c r="C934" s="54"/>
      <c r="D934" s="54" t="str">
        <f t="shared" si="82"/>
        <v>3A4</v>
      </c>
      <c r="E934" s="54" t="str">
        <f t="shared" si="83"/>
        <v>03A4</v>
      </c>
      <c r="F934" s="54"/>
      <c r="G934" s="54"/>
      <c r="H934" s="54"/>
      <c r="I934" s="54"/>
      <c r="J934" s="54"/>
      <c r="K934" s="54"/>
      <c r="L934" s="51" t="str">
        <f t="shared" si="84"/>
        <v>case "3A4": return "";</v>
      </c>
      <c r="M934" s="51" t="str">
        <f t="shared" si="85"/>
        <v>case "03A4": return "";</v>
      </c>
      <c r="N934" s="51" t="e">
        <f>"case """&amp;E934&amp;""""&amp;": return "&amp;""""&amp;INDEX(ALL!E:E,MATCH(Sheet1!E934,ALL!N:N,0))&amp;""""&amp;";"</f>
        <v>#N/A</v>
      </c>
      <c r="O934" s="51"/>
    </row>
    <row r="935" spans="1:15" x14ac:dyDescent="0.2">
      <c r="A935" s="54">
        <v>933</v>
      </c>
      <c r="B935" s="54" t="str">
        <f t="shared" si="81"/>
        <v>3A5</v>
      </c>
      <c r="C935" s="54"/>
      <c r="D935" s="54" t="str">
        <f t="shared" si="82"/>
        <v>3A5</v>
      </c>
      <c r="E935" s="54" t="str">
        <f t="shared" si="83"/>
        <v>03A5</v>
      </c>
      <c r="F935" s="54"/>
      <c r="G935" s="54"/>
      <c r="H935" s="54"/>
      <c r="I935" s="54"/>
      <c r="J935" s="54"/>
      <c r="K935" s="54"/>
      <c r="L935" s="51" t="str">
        <f t="shared" si="84"/>
        <v>case "3A5": return "";</v>
      </c>
      <c r="M935" s="51" t="str">
        <f t="shared" si="85"/>
        <v>case "03A5": return "";</v>
      </c>
      <c r="N935" s="51" t="e">
        <f>"case """&amp;E935&amp;""""&amp;": return "&amp;""""&amp;INDEX(ALL!E:E,MATCH(Sheet1!E935,ALL!N:N,0))&amp;""""&amp;";"</f>
        <v>#N/A</v>
      </c>
      <c r="O935" s="51"/>
    </row>
    <row r="936" spans="1:15" x14ac:dyDescent="0.2">
      <c r="A936" s="54">
        <v>934</v>
      </c>
      <c r="B936" s="54" t="str">
        <f t="shared" si="81"/>
        <v>3A6</v>
      </c>
      <c r="C936" s="54"/>
      <c r="D936" s="54" t="str">
        <f t="shared" si="82"/>
        <v>3A6</v>
      </c>
      <c r="E936" s="54" t="str">
        <f t="shared" si="83"/>
        <v>03A6</v>
      </c>
      <c r="F936" s="54"/>
      <c r="G936" s="54"/>
      <c r="H936" s="54"/>
      <c r="I936" s="54"/>
      <c r="J936" s="54"/>
      <c r="K936" s="54"/>
      <c r="L936" s="51" t="str">
        <f t="shared" si="84"/>
        <v>case "3A6": return "";</v>
      </c>
      <c r="M936" s="51" t="str">
        <f t="shared" si="85"/>
        <v>case "03A6": return "";</v>
      </c>
      <c r="N936" s="51" t="e">
        <f>"case """&amp;E936&amp;""""&amp;": return "&amp;""""&amp;INDEX(ALL!E:E,MATCH(Sheet1!E936,ALL!N:N,0))&amp;""""&amp;";"</f>
        <v>#N/A</v>
      </c>
      <c r="O936" s="51"/>
    </row>
    <row r="937" spans="1:15" x14ac:dyDescent="0.2">
      <c r="A937" s="54">
        <v>935</v>
      </c>
      <c r="B937" s="54" t="str">
        <f t="shared" si="81"/>
        <v>3A7</v>
      </c>
      <c r="C937" s="54"/>
      <c r="D937" s="54" t="str">
        <f t="shared" si="82"/>
        <v>3A7</v>
      </c>
      <c r="E937" s="54" t="str">
        <f t="shared" si="83"/>
        <v>03A7</v>
      </c>
      <c r="F937" s="54"/>
      <c r="G937" s="54"/>
      <c r="H937" s="54"/>
      <c r="I937" s="54"/>
      <c r="J937" s="54"/>
      <c r="K937" s="54"/>
      <c r="L937" s="51" t="str">
        <f t="shared" si="84"/>
        <v>case "3A7": return "";</v>
      </c>
      <c r="M937" s="51" t="str">
        <f t="shared" si="85"/>
        <v>case "03A7": return "";</v>
      </c>
      <c r="N937" s="51" t="e">
        <f>"case """&amp;E937&amp;""""&amp;": return "&amp;""""&amp;INDEX(ALL!E:E,MATCH(Sheet1!E937,ALL!N:N,0))&amp;""""&amp;";"</f>
        <v>#N/A</v>
      </c>
      <c r="O937" s="51"/>
    </row>
    <row r="938" spans="1:15" x14ac:dyDescent="0.2">
      <c r="A938" s="54">
        <v>936</v>
      </c>
      <c r="B938" s="54" t="str">
        <f t="shared" si="81"/>
        <v>3A8</v>
      </c>
      <c r="C938" s="54"/>
      <c r="D938" s="54" t="str">
        <f t="shared" si="82"/>
        <v>3A8</v>
      </c>
      <c r="E938" s="54" t="str">
        <f t="shared" si="83"/>
        <v>03A8</v>
      </c>
      <c r="F938" s="54"/>
      <c r="G938" s="54"/>
      <c r="H938" s="54"/>
      <c r="I938" s="54"/>
      <c r="J938" s="54"/>
      <c r="K938" s="54"/>
      <c r="L938" s="51" t="str">
        <f t="shared" si="84"/>
        <v>case "3A8": return "";</v>
      </c>
      <c r="M938" s="51" t="str">
        <f t="shared" si="85"/>
        <v>case "03A8": return "";</v>
      </c>
      <c r="N938" s="51" t="e">
        <f>"case """&amp;E938&amp;""""&amp;": return "&amp;""""&amp;INDEX(ALL!E:E,MATCH(Sheet1!E938,ALL!N:N,0))&amp;""""&amp;";"</f>
        <v>#N/A</v>
      </c>
      <c r="O938" s="51"/>
    </row>
    <row r="939" spans="1:15" x14ac:dyDescent="0.2">
      <c r="A939" s="54">
        <v>937</v>
      </c>
      <c r="B939" s="54" t="str">
        <f t="shared" si="81"/>
        <v>3A9</v>
      </c>
      <c r="C939" s="54"/>
      <c r="D939" s="54" t="str">
        <f t="shared" si="82"/>
        <v>3A9</v>
      </c>
      <c r="E939" s="54" t="str">
        <f t="shared" si="83"/>
        <v>03A9</v>
      </c>
      <c r="F939" s="54"/>
      <c r="G939" s="54"/>
      <c r="H939" s="54"/>
      <c r="I939" s="54"/>
      <c r="J939" s="54"/>
      <c r="K939" s="54"/>
      <c r="L939" s="51" t="str">
        <f t="shared" si="84"/>
        <v>case "3A9": return "";</v>
      </c>
      <c r="M939" s="51" t="str">
        <f t="shared" si="85"/>
        <v>case "03A9": return "";</v>
      </c>
      <c r="N939" s="51" t="e">
        <f>"case """&amp;E939&amp;""""&amp;": return "&amp;""""&amp;INDEX(ALL!E:E,MATCH(Sheet1!E939,ALL!N:N,0))&amp;""""&amp;";"</f>
        <v>#N/A</v>
      </c>
      <c r="O939" s="51"/>
    </row>
    <row r="940" spans="1:15" x14ac:dyDescent="0.2">
      <c r="A940" s="54">
        <v>938</v>
      </c>
      <c r="B940" s="54" t="str">
        <f t="shared" si="81"/>
        <v>3AA</v>
      </c>
      <c r="C940" s="54"/>
      <c r="D940" s="54" t="str">
        <f t="shared" si="82"/>
        <v>3AA</v>
      </c>
      <c r="E940" s="54" t="str">
        <f t="shared" si="83"/>
        <v>03AA</v>
      </c>
      <c r="F940" s="54"/>
      <c r="G940" s="54"/>
      <c r="H940" s="54"/>
      <c r="I940" s="54"/>
      <c r="J940" s="54"/>
      <c r="K940" s="54"/>
      <c r="L940" s="51" t="str">
        <f t="shared" si="84"/>
        <v>case "3AA": return "";</v>
      </c>
      <c r="M940" s="51" t="str">
        <f t="shared" si="85"/>
        <v>case "03AA": return "";</v>
      </c>
      <c r="N940" s="51" t="e">
        <f>"case """&amp;E940&amp;""""&amp;": return "&amp;""""&amp;INDEX(ALL!E:E,MATCH(Sheet1!E940,ALL!N:N,0))&amp;""""&amp;";"</f>
        <v>#N/A</v>
      </c>
      <c r="O940" s="51"/>
    </row>
    <row r="941" spans="1:15" x14ac:dyDescent="0.2">
      <c r="A941" s="54">
        <v>939</v>
      </c>
      <c r="B941" s="54" t="str">
        <f t="shared" si="81"/>
        <v>3AB</v>
      </c>
      <c r="C941" s="54"/>
      <c r="D941" s="54" t="str">
        <f t="shared" si="82"/>
        <v>3AB</v>
      </c>
      <c r="E941" s="54" t="str">
        <f t="shared" si="83"/>
        <v>03AB</v>
      </c>
      <c r="F941" s="54"/>
      <c r="G941" s="54"/>
      <c r="H941" s="54"/>
      <c r="I941" s="54"/>
      <c r="J941" s="54"/>
      <c r="K941" s="54"/>
      <c r="L941" s="51" t="str">
        <f t="shared" si="84"/>
        <v>case "3AB": return "";</v>
      </c>
      <c r="M941" s="51" t="str">
        <f t="shared" si="85"/>
        <v>case "03AB": return "";</v>
      </c>
      <c r="N941" s="51" t="e">
        <f>"case """&amp;E941&amp;""""&amp;": return "&amp;""""&amp;INDEX(ALL!E:E,MATCH(Sheet1!E941,ALL!N:N,0))&amp;""""&amp;";"</f>
        <v>#N/A</v>
      </c>
      <c r="O941" s="51"/>
    </row>
    <row r="942" spans="1:15" x14ac:dyDescent="0.2">
      <c r="A942" s="54">
        <v>940</v>
      </c>
      <c r="B942" s="54" t="str">
        <f t="shared" si="81"/>
        <v>3AC</v>
      </c>
      <c r="C942" s="54"/>
      <c r="D942" s="54" t="str">
        <f t="shared" si="82"/>
        <v>3AC</v>
      </c>
      <c r="E942" s="54" t="str">
        <f t="shared" si="83"/>
        <v>03AC</v>
      </c>
      <c r="F942" s="54"/>
      <c r="G942" s="54"/>
      <c r="H942" s="54"/>
      <c r="I942" s="54"/>
      <c r="J942" s="54"/>
      <c r="K942" s="54"/>
      <c r="L942" s="51" t="str">
        <f t="shared" si="84"/>
        <v>case "3AC": return "";</v>
      </c>
      <c r="M942" s="51" t="str">
        <f t="shared" si="85"/>
        <v>case "03AC": return "";</v>
      </c>
      <c r="N942" s="51" t="e">
        <f>"case """&amp;E942&amp;""""&amp;": return "&amp;""""&amp;INDEX(ALL!E:E,MATCH(Sheet1!E942,ALL!N:N,0))&amp;""""&amp;";"</f>
        <v>#N/A</v>
      </c>
      <c r="O942" s="51"/>
    </row>
    <row r="943" spans="1:15" x14ac:dyDescent="0.2">
      <c r="A943" s="54">
        <v>941</v>
      </c>
      <c r="B943" s="54" t="str">
        <f t="shared" si="81"/>
        <v>3AD</v>
      </c>
      <c r="C943" s="54"/>
      <c r="D943" s="54" t="str">
        <f t="shared" si="82"/>
        <v>3AD</v>
      </c>
      <c r="E943" s="54" t="str">
        <f t="shared" si="83"/>
        <v>03AD</v>
      </c>
      <c r="F943" s="54"/>
      <c r="G943" s="54"/>
      <c r="H943" s="54"/>
      <c r="I943" s="54"/>
      <c r="J943" s="54"/>
      <c r="K943" s="54"/>
      <c r="L943" s="51" t="str">
        <f t="shared" si="84"/>
        <v>case "3AD": return "";</v>
      </c>
      <c r="M943" s="51" t="str">
        <f t="shared" si="85"/>
        <v>case "03AD": return "";</v>
      </c>
      <c r="N943" s="51" t="e">
        <f>"case """&amp;E943&amp;""""&amp;": return "&amp;""""&amp;INDEX(ALL!E:E,MATCH(Sheet1!E943,ALL!N:N,0))&amp;""""&amp;";"</f>
        <v>#N/A</v>
      </c>
      <c r="O943" s="51"/>
    </row>
    <row r="944" spans="1:15" x14ac:dyDescent="0.2">
      <c r="A944" s="54">
        <v>942</v>
      </c>
      <c r="B944" s="54" t="str">
        <f t="shared" si="81"/>
        <v>3AE</v>
      </c>
      <c r="C944" s="54"/>
      <c r="D944" s="54" t="str">
        <f t="shared" si="82"/>
        <v>3AE</v>
      </c>
      <c r="E944" s="54" t="str">
        <f t="shared" si="83"/>
        <v>03AE</v>
      </c>
      <c r="F944" s="54"/>
      <c r="G944" s="54"/>
      <c r="H944" s="54"/>
      <c r="I944" s="54"/>
      <c r="J944" s="54"/>
      <c r="K944" s="54"/>
      <c r="L944" s="51" t="str">
        <f t="shared" si="84"/>
        <v>case "3AE": return "";</v>
      </c>
      <c r="M944" s="51" t="str">
        <f t="shared" si="85"/>
        <v>case "03AE": return "";</v>
      </c>
      <c r="N944" s="51" t="e">
        <f>"case """&amp;E944&amp;""""&amp;": return "&amp;""""&amp;INDEX(ALL!E:E,MATCH(Sheet1!E944,ALL!N:N,0))&amp;""""&amp;";"</f>
        <v>#N/A</v>
      </c>
      <c r="O944" s="51"/>
    </row>
    <row r="945" spans="1:15" x14ac:dyDescent="0.2">
      <c r="A945" s="54">
        <v>943</v>
      </c>
      <c r="B945" s="54" t="str">
        <f t="shared" si="81"/>
        <v>3AF</v>
      </c>
      <c r="C945" s="54"/>
      <c r="D945" s="54" t="str">
        <f t="shared" si="82"/>
        <v>3AF</v>
      </c>
      <c r="E945" s="54" t="str">
        <f t="shared" si="83"/>
        <v>03AF</v>
      </c>
      <c r="F945" s="54"/>
      <c r="G945" s="54"/>
      <c r="H945" s="54"/>
      <c r="I945" s="54"/>
      <c r="J945" s="54"/>
      <c r="K945" s="54"/>
      <c r="L945" s="51" t="str">
        <f t="shared" si="84"/>
        <v>case "3AF": return "";</v>
      </c>
      <c r="M945" s="51" t="str">
        <f t="shared" si="85"/>
        <v>case "03AF": return "";</v>
      </c>
      <c r="N945" s="51" t="e">
        <f>"case """&amp;E945&amp;""""&amp;": return "&amp;""""&amp;INDEX(ALL!E:E,MATCH(Sheet1!E945,ALL!N:N,0))&amp;""""&amp;";"</f>
        <v>#N/A</v>
      </c>
      <c r="O945" s="51"/>
    </row>
    <row r="946" spans="1:15" x14ac:dyDescent="0.2">
      <c r="A946" s="54">
        <v>944</v>
      </c>
      <c r="B946" s="54" t="str">
        <f t="shared" si="81"/>
        <v>3B0</v>
      </c>
      <c r="C946" s="54"/>
      <c r="D946" s="54" t="str">
        <f t="shared" si="82"/>
        <v>3B0</v>
      </c>
      <c r="E946" s="54" t="str">
        <f t="shared" si="83"/>
        <v>03B0</v>
      </c>
      <c r="F946" s="54"/>
      <c r="G946" s="54"/>
      <c r="H946" s="54"/>
      <c r="I946" s="54"/>
      <c r="J946" s="54"/>
      <c r="K946" s="54"/>
      <c r="L946" s="51" t="str">
        <f t="shared" si="84"/>
        <v>case "3B0": return "";</v>
      </c>
      <c r="M946" s="51" t="str">
        <f t="shared" si="85"/>
        <v>case "03B0": return "";</v>
      </c>
      <c r="N946" s="51" t="e">
        <f>"case """&amp;E946&amp;""""&amp;": return "&amp;""""&amp;INDEX(ALL!E:E,MATCH(Sheet1!E946,ALL!N:N,0))&amp;""""&amp;";"</f>
        <v>#N/A</v>
      </c>
      <c r="O946" s="51"/>
    </row>
    <row r="947" spans="1:15" x14ac:dyDescent="0.2">
      <c r="A947" s="54">
        <v>945</v>
      </c>
      <c r="B947" s="54" t="str">
        <f t="shared" si="81"/>
        <v>3B1</v>
      </c>
      <c r="C947" s="54"/>
      <c r="D947" s="54" t="str">
        <f t="shared" si="82"/>
        <v>3B1</v>
      </c>
      <c r="E947" s="54" t="str">
        <f t="shared" si="83"/>
        <v>03B1</v>
      </c>
      <c r="F947" s="54"/>
      <c r="G947" s="54"/>
      <c r="H947" s="54"/>
      <c r="I947" s="54"/>
      <c r="J947" s="54"/>
      <c r="K947" s="54"/>
      <c r="L947" s="51" t="str">
        <f t="shared" si="84"/>
        <v>case "3B1": return "";</v>
      </c>
      <c r="M947" s="51" t="str">
        <f t="shared" si="85"/>
        <v>case "03B1": return "";</v>
      </c>
      <c r="N947" s="51" t="e">
        <f>"case """&amp;E947&amp;""""&amp;": return "&amp;""""&amp;INDEX(ALL!E:E,MATCH(Sheet1!E947,ALL!N:N,0))&amp;""""&amp;";"</f>
        <v>#N/A</v>
      </c>
      <c r="O947" s="51"/>
    </row>
    <row r="948" spans="1:15" x14ac:dyDescent="0.2">
      <c r="A948" s="54">
        <v>946</v>
      </c>
      <c r="B948" s="54" t="str">
        <f t="shared" si="81"/>
        <v>3B2</v>
      </c>
      <c r="C948" s="54"/>
      <c r="D948" s="54" t="str">
        <f t="shared" si="82"/>
        <v>3B2</v>
      </c>
      <c r="E948" s="54" t="str">
        <f t="shared" si="83"/>
        <v>03B2</v>
      </c>
      <c r="F948" s="54"/>
      <c r="G948" s="54"/>
      <c r="H948" s="54"/>
      <c r="I948" s="54"/>
      <c r="J948" s="54"/>
      <c r="K948" s="54"/>
      <c r="L948" s="51" t="str">
        <f t="shared" si="84"/>
        <v>case "3B2": return "";</v>
      </c>
      <c r="M948" s="51" t="str">
        <f t="shared" si="85"/>
        <v>case "03B2": return "";</v>
      </c>
      <c r="N948" s="51" t="e">
        <f>"case """&amp;E948&amp;""""&amp;": return "&amp;""""&amp;INDEX(ALL!E:E,MATCH(Sheet1!E948,ALL!N:N,0))&amp;""""&amp;";"</f>
        <v>#N/A</v>
      </c>
      <c r="O948" s="51"/>
    </row>
    <row r="949" spans="1:15" x14ac:dyDescent="0.2">
      <c r="A949" s="54">
        <v>947</v>
      </c>
      <c r="B949" s="54" t="str">
        <f t="shared" si="81"/>
        <v>3B3</v>
      </c>
      <c r="C949" s="54"/>
      <c r="D949" s="54" t="str">
        <f t="shared" si="82"/>
        <v>3B3</v>
      </c>
      <c r="E949" s="54" t="str">
        <f t="shared" si="83"/>
        <v>03B3</v>
      </c>
      <c r="F949" s="54"/>
      <c r="G949" s="54"/>
      <c r="H949" s="54"/>
      <c r="I949" s="54"/>
      <c r="J949" s="54"/>
      <c r="K949" s="54"/>
      <c r="L949" s="51" t="str">
        <f t="shared" si="84"/>
        <v>case "3B3": return "";</v>
      </c>
      <c r="M949" s="51" t="str">
        <f t="shared" si="85"/>
        <v>case "03B3": return "";</v>
      </c>
      <c r="N949" s="51" t="e">
        <f>"case """&amp;E949&amp;""""&amp;": return "&amp;""""&amp;INDEX(ALL!E:E,MATCH(Sheet1!E949,ALL!N:N,0))&amp;""""&amp;";"</f>
        <v>#N/A</v>
      </c>
      <c r="O949" s="51"/>
    </row>
    <row r="950" spans="1:15" x14ac:dyDescent="0.2">
      <c r="A950" s="54">
        <v>948</v>
      </c>
      <c r="B950" s="54" t="str">
        <f t="shared" si="81"/>
        <v>3B4</v>
      </c>
      <c r="C950" s="54"/>
      <c r="D950" s="54" t="str">
        <f t="shared" si="82"/>
        <v>3B4</v>
      </c>
      <c r="E950" s="54" t="str">
        <f t="shared" si="83"/>
        <v>03B4</v>
      </c>
      <c r="F950" s="54"/>
      <c r="G950" s="54"/>
      <c r="H950" s="54"/>
      <c r="I950" s="54"/>
      <c r="J950" s="54"/>
      <c r="K950" s="54"/>
      <c r="L950" s="51" t="str">
        <f t="shared" si="84"/>
        <v>case "3B4": return "";</v>
      </c>
      <c r="M950" s="51" t="str">
        <f t="shared" si="85"/>
        <v>case "03B4": return "";</v>
      </c>
      <c r="N950" s="51" t="e">
        <f>"case """&amp;E950&amp;""""&amp;": return "&amp;""""&amp;INDEX(ALL!E:E,MATCH(Sheet1!E950,ALL!N:N,0))&amp;""""&amp;";"</f>
        <v>#N/A</v>
      </c>
      <c r="O950" s="51"/>
    </row>
    <row r="951" spans="1:15" x14ac:dyDescent="0.2">
      <c r="A951" s="54">
        <v>949</v>
      </c>
      <c r="B951" s="54" t="str">
        <f t="shared" si="81"/>
        <v>3B5</v>
      </c>
      <c r="C951" s="54"/>
      <c r="D951" s="54" t="str">
        <f t="shared" si="82"/>
        <v>3B5</v>
      </c>
      <c r="E951" s="54" t="str">
        <f t="shared" si="83"/>
        <v>03B5</v>
      </c>
      <c r="F951" s="54"/>
      <c r="G951" s="54"/>
      <c r="H951" s="54"/>
      <c r="I951" s="54"/>
      <c r="J951" s="54"/>
      <c r="K951" s="54"/>
      <c r="L951" s="51" t="str">
        <f t="shared" si="84"/>
        <v>case "3B5": return "";</v>
      </c>
      <c r="M951" s="51" t="str">
        <f t="shared" si="85"/>
        <v>case "03B5": return "";</v>
      </c>
      <c r="N951" s="51" t="e">
        <f>"case """&amp;E951&amp;""""&amp;": return "&amp;""""&amp;INDEX(ALL!E:E,MATCH(Sheet1!E951,ALL!N:N,0))&amp;""""&amp;";"</f>
        <v>#N/A</v>
      </c>
      <c r="O951" s="51"/>
    </row>
    <row r="952" spans="1:15" x14ac:dyDescent="0.2">
      <c r="A952" s="54">
        <v>950</v>
      </c>
      <c r="B952" s="54" t="str">
        <f t="shared" si="81"/>
        <v>3B6</v>
      </c>
      <c r="C952" s="54"/>
      <c r="D952" s="54" t="str">
        <f t="shared" si="82"/>
        <v>3B6</v>
      </c>
      <c r="E952" s="54" t="str">
        <f t="shared" si="83"/>
        <v>03B6</v>
      </c>
      <c r="F952" s="54"/>
      <c r="G952" s="54"/>
      <c r="H952" s="54"/>
      <c r="I952" s="54"/>
      <c r="J952" s="54"/>
      <c r="K952" s="54"/>
      <c r="L952" s="51" t="str">
        <f t="shared" si="84"/>
        <v>case "3B6": return "";</v>
      </c>
      <c r="M952" s="51" t="str">
        <f t="shared" si="85"/>
        <v>case "03B6": return "";</v>
      </c>
      <c r="N952" s="51" t="e">
        <f>"case """&amp;E952&amp;""""&amp;": return "&amp;""""&amp;INDEX(ALL!E:E,MATCH(Sheet1!E952,ALL!N:N,0))&amp;""""&amp;";"</f>
        <v>#N/A</v>
      </c>
      <c r="O952" s="51"/>
    </row>
    <row r="953" spans="1:15" x14ac:dyDescent="0.2">
      <c r="A953" s="54">
        <v>951</v>
      </c>
      <c r="B953" s="54" t="str">
        <f t="shared" si="81"/>
        <v>3B7</v>
      </c>
      <c r="C953" s="54"/>
      <c r="D953" s="54" t="str">
        <f t="shared" si="82"/>
        <v>3B7</v>
      </c>
      <c r="E953" s="54" t="str">
        <f t="shared" si="83"/>
        <v>03B7</v>
      </c>
      <c r="F953" s="54"/>
      <c r="G953" s="54"/>
      <c r="H953" s="54"/>
      <c r="I953" s="54"/>
      <c r="J953" s="54"/>
      <c r="K953" s="54"/>
      <c r="L953" s="51" t="str">
        <f t="shared" si="84"/>
        <v>case "3B7": return "";</v>
      </c>
      <c r="M953" s="51" t="str">
        <f t="shared" si="85"/>
        <v>case "03B7": return "";</v>
      </c>
      <c r="N953" s="51" t="e">
        <f>"case """&amp;E953&amp;""""&amp;": return "&amp;""""&amp;INDEX(ALL!E:E,MATCH(Sheet1!E953,ALL!N:N,0))&amp;""""&amp;";"</f>
        <v>#N/A</v>
      </c>
      <c r="O953" s="51"/>
    </row>
    <row r="954" spans="1:15" x14ac:dyDescent="0.2">
      <c r="A954" s="54">
        <v>952</v>
      </c>
      <c r="B954" s="54" t="str">
        <f t="shared" si="81"/>
        <v>3B8</v>
      </c>
      <c r="C954" s="54"/>
      <c r="D954" s="54" t="str">
        <f t="shared" si="82"/>
        <v>3B8</v>
      </c>
      <c r="E954" s="54" t="str">
        <f t="shared" si="83"/>
        <v>03B8</v>
      </c>
      <c r="F954" s="54"/>
      <c r="G954" s="54"/>
      <c r="H954" s="54"/>
      <c r="I954" s="54"/>
      <c r="J954" s="54"/>
      <c r="K954" s="54"/>
      <c r="L954" s="51" t="str">
        <f t="shared" si="84"/>
        <v>case "3B8": return "";</v>
      </c>
      <c r="M954" s="51" t="str">
        <f t="shared" si="85"/>
        <v>case "03B8": return "";</v>
      </c>
      <c r="N954" s="51" t="e">
        <f>"case """&amp;E954&amp;""""&amp;": return "&amp;""""&amp;INDEX(ALL!E:E,MATCH(Sheet1!E954,ALL!N:N,0))&amp;""""&amp;";"</f>
        <v>#N/A</v>
      </c>
      <c r="O954" s="51"/>
    </row>
    <row r="955" spans="1:15" x14ac:dyDescent="0.2">
      <c r="A955" s="54">
        <v>953</v>
      </c>
      <c r="B955" s="54" t="str">
        <f t="shared" si="81"/>
        <v>3B9</v>
      </c>
      <c r="C955" s="54"/>
      <c r="D955" s="54" t="str">
        <f t="shared" si="82"/>
        <v>3B9</v>
      </c>
      <c r="E955" s="54" t="str">
        <f t="shared" si="83"/>
        <v>03B9</v>
      </c>
      <c r="F955" s="54"/>
      <c r="G955" s="54"/>
      <c r="H955" s="54"/>
      <c r="I955" s="54"/>
      <c r="J955" s="54"/>
      <c r="K955" s="54"/>
      <c r="L955" s="51" t="str">
        <f t="shared" si="84"/>
        <v>case "3B9": return "";</v>
      </c>
      <c r="M955" s="51" t="str">
        <f t="shared" si="85"/>
        <v>case "03B9": return "";</v>
      </c>
      <c r="N955" s="51" t="e">
        <f>"case """&amp;E955&amp;""""&amp;": return "&amp;""""&amp;INDEX(ALL!E:E,MATCH(Sheet1!E955,ALL!N:N,0))&amp;""""&amp;";"</f>
        <v>#N/A</v>
      </c>
      <c r="O955" s="51"/>
    </row>
    <row r="956" spans="1:15" x14ac:dyDescent="0.2">
      <c r="A956" s="54">
        <v>954</v>
      </c>
      <c r="B956" s="54" t="str">
        <f t="shared" si="81"/>
        <v>3BA</v>
      </c>
      <c r="C956" s="54"/>
      <c r="D956" s="54" t="str">
        <f t="shared" si="82"/>
        <v>3BA</v>
      </c>
      <c r="E956" s="54" t="str">
        <f t="shared" si="83"/>
        <v>03BA</v>
      </c>
      <c r="F956" s="54"/>
      <c r="G956" s="54"/>
      <c r="H956" s="54"/>
      <c r="I956" s="54"/>
      <c r="J956" s="54"/>
      <c r="K956" s="54"/>
      <c r="L956" s="51" t="str">
        <f t="shared" si="84"/>
        <v>case "3BA": return "";</v>
      </c>
      <c r="M956" s="51" t="str">
        <f t="shared" si="85"/>
        <v>case "03BA": return "";</v>
      </c>
      <c r="N956" s="51" t="e">
        <f>"case """&amp;E956&amp;""""&amp;": return "&amp;""""&amp;INDEX(ALL!E:E,MATCH(Sheet1!E956,ALL!N:N,0))&amp;""""&amp;";"</f>
        <v>#N/A</v>
      </c>
      <c r="O956" s="51"/>
    </row>
    <row r="957" spans="1:15" x14ac:dyDescent="0.2">
      <c r="A957" s="54">
        <v>955</v>
      </c>
      <c r="B957" s="54" t="str">
        <f t="shared" si="81"/>
        <v>3BB</v>
      </c>
      <c r="C957" s="54"/>
      <c r="D957" s="54" t="str">
        <f t="shared" si="82"/>
        <v>3BB</v>
      </c>
      <c r="E957" s="54" t="str">
        <f t="shared" si="83"/>
        <v>03BB</v>
      </c>
      <c r="F957" s="54"/>
      <c r="G957" s="54"/>
      <c r="H957" s="54"/>
      <c r="I957" s="54"/>
      <c r="J957" s="54"/>
      <c r="K957" s="54"/>
      <c r="L957" s="51" t="str">
        <f t="shared" si="84"/>
        <v>case "3BB": return "";</v>
      </c>
      <c r="M957" s="51" t="str">
        <f t="shared" si="85"/>
        <v>case "03BB": return "";</v>
      </c>
      <c r="N957" s="51" t="e">
        <f>"case """&amp;E957&amp;""""&amp;": return "&amp;""""&amp;INDEX(ALL!E:E,MATCH(Sheet1!E957,ALL!N:N,0))&amp;""""&amp;";"</f>
        <v>#N/A</v>
      </c>
      <c r="O957" s="51"/>
    </row>
    <row r="958" spans="1:15" x14ac:dyDescent="0.2">
      <c r="A958" s="54">
        <v>956</v>
      </c>
      <c r="B958" s="54" t="str">
        <f t="shared" ref="B958:B1021" si="86">DEC2HEX(A958)</f>
        <v>3BC</v>
      </c>
      <c r="C958" s="54"/>
      <c r="D958" s="54" t="str">
        <f t="shared" ref="D958:D1021" si="87">IF(LEN(B958)=1,"00"&amp;B958,IF(LEN(B958)=2,"0"&amp;B958,RIGHT(B958,3)))</f>
        <v>3BC</v>
      </c>
      <c r="E958" s="54" t="str">
        <f t="shared" ref="E958:E1021" si="88">"0"&amp;D958</f>
        <v>03BC</v>
      </c>
      <c r="F958" s="54"/>
      <c r="G958" s="54"/>
      <c r="H958" s="54"/>
      <c r="I958" s="54"/>
      <c r="J958" s="54"/>
      <c r="K958" s="54"/>
      <c r="L958" s="51" t="str">
        <f t="shared" ref="L958:L1021" si="89">"case """&amp;D958&amp;""""&amp;": return "&amp;""""&amp;F958&amp;""""&amp;";"</f>
        <v>case "3BC": return "";</v>
      </c>
      <c r="M958" s="51" t="str">
        <f t="shared" ref="M958:M1021" si="90">"case """&amp;E958&amp;""""&amp;": return "&amp;""""&amp;I958&amp;""""&amp;";"</f>
        <v>case "03BC": return "";</v>
      </c>
      <c r="N958" s="51" t="e">
        <f>"case """&amp;E958&amp;""""&amp;": return "&amp;""""&amp;INDEX(ALL!E:E,MATCH(Sheet1!E958,ALL!N:N,0))&amp;""""&amp;";"</f>
        <v>#N/A</v>
      </c>
      <c r="O958" s="51"/>
    </row>
    <row r="959" spans="1:15" x14ac:dyDescent="0.2">
      <c r="A959" s="54">
        <v>957</v>
      </c>
      <c r="B959" s="54" t="str">
        <f t="shared" si="86"/>
        <v>3BD</v>
      </c>
      <c r="C959" s="54"/>
      <c r="D959" s="54" t="str">
        <f t="shared" si="87"/>
        <v>3BD</v>
      </c>
      <c r="E959" s="54" t="str">
        <f t="shared" si="88"/>
        <v>03BD</v>
      </c>
      <c r="F959" s="54"/>
      <c r="G959" s="54"/>
      <c r="H959" s="54"/>
      <c r="I959" s="54"/>
      <c r="J959" s="54"/>
      <c r="K959" s="54"/>
      <c r="L959" s="51" t="str">
        <f t="shared" si="89"/>
        <v>case "3BD": return "";</v>
      </c>
      <c r="M959" s="51" t="str">
        <f t="shared" si="90"/>
        <v>case "03BD": return "";</v>
      </c>
      <c r="N959" s="51" t="e">
        <f>"case """&amp;E959&amp;""""&amp;": return "&amp;""""&amp;INDEX(ALL!E:E,MATCH(Sheet1!E959,ALL!N:N,0))&amp;""""&amp;";"</f>
        <v>#N/A</v>
      </c>
      <c r="O959" s="51"/>
    </row>
    <row r="960" spans="1:15" x14ac:dyDescent="0.2">
      <c r="A960" s="54">
        <v>958</v>
      </c>
      <c r="B960" s="54" t="str">
        <f t="shared" si="86"/>
        <v>3BE</v>
      </c>
      <c r="C960" s="54"/>
      <c r="D960" s="54" t="str">
        <f t="shared" si="87"/>
        <v>3BE</v>
      </c>
      <c r="E960" s="54" t="str">
        <f t="shared" si="88"/>
        <v>03BE</v>
      </c>
      <c r="F960" s="54"/>
      <c r="G960" s="54"/>
      <c r="H960" s="54"/>
      <c r="I960" s="54"/>
      <c r="J960" s="54"/>
      <c r="K960" s="54"/>
      <c r="L960" s="51" t="str">
        <f t="shared" si="89"/>
        <v>case "3BE": return "";</v>
      </c>
      <c r="M960" s="51" t="str">
        <f t="shared" si="90"/>
        <v>case "03BE": return "";</v>
      </c>
      <c r="N960" s="51" t="e">
        <f>"case """&amp;E960&amp;""""&amp;": return "&amp;""""&amp;INDEX(ALL!E:E,MATCH(Sheet1!E960,ALL!N:N,0))&amp;""""&amp;";"</f>
        <v>#N/A</v>
      </c>
      <c r="O960" s="51"/>
    </row>
    <row r="961" spans="1:15" x14ac:dyDescent="0.2">
      <c r="A961" s="54">
        <v>959</v>
      </c>
      <c r="B961" s="54" t="str">
        <f t="shared" si="86"/>
        <v>3BF</v>
      </c>
      <c r="C961" s="54"/>
      <c r="D961" s="54" t="str">
        <f t="shared" si="87"/>
        <v>3BF</v>
      </c>
      <c r="E961" s="54" t="str">
        <f t="shared" si="88"/>
        <v>03BF</v>
      </c>
      <c r="F961" s="54"/>
      <c r="G961" s="54"/>
      <c r="H961" s="54"/>
      <c r="I961" s="54"/>
      <c r="J961" s="54"/>
      <c r="K961" s="54"/>
      <c r="L961" s="51" t="str">
        <f t="shared" si="89"/>
        <v>case "3BF": return "";</v>
      </c>
      <c r="M961" s="51" t="str">
        <f t="shared" si="90"/>
        <v>case "03BF": return "";</v>
      </c>
      <c r="N961" s="51" t="e">
        <f>"case """&amp;E961&amp;""""&amp;": return "&amp;""""&amp;INDEX(ALL!E:E,MATCH(Sheet1!E961,ALL!N:N,0))&amp;""""&amp;";"</f>
        <v>#N/A</v>
      </c>
      <c r="O961" s="51"/>
    </row>
    <row r="962" spans="1:15" x14ac:dyDescent="0.2">
      <c r="A962" s="54">
        <v>960</v>
      </c>
      <c r="B962" s="54" t="str">
        <f t="shared" si="86"/>
        <v>3C0</v>
      </c>
      <c r="C962" s="54"/>
      <c r="D962" s="54" t="str">
        <f t="shared" si="87"/>
        <v>3C0</v>
      </c>
      <c r="E962" s="54" t="str">
        <f t="shared" si="88"/>
        <v>03C0</v>
      </c>
      <c r="F962" s="54"/>
      <c r="G962" s="54"/>
      <c r="H962" s="54"/>
      <c r="I962" s="54"/>
      <c r="J962" s="54"/>
      <c r="K962" s="54"/>
      <c r="L962" s="51" t="str">
        <f t="shared" si="89"/>
        <v>case "3C0": return "";</v>
      </c>
      <c r="M962" s="51" t="str">
        <f t="shared" si="90"/>
        <v>case "03C0": return "";</v>
      </c>
      <c r="N962" s="51" t="e">
        <f>"case """&amp;E962&amp;""""&amp;": return "&amp;""""&amp;INDEX(ALL!E:E,MATCH(Sheet1!E962,ALL!N:N,0))&amp;""""&amp;";"</f>
        <v>#N/A</v>
      </c>
      <c r="O962" s="51"/>
    </row>
    <row r="963" spans="1:15" x14ac:dyDescent="0.2">
      <c r="A963" s="54">
        <v>961</v>
      </c>
      <c r="B963" s="54" t="str">
        <f t="shared" si="86"/>
        <v>3C1</v>
      </c>
      <c r="C963" s="54"/>
      <c r="D963" s="54" t="str">
        <f t="shared" si="87"/>
        <v>3C1</v>
      </c>
      <c r="E963" s="54" t="str">
        <f t="shared" si="88"/>
        <v>03C1</v>
      </c>
      <c r="F963" s="54"/>
      <c r="G963" s="54"/>
      <c r="H963" s="54"/>
      <c r="I963" s="54"/>
      <c r="J963" s="54"/>
      <c r="K963" s="54"/>
      <c r="L963" s="51" t="str">
        <f t="shared" si="89"/>
        <v>case "3C1": return "";</v>
      </c>
      <c r="M963" s="51" t="str">
        <f t="shared" si="90"/>
        <v>case "03C1": return "";</v>
      </c>
      <c r="N963" s="51" t="e">
        <f>"case """&amp;E963&amp;""""&amp;": return "&amp;""""&amp;INDEX(ALL!E:E,MATCH(Sheet1!E963,ALL!N:N,0))&amp;""""&amp;";"</f>
        <v>#N/A</v>
      </c>
      <c r="O963" s="51"/>
    </row>
    <row r="964" spans="1:15" x14ac:dyDescent="0.2">
      <c r="A964" s="54">
        <v>962</v>
      </c>
      <c r="B964" s="54" t="str">
        <f t="shared" si="86"/>
        <v>3C2</v>
      </c>
      <c r="C964" s="54"/>
      <c r="D964" s="54" t="str">
        <f t="shared" si="87"/>
        <v>3C2</v>
      </c>
      <c r="E964" s="54" t="str">
        <f t="shared" si="88"/>
        <v>03C2</v>
      </c>
      <c r="F964" s="54"/>
      <c r="G964" s="54"/>
      <c r="H964" s="54"/>
      <c r="I964" s="54"/>
      <c r="J964" s="54"/>
      <c r="K964" s="54"/>
      <c r="L964" s="51" t="str">
        <f t="shared" si="89"/>
        <v>case "3C2": return "";</v>
      </c>
      <c r="M964" s="51" t="str">
        <f t="shared" si="90"/>
        <v>case "03C2": return "";</v>
      </c>
      <c r="N964" s="51" t="e">
        <f>"case """&amp;E964&amp;""""&amp;": return "&amp;""""&amp;INDEX(ALL!E:E,MATCH(Sheet1!E964,ALL!N:N,0))&amp;""""&amp;";"</f>
        <v>#N/A</v>
      </c>
      <c r="O964" s="51"/>
    </row>
    <row r="965" spans="1:15" x14ac:dyDescent="0.2">
      <c r="A965" s="54">
        <v>963</v>
      </c>
      <c r="B965" s="54" t="str">
        <f t="shared" si="86"/>
        <v>3C3</v>
      </c>
      <c r="C965" s="54"/>
      <c r="D965" s="54" t="str">
        <f t="shared" si="87"/>
        <v>3C3</v>
      </c>
      <c r="E965" s="54" t="str">
        <f t="shared" si="88"/>
        <v>03C3</v>
      </c>
      <c r="F965" s="54"/>
      <c r="G965" s="54"/>
      <c r="H965" s="54"/>
      <c r="I965" s="54"/>
      <c r="J965" s="54"/>
      <c r="K965" s="54"/>
      <c r="L965" s="51" t="str">
        <f t="shared" si="89"/>
        <v>case "3C3": return "";</v>
      </c>
      <c r="M965" s="51" t="str">
        <f t="shared" si="90"/>
        <v>case "03C3": return "";</v>
      </c>
      <c r="N965" s="51" t="e">
        <f>"case """&amp;E965&amp;""""&amp;": return "&amp;""""&amp;INDEX(ALL!E:E,MATCH(Sheet1!E965,ALL!N:N,0))&amp;""""&amp;";"</f>
        <v>#N/A</v>
      </c>
      <c r="O965" s="51"/>
    </row>
    <row r="966" spans="1:15" x14ac:dyDescent="0.2">
      <c r="A966" s="54">
        <v>964</v>
      </c>
      <c r="B966" s="54" t="str">
        <f t="shared" si="86"/>
        <v>3C4</v>
      </c>
      <c r="C966" s="54"/>
      <c r="D966" s="54" t="str">
        <f t="shared" si="87"/>
        <v>3C4</v>
      </c>
      <c r="E966" s="54" t="str">
        <f t="shared" si="88"/>
        <v>03C4</v>
      </c>
      <c r="F966" s="54"/>
      <c r="G966" s="54"/>
      <c r="H966" s="54"/>
      <c r="I966" s="54"/>
      <c r="J966" s="54"/>
      <c r="K966" s="54"/>
      <c r="L966" s="51" t="str">
        <f t="shared" si="89"/>
        <v>case "3C4": return "";</v>
      </c>
      <c r="M966" s="51" t="str">
        <f t="shared" si="90"/>
        <v>case "03C4": return "";</v>
      </c>
      <c r="N966" s="51" t="e">
        <f>"case """&amp;E966&amp;""""&amp;": return "&amp;""""&amp;INDEX(ALL!E:E,MATCH(Sheet1!E966,ALL!N:N,0))&amp;""""&amp;";"</f>
        <v>#N/A</v>
      </c>
      <c r="O966" s="51"/>
    </row>
    <row r="967" spans="1:15" x14ac:dyDescent="0.2">
      <c r="A967" s="54">
        <v>965</v>
      </c>
      <c r="B967" s="54" t="str">
        <f t="shared" si="86"/>
        <v>3C5</v>
      </c>
      <c r="C967" s="54"/>
      <c r="D967" s="54" t="str">
        <f t="shared" si="87"/>
        <v>3C5</v>
      </c>
      <c r="E967" s="54" t="str">
        <f t="shared" si="88"/>
        <v>03C5</v>
      </c>
      <c r="F967" s="54"/>
      <c r="G967" s="54"/>
      <c r="H967" s="54"/>
      <c r="I967" s="54"/>
      <c r="J967" s="54"/>
      <c r="K967" s="54"/>
      <c r="L967" s="51" t="str">
        <f t="shared" si="89"/>
        <v>case "3C5": return "";</v>
      </c>
      <c r="M967" s="51" t="str">
        <f t="shared" si="90"/>
        <v>case "03C5": return "";</v>
      </c>
      <c r="N967" s="51" t="e">
        <f>"case """&amp;E967&amp;""""&amp;": return "&amp;""""&amp;INDEX(ALL!E:E,MATCH(Sheet1!E967,ALL!N:N,0))&amp;""""&amp;";"</f>
        <v>#N/A</v>
      </c>
      <c r="O967" s="51"/>
    </row>
    <row r="968" spans="1:15" x14ac:dyDescent="0.2">
      <c r="A968" s="54">
        <v>966</v>
      </c>
      <c r="B968" s="54" t="str">
        <f t="shared" si="86"/>
        <v>3C6</v>
      </c>
      <c r="C968" s="54"/>
      <c r="D968" s="54" t="str">
        <f t="shared" si="87"/>
        <v>3C6</v>
      </c>
      <c r="E968" s="54" t="str">
        <f t="shared" si="88"/>
        <v>03C6</v>
      </c>
      <c r="F968" s="54"/>
      <c r="G968" s="54"/>
      <c r="H968" s="54"/>
      <c r="I968" s="54"/>
      <c r="J968" s="54"/>
      <c r="K968" s="54"/>
      <c r="L968" s="51" t="str">
        <f t="shared" si="89"/>
        <v>case "3C6": return "";</v>
      </c>
      <c r="M968" s="51" t="str">
        <f t="shared" si="90"/>
        <v>case "03C6": return "";</v>
      </c>
      <c r="N968" s="51" t="e">
        <f>"case """&amp;E968&amp;""""&amp;": return "&amp;""""&amp;INDEX(ALL!E:E,MATCH(Sheet1!E968,ALL!N:N,0))&amp;""""&amp;";"</f>
        <v>#N/A</v>
      </c>
      <c r="O968" s="51"/>
    </row>
    <row r="969" spans="1:15" x14ac:dyDescent="0.2">
      <c r="A969" s="54">
        <v>967</v>
      </c>
      <c r="B969" s="54" t="str">
        <f t="shared" si="86"/>
        <v>3C7</v>
      </c>
      <c r="C969" s="54"/>
      <c r="D969" s="54" t="str">
        <f t="shared" si="87"/>
        <v>3C7</v>
      </c>
      <c r="E969" s="54" t="str">
        <f t="shared" si="88"/>
        <v>03C7</v>
      </c>
      <c r="F969" s="54"/>
      <c r="G969" s="54"/>
      <c r="H969" s="54"/>
      <c r="I969" s="54"/>
      <c r="J969" s="54"/>
      <c r="K969" s="54"/>
      <c r="L969" s="51" t="str">
        <f t="shared" si="89"/>
        <v>case "3C7": return "";</v>
      </c>
      <c r="M969" s="51" t="str">
        <f t="shared" si="90"/>
        <v>case "03C7": return "";</v>
      </c>
      <c r="N969" s="51" t="e">
        <f>"case """&amp;E969&amp;""""&amp;": return "&amp;""""&amp;INDEX(ALL!E:E,MATCH(Sheet1!E969,ALL!N:N,0))&amp;""""&amp;";"</f>
        <v>#N/A</v>
      </c>
      <c r="O969" s="51"/>
    </row>
    <row r="970" spans="1:15" x14ac:dyDescent="0.2">
      <c r="A970" s="54">
        <v>968</v>
      </c>
      <c r="B970" s="54" t="str">
        <f t="shared" si="86"/>
        <v>3C8</v>
      </c>
      <c r="C970" s="54"/>
      <c r="D970" s="54" t="str">
        <f t="shared" si="87"/>
        <v>3C8</v>
      </c>
      <c r="E970" s="54" t="str">
        <f t="shared" si="88"/>
        <v>03C8</v>
      </c>
      <c r="F970" s="54"/>
      <c r="G970" s="54"/>
      <c r="H970" s="54"/>
      <c r="I970" s="54"/>
      <c r="J970" s="54"/>
      <c r="K970" s="54"/>
      <c r="L970" s="51" t="str">
        <f t="shared" si="89"/>
        <v>case "3C8": return "";</v>
      </c>
      <c r="M970" s="51" t="str">
        <f t="shared" si="90"/>
        <v>case "03C8": return "";</v>
      </c>
      <c r="N970" s="51" t="e">
        <f>"case """&amp;E970&amp;""""&amp;": return "&amp;""""&amp;INDEX(ALL!E:E,MATCH(Sheet1!E970,ALL!N:N,0))&amp;""""&amp;";"</f>
        <v>#N/A</v>
      </c>
      <c r="O970" s="51"/>
    </row>
    <row r="971" spans="1:15" x14ac:dyDescent="0.2">
      <c r="A971" s="54">
        <v>969</v>
      </c>
      <c r="B971" s="54" t="str">
        <f t="shared" si="86"/>
        <v>3C9</v>
      </c>
      <c r="C971" s="54"/>
      <c r="D971" s="54" t="str">
        <f t="shared" si="87"/>
        <v>3C9</v>
      </c>
      <c r="E971" s="54" t="str">
        <f t="shared" si="88"/>
        <v>03C9</v>
      </c>
      <c r="F971" s="54"/>
      <c r="G971" s="54"/>
      <c r="H971" s="54"/>
      <c r="I971" s="54"/>
      <c r="J971" s="54"/>
      <c r="K971" s="54"/>
      <c r="L971" s="51" t="str">
        <f t="shared" si="89"/>
        <v>case "3C9": return "";</v>
      </c>
      <c r="M971" s="51" t="str">
        <f t="shared" si="90"/>
        <v>case "03C9": return "";</v>
      </c>
      <c r="N971" s="51" t="e">
        <f>"case """&amp;E971&amp;""""&amp;": return "&amp;""""&amp;INDEX(ALL!E:E,MATCH(Sheet1!E971,ALL!N:N,0))&amp;""""&amp;";"</f>
        <v>#N/A</v>
      </c>
      <c r="O971" s="51"/>
    </row>
    <row r="972" spans="1:15" x14ac:dyDescent="0.2">
      <c r="A972" s="54">
        <v>970</v>
      </c>
      <c r="B972" s="54" t="str">
        <f t="shared" si="86"/>
        <v>3CA</v>
      </c>
      <c r="C972" s="54"/>
      <c r="D972" s="54" t="str">
        <f t="shared" si="87"/>
        <v>3CA</v>
      </c>
      <c r="E972" s="54" t="str">
        <f t="shared" si="88"/>
        <v>03CA</v>
      </c>
      <c r="F972" s="54"/>
      <c r="G972" s="54"/>
      <c r="H972" s="54"/>
      <c r="I972" s="54"/>
      <c r="J972" s="54"/>
      <c r="K972" s="54"/>
      <c r="L972" s="51" t="str">
        <f t="shared" si="89"/>
        <v>case "3CA": return "";</v>
      </c>
      <c r="M972" s="51" t="str">
        <f t="shared" si="90"/>
        <v>case "03CA": return "";</v>
      </c>
      <c r="N972" s="51" t="e">
        <f>"case """&amp;E972&amp;""""&amp;": return "&amp;""""&amp;INDEX(ALL!E:E,MATCH(Sheet1!E972,ALL!N:N,0))&amp;""""&amp;";"</f>
        <v>#N/A</v>
      </c>
      <c r="O972" s="51"/>
    </row>
    <row r="973" spans="1:15" x14ac:dyDescent="0.2">
      <c r="A973" s="54">
        <v>971</v>
      </c>
      <c r="B973" s="54" t="str">
        <f t="shared" si="86"/>
        <v>3CB</v>
      </c>
      <c r="C973" s="54"/>
      <c r="D973" s="54" t="str">
        <f t="shared" si="87"/>
        <v>3CB</v>
      </c>
      <c r="E973" s="54" t="str">
        <f t="shared" si="88"/>
        <v>03CB</v>
      </c>
      <c r="F973" s="54"/>
      <c r="G973" s="54"/>
      <c r="H973" s="54"/>
      <c r="I973" s="54"/>
      <c r="J973" s="54"/>
      <c r="K973" s="54"/>
      <c r="L973" s="51" t="str">
        <f t="shared" si="89"/>
        <v>case "3CB": return "";</v>
      </c>
      <c r="M973" s="51" t="str">
        <f t="shared" si="90"/>
        <v>case "03CB": return "";</v>
      </c>
      <c r="N973" s="51" t="e">
        <f>"case """&amp;E973&amp;""""&amp;": return "&amp;""""&amp;INDEX(ALL!E:E,MATCH(Sheet1!E973,ALL!N:N,0))&amp;""""&amp;";"</f>
        <v>#N/A</v>
      </c>
      <c r="O973" s="51"/>
    </row>
    <row r="974" spans="1:15" x14ac:dyDescent="0.2">
      <c r="A974" s="54">
        <v>972</v>
      </c>
      <c r="B974" s="54" t="str">
        <f t="shared" si="86"/>
        <v>3CC</v>
      </c>
      <c r="C974" s="54"/>
      <c r="D974" s="54" t="str">
        <f t="shared" si="87"/>
        <v>3CC</v>
      </c>
      <c r="E974" s="54" t="str">
        <f t="shared" si="88"/>
        <v>03CC</v>
      </c>
      <c r="F974" s="54"/>
      <c r="G974" s="54"/>
      <c r="H974" s="54"/>
      <c r="I974" s="54"/>
      <c r="J974" s="54"/>
      <c r="K974" s="54"/>
      <c r="L974" s="51" t="str">
        <f t="shared" si="89"/>
        <v>case "3CC": return "";</v>
      </c>
      <c r="M974" s="51" t="str">
        <f t="shared" si="90"/>
        <v>case "03CC": return "";</v>
      </c>
      <c r="N974" s="51" t="e">
        <f>"case """&amp;E974&amp;""""&amp;": return "&amp;""""&amp;INDEX(ALL!E:E,MATCH(Sheet1!E974,ALL!N:N,0))&amp;""""&amp;";"</f>
        <v>#N/A</v>
      </c>
      <c r="O974" s="51"/>
    </row>
    <row r="975" spans="1:15" x14ac:dyDescent="0.2">
      <c r="A975" s="54">
        <v>973</v>
      </c>
      <c r="B975" s="54" t="str">
        <f t="shared" si="86"/>
        <v>3CD</v>
      </c>
      <c r="C975" s="54"/>
      <c r="D975" s="54" t="str">
        <f t="shared" si="87"/>
        <v>3CD</v>
      </c>
      <c r="E975" s="54" t="str">
        <f t="shared" si="88"/>
        <v>03CD</v>
      </c>
      <c r="F975" s="54"/>
      <c r="G975" s="54"/>
      <c r="H975" s="54"/>
      <c r="I975" s="54"/>
      <c r="J975" s="54"/>
      <c r="K975" s="54"/>
      <c r="L975" s="51" t="str">
        <f t="shared" si="89"/>
        <v>case "3CD": return "";</v>
      </c>
      <c r="M975" s="51" t="str">
        <f t="shared" si="90"/>
        <v>case "03CD": return "";</v>
      </c>
      <c r="N975" s="51" t="e">
        <f>"case """&amp;E975&amp;""""&amp;": return "&amp;""""&amp;INDEX(ALL!E:E,MATCH(Sheet1!E975,ALL!N:N,0))&amp;""""&amp;";"</f>
        <v>#N/A</v>
      </c>
      <c r="O975" s="51"/>
    </row>
    <row r="976" spans="1:15" x14ac:dyDescent="0.2">
      <c r="A976" s="54">
        <v>974</v>
      </c>
      <c r="B976" s="54" t="str">
        <f t="shared" si="86"/>
        <v>3CE</v>
      </c>
      <c r="C976" s="54"/>
      <c r="D976" s="54" t="str">
        <f t="shared" si="87"/>
        <v>3CE</v>
      </c>
      <c r="E976" s="54" t="str">
        <f t="shared" si="88"/>
        <v>03CE</v>
      </c>
      <c r="F976" s="54"/>
      <c r="G976" s="54"/>
      <c r="H976" s="54"/>
      <c r="I976" s="54"/>
      <c r="J976" s="54"/>
      <c r="K976" s="54"/>
      <c r="L976" s="51" t="str">
        <f t="shared" si="89"/>
        <v>case "3CE": return "";</v>
      </c>
      <c r="M976" s="51" t="str">
        <f t="shared" si="90"/>
        <v>case "03CE": return "";</v>
      </c>
      <c r="N976" s="51" t="e">
        <f>"case """&amp;E976&amp;""""&amp;": return "&amp;""""&amp;INDEX(ALL!E:E,MATCH(Sheet1!E976,ALL!N:N,0))&amp;""""&amp;";"</f>
        <v>#N/A</v>
      </c>
      <c r="O976" s="51"/>
    </row>
    <row r="977" spans="1:15" x14ac:dyDescent="0.2">
      <c r="A977" s="54">
        <v>975</v>
      </c>
      <c r="B977" s="54" t="str">
        <f t="shared" si="86"/>
        <v>3CF</v>
      </c>
      <c r="C977" s="54"/>
      <c r="D977" s="54" t="str">
        <f t="shared" si="87"/>
        <v>3CF</v>
      </c>
      <c r="E977" s="54" t="str">
        <f t="shared" si="88"/>
        <v>03CF</v>
      </c>
      <c r="F977" s="54"/>
      <c r="G977" s="54"/>
      <c r="H977" s="54"/>
      <c r="I977" s="54"/>
      <c r="J977" s="54"/>
      <c r="K977" s="54"/>
      <c r="L977" s="51" t="str">
        <f t="shared" si="89"/>
        <v>case "3CF": return "";</v>
      </c>
      <c r="M977" s="51" t="str">
        <f t="shared" si="90"/>
        <v>case "03CF": return "";</v>
      </c>
      <c r="N977" s="51" t="e">
        <f>"case """&amp;E977&amp;""""&amp;": return "&amp;""""&amp;INDEX(ALL!E:E,MATCH(Sheet1!E977,ALL!N:N,0))&amp;""""&amp;";"</f>
        <v>#N/A</v>
      </c>
      <c r="O977" s="51"/>
    </row>
    <row r="978" spans="1:15" x14ac:dyDescent="0.2">
      <c r="A978" s="54">
        <v>976</v>
      </c>
      <c r="B978" s="54" t="str">
        <f t="shared" si="86"/>
        <v>3D0</v>
      </c>
      <c r="C978" s="54"/>
      <c r="D978" s="54" t="str">
        <f t="shared" si="87"/>
        <v>3D0</v>
      </c>
      <c r="E978" s="54" t="str">
        <f t="shared" si="88"/>
        <v>03D0</v>
      </c>
      <c r="F978" s="54"/>
      <c r="G978" s="54"/>
      <c r="H978" s="54"/>
      <c r="I978" s="54"/>
      <c r="J978" s="54"/>
      <c r="K978" s="54"/>
      <c r="L978" s="51" t="str">
        <f t="shared" si="89"/>
        <v>case "3D0": return "";</v>
      </c>
      <c r="M978" s="51" t="str">
        <f t="shared" si="90"/>
        <v>case "03D0": return "";</v>
      </c>
      <c r="N978" s="51" t="e">
        <f>"case """&amp;E978&amp;""""&amp;": return "&amp;""""&amp;INDEX(ALL!E:E,MATCH(Sheet1!E978,ALL!N:N,0))&amp;""""&amp;";"</f>
        <v>#N/A</v>
      </c>
      <c r="O978" s="51"/>
    </row>
    <row r="979" spans="1:15" x14ac:dyDescent="0.2">
      <c r="A979" s="54">
        <v>977</v>
      </c>
      <c r="B979" s="54" t="str">
        <f t="shared" si="86"/>
        <v>3D1</v>
      </c>
      <c r="C979" s="54"/>
      <c r="D979" s="54" t="str">
        <f t="shared" si="87"/>
        <v>3D1</v>
      </c>
      <c r="E979" s="54" t="str">
        <f t="shared" si="88"/>
        <v>03D1</v>
      </c>
      <c r="F979" s="54"/>
      <c r="G979" s="54"/>
      <c r="H979" s="54"/>
      <c r="I979" s="54"/>
      <c r="J979" s="54"/>
      <c r="K979" s="54"/>
      <c r="L979" s="51" t="str">
        <f t="shared" si="89"/>
        <v>case "3D1": return "";</v>
      </c>
      <c r="M979" s="51" t="str">
        <f t="shared" si="90"/>
        <v>case "03D1": return "";</v>
      </c>
      <c r="N979" s="51" t="e">
        <f>"case """&amp;E979&amp;""""&amp;": return "&amp;""""&amp;INDEX(ALL!E:E,MATCH(Sheet1!E979,ALL!N:N,0))&amp;""""&amp;";"</f>
        <v>#N/A</v>
      </c>
      <c r="O979" s="51"/>
    </row>
    <row r="980" spans="1:15" x14ac:dyDescent="0.2">
      <c r="A980" s="54">
        <v>978</v>
      </c>
      <c r="B980" s="54" t="str">
        <f t="shared" si="86"/>
        <v>3D2</v>
      </c>
      <c r="C980" s="54"/>
      <c r="D980" s="54" t="str">
        <f t="shared" si="87"/>
        <v>3D2</v>
      </c>
      <c r="E980" s="54" t="str">
        <f t="shared" si="88"/>
        <v>03D2</v>
      </c>
      <c r="F980" s="54"/>
      <c r="G980" s="54"/>
      <c r="H980" s="54"/>
      <c r="I980" s="54"/>
      <c r="J980" s="54"/>
      <c r="K980" s="54"/>
      <c r="L980" s="51" t="str">
        <f t="shared" si="89"/>
        <v>case "3D2": return "";</v>
      </c>
      <c r="M980" s="51" t="str">
        <f t="shared" si="90"/>
        <v>case "03D2": return "";</v>
      </c>
      <c r="N980" s="51" t="e">
        <f>"case """&amp;E980&amp;""""&amp;": return "&amp;""""&amp;INDEX(ALL!E:E,MATCH(Sheet1!E980,ALL!N:N,0))&amp;""""&amp;";"</f>
        <v>#N/A</v>
      </c>
      <c r="O980" s="51"/>
    </row>
    <row r="981" spans="1:15" x14ac:dyDescent="0.2">
      <c r="A981" s="54">
        <v>979</v>
      </c>
      <c r="B981" s="54" t="str">
        <f t="shared" si="86"/>
        <v>3D3</v>
      </c>
      <c r="C981" s="54"/>
      <c r="D981" s="54" t="str">
        <f t="shared" si="87"/>
        <v>3D3</v>
      </c>
      <c r="E981" s="54" t="str">
        <f t="shared" si="88"/>
        <v>03D3</v>
      </c>
      <c r="F981" s="54"/>
      <c r="G981" s="54"/>
      <c r="H981" s="54"/>
      <c r="I981" s="54"/>
      <c r="J981" s="54"/>
      <c r="K981" s="54"/>
      <c r="L981" s="51" t="str">
        <f t="shared" si="89"/>
        <v>case "3D3": return "";</v>
      </c>
      <c r="M981" s="51" t="str">
        <f t="shared" si="90"/>
        <v>case "03D3": return "";</v>
      </c>
      <c r="N981" s="51" t="e">
        <f>"case """&amp;E981&amp;""""&amp;": return "&amp;""""&amp;INDEX(ALL!E:E,MATCH(Sheet1!E981,ALL!N:N,0))&amp;""""&amp;";"</f>
        <v>#N/A</v>
      </c>
      <c r="O981" s="51"/>
    </row>
    <row r="982" spans="1:15" x14ac:dyDescent="0.2">
      <c r="A982" s="54">
        <v>980</v>
      </c>
      <c r="B982" s="54" t="str">
        <f t="shared" si="86"/>
        <v>3D4</v>
      </c>
      <c r="C982" s="54"/>
      <c r="D982" s="54" t="str">
        <f t="shared" si="87"/>
        <v>3D4</v>
      </c>
      <c r="E982" s="54" t="str">
        <f t="shared" si="88"/>
        <v>03D4</v>
      </c>
      <c r="F982" s="54"/>
      <c r="G982" s="54"/>
      <c r="H982" s="54"/>
      <c r="I982" s="54"/>
      <c r="J982" s="54"/>
      <c r="K982" s="54"/>
      <c r="L982" s="51" t="str">
        <f t="shared" si="89"/>
        <v>case "3D4": return "";</v>
      </c>
      <c r="M982" s="51" t="str">
        <f t="shared" si="90"/>
        <v>case "03D4": return "";</v>
      </c>
      <c r="N982" s="51" t="e">
        <f>"case """&amp;E982&amp;""""&amp;": return "&amp;""""&amp;INDEX(ALL!E:E,MATCH(Sheet1!E982,ALL!N:N,0))&amp;""""&amp;";"</f>
        <v>#N/A</v>
      </c>
      <c r="O982" s="51"/>
    </row>
    <row r="983" spans="1:15" x14ac:dyDescent="0.2">
      <c r="A983" s="54">
        <v>981</v>
      </c>
      <c r="B983" s="54" t="str">
        <f t="shared" si="86"/>
        <v>3D5</v>
      </c>
      <c r="C983" s="54"/>
      <c r="D983" s="54" t="str">
        <f t="shared" si="87"/>
        <v>3D5</v>
      </c>
      <c r="E983" s="54" t="str">
        <f t="shared" si="88"/>
        <v>03D5</v>
      </c>
      <c r="F983" s="54"/>
      <c r="G983" s="54"/>
      <c r="H983" s="54"/>
      <c r="I983" s="54"/>
      <c r="J983" s="54"/>
      <c r="K983" s="54"/>
      <c r="L983" s="51" t="str">
        <f t="shared" si="89"/>
        <v>case "3D5": return "";</v>
      </c>
      <c r="M983" s="51" t="str">
        <f t="shared" si="90"/>
        <v>case "03D5": return "";</v>
      </c>
      <c r="N983" s="51" t="e">
        <f>"case """&amp;E983&amp;""""&amp;": return "&amp;""""&amp;INDEX(ALL!E:E,MATCH(Sheet1!E983,ALL!N:N,0))&amp;""""&amp;";"</f>
        <v>#N/A</v>
      </c>
      <c r="O983" s="51"/>
    </row>
    <row r="984" spans="1:15" x14ac:dyDescent="0.2">
      <c r="A984" s="54">
        <v>982</v>
      </c>
      <c r="B984" s="54" t="str">
        <f t="shared" si="86"/>
        <v>3D6</v>
      </c>
      <c r="C984" s="54"/>
      <c r="D984" s="54" t="str">
        <f t="shared" si="87"/>
        <v>3D6</v>
      </c>
      <c r="E984" s="54" t="str">
        <f t="shared" si="88"/>
        <v>03D6</v>
      </c>
      <c r="F984" s="54"/>
      <c r="G984" s="54"/>
      <c r="H984" s="54"/>
      <c r="I984" s="54"/>
      <c r="J984" s="54"/>
      <c r="K984" s="54"/>
      <c r="L984" s="51" t="str">
        <f t="shared" si="89"/>
        <v>case "3D6": return "";</v>
      </c>
      <c r="M984" s="51" t="str">
        <f t="shared" si="90"/>
        <v>case "03D6": return "";</v>
      </c>
      <c r="N984" s="51" t="e">
        <f>"case """&amp;E984&amp;""""&amp;": return "&amp;""""&amp;INDEX(ALL!E:E,MATCH(Sheet1!E984,ALL!N:N,0))&amp;""""&amp;";"</f>
        <v>#N/A</v>
      </c>
      <c r="O984" s="51"/>
    </row>
    <row r="985" spans="1:15" x14ac:dyDescent="0.2">
      <c r="A985" s="54">
        <v>983</v>
      </c>
      <c r="B985" s="54" t="str">
        <f t="shared" si="86"/>
        <v>3D7</v>
      </c>
      <c r="C985" s="54"/>
      <c r="D985" s="54" t="str">
        <f t="shared" si="87"/>
        <v>3D7</v>
      </c>
      <c r="E985" s="54" t="str">
        <f t="shared" si="88"/>
        <v>03D7</v>
      </c>
      <c r="F985" s="54"/>
      <c r="G985" s="54"/>
      <c r="H985" s="54"/>
      <c r="I985" s="54"/>
      <c r="J985" s="54"/>
      <c r="K985" s="54"/>
      <c r="L985" s="51" t="str">
        <f t="shared" si="89"/>
        <v>case "3D7": return "";</v>
      </c>
      <c r="M985" s="51" t="str">
        <f t="shared" si="90"/>
        <v>case "03D7": return "";</v>
      </c>
      <c r="N985" s="51" t="e">
        <f>"case """&amp;E985&amp;""""&amp;": return "&amp;""""&amp;INDEX(ALL!E:E,MATCH(Sheet1!E985,ALL!N:N,0))&amp;""""&amp;";"</f>
        <v>#N/A</v>
      </c>
      <c r="O985" s="51"/>
    </row>
    <row r="986" spans="1:15" x14ac:dyDescent="0.2">
      <c r="A986" s="54">
        <v>984</v>
      </c>
      <c r="B986" s="54" t="str">
        <f t="shared" si="86"/>
        <v>3D8</v>
      </c>
      <c r="C986" s="54"/>
      <c r="D986" s="54" t="str">
        <f t="shared" si="87"/>
        <v>3D8</v>
      </c>
      <c r="E986" s="54" t="str">
        <f t="shared" si="88"/>
        <v>03D8</v>
      </c>
      <c r="F986" s="54"/>
      <c r="G986" s="54"/>
      <c r="H986" s="54"/>
      <c r="I986" s="54"/>
      <c r="J986" s="54"/>
      <c r="K986" s="54"/>
      <c r="L986" s="51" t="str">
        <f t="shared" si="89"/>
        <v>case "3D8": return "";</v>
      </c>
      <c r="M986" s="51" t="str">
        <f t="shared" si="90"/>
        <v>case "03D8": return "";</v>
      </c>
      <c r="N986" s="51" t="e">
        <f>"case """&amp;E986&amp;""""&amp;": return "&amp;""""&amp;INDEX(ALL!E:E,MATCH(Sheet1!E986,ALL!N:N,0))&amp;""""&amp;";"</f>
        <v>#N/A</v>
      </c>
      <c r="O986" s="51"/>
    </row>
    <row r="987" spans="1:15" x14ac:dyDescent="0.2">
      <c r="A987" s="54">
        <v>985</v>
      </c>
      <c r="B987" s="54" t="str">
        <f t="shared" si="86"/>
        <v>3D9</v>
      </c>
      <c r="C987" s="54"/>
      <c r="D987" s="54" t="str">
        <f t="shared" si="87"/>
        <v>3D9</v>
      </c>
      <c r="E987" s="54" t="str">
        <f t="shared" si="88"/>
        <v>03D9</v>
      </c>
      <c r="F987" s="54"/>
      <c r="G987" s="54"/>
      <c r="H987" s="54"/>
      <c r="I987" s="54"/>
      <c r="J987" s="54"/>
      <c r="K987" s="54"/>
      <c r="L987" s="51" t="str">
        <f t="shared" si="89"/>
        <v>case "3D9": return "";</v>
      </c>
      <c r="M987" s="51" t="str">
        <f t="shared" si="90"/>
        <v>case "03D9": return "";</v>
      </c>
      <c r="N987" s="51" t="e">
        <f>"case """&amp;E987&amp;""""&amp;": return "&amp;""""&amp;INDEX(ALL!E:E,MATCH(Sheet1!E987,ALL!N:N,0))&amp;""""&amp;";"</f>
        <v>#N/A</v>
      </c>
      <c r="O987" s="51"/>
    </row>
    <row r="988" spans="1:15" x14ac:dyDescent="0.2">
      <c r="A988" s="54">
        <v>986</v>
      </c>
      <c r="B988" s="54" t="str">
        <f t="shared" si="86"/>
        <v>3DA</v>
      </c>
      <c r="C988" s="54"/>
      <c r="D988" s="54" t="str">
        <f t="shared" si="87"/>
        <v>3DA</v>
      </c>
      <c r="E988" s="54" t="str">
        <f t="shared" si="88"/>
        <v>03DA</v>
      </c>
      <c r="F988" s="54"/>
      <c r="G988" s="54"/>
      <c r="H988" s="54"/>
      <c r="I988" s="54"/>
      <c r="J988" s="54"/>
      <c r="K988" s="54"/>
      <c r="L988" s="51" t="str">
        <f t="shared" si="89"/>
        <v>case "3DA": return "";</v>
      </c>
      <c r="M988" s="51" t="str">
        <f t="shared" si="90"/>
        <v>case "03DA": return "";</v>
      </c>
      <c r="N988" s="51" t="e">
        <f>"case """&amp;E988&amp;""""&amp;": return "&amp;""""&amp;INDEX(ALL!E:E,MATCH(Sheet1!E988,ALL!N:N,0))&amp;""""&amp;";"</f>
        <v>#N/A</v>
      </c>
      <c r="O988" s="51"/>
    </row>
    <row r="989" spans="1:15" x14ac:dyDescent="0.2">
      <c r="A989" s="54">
        <v>987</v>
      </c>
      <c r="B989" s="54" t="str">
        <f t="shared" si="86"/>
        <v>3DB</v>
      </c>
      <c r="C989" s="54"/>
      <c r="D989" s="54" t="str">
        <f t="shared" si="87"/>
        <v>3DB</v>
      </c>
      <c r="E989" s="54" t="str">
        <f t="shared" si="88"/>
        <v>03DB</v>
      </c>
      <c r="F989" s="54"/>
      <c r="G989" s="54"/>
      <c r="H989" s="54"/>
      <c r="I989" s="54"/>
      <c r="J989" s="54"/>
      <c r="K989" s="54"/>
      <c r="L989" s="51" t="str">
        <f t="shared" si="89"/>
        <v>case "3DB": return "";</v>
      </c>
      <c r="M989" s="51" t="str">
        <f t="shared" si="90"/>
        <v>case "03DB": return "";</v>
      </c>
      <c r="N989" s="51" t="e">
        <f>"case """&amp;E989&amp;""""&amp;": return "&amp;""""&amp;INDEX(ALL!E:E,MATCH(Sheet1!E989,ALL!N:N,0))&amp;""""&amp;";"</f>
        <v>#N/A</v>
      </c>
      <c r="O989" s="51"/>
    </row>
    <row r="990" spans="1:15" x14ac:dyDescent="0.2">
      <c r="A990" s="54">
        <v>988</v>
      </c>
      <c r="B990" s="54" t="str">
        <f t="shared" si="86"/>
        <v>3DC</v>
      </c>
      <c r="C990" s="54"/>
      <c r="D990" s="54" t="str">
        <f t="shared" si="87"/>
        <v>3DC</v>
      </c>
      <c r="E990" s="54" t="str">
        <f t="shared" si="88"/>
        <v>03DC</v>
      </c>
      <c r="F990" s="54"/>
      <c r="G990" s="54"/>
      <c r="H990" s="54"/>
      <c r="I990" s="54"/>
      <c r="J990" s="54"/>
      <c r="K990" s="54"/>
      <c r="L990" s="51" t="str">
        <f t="shared" si="89"/>
        <v>case "3DC": return "";</v>
      </c>
      <c r="M990" s="51" t="str">
        <f t="shared" si="90"/>
        <v>case "03DC": return "";</v>
      </c>
      <c r="N990" s="51" t="e">
        <f>"case """&amp;E990&amp;""""&amp;": return "&amp;""""&amp;INDEX(ALL!E:E,MATCH(Sheet1!E990,ALL!N:N,0))&amp;""""&amp;";"</f>
        <v>#N/A</v>
      </c>
      <c r="O990" s="51"/>
    </row>
    <row r="991" spans="1:15" x14ac:dyDescent="0.2">
      <c r="A991" s="54">
        <v>989</v>
      </c>
      <c r="B991" s="54" t="str">
        <f t="shared" si="86"/>
        <v>3DD</v>
      </c>
      <c r="C991" s="54"/>
      <c r="D991" s="54" t="str">
        <f t="shared" si="87"/>
        <v>3DD</v>
      </c>
      <c r="E991" s="54" t="str">
        <f t="shared" si="88"/>
        <v>03DD</v>
      </c>
      <c r="F991" s="54"/>
      <c r="G991" s="54"/>
      <c r="H991" s="54"/>
      <c r="I991" s="54"/>
      <c r="J991" s="54"/>
      <c r="K991" s="54"/>
      <c r="L991" s="51" t="str">
        <f t="shared" si="89"/>
        <v>case "3DD": return "";</v>
      </c>
      <c r="M991" s="51" t="str">
        <f t="shared" si="90"/>
        <v>case "03DD": return "";</v>
      </c>
      <c r="N991" s="51" t="e">
        <f>"case """&amp;E991&amp;""""&amp;": return "&amp;""""&amp;INDEX(ALL!E:E,MATCH(Sheet1!E991,ALL!N:N,0))&amp;""""&amp;";"</f>
        <v>#N/A</v>
      </c>
      <c r="O991" s="51"/>
    </row>
    <row r="992" spans="1:15" x14ac:dyDescent="0.2">
      <c r="A992" s="54">
        <v>990</v>
      </c>
      <c r="B992" s="54" t="str">
        <f t="shared" si="86"/>
        <v>3DE</v>
      </c>
      <c r="C992" s="54"/>
      <c r="D992" s="54" t="str">
        <f t="shared" si="87"/>
        <v>3DE</v>
      </c>
      <c r="E992" s="54" t="str">
        <f t="shared" si="88"/>
        <v>03DE</v>
      </c>
      <c r="F992" s="54"/>
      <c r="G992" s="54"/>
      <c r="H992" s="54"/>
      <c r="I992" s="54"/>
      <c r="J992" s="54"/>
      <c r="K992" s="54"/>
      <c r="L992" s="51" t="str">
        <f t="shared" si="89"/>
        <v>case "3DE": return "";</v>
      </c>
      <c r="M992" s="51" t="str">
        <f t="shared" si="90"/>
        <v>case "03DE": return "";</v>
      </c>
      <c r="N992" s="51" t="e">
        <f>"case """&amp;E992&amp;""""&amp;": return "&amp;""""&amp;INDEX(ALL!E:E,MATCH(Sheet1!E992,ALL!N:N,0))&amp;""""&amp;";"</f>
        <v>#N/A</v>
      </c>
      <c r="O992" s="51"/>
    </row>
    <row r="993" spans="1:15" x14ac:dyDescent="0.2">
      <c r="A993" s="54">
        <v>991</v>
      </c>
      <c r="B993" s="54" t="str">
        <f t="shared" si="86"/>
        <v>3DF</v>
      </c>
      <c r="C993" s="54"/>
      <c r="D993" s="54" t="str">
        <f t="shared" si="87"/>
        <v>3DF</v>
      </c>
      <c r="E993" s="54" t="str">
        <f t="shared" si="88"/>
        <v>03DF</v>
      </c>
      <c r="F993" s="54"/>
      <c r="G993" s="54"/>
      <c r="H993" s="54"/>
      <c r="I993" s="54"/>
      <c r="J993" s="54"/>
      <c r="K993" s="54"/>
      <c r="L993" s="51" t="str">
        <f t="shared" si="89"/>
        <v>case "3DF": return "";</v>
      </c>
      <c r="M993" s="51" t="str">
        <f t="shared" si="90"/>
        <v>case "03DF": return "";</v>
      </c>
      <c r="N993" s="51" t="e">
        <f>"case """&amp;E993&amp;""""&amp;": return "&amp;""""&amp;INDEX(ALL!E:E,MATCH(Sheet1!E993,ALL!N:N,0))&amp;""""&amp;";"</f>
        <v>#N/A</v>
      </c>
      <c r="O993" s="51"/>
    </row>
    <row r="994" spans="1:15" x14ac:dyDescent="0.2">
      <c r="A994" s="54">
        <v>992</v>
      </c>
      <c r="B994" s="54" t="str">
        <f t="shared" si="86"/>
        <v>3E0</v>
      </c>
      <c r="C994" s="54"/>
      <c r="D994" s="54" t="str">
        <f t="shared" si="87"/>
        <v>3E0</v>
      </c>
      <c r="E994" s="54" t="str">
        <f t="shared" si="88"/>
        <v>03E0</v>
      </c>
      <c r="F994" s="54"/>
      <c r="G994" s="54"/>
      <c r="H994" s="54"/>
      <c r="I994" s="54"/>
      <c r="J994" s="54"/>
      <c r="K994" s="54"/>
      <c r="L994" s="51" t="str">
        <f t="shared" si="89"/>
        <v>case "3E0": return "";</v>
      </c>
      <c r="M994" s="51" t="str">
        <f t="shared" si="90"/>
        <v>case "03E0": return "";</v>
      </c>
      <c r="N994" s="51" t="e">
        <f>"case """&amp;E994&amp;""""&amp;": return "&amp;""""&amp;INDEX(ALL!E:E,MATCH(Sheet1!E994,ALL!N:N,0))&amp;""""&amp;";"</f>
        <v>#N/A</v>
      </c>
      <c r="O994" s="51"/>
    </row>
    <row r="995" spans="1:15" x14ac:dyDescent="0.2">
      <c r="A995" s="54">
        <v>993</v>
      </c>
      <c r="B995" s="54" t="str">
        <f t="shared" si="86"/>
        <v>3E1</v>
      </c>
      <c r="C995" s="54"/>
      <c r="D995" s="54" t="str">
        <f t="shared" si="87"/>
        <v>3E1</v>
      </c>
      <c r="E995" s="54" t="str">
        <f t="shared" si="88"/>
        <v>03E1</v>
      </c>
      <c r="F995" s="54"/>
      <c r="G995" s="54"/>
      <c r="H995" s="54"/>
      <c r="I995" s="54"/>
      <c r="J995" s="54"/>
      <c r="K995" s="54"/>
      <c r="L995" s="51" t="str">
        <f t="shared" si="89"/>
        <v>case "3E1": return "";</v>
      </c>
      <c r="M995" s="51" t="str">
        <f t="shared" si="90"/>
        <v>case "03E1": return "";</v>
      </c>
      <c r="N995" s="51" t="e">
        <f>"case """&amp;E995&amp;""""&amp;": return "&amp;""""&amp;INDEX(ALL!E:E,MATCH(Sheet1!E995,ALL!N:N,0))&amp;""""&amp;";"</f>
        <v>#N/A</v>
      </c>
      <c r="O995" s="51"/>
    </row>
    <row r="996" spans="1:15" x14ac:dyDescent="0.2">
      <c r="A996" s="54">
        <v>994</v>
      </c>
      <c r="B996" s="54" t="str">
        <f t="shared" si="86"/>
        <v>3E2</v>
      </c>
      <c r="C996" s="54"/>
      <c r="D996" s="54" t="str">
        <f t="shared" si="87"/>
        <v>3E2</v>
      </c>
      <c r="E996" s="54" t="str">
        <f t="shared" si="88"/>
        <v>03E2</v>
      </c>
      <c r="F996" s="54"/>
      <c r="G996" s="54"/>
      <c r="H996" s="54"/>
      <c r="I996" s="54"/>
      <c r="J996" s="54"/>
      <c r="K996" s="54"/>
      <c r="L996" s="51" t="str">
        <f t="shared" si="89"/>
        <v>case "3E2": return "";</v>
      </c>
      <c r="M996" s="51" t="str">
        <f t="shared" si="90"/>
        <v>case "03E2": return "";</v>
      </c>
      <c r="N996" s="51" t="e">
        <f>"case """&amp;E996&amp;""""&amp;": return "&amp;""""&amp;INDEX(ALL!E:E,MATCH(Sheet1!E996,ALL!N:N,0))&amp;""""&amp;";"</f>
        <v>#N/A</v>
      </c>
      <c r="O996" s="51"/>
    </row>
    <row r="997" spans="1:15" x14ac:dyDescent="0.2">
      <c r="A997" s="54">
        <v>995</v>
      </c>
      <c r="B997" s="54" t="str">
        <f t="shared" si="86"/>
        <v>3E3</v>
      </c>
      <c r="C997" s="54"/>
      <c r="D997" s="54" t="str">
        <f t="shared" si="87"/>
        <v>3E3</v>
      </c>
      <c r="E997" s="54" t="str">
        <f t="shared" si="88"/>
        <v>03E3</v>
      </c>
      <c r="F997" s="54"/>
      <c r="G997" s="54"/>
      <c r="H997" s="54"/>
      <c r="I997" s="54"/>
      <c r="J997" s="54"/>
      <c r="K997" s="54"/>
      <c r="L997" s="51" t="str">
        <f t="shared" si="89"/>
        <v>case "3E3": return "";</v>
      </c>
      <c r="M997" s="51" t="str">
        <f t="shared" si="90"/>
        <v>case "03E3": return "";</v>
      </c>
      <c r="N997" s="51" t="e">
        <f>"case """&amp;E997&amp;""""&amp;": return "&amp;""""&amp;INDEX(ALL!E:E,MATCH(Sheet1!E997,ALL!N:N,0))&amp;""""&amp;";"</f>
        <v>#N/A</v>
      </c>
      <c r="O997" s="51"/>
    </row>
    <row r="998" spans="1:15" x14ac:dyDescent="0.2">
      <c r="A998" s="54">
        <v>996</v>
      </c>
      <c r="B998" s="54" t="str">
        <f t="shared" si="86"/>
        <v>3E4</v>
      </c>
      <c r="C998" s="54"/>
      <c r="D998" s="54" t="str">
        <f t="shared" si="87"/>
        <v>3E4</v>
      </c>
      <c r="E998" s="54" t="str">
        <f t="shared" si="88"/>
        <v>03E4</v>
      </c>
      <c r="F998" s="54"/>
      <c r="G998" s="54"/>
      <c r="H998" s="54"/>
      <c r="I998" s="54"/>
      <c r="J998" s="54"/>
      <c r="K998" s="54"/>
      <c r="L998" s="51" t="str">
        <f t="shared" si="89"/>
        <v>case "3E4": return "";</v>
      </c>
      <c r="M998" s="51" t="str">
        <f t="shared" si="90"/>
        <v>case "03E4": return "";</v>
      </c>
      <c r="N998" s="51" t="e">
        <f>"case """&amp;E998&amp;""""&amp;": return "&amp;""""&amp;INDEX(ALL!E:E,MATCH(Sheet1!E998,ALL!N:N,0))&amp;""""&amp;";"</f>
        <v>#N/A</v>
      </c>
      <c r="O998" s="51"/>
    </row>
    <row r="999" spans="1:15" x14ac:dyDescent="0.2">
      <c r="A999" s="54">
        <v>997</v>
      </c>
      <c r="B999" s="54" t="str">
        <f t="shared" si="86"/>
        <v>3E5</v>
      </c>
      <c r="C999" s="54"/>
      <c r="D999" s="54" t="str">
        <f t="shared" si="87"/>
        <v>3E5</v>
      </c>
      <c r="E999" s="54" t="str">
        <f t="shared" si="88"/>
        <v>03E5</v>
      </c>
      <c r="F999" s="54"/>
      <c r="G999" s="54"/>
      <c r="H999" s="54"/>
      <c r="I999" s="54"/>
      <c r="J999" s="54"/>
      <c r="K999" s="54"/>
      <c r="L999" s="51" t="str">
        <f t="shared" si="89"/>
        <v>case "3E5": return "";</v>
      </c>
      <c r="M999" s="51" t="str">
        <f t="shared" si="90"/>
        <v>case "03E5": return "";</v>
      </c>
      <c r="N999" s="51" t="e">
        <f>"case """&amp;E999&amp;""""&amp;": return "&amp;""""&amp;INDEX(ALL!E:E,MATCH(Sheet1!E999,ALL!N:N,0))&amp;""""&amp;";"</f>
        <v>#N/A</v>
      </c>
      <c r="O999" s="51"/>
    </row>
    <row r="1000" spans="1:15" x14ac:dyDescent="0.2">
      <c r="A1000" s="54">
        <v>998</v>
      </c>
      <c r="B1000" s="54" t="str">
        <f t="shared" si="86"/>
        <v>3E6</v>
      </c>
      <c r="C1000" s="54"/>
      <c r="D1000" s="54" t="str">
        <f t="shared" si="87"/>
        <v>3E6</v>
      </c>
      <c r="E1000" s="54" t="str">
        <f t="shared" si="88"/>
        <v>03E6</v>
      </c>
      <c r="F1000" s="54"/>
      <c r="G1000" s="54"/>
      <c r="H1000" s="54"/>
      <c r="I1000" s="54"/>
      <c r="J1000" s="54"/>
      <c r="K1000" s="54"/>
      <c r="L1000" s="51" t="str">
        <f t="shared" si="89"/>
        <v>case "3E6": return "";</v>
      </c>
      <c r="M1000" s="51" t="str">
        <f t="shared" si="90"/>
        <v>case "03E6": return "";</v>
      </c>
      <c r="N1000" s="51" t="e">
        <f>"case """&amp;E1000&amp;""""&amp;": return "&amp;""""&amp;INDEX(ALL!E:E,MATCH(Sheet1!E1000,ALL!N:N,0))&amp;""""&amp;";"</f>
        <v>#N/A</v>
      </c>
      <c r="O1000" s="51"/>
    </row>
    <row r="1001" spans="1:15" x14ac:dyDescent="0.2">
      <c r="A1001" s="54">
        <v>999</v>
      </c>
      <c r="B1001" s="54" t="str">
        <f t="shared" si="86"/>
        <v>3E7</v>
      </c>
      <c r="C1001" s="54"/>
      <c r="D1001" s="54" t="str">
        <f t="shared" si="87"/>
        <v>3E7</v>
      </c>
      <c r="E1001" s="54" t="str">
        <f t="shared" si="88"/>
        <v>03E7</v>
      </c>
      <c r="F1001" s="54"/>
      <c r="G1001" s="54"/>
      <c r="H1001" s="54"/>
      <c r="I1001" s="54"/>
      <c r="J1001" s="54"/>
      <c r="K1001" s="54"/>
      <c r="L1001" s="51" t="str">
        <f t="shared" si="89"/>
        <v>case "3E7": return "";</v>
      </c>
      <c r="M1001" s="51" t="str">
        <f t="shared" si="90"/>
        <v>case "03E7": return "";</v>
      </c>
      <c r="N1001" s="51" t="e">
        <f>"case """&amp;E1001&amp;""""&amp;": return "&amp;""""&amp;INDEX(ALL!E:E,MATCH(Sheet1!E1001,ALL!N:N,0))&amp;""""&amp;";"</f>
        <v>#N/A</v>
      </c>
      <c r="O1001" s="51"/>
    </row>
    <row r="1002" spans="1:15" x14ac:dyDescent="0.2">
      <c r="A1002" s="54">
        <v>1000</v>
      </c>
      <c r="B1002" s="54" t="str">
        <f t="shared" si="86"/>
        <v>3E8</v>
      </c>
      <c r="C1002" s="54"/>
      <c r="D1002" s="54" t="str">
        <f t="shared" si="87"/>
        <v>3E8</v>
      </c>
      <c r="E1002" s="54" t="str">
        <f t="shared" si="88"/>
        <v>03E8</v>
      </c>
      <c r="F1002" s="54"/>
      <c r="G1002" s="54"/>
      <c r="H1002" s="54"/>
      <c r="I1002" s="54"/>
      <c r="J1002" s="54"/>
      <c r="K1002" s="54"/>
      <c r="L1002" s="51" t="str">
        <f t="shared" si="89"/>
        <v>case "3E8": return "";</v>
      </c>
      <c r="M1002" s="51" t="str">
        <f t="shared" si="90"/>
        <v>case "03E8": return "";</v>
      </c>
      <c r="N1002" s="51" t="e">
        <f>"case """&amp;E1002&amp;""""&amp;": return "&amp;""""&amp;INDEX(ALL!E:E,MATCH(Sheet1!E1002,ALL!N:N,0))&amp;""""&amp;";"</f>
        <v>#N/A</v>
      </c>
      <c r="O1002" s="51"/>
    </row>
    <row r="1003" spans="1:15" x14ac:dyDescent="0.2">
      <c r="A1003" s="54">
        <v>1001</v>
      </c>
      <c r="B1003" s="54" t="str">
        <f t="shared" si="86"/>
        <v>3E9</v>
      </c>
      <c r="C1003" s="54"/>
      <c r="D1003" s="54" t="str">
        <f t="shared" si="87"/>
        <v>3E9</v>
      </c>
      <c r="E1003" s="54" t="str">
        <f t="shared" si="88"/>
        <v>03E9</v>
      </c>
      <c r="F1003" s="54"/>
      <c r="G1003" s="54"/>
      <c r="H1003" s="54"/>
      <c r="I1003" s="54"/>
      <c r="J1003" s="54"/>
      <c r="K1003" s="54"/>
      <c r="L1003" s="51" t="str">
        <f t="shared" si="89"/>
        <v>case "3E9": return "";</v>
      </c>
      <c r="M1003" s="51" t="str">
        <f t="shared" si="90"/>
        <v>case "03E9": return "";</v>
      </c>
      <c r="N1003" s="51" t="e">
        <f>"case """&amp;E1003&amp;""""&amp;": return "&amp;""""&amp;INDEX(ALL!E:E,MATCH(Sheet1!E1003,ALL!N:N,0))&amp;""""&amp;";"</f>
        <v>#N/A</v>
      </c>
      <c r="O1003" s="51"/>
    </row>
    <row r="1004" spans="1:15" x14ac:dyDescent="0.2">
      <c r="A1004" s="54">
        <v>1002</v>
      </c>
      <c r="B1004" s="54" t="str">
        <f t="shared" si="86"/>
        <v>3EA</v>
      </c>
      <c r="C1004" s="54"/>
      <c r="D1004" s="54" t="str">
        <f t="shared" si="87"/>
        <v>3EA</v>
      </c>
      <c r="E1004" s="54" t="str">
        <f t="shared" si="88"/>
        <v>03EA</v>
      </c>
      <c r="F1004" s="54"/>
      <c r="G1004" s="54"/>
      <c r="H1004" s="54"/>
      <c r="I1004" s="54"/>
      <c r="J1004" s="54"/>
      <c r="K1004" s="54"/>
      <c r="L1004" s="51" t="str">
        <f t="shared" si="89"/>
        <v>case "3EA": return "";</v>
      </c>
      <c r="M1004" s="51" t="str">
        <f t="shared" si="90"/>
        <v>case "03EA": return "";</v>
      </c>
      <c r="N1004" s="51" t="e">
        <f>"case """&amp;E1004&amp;""""&amp;": return "&amp;""""&amp;INDEX(ALL!E:E,MATCH(Sheet1!E1004,ALL!N:N,0))&amp;""""&amp;";"</f>
        <v>#N/A</v>
      </c>
      <c r="O1004" s="51"/>
    </row>
    <row r="1005" spans="1:15" x14ac:dyDescent="0.2">
      <c r="A1005" s="54">
        <v>1003</v>
      </c>
      <c r="B1005" s="54" t="str">
        <f t="shared" si="86"/>
        <v>3EB</v>
      </c>
      <c r="C1005" s="54"/>
      <c r="D1005" s="54" t="str">
        <f t="shared" si="87"/>
        <v>3EB</v>
      </c>
      <c r="E1005" s="54" t="str">
        <f t="shared" si="88"/>
        <v>03EB</v>
      </c>
      <c r="F1005" s="54"/>
      <c r="G1005" s="54"/>
      <c r="H1005" s="54"/>
      <c r="I1005" s="54"/>
      <c r="J1005" s="54"/>
      <c r="K1005" s="54"/>
      <c r="L1005" s="51" t="str">
        <f t="shared" si="89"/>
        <v>case "3EB": return "";</v>
      </c>
      <c r="M1005" s="51" t="str">
        <f t="shared" si="90"/>
        <v>case "03EB": return "";</v>
      </c>
      <c r="N1005" s="51" t="e">
        <f>"case """&amp;E1005&amp;""""&amp;": return "&amp;""""&amp;INDEX(ALL!E:E,MATCH(Sheet1!E1005,ALL!N:N,0))&amp;""""&amp;";"</f>
        <v>#N/A</v>
      </c>
      <c r="O1005" s="51"/>
    </row>
    <row r="1006" spans="1:15" x14ac:dyDescent="0.2">
      <c r="A1006" s="54">
        <v>1004</v>
      </c>
      <c r="B1006" s="54" t="str">
        <f t="shared" si="86"/>
        <v>3EC</v>
      </c>
      <c r="C1006" s="54"/>
      <c r="D1006" s="54" t="str">
        <f t="shared" si="87"/>
        <v>3EC</v>
      </c>
      <c r="E1006" s="54" t="str">
        <f t="shared" si="88"/>
        <v>03EC</v>
      </c>
      <c r="F1006" s="54"/>
      <c r="G1006" s="54"/>
      <c r="H1006" s="54"/>
      <c r="I1006" s="54"/>
      <c r="J1006" s="54"/>
      <c r="K1006" s="54"/>
      <c r="L1006" s="51" t="str">
        <f t="shared" si="89"/>
        <v>case "3EC": return "";</v>
      </c>
      <c r="M1006" s="51" t="str">
        <f t="shared" si="90"/>
        <v>case "03EC": return "";</v>
      </c>
      <c r="N1006" s="51" t="e">
        <f>"case """&amp;E1006&amp;""""&amp;": return "&amp;""""&amp;INDEX(ALL!E:E,MATCH(Sheet1!E1006,ALL!N:N,0))&amp;""""&amp;";"</f>
        <v>#N/A</v>
      </c>
      <c r="O1006" s="51"/>
    </row>
    <row r="1007" spans="1:15" x14ac:dyDescent="0.2">
      <c r="A1007" s="54">
        <v>1005</v>
      </c>
      <c r="B1007" s="54" t="str">
        <f t="shared" si="86"/>
        <v>3ED</v>
      </c>
      <c r="C1007" s="54"/>
      <c r="D1007" s="54" t="str">
        <f t="shared" si="87"/>
        <v>3ED</v>
      </c>
      <c r="E1007" s="54" t="str">
        <f t="shared" si="88"/>
        <v>03ED</v>
      </c>
      <c r="F1007" s="54"/>
      <c r="G1007" s="54"/>
      <c r="H1007" s="54"/>
      <c r="I1007" s="54"/>
      <c r="J1007" s="54"/>
      <c r="K1007" s="54"/>
      <c r="L1007" s="51" t="str">
        <f t="shared" si="89"/>
        <v>case "3ED": return "";</v>
      </c>
      <c r="M1007" s="51" t="str">
        <f t="shared" si="90"/>
        <v>case "03ED": return "";</v>
      </c>
      <c r="N1007" s="51" t="e">
        <f>"case """&amp;E1007&amp;""""&amp;": return "&amp;""""&amp;INDEX(ALL!E:E,MATCH(Sheet1!E1007,ALL!N:N,0))&amp;""""&amp;";"</f>
        <v>#N/A</v>
      </c>
      <c r="O1007" s="51"/>
    </row>
    <row r="1008" spans="1:15" x14ac:dyDescent="0.2">
      <c r="A1008" s="54">
        <v>1006</v>
      </c>
      <c r="B1008" s="54" t="str">
        <f t="shared" si="86"/>
        <v>3EE</v>
      </c>
      <c r="C1008" s="54"/>
      <c r="D1008" s="54" t="str">
        <f t="shared" si="87"/>
        <v>3EE</v>
      </c>
      <c r="E1008" s="54" t="str">
        <f t="shared" si="88"/>
        <v>03EE</v>
      </c>
      <c r="F1008" s="54"/>
      <c r="G1008" s="54"/>
      <c r="H1008" s="54"/>
      <c r="I1008" s="54"/>
      <c r="J1008" s="54"/>
      <c r="K1008" s="54"/>
      <c r="L1008" s="51" t="str">
        <f t="shared" si="89"/>
        <v>case "3EE": return "";</v>
      </c>
      <c r="M1008" s="51" t="str">
        <f t="shared" si="90"/>
        <v>case "03EE": return "";</v>
      </c>
      <c r="N1008" s="51" t="e">
        <f>"case """&amp;E1008&amp;""""&amp;": return "&amp;""""&amp;INDEX(ALL!E:E,MATCH(Sheet1!E1008,ALL!N:N,0))&amp;""""&amp;";"</f>
        <v>#N/A</v>
      </c>
      <c r="O1008" s="51"/>
    </row>
    <row r="1009" spans="1:15" x14ac:dyDescent="0.2">
      <c r="A1009" s="54">
        <v>1007</v>
      </c>
      <c r="B1009" s="54" t="str">
        <f t="shared" si="86"/>
        <v>3EF</v>
      </c>
      <c r="C1009" s="54"/>
      <c r="D1009" s="54" t="str">
        <f t="shared" si="87"/>
        <v>3EF</v>
      </c>
      <c r="E1009" s="54" t="str">
        <f t="shared" si="88"/>
        <v>03EF</v>
      </c>
      <c r="F1009" s="54"/>
      <c r="G1009" s="54"/>
      <c r="H1009" s="54"/>
      <c r="I1009" s="54"/>
      <c r="J1009" s="54"/>
      <c r="K1009" s="54"/>
      <c r="L1009" s="51" t="str">
        <f t="shared" si="89"/>
        <v>case "3EF": return "";</v>
      </c>
      <c r="M1009" s="51" t="str">
        <f t="shared" si="90"/>
        <v>case "03EF": return "";</v>
      </c>
      <c r="N1009" s="51" t="e">
        <f>"case """&amp;E1009&amp;""""&amp;": return "&amp;""""&amp;INDEX(ALL!E:E,MATCH(Sheet1!E1009,ALL!N:N,0))&amp;""""&amp;";"</f>
        <v>#N/A</v>
      </c>
      <c r="O1009" s="51"/>
    </row>
    <row r="1010" spans="1:15" x14ac:dyDescent="0.2">
      <c r="A1010" s="54">
        <v>1008</v>
      </c>
      <c r="B1010" s="54" t="str">
        <f t="shared" si="86"/>
        <v>3F0</v>
      </c>
      <c r="C1010" s="54"/>
      <c r="D1010" s="54" t="str">
        <f t="shared" si="87"/>
        <v>3F0</v>
      </c>
      <c r="E1010" s="54" t="str">
        <f t="shared" si="88"/>
        <v>03F0</v>
      </c>
      <c r="F1010" s="54"/>
      <c r="G1010" s="54"/>
      <c r="H1010" s="54"/>
      <c r="I1010" s="54"/>
      <c r="J1010" s="54"/>
      <c r="K1010" s="54"/>
      <c r="L1010" s="51" t="str">
        <f t="shared" si="89"/>
        <v>case "3F0": return "";</v>
      </c>
      <c r="M1010" s="51" t="str">
        <f t="shared" si="90"/>
        <v>case "03F0": return "";</v>
      </c>
      <c r="N1010" s="51" t="e">
        <f>"case """&amp;E1010&amp;""""&amp;": return "&amp;""""&amp;INDEX(ALL!E:E,MATCH(Sheet1!E1010,ALL!N:N,0))&amp;""""&amp;";"</f>
        <v>#N/A</v>
      </c>
      <c r="O1010" s="51"/>
    </row>
    <row r="1011" spans="1:15" x14ac:dyDescent="0.2">
      <c r="A1011" s="54">
        <v>1009</v>
      </c>
      <c r="B1011" s="54" t="str">
        <f t="shared" si="86"/>
        <v>3F1</v>
      </c>
      <c r="C1011" s="54"/>
      <c r="D1011" s="54" t="str">
        <f t="shared" si="87"/>
        <v>3F1</v>
      </c>
      <c r="E1011" s="54" t="str">
        <f t="shared" si="88"/>
        <v>03F1</v>
      </c>
      <c r="F1011" s="54"/>
      <c r="G1011" s="54"/>
      <c r="H1011" s="54"/>
      <c r="I1011" s="54"/>
      <c r="J1011" s="54"/>
      <c r="K1011" s="54"/>
      <c r="L1011" s="51" t="str">
        <f t="shared" si="89"/>
        <v>case "3F1": return "";</v>
      </c>
      <c r="M1011" s="51" t="str">
        <f t="shared" si="90"/>
        <v>case "03F1": return "";</v>
      </c>
      <c r="N1011" s="51" t="e">
        <f>"case """&amp;E1011&amp;""""&amp;": return "&amp;""""&amp;INDEX(ALL!E:E,MATCH(Sheet1!E1011,ALL!N:N,0))&amp;""""&amp;";"</f>
        <v>#N/A</v>
      </c>
      <c r="O1011" s="51"/>
    </row>
    <row r="1012" spans="1:15" x14ac:dyDescent="0.2">
      <c r="A1012" s="54">
        <v>1010</v>
      </c>
      <c r="B1012" s="54" t="str">
        <f t="shared" si="86"/>
        <v>3F2</v>
      </c>
      <c r="C1012" s="54"/>
      <c r="D1012" s="54" t="str">
        <f t="shared" si="87"/>
        <v>3F2</v>
      </c>
      <c r="E1012" s="54" t="str">
        <f t="shared" si="88"/>
        <v>03F2</v>
      </c>
      <c r="F1012" s="54"/>
      <c r="G1012" s="54"/>
      <c r="H1012" s="54"/>
      <c r="I1012" s="54"/>
      <c r="J1012" s="54"/>
      <c r="K1012" s="54"/>
      <c r="L1012" s="51" t="str">
        <f t="shared" si="89"/>
        <v>case "3F2": return "";</v>
      </c>
      <c r="M1012" s="51" t="str">
        <f t="shared" si="90"/>
        <v>case "03F2": return "";</v>
      </c>
      <c r="N1012" s="51" t="e">
        <f>"case """&amp;E1012&amp;""""&amp;": return "&amp;""""&amp;INDEX(ALL!E:E,MATCH(Sheet1!E1012,ALL!N:N,0))&amp;""""&amp;";"</f>
        <v>#N/A</v>
      </c>
      <c r="O1012" s="51"/>
    </row>
    <row r="1013" spans="1:15" x14ac:dyDescent="0.2">
      <c r="A1013" s="54">
        <v>1011</v>
      </c>
      <c r="B1013" s="54" t="str">
        <f t="shared" si="86"/>
        <v>3F3</v>
      </c>
      <c r="C1013" s="54"/>
      <c r="D1013" s="54" t="str">
        <f t="shared" si="87"/>
        <v>3F3</v>
      </c>
      <c r="E1013" s="54" t="str">
        <f t="shared" si="88"/>
        <v>03F3</v>
      </c>
      <c r="F1013" s="54"/>
      <c r="G1013" s="54"/>
      <c r="H1013" s="54"/>
      <c r="I1013" s="54"/>
      <c r="J1013" s="54"/>
      <c r="K1013" s="54"/>
      <c r="L1013" s="51" t="str">
        <f t="shared" si="89"/>
        <v>case "3F3": return "";</v>
      </c>
      <c r="M1013" s="51" t="str">
        <f t="shared" si="90"/>
        <v>case "03F3": return "";</v>
      </c>
      <c r="N1013" s="51" t="e">
        <f>"case """&amp;E1013&amp;""""&amp;": return "&amp;""""&amp;INDEX(ALL!E:E,MATCH(Sheet1!E1013,ALL!N:N,0))&amp;""""&amp;";"</f>
        <v>#N/A</v>
      </c>
      <c r="O1013" s="51"/>
    </row>
    <row r="1014" spans="1:15" x14ac:dyDescent="0.2">
      <c r="A1014" s="54">
        <v>1012</v>
      </c>
      <c r="B1014" s="54" t="str">
        <f t="shared" si="86"/>
        <v>3F4</v>
      </c>
      <c r="C1014" s="54"/>
      <c r="D1014" s="54" t="str">
        <f t="shared" si="87"/>
        <v>3F4</v>
      </c>
      <c r="E1014" s="54" t="str">
        <f t="shared" si="88"/>
        <v>03F4</v>
      </c>
      <c r="F1014" s="54"/>
      <c r="G1014" s="54"/>
      <c r="H1014" s="54"/>
      <c r="I1014" s="54"/>
      <c r="J1014" s="54"/>
      <c r="K1014" s="54"/>
      <c r="L1014" s="51" t="str">
        <f t="shared" si="89"/>
        <v>case "3F4": return "";</v>
      </c>
      <c r="M1014" s="51" t="str">
        <f t="shared" si="90"/>
        <v>case "03F4": return "";</v>
      </c>
      <c r="N1014" s="51" t="e">
        <f>"case """&amp;E1014&amp;""""&amp;": return "&amp;""""&amp;INDEX(ALL!E:E,MATCH(Sheet1!E1014,ALL!N:N,0))&amp;""""&amp;";"</f>
        <v>#N/A</v>
      </c>
      <c r="O1014" s="51"/>
    </row>
    <row r="1015" spans="1:15" x14ac:dyDescent="0.2">
      <c r="A1015" s="54">
        <v>1013</v>
      </c>
      <c r="B1015" s="54" t="str">
        <f t="shared" si="86"/>
        <v>3F5</v>
      </c>
      <c r="C1015" s="54"/>
      <c r="D1015" s="54" t="str">
        <f t="shared" si="87"/>
        <v>3F5</v>
      </c>
      <c r="E1015" s="54" t="str">
        <f t="shared" si="88"/>
        <v>03F5</v>
      </c>
      <c r="F1015" s="54"/>
      <c r="G1015" s="54"/>
      <c r="H1015" s="54"/>
      <c r="I1015" s="54"/>
      <c r="J1015" s="54"/>
      <c r="K1015" s="54"/>
      <c r="L1015" s="51" t="str">
        <f t="shared" si="89"/>
        <v>case "3F5": return "";</v>
      </c>
      <c r="M1015" s="51" t="str">
        <f t="shared" si="90"/>
        <v>case "03F5": return "";</v>
      </c>
      <c r="N1015" s="51" t="e">
        <f>"case """&amp;E1015&amp;""""&amp;": return "&amp;""""&amp;INDEX(ALL!E:E,MATCH(Sheet1!E1015,ALL!N:N,0))&amp;""""&amp;";"</f>
        <v>#N/A</v>
      </c>
      <c r="O1015" s="51"/>
    </row>
    <row r="1016" spans="1:15" x14ac:dyDescent="0.2">
      <c r="A1016" s="54">
        <v>1014</v>
      </c>
      <c r="B1016" s="54" t="str">
        <f t="shared" si="86"/>
        <v>3F6</v>
      </c>
      <c r="C1016" s="54"/>
      <c r="D1016" s="54" t="str">
        <f t="shared" si="87"/>
        <v>3F6</v>
      </c>
      <c r="E1016" s="54" t="str">
        <f t="shared" si="88"/>
        <v>03F6</v>
      </c>
      <c r="F1016" s="54"/>
      <c r="G1016" s="54"/>
      <c r="H1016" s="54"/>
      <c r="I1016" s="54"/>
      <c r="J1016" s="54"/>
      <c r="K1016" s="54"/>
      <c r="L1016" s="51" t="str">
        <f t="shared" si="89"/>
        <v>case "3F6": return "";</v>
      </c>
      <c r="M1016" s="51" t="str">
        <f t="shared" si="90"/>
        <v>case "03F6": return "";</v>
      </c>
      <c r="N1016" s="51" t="e">
        <f>"case """&amp;E1016&amp;""""&amp;": return "&amp;""""&amp;INDEX(ALL!E:E,MATCH(Sheet1!E1016,ALL!N:N,0))&amp;""""&amp;";"</f>
        <v>#N/A</v>
      </c>
      <c r="O1016" s="51"/>
    </row>
    <row r="1017" spans="1:15" x14ac:dyDescent="0.2">
      <c r="A1017" s="54">
        <v>1015</v>
      </c>
      <c r="B1017" s="54" t="str">
        <f t="shared" si="86"/>
        <v>3F7</v>
      </c>
      <c r="C1017" s="54"/>
      <c r="D1017" s="54" t="str">
        <f t="shared" si="87"/>
        <v>3F7</v>
      </c>
      <c r="E1017" s="54" t="str">
        <f t="shared" si="88"/>
        <v>03F7</v>
      </c>
      <c r="F1017" s="54"/>
      <c r="G1017" s="54"/>
      <c r="H1017" s="54"/>
      <c r="I1017" s="54"/>
      <c r="J1017" s="54"/>
      <c r="K1017" s="54"/>
      <c r="L1017" s="51" t="str">
        <f t="shared" si="89"/>
        <v>case "3F7": return "";</v>
      </c>
      <c r="M1017" s="51" t="str">
        <f t="shared" si="90"/>
        <v>case "03F7": return "";</v>
      </c>
      <c r="N1017" s="51" t="e">
        <f>"case """&amp;E1017&amp;""""&amp;": return "&amp;""""&amp;INDEX(ALL!E:E,MATCH(Sheet1!E1017,ALL!N:N,0))&amp;""""&amp;";"</f>
        <v>#N/A</v>
      </c>
      <c r="O1017" s="51"/>
    </row>
    <row r="1018" spans="1:15" x14ac:dyDescent="0.2">
      <c r="A1018" s="54">
        <v>1016</v>
      </c>
      <c r="B1018" s="54" t="str">
        <f t="shared" si="86"/>
        <v>3F8</v>
      </c>
      <c r="C1018" s="54"/>
      <c r="D1018" s="54" t="str">
        <f t="shared" si="87"/>
        <v>3F8</v>
      </c>
      <c r="E1018" s="54" t="str">
        <f t="shared" si="88"/>
        <v>03F8</v>
      </c>
      <c r="F1018" s="54"/>
      <c r="G1018" s="54"/>
      <c r="H1018" s="54"/>
      <c r="I1018" s="54"/>
      <c r="J1018" s="54"/>
      <c r="K1018" s="54"/>
      <c r="L1018" s="51" t="str">
        <f t="shared" si="89"/>
        <v>case "3F8": return "";</v>
      </c>
      <c r="M1018" s="51" t="str">
        <f t="shared" si="90"/>
        <v>case "03F8": return "";</v>
      </c>
      <c r="N1018" s="51" t="e">
        <f>"case """&amp;E1018&amp;""""&amp;": return "&amp;""""&amp;INDEX(ALL!E:E,MATCH(Sheet1!E1018,ALL!N:N,0))&amp;""""&amp;";"</f>
        <v>#N/A</v>
      </c>
      <c r="O1018" s="51"/>
    </row>
    <row r="1019" spans="1:15" x14ac:dyDescent="0.2">
      <c r="A1019" s="54">
        <v>1017</v>
      </c>
      <c r="B1019" s="54" t="str">
        <f t="shared" si="86"/>
        <v>3F9</v>
      </c>
      <c r="C1019" s="54"/>
      <c r="D1019" s="54" t="str">
        <f t="shared" si="87"/>
        <v>3F9</v>
      </c>
      <c r="E1019" s="54" t="str">
        <f t="shared" si="88"/>
        <v>03F9</v>
      </c>
      <c r="F1019" s="54"/>
      <c r="G1019" s="54"/>
      <c r="H1019" s="54"/>
      <c r="I1019" s="54"/>
      <c r="J1019" s="54"/>
      <c r="K1019" s="54"/>
      <c r="L1019" s="51" t="str">
        <f t="shared" si="89"/>
        <v>case "3F9": return "";</v>
      </c>
      <c r="M1019" s="51" t="str">
        <f t="shared" si="90"/>
        <v>case "03F9": return "";</v>
      </c>
      <c r="N1019" s="51" t="e">
        <f>"case """&amp;E1019&amp;""""&amp;": return "&amp;""""&amp;INDEX(ALL!E:E,MATCH(Sheet1!E1019,ALL!N:N,0))&amp;""""&amp;";"</f>
        <v>#N/A</v>
      </c>
      <c r="O1019" s="51"/>
    </row>
    <row r="1020" spans="1:15" x14ac:dyDescent="0.2">
      <c r="A1020" s="54">
        <v>1018</v>
      </c>
      <c r="B1020" s="54" t="str">
        <f t="shared" si="86"/>
        <v>3FA</v>
      </c>
      <c r="C1020" s="54"/>
      <c r="D1020" s="54" t="str">
        <f t="shared" si="87"/>
        <v>3FA</v>
      </c>
      <c r="E1020" s="54" t="str">
        <f t="shared" si="88"/>
        <v>03FA</v>
      </c>
      <c r="F1020" s="54"/>
      <c r="G1020" s="54"/>
      <c r="H1020" s="54"/>
      <c r="I1020" s="54"/>
      <c r="J1020" s="54"/>
      <c r="K1020" s="54"/>
      <c r="L1020" s="51" t="str">
        <f t="shared" si="89"/>
        <v>case "3FA": return "";</v>
      </c>
      <c r="M1020" s="51" t="str">
        <f t="shared" si="90"/>
        <v>case "03FA": return "";</v>
      </c>
      <c r="N1020" s="51" t="e">
        <f>"case """&amp;E1020&amp;""""&amp;": return "&amp;""""&amp;INDEX(ALL!E:E,MATCH(Sheet1!E1020,ALL!N:N,0))&amp;""""&amp;";"</f>
        <v>#N/A</v>
      </c>
      <c r="O1020" s="51"/>
    </row>
    <row r="1021" spans="1:15" x14ac:dyDescent="0.2">
      <c r="A1021" s="54">
        <v>1019</v>
      </c>
      <c r="B1021" s="54" t="str">
        <f t="shared" si="86"/>
        <v>3FB</v>
      </c>
      <c r="C1021" s="54"/>
      <c r="D1021" s="54" t="str">
        <f t="shared" si="87"/>
        <v>3FB</v>
      </c>
      <c r="E1021" s="54" t="str">
        <f t="shared" si="88"/>
        <v>03FB</v>
      </c>
      <c r="F1021" s="54"/>
      <c r="G1021" s="54"/>
      <c r="H1021" s="54"/>
      <c r="I1021" s="54"/>
      <c r="J1021" s="54"/>
      <c r="K1021" s="54"/>
      <c r="L1021" s="51" t="str">
        <f t="shared" si="89"/>
        <v>case "3FB": return "";</v>
      </c>
      <c r="M1021" s="51" t="str">
        <f t="shared" si="90"/>
        <v>case "03FB": return "";</v>
      </c>
      <c r="N1021" s="51" t="e">
        <f>"case """&amp;E1021&amp;""""&amp;": return "&amp;""""&amp;INDEX(ALL!E:E,MATCH(Sheet1!E1021,ALL!N:N,0))&amp;""""&amp;";"</f>
        <v>#N/A</v>
      </c>
      <c r="O1021" s="51"/>
    </row>
    <row r="1022" spans="1:15" x14ac:dyDescent="0.2">
      <c r="A1022" s="54">
        <v>1020</v>
      </c>
      <c r="B1022" s="54" t="str">
        <f t="shared" ref="B1022:B1085" si="91">DEC2HEX(A1022)</f>
        <v>3FC</v>
      </c>
      <c r="C1022" s="54"/>
      <c r="D1022" s="54" t="str">
        <f t="shared" ref="D1022:D1085" si="92">IF(LEN(B1022)=1,"00"&amp;B1022,IF(LEN(B1022)=2,"0"&amp;B1022,RIGHT(B1022,3)))</f>
        <v>3FC</v>
      </c>
      <c r="E1022" s="54" t="str">
        <f t="shared" ref="E1022:E1085" si="93">"0"&amp;D1022</f>
        <v>03FC</v>
      </c>
      <c r="F1022" s="54"/>
      <c r="G1022" s="54"/>
      <c r="H1022" s="54"/>
      <c r="I1022" s="54"/>
      <c r="J1022" s="54"/>
      <c r="K1022" s="54"/>
      <c r="L1022" s="51" t="str">
        <f t="shared" ref="L1022:L1085" si="94">"case """&amp;D1022&amp;""""&amp;": return "&amp;""""&amp;F1022&amp;""""&amp;";"</f>
        <v>case "3FC": return "";</v>
      </c>
      <c r="M1022" s="51" t="str">
        <f t="shared" ref="M1022:M1085" si="95">"case """&amp;E1022&amp;""""&amp;": return "&amp;""""&amp;I1022&amp;""""&amp;";"</f>
        <v>case "03FC": return "";</v>
      </c>
      <c r="N1022" s="51" t="e">
        <f>"case """&amp;E1022&amp;""""&amp;": return "&amp;""""&amp;INDEX(ALL!E:E,MATCH(Sheet1!E1022,ALL!N:N,0))&amp;""""&amp;";"</f>
        <v>#N/A</v>
      </c>
      <c r="O1022" s="51"/>
    </row>
    <row r="1023" spans="1:15" x14ac:dyDescent="0.2">
      <c r="A1023" s="54">
        <v>1021</v>
      </c>
      <c r="B1023" s="54" t="str">
        <f t="shared" si="91"/>
        <v>3FD</v>
      </c>
      <c r="C1023" s="54"/>
      <c r="D1023" s="54" t="str">
        <f t="shared" si="92"/>
        <v>3FD</v>
      </c>
      <c r="E1023" s="54" t="str">
        <f t="shared" si="93"/>
        <v>03FD</v>
      </c>
      <c r="F1023" s="54"/>
      <c r="G1023" s="54"/>
      <c r="H1023" s="54"/>
      <c r="I1023" s="54"/>
      <c r="J1023" s="54"/>
      <c r="K1023" s="54"/>
      <c r="L1023" s="51" t="str">
        <f t="shared" si="94"/>
        <v>case "3FD": return "";</v>
      </c>
      <c r="M1023" s="51" t="str">
        <f t="shared" si="95"/>
        <v>case "03FD": return "";</v>
      </c>
      <c r="N1023" s="51" t="e">
        <f>"case """&amp;E1023&amp;""""&amp;": return "&amp;""""&amp;INDEX(ALL!E:E,MATCH(Sheet1!E1023,ALL!N:N,0))&amp;""""&amp;";"</f>
        <v>#N/A</v>
      </c>
      <c r="O1023" s="51"/>
    </row>
    <row r="1024" spans="1:15" x14ac:dyDescent="0.2">
      <c r="A1024" s="54">
        <v>1022</v>
      </c>
      <c r="B1024" s="54" t="str">
        <f t="shared" si="91"/>
        <v>3FE</v>
      </c>
      <c r="C1024" s="54"/>
      <c r="D1024" s="54" t="str">
        <f t="shared" si="92"/>
        <v>3FE</v>
      </c>
      <c r="E1024" s="54" t="str">
        <f t="shared" si="93"/>
        <v>03FE</v>
      </c>
      <c r="F1024" s="54"/>
      <c r="G1024" s="54"/>
      <c r="H1024" s="54"/>
      <c r="I1024" s="54"/>
      <c r="J1024" s="54"/>
      <c r="K1024" s="54"/>
      <c r="L1024" s="51" t="str">
        <f t="shared" si="94"/>
        <v>case "3FE": return "";</v>
      </c>
      <c r="M1024" s="51" t="str">
        <f t="shared" si="95"/>
        <v>case "03FE": return "";</v>
      </c>
      <c r="N1024" s="51" t="e">
        <f>"case """&amp;E1024&amp;""""&amp;": return "&amp;""""&amp;INDEX(ALL!E:E,MATCH(Sheet1!E1024,ALL!N:N,0))&amp;""""&amp;";"</f>
        <v>#N/A</v>
      </c>
      <c r="O1024" s="51"/>
    </row>
    <row r="1025" spans="1:15" x14ac:dyDescent="0.2">
      <c r="A1025" s="54">
        <v>1023</v>
      </c>
      <c r="B1025" s="54" t="str">
        <f t="shared" si="91"/>
        <v>3FF</v>
      </c>
      <c r="C1025" s="54"/>
      <c r="D1025" s="54" t="str">
        <f t="shared" si="92"/>
        <v>3FF</v>
      </c>
      <c r="E1025" s="54" t="str">
        <f t="shared" si="93"/>
        <v>03FF</v>
      </c>
      <c r="F1025" s="54"/>
      <c r="G1025" s="54"/>
      <c r="H1025" s="54"/>
      <c r="I1025" s="54"/>
      <c r="J1025" s="54"/>
      <c r="K1025" s="54"/>
      <c r="L1025" s="51" t="str">
        <f t="shared" si="94"/>
        <v>case "3FF": return "";</v>
      </c>
      <c r="M1025" s="51" t="str">
        <f t="shared" si="95"/>
        <v>case "03FF": return "";</v>
      </c>
      <c r="N1025" s="51" t="e">
        <f>"case """&amp;E1025&amp;""""&amp;": return "&amp;""""&amp;INDEX(ALL!E:E,MATCH(Sheet1!E1025,ALL!N:N,0))&amp;""""&amp;";"</f>
        <v>#N/A</v>
      </c>
      <c r="O1025" s="51"/>
    </row>
    <row r="1026" spans="1:15" x14ac:dyDescent="0.2">
      <c r="A1026" s="54">
        <v>1024</v>
      </c>
      <c r="B1026" s="54" t="str">
        <f t="shared" si="91"/>
        <v>400</v>
      </c>
      <c r="C1026" s="54"/>
      <c r="D1026" s="54" t="str">
        <f t="shared" si="92"/>
        <v>400</v>
      </c>
      <c r="E1026" s="54" t="str">
        <f t="shared" si="93"/>
        <v>0400</v>
      </c>
      <c r="F1026" s="54"/>
      <c r="G1026" s="54"/>
      <c r="H1026" s="54"/>
      <c r="I1026" s="54"/>
      <c r="J1026" s="54"/>
      <c r="K1026" s="54"/>
      <c r="L1026" s="51" t="str">
        <f t="shared" si="94"/>
        <v>case "400": return "";</v>
      </c>
      <c r="M1026" s="51" t="str">
        <f t="shared" si="95"/>
        <v>case "0400": return "";</v>
      </c>
      <c r="N1026" s="51" t="e">
        <f>"case """&amp;E1026&amp;""""&amp;": return "&amp;""""&amp;INDEX(ALL!E:E,MATCH(Sheet1!E1026,ALL!N:N,0))&amp;""""&amp;";"</f>
        <v>#N/A</v>
      </c>
      <c r="O1026" s="51"/>
    </row>
    <row r="1027" spans="1:15" x14ac:dyDescent="0.2">
      <c r="A1027" s="54">
        <v>1025</v>
      </c>
      <c r="B1027" s="54" t="str">
        <f t="shared" si="91"/>
        <v>401</v>
      </c>
      <c r="C1027" s="54"/>
      <c r="D1027" s="54" t="str">
        <f t="shared" si="92"/>
        <v>401</v>
      </c>
      <c r="E1027" s="54" t="str">
        <f t="shared" si="93"/>
        <v>0401</v>
      </c>
      <c r="F1027" s="54"/>
      <c r="G1027" s="54"/>
      <c r="H1027" s="54"/>
      <c r="I1027" s="54"/>
      <c r="J1027" s="54"/>
      <c r="K1027" s="54"/>
      <c r="L1027" s="51" t="str">
        <f t="shared" si="94"/>
        <v>case "401": return "";</v>
      </c>
      <c r="M1027" s="51" t="str">
        <f t="shared" si="95"/>
        <v>case "0401": return "";</v>
      </c>
      <c r="N1027" s="51" t="e">
        <f>"case """&amp;E1027&amp;""""&amp;": return "&amp;""""&amp;INDEX(ALL!E:E,MATCH(Sheet1!E1027,ALL!N:N,0))&amp;""""&amp;";"</f>
        <v>#N/A</v>
      </c>
      <c r="O1027" s="51"/>
    </row>
    <row r="1028" spans="1:15" x14ac:dyDescent="0.2">
      <c r="A1028" s="54">
        <v>1026</v>
      </c>
      <c r="B1028" s="54" t="str">
        <f t="shared" si="91"/>
        <v>402</v>
      </c>
      <c r="C1028" s="54"/>
      <c r="D1028" s="54" t="str">
        <f t="shared" si="92"/>
        <v>402</v>
      </c>
      <c r="E1028" s="54" t="str">
        <f t="shared" si="93"/>
        <v>0402</v>
      </c>
      <c r="F1028" s="54"/>
      <c r="G1028" s="54"/>
      <c r="H1028" s="54"/>
      <c r="I1028" s="54"/>
      <c r="J1028" s="54"/>
      <c r="K1028" s="54"/>
      <c r="L1028" s="51" t="str">
        <f t="shared" si="94"/>
        <v>case "402": return "";</v>
      </c>
      <c r="M1028" s="51" t="str">
        <f t="shared" si="95"/>
        <v>case "0402": return "";</v>
      </c>
      <c r="N1028" s="51" t="e">
        <f>"case """&amp;E1028&amp;""""&amp;": return "&amp;""""&amp;INDEX(ALL!E:E,MATCH(Sheet1!E1028,ALL!N:N,0))&amp;""""&amp;";"</f>
        <v>#N/A</v>
      </c>
      <c r="O1028" s="51"/>
    </row>
    <row r="1029" spans="1:15" x14ac:dyDescent="0.2">
      <c r="A1029" s="54">
        <v>1027</v>
      </c>
      <c r="B1029" s="54" t="str">
        <f t="shared" si="91"/>
        <v>403</v>
      </c>
      <c r="C1029" s="54"/>
      <c r="D1029" s="54" t="str">
        <f t="shared" si="92"/>
        <v>403</v>
      </c>
      <c r="E1029" s="54" t="str">
        <f t="shared" si="93"/>
        <v>0403</v>
      </c>
      <c r="F1029" s="54"/>
      <c r="G1029" s="54"/>
      <c r="H1029" s="54"/>
      <c r="I1029" s="54"/>
      <c r="J1029" s="54"/>
      <c r="K1029" s="54"/>
      <c r="L1029" s="51" t="str">
        <f t="shared" si="94"/>
        <v>case "403": return "";</v>
      </c>
      <c r="M1029" s="51" t="str">
        <f t="shared" si="95"/>
        <v>case "0403": return "";</v>
      </c>
      <c r="N1029" s="51" t="e">
        <f>"case """&amp;E1029&amp;""""&amp;": return "&amp;""""&amp;INDEX(ALL!E:E,MATCH(Sheet1!E1029,ALL!N:N,0))&amp;""""&amp;";"</f>
        <v>#N/A</v>
      </c>
      <c r="O1029" s="51"/>
    </row>
    <row r="1030" spans="1:15" x14ac:dyDescent="0.2">
      <c r="A1030" s="54">
        <v>1028</v>
      </c>
      <c r="B1030" s="54" t="str">
        <f t="shared" si="91"/>
        <v>404</v>
      </c>
      <c r="C1030" s="54"/>
      <c r="D1030" s="54" t="str">
        <f t="shared" si="92"/>
        <v>404</v>
      </c>
      <c r="E1030" s="54" t="str">
        <f t="shared" si="93"/>
        <v>0404</v>
      </c>
      <c r="F1030" s="54"/>
      <c r="G1030" s="54"/>
      <c r="H1030" s="54"/>
      <c r="I1030" s="54"/>
      <c r="J1030" s="54"/>
      <c r="K1030" s="54"/>
      <c r="L1030" s="51" t="str">
        <f t="shared" si="94"/>
        <v>case "404": return "";</v>
      </c>
      <c r="M1030" s="51" t="str">
        <f t="shared" si="95"/>
        <v>case "0404": return "";</v>
      </c>
      <c r="N1030" s="51" t="e">
        <f>"case """&amp;E1030&amp;""""&amp;": return "&amp;""""&amp;INDEX(ALL!E:E,MATCH(Sheet1!E1030,ALL!N:N,0))&amp;""""&amp;";"</f>
        <v>#N/A</v>
      </c>
      <c r="O1030" s="51"/>
    </row>
    <row r="1031" spans="1:15" x14ac:dyDescent="0.2">
      <c r="A1031" s="54">
        <v>1029</v>
      </c>
      <c r="B1031" s="54" t="str">
        <f t="shared" si="91"/>
        <v>405</v>
      </c>
      <c r="C1031" s="54"/>
      <c r="D1031" s="54" t="str">
        <f t="shared" si="92"/>
        <v>405</v>
      </c>
      <c r="E1031" s="54" t="str">
        <f t="shared" si="93"/>
        <v>0405</v>
      </c>
      <c r="F1031" s="54"/>
      <c r="G1031" s="54"/>
      <c r="H1031" s="54"/>
      <c r="I1031" s="54"/>
      <c r="J1031" s="54"/>
      <c r="K1031" s="54"/>
      <c r="L1031" s="51" t="str">
        <f t="shared" si="94"/>
        <v>case "405": return "";</v>
      </c>
      <c r="M1031" s="51" t="str">
        <f t="shared" si="95"/>
        <v>case "0405": return "";</v>
      </c>
      <c r="N1031" s="51" t="e">
        <f>"case """&amp;E1031&amp;""""&amp;": return "&amp;""""&amp;INDEX(ALL!E:E,MATCH(Sheet1!E1031,ALL!N:N,0))&amp;""""&amp;";"</f>
        <v>#N/A</v>
      </c>
      <c r="O1031" s="51"/>
    </row>
    <row r="1032" spans="1:15" x14ac:dyDescent="0.2">
      <c r="A1032" s="54">
        <v>1030</v>
      </c>
      <c r="B1032" s="54" t="str">
        <f t="shared" si="91"/>
        <v>406</v>
      </c>
      <c r="C1032" s="54"/>
      <c r="D1032" s="54" t="str">
        <f t="shared" si="92"/>
        <v>406</v>
      </c>
      <c r="E1032" s="54" t="str">
        <f t="shared" si="93"/>
        <v>0406</v>
      </c>
      <c r="F1032" s="54"/>
      <c r="G1032" s="54"/>
      <c r="H1032" s="54"/>
      <c r="I1032" s="54"/>
      <c r="J1032" s="54"/>
      <c r="K1032" s="54"/>
      <c r="L1032" s="51" t="str">
        <f t="shared" si="94"/>
        <v>case "406": return "";</v>
      </c>
      <c r="M1032" s="51" t="str">
        <f t="shared" si="95"/>
        <v>case "0406": return "";</v>
      </c>
      <c r="N1032" s="51" t="e">
        <f>"case """&amp;E1032&amp;""""&amp;": return "&amp;""""&amp;INDEX(ALL!E:E,MATCH(Sheet1!E1032,ALL!N:N,0))&amp;""""&amp;";"</f>
        <v>#N/A</v>
      </c>
      <c r="O1032" s="51"/>
    </row>
    <row r="1033" spans="1:15" x14ac:dyDescent="0.2">
      <c r="A1033" s="54">
        <v>1031</v>
      </c>
      <c r="B1033" s="54" t="str">
        <f t="shared" si="91"/>
        <v>407</v>
      </c>
      <c r="C1033" s="54"/>
      <c r="D1033" s="54" t="str">
        <f t="shared" si="92"/>
        <v>407</v>
      </c>
      <c r="E1033" s="54" t="str">
        <f t="shared" si="93"/>
        <v>0407</v>
      </c>
      <c r="F1033" s="54"/>
      <c r="G1033" s="54"/>
      <c r="H1033" s="54"/>
      <c r="I1033" s="54"/>
      <c r="J1033" s="54"/>
      <c r="K1033" s="54"/>
      <c r="L1033" s="51" t="str">
        <f t="shared" si="94"/>
        <v>case "407": return "";</v>
      </c>
      <c r="M1033" s="51" t="str">
        <f t="shared" si="95"/>
        <v>case "0407": return "";</v>
      </c>
      <c r="N1033" s="51" t="e">
        <f>"case """&amp;E1033&amp;""""&amp;": return "&amp;""""&amp;INDEX(ALL!E:E,MATCH(Sheet1!E1033,ALL!N:N,0))&amp;""""&amp;";"</f>
        <v>#N/A</v>
      </c>
      <c r="O1033" s="51"/>
    </row>
    <row r="1034" spans="1:15" x14ac:dyDescent="0.2">
      <c r="A1034" s="54">
        <v>1032</v>
      </c>
      <c r="B1034" s="54" t="str">
        <f t="shared" si="91"/>
        <v>408</v>
      </c>
      <c r="C1034" s="54"/>
      <c r="D1034" s="54" t="str">
        <f t="shared" si="92"/>
        <v>408</v>
      </c>
      <c r="E1034" s="54" t="str">
        <f t="shared" si="93"/>
        <v>0408</v>
      </c>
      <c r="F1034" s="54"/>
      <c r="G1034" s="54"/>
      <c r="H1034" s="54"/>
      <c r="I1034" s="54"/>
      <c r="J1034" s="54"/>
      <c r="K1034" s="54"/>
      <c r="L1034" s="51" t="str">
        <f t="shared" si="94"/>
        <v>case "408": return "";</v>
      </c>
      <c r="M1034" s="51" t="str">
        <f t="shared" si="95"/>
        <v>case "0408": return "";</v>
      </c>
      <c r="N1034" s="51" t="e">
        <f>"case """&amp;E1034&amp;""""&amp;": return "&amp;""""&amp;INDEX(ALL!E:E,MATCH(Sheet1!E1034,ALL!N:N,0))&amp;""""&amp;";"</f>
        <v>#N/A</v>
      </c>
      <c r="O1034" s="51"/>
    </row>
    <row r="1035" spans="1:15" x14ac:dyDescent="0.2">
      <c r="A1035" s="54">
        <v>1033</v>
      </c>
      <c r="B1035" s="54" t="str">
        <f t="shared" si="91"/>
        <v>409</v>
      </c>
      <c r="C1035" s="54"/>
      <c r="D1035" s="54" t="str">
        <f t="shared" si="92"/>
        <v>409</v>
      </c>
      <c r="E1035" s="54" t="str">
        <f t="shared" si="93"/>
        <v>0409</v>
      </c>
      <c r="F1035" s="54"/>
      <c r="G1035" s="54"/>
      <c r="H1035" s="54"/>
      <c r="I1035" s="54"/>
      <c r="J1035" s="54"/>
      <c r="K1035" s="54"/>
      <c r="L1035" s="51" t="str">
        <f t="shared" si="94"/>
        <v>case "409": return "";</v>
      </c>
      <c r="M1035" s="51" t="str">
        <f t="shared" si="95"/>
        <v>case "0409": return "";</v>
      </c>
      <c r="N1035" s="51" t="e">
        <f>"case """&amp;E1035&amp;""""&amp;": return "&amp;""""&amp;INDEX(ALL!E:E,MATCH(Sheet1!E1035,ALL!N:N,0))&amp;""""&amp;";"</f>
        <v>#N/A</v>
      </c>
      <c r="O1035" s="51"/>
    </row>
    <row r="1036" spans="1:15" x14ac:dyDescent="0.2">
      <c r="A1036" s="54">
        <v>1034</v>
      </c>
      <c r="B1036" s="54" t="str">
        <f t="shared" si="91"/>
        <v>40A</v>
      </c>
      <c r="C1036" s="54"/>
      <c r="D1036" s="54" t="str">
        <f t="shared" si="92"/>
        <v>40A</v>
      </c>
      <c r="E1036" s="54" t="str">
        <f t="shared" si="93"/>
        <v>040A</v>
      </c>
      <c r="F1036" s="54"/>
      <c r="G1036" s="54"/>
      <c r="H1036" s="54"/>
      <c r="I1036" s="54"/>
      <c r="J1036" s="54"/>
      <c r="K1036" s="54"/>
      <c r="L1036" s="51" t="str">
        <f t="shared" si="94"/>
        <v>case "40A": return "";</v>
      </c>
      <c r="M1036" s="51" t="str">
        <f t="shared" si="95"/>
        <v>case "040A": return "";</v>
      </c>
      <c r="N1036" s="51" t="e">
        <f>"case """&amp;E1036&amp;""""&amp;": return "&amp;""""&amp;INDEX(ALL!E:E,MATCH(Sheet1!E1036,ALL!N:N,0))&amp;""""&amp;";"</f>
        <v>#N/A</v>
      </c>
      <c r="O1036" s="51"/>
    </row>
    <row r="1037" spans="1:15" x14ac:dyDescent="0.2">
      <c r="A1037" s="54">
        <v>1035</v>
      </c>
      <c r="B1037" s="54" t="str">
        <f t="shared" si="91"/>
        <v>40B</v>
      </c>
      <c r="C1037" s="54"/>
      <c r="D1037" s="54" t="str">
        <f t="shared" si="92"/>
        <v>40B</v>
      </c>
      <c r="E1037" s="54" t="str">
        <f t="shared" si="93"/>
        <v>040B</v>
      </c>
      <c r="F1037" s="54"/>
      <c r="G1037" s="54"/>
      <c r="H1037" s="54"/>
      <c r="I1037" s="54"/>
      <c r="J1037" s="54"/>
      <c r="K1037" s="54"/>
      <c r="L1037" s="51" t="str">
        <f t="shared" si="94"/>
        <v>case "40B": return "";</v>
      </c>
      <c r="M1037" s="51" t="str">
        <f t="shared" si="95"/>
        <v>case "040B": return "";</v>
      </c>
      <c r="N1037" s="51" t="e">
        <f>"case """&amp;E1037&amp;""""&amp;": return "&amp;""""&amp;INDEX(ALL!E:E,MATCH(Sheet1!E1037,ALL!N:N,0))&amp;""""&amp;";"</f>
        <v>#N/A</v>
      </c>
      <c r="O1037" s="51"/>
    </row>
    <row r="1038" spans="1:15" x14ac:dyDescent="0.2">
      <c r="A1038" s="54">
        <v>1036</v>
      </c>
      <c r="B1038" s="54" t="str">
        <f t="shared" si="91"/>
        <v>40C</v>
      </c>
      <c r="C1038" s="54"/>
      <c r="D1038" s="54" t="str">
        <f t="shared" si="92"/>
        <v>40C</v>
      </c>
      <c r="E1038" s="54" t="str">
        <f t="shared" si="93"/>
        <v>040C</v>
      </c>
      <c r="F1038" s="54"/>
      <c r="G1038" s="54"/>
      <c r="H1038" s="54"/>
      <c r="I1038" s="54"/>
      <c r="J1038" s="54"/>
      <c r="K1038" s="54"/>
      <c r="L1038" s="51" t="str">
        <f t="shared" si="94"/>
        <v>case "40C": return "";</v>
      </c>
      <c r="M1038" s="51" t="str">
        <f t="shared" si="95"/>
        <v>case "040C": return "";</v>
      </c>
      <c r="N1038" s="51" t="e">
        <f>"case """&amp;E1038&amp;""""&amp;": return "&amp;""""&amp;INDEX(ALL!E:E,MATCH(Sheet1!E1038,ALL!N:N,0))&amp;""""&amp;";"</f>
        <v>#N/A</v>
      </c>
      <c r="O1038" s="51"/>
    </row>
    <row r="1039" spans="1:15" x14ac:dyDescent="0.2">
      <c r="A1039" s="54">
        <v>1037</v>
      </c>
      <c r="B1039" s="54" t="str">
        <f t="shared" si="91"/>
        <v>40D</v>
      </c>
      <c r="C1039" s="54"/>
      <c r="D1039" s="54" t="str">
        <f t="shared" si="92"/>
        <v>40D</v>
      </c>
      <c r="E1039" s="54" t="str">
        <f t="shared" si="93"/>
        <v>040D</v>
      </c>
      <c r="F1039" s="54"/>
      <c r="G1039" s="54"/>
      <c r="H1039" s="54"/>
      <c r="I1039" s="54"/>
      <c r="J1039" s="54"/>
      <c r="K1039" s="54"/>
      <c r="L1039" s="51" t="str">
        <f t="shared" si="94"/>
        <v>case "40D": return "";</v>
      </c>
      <c r="M1039" s="51" t="str">
        <f t="shared" si="95"/>
        <v>case "040D": return "";</v>
      </c>
      <c r="N1039" s="51" t="e">
        <f>"case """&amp;E1039&amp;""""&amp;": return "&amp;""""&amp;INDEX(ALL!E:E,MATCH(Sheet1!E1039,ALL!N:N,0))&amp;""""&amp;";"</f>
        <v>#N/A</v>
      </c>
      <c r="O1039" s="51"/>
    </row>
    <row r="1040" spans="1:15" x14ac:dyDescent="0.2">
      <c r="A1040" s="54">
        <v>1038</v>
      </c>
      <c r="B1040" s="54" t="str">
        <f t="shared" si="91"/>
        <v>40E</v>
      </c>
      <c r="C1040" s="54"/>
      <c r="D1040" s="54" t="str">
        <f t="shared" si="92"/>
        <v>40E</v>
      </c>
      <c r="E1040" s="54" t="str">
        <f t="shared" si="93"/>
        <v>040E</v>
      </c>
      <c r="F1040" s="54"/>
      <c r="G1040" s="54"/>
      <c r="H1040" s="54"/>
      <c r="I1040" s="54"/>
      <c r="J1040" s="54"/>
      <c r="K1040" s="54"/>
      <c r="L1040" s="51" t="str">
        <f t="shared" si="94"/>
        <v>case "40E": return "";</v>
      </c>
      <c r="M1040" s="51" t="str">
        <f t="shared" si="95"/>
        <v>case "040E": return "";</v>
      </c>
      <c r="N1040" s="51" t="e">
        <f>"case """&amp;E1040&amp;""""&amp;": return "&amp;""""&amp;INDEX(ALL!E:E,MATCH(Sheet1!E1040,ALL!N:N,0))&amp;""""&amp;";"</f>
        <v>#N/A</v>
      </c>
      <c r="O1040" s="51"/>
    </row>
    <row r="1041" spans="1:15" x14ac:dyDescent="0.2">
      <c r="A1041" s="54">
        <v>1039</v>
      </c>
      <c r="B1041" s="54" t="str">
        <f t="shared" si="91"/>
        <v>40F</v>
      </c>
      <c r="C1041" s="54"/>
      <c r="D1041" s="54" t="str">
        <f t="shared" si="92"/>
        <v>40F</v>
      </c>
      <c r="E1041" s="54" t="str">
        <f t="shared" si="93"/>
        <v>040F</v>
      </c>
      <c r="F1041" s="54"/>
      <c r="G1041" s="54"/>
      <c r="H1041" s="54"/>
      <c r="I1041" s="54"/>
      <c r="J1041" s="54"/>
      <c r="K1041" s="54"/>
      <c r="L1041" s="51" t="str">
        <f t="shared" si="94"/>
        <v>case "40F": return "";</v>
      </c>
      <c r="M1041" s="51" t="str">
        <f t="shared" si="95"/>
        <v>case "040F": return "";</v>
      </c>
      <c r="N1041" s="51" t="e">
        <f>"case """&amp;E1041&amp;""""&amp;": return "&amp;""""&amp;INDEX(ALL!E:E,MATCH(Sheet1!E1041,ALL!N:N,0))&amp;""""&amp;";"</f>
        <v>#N/A</v>
      </c>
      <c r="O1041" s="51"/>
    </row>
    <row r="1042" spans="1:15" x14ac:dyDescent="0.2">
      <c r="A1042" s="54">
        <v>1040</v>
      </c>
      <c r="B1042" s="54" t="str">
        <f t="shared" si="91"/>
        <v>410</v>
      </c>
      <c r="C1042" s="54"/>
      <c r="D1042" s="54" t="str">
        <f t="shared" si="92"/>
        <v>410</v>
      </c>
      <c r="E1042" s="54" t="str">
        <f t="shared" si="93"/>
        <v>0410</v>
      </c>
      <c r="F1042" s="54"/>
      <c r="G1042" s="54"/>
      <c r="H1042" s="54"/>
      <c r="I1042" s="54"/>
      <c r="J1042" s="54"/>
      <c r="K1042" s="54"/>
      <c r="L1042" s="51" t="str">
        <f t="shared" si="94"/>
        <v>case "410": return "";</v>
      </c>
      <c r="M1042" s="51" t="str">
        <f t="shared" si="95"/>
        <v>case "0410": return "";</v>
      </c>
      <c r="N1042" s="51" t="e">
        <f>"case """&amp;E1042&amp;""""&amp;": return "&amp;""""&amp;INDEX(ALL!E:E,MATCH(Sheet1!E1042,ALL!N:N,0))&amp;""""&amp;";"</f>
        <v>#N/A</v>
      </c>
      <c r="O1042" s="51"/>
    </row>
    <row r="1043" spans="1:15" x14ac:dyDescent="0.2">
      <c r="A1043" s="54">
        <v>1041</v>
      </c>
      <c r="B1043" s="54" t="str">
        <f t="shared" si="91"/>
        <v>411</v>
      </c>
      <c r="C1043" s="54"/>
      <c r="D1043" s="54" t="str">
        <f t="shared" si="92"/>
        <v>411</v>
      </c>
      <c r="E1043" s="54" t="str">
        <f t="shared" si="93"/>
        <v>0411</v>
      </c>
      <c r="F1043" s="54"/>
      <c r="G1043" s="54"/>
      <c r="H1043" s="54"/>
      <c r="I1043" s="54"/>
      <c r="J1043" s="54"/>
      <c r="K1043" s="54"/>
      <c r="L1043" s="51" t="str">
        <f t="shared" si="94"/>
        <v>case "411": return "";</v>
      </c>
      <c r="M1043" s="51" t="str">
        <f t="shared" si="95"/>
        <v>case "0411": return "";</v>
      </c>
      <c r="N1043" s="51" t="e">
        <f>"case """&amp;E1043&amp;""""&amp;": return "&amp;""""&amp;INDEX(ALL!E:E,MATCH(Sheet1!E1043,ALL!N:N,0))&amp;""""&amp;";"</f>
        <v>#N/A</v>
      </c>
      <c r="O1043" s="51"/>
    </row>
    <row r="1044" spans="1:15" x14ac:dyDescent="0.2">
      <c r="A1044" s="54">
        <v>1042</v>
      </c>
      <c r="B1044" s="54" t="str">
        <f t="shared" si="91"/>
        <v>412</v>
      </c>
      <c r="C1044" s="54"/>
      <c r="D1044" s="54" t="str">
        <f t="shared" si="92"/>
        <v>412</v>
      </c>
      <c r="E1044" s="54" t="str">
        <f t="shared" si="93"/>
        <v>0412</v>
      </c>
      <c r="F1044" s="54"/>
      <c r="G1044" s="54"/>
      <c r="H1044" s="54"/>
      <c r="I1044" s="54"/>
      <c r="J1044" s="54"/>
      <c r="K1044" s="54"/>
      <c r="L1044" s="51" t="str">
        <f t="shared" si="94"/>
        <v>case "412": return "";</v>
      </c>
      <c r="M1044" s="51" t="str">
        <f t="shared" si="95"/>
        <v>case "0412": return "";</v>
      </c>
      <c r="N1044" s="51" t="e">
        <f>"case """&amp;E1044&amp;""""&amp;": return "&amp;""""&amp;INDEX(ALL!E:E,MATCH(Sheet1!E1044,ALL!N:N,0))&amp;""""&amp;";"</f>
        <v>#N/A</v>
      </c>
      <c r="O1044" s="51"/>
    </row>
    <row r="1045" spans="1:15" x14ac:dyDescent="0.2">
      <c r="A1045" s="54">
        <v>1043</v>
      </c>
      <c r="B1045" s="54" t="str">
        <f t="shared" si="91"/>
        <v>413</v>
      </c>
      <c r="C1045" s="54"/>
      <c r="D1045" s="54" t="str">
        <f t="shared" si="92"/>
        <v>413</v>
      </c>
      <c r="E1045" s="54" t="str">
        <f t="shared" si="93"/>
        <v>0413</v>
      </c>
      <c r="F1045" s="54"/>
      <c r="G1045" s="54"/>
      <c r="H1045" s="54"/>
      <c r="I1045" s="54"/>
      <c r="J1045" s="54"/>
      <c r="K1045" s="54"/>
      <c r="L1045" s="51" t="str">
        <f t="shared" si="94"/>
        <v>case "413": return "";</v>
      </c>
      <c r="M1045" s="51" t="str">
        <f t="shared" si="95"/>
        <v>case "0413": return "";</v>
      </c>
      <c r="N1045" s="51" t="e">
        <f>"case """&amp;E1045&amp;""""&amp;": return "&amp;""""&amp;INDEX(ALL!E:E,MATCH(Sheet1!E1045,ALL!N:N,0))&amp;""""&amp;";"</f>
        <v>#N/A</v>
      </c>
      <c r="O1045" s="51"/>
    </row>
    <row r="1046" spans="1:15" x14ac:dyDescent="0.2">
      <c r="A1046" s="54">
        <v>1044</v>
      </c>
      <c r="B1046" s="54" t="str">
        <f t="shared" si="91"/>
        <v>414</v>
      </c>
      <c r="C1046" s="54"/>
      <c r="D1046" s="54" t="str">
        <f t="shared" si="92"/>
        <v>414</v>
      </c>
      <c r="E1046" s="54" t="str">
        <f t="shared" si="93"/>
        <v>0414</v>
      </c>
      <c r="F1046" s="54"/>
      <c r="G1046" s="54"/>
      <c r="H1046" s="54"/>
      <c r="I1046" s="54"/>
      <c r="J1046" s="54"/>
      <c r="K1046" s="54"/>
      <c r="L1046" s="51" t="str">
        <f t="shared" si="94"/>
        <v>case "414": return "";</v>
      </c>
      <c r="M1046" s="51" t="str">
        <f t="shared" si="95"/>
        <v>case "0414": return "";</v>
      </c>
      <c r="N1046" s="51" t="e">
        <f>"case """&amp;E1046&amp;""""&amp;": return "&amp;""""&amp;INDEX(ALL!E:E,MATCH(Sheet1!E1046,ALL!N:N,0))&amp;""""&amp;";"</f>
        <v>#N/A</v>
      </c>
      <c r="O1046" s="51"/>
    </row>
    <row r="1047" spans="1:15" x14ac:dyDescent="0.2">
      <c r="A1047" s="54">
        <v>1045</v>
      </c>
      <c r="B1047" s="54" t="str">
        <f t="shared" si="91"/>
        <v>415</v>
      </c>
      <c r="C1047" s="54"/>
      <c r="D1047" s="54" t="str">
        <f t="shared" si="92"/>
        <v>415</v>
      </c>
      <c r="E1047" s="54" t="str">
        <f t="shared" si="93"/>
        <v>0415</v>
      </c>
      <c r="F1047" s="54"/>
      <c r="G1047" s="54"/>
      <c r="H1047" s="54"/>
      <c r="I1047" s="54"/>
      <c r="J1047" s="54"/>
      <c r="K1047" s="54"/>
      <c r="L1047" s="51" t="str">
        <f t="shared" si="94"/>
        <v>case "415": return "";</v>
      </c>
      <c r="M1047" s="51" t="str">
        <f t="shared" si="95"/>
        <v>case "0415": return "";</v>
      </c>
      <c r="N1047" s="51" t="e">
        <f>"case """&amp;E1047&amp;""""&amp;": return "&amp;""""&amp;INDEX(ALL!E:E,MATCH(Sheet1!E1047,ALL!N:N,0))&amp;""""&amp;";"</f>
        <v>#N/A</v>
      </c>
      <c r="O1047" s="51"/>
    </row>
    <row r="1048" spans="1:15" x14ac:dyDescent="0.2">
      <c r="A1048" s="54">
        <v>1046</v>
      </c>
      <c r="B1048" s="54" t="str">
        <f t="shared" si="91"/>
        <v>416</v>
      </c>
      <c r="C1048" s="54"/>
      <c r="D1048" s="54" t="str">
        <f t="shared" si="92"/>
        <v>416</v>
      </c>
      <c r="E1048" s="54" t="str">
        <f t="shared" si="93"/>
        <v>0416</v>
      </c>
      <c r="F1048" s="54"/>
      <c r="G1048" s="54"/>
      <c r="H1048" s="54"/>
      <c r="I1048" s="54"/>
      <c r="J1048" s="54"/>
      <c r="K1048" s="54"/>
      <c r="L1048" s="51" t="str">
        <f t="shared" si="94"/>
        <v>case "416": return "";</v>
      </c>
      <c r="M1048" s="51" t="str">
        <f t="shared" si="95"/>
        <v>case "0416": return "";</v>
      </c>
      <c r="N1048" s="51" t="e">
        <f>"case """&amp;E1048&amp;""""&amp;": return "&amp;""""&amp;INDEX(ALL!E:E,MATCH(Sheet1!E1048,ALL!N:N,0))&amp;""""&amp;";"</f>
        <v>#N/A</v>
      </c>
      <c r="O1048" s="51"/>
    </row>
    <row r="1049" spans="1:15" x14ac:dyDescent="0.2">
      <c r="A1049" s="54">
        <v>1047</v>
      </c>
      <c r="B1049" s="54" t="str">
        <f t="shared" si="91"/>
        <v>417</v>
      </c>
      <c r="C1049" s="54"/>
      <c r="D1049" s="54" t="str">
        <f t="shared" si="92"/>
        <v>417</v>
      </c>
      <c r="E1049" s="54" t="str">
        <f t="shared" si="93"/>
        <v>0417</v>
      </c>
      <c r="F1049" s="54"/>
      <c r="G1049" s="54"/>
      <c r="H1049" s="54"/>
      <c r="I1049" s="54"/>
      <c r="J1049" s="54"/>
      <c r="K1049" s="54"/>
      <c r="L1049" s="51" t="str">
        <f t="shared" si="94"/>
        <v>case "417": return "";</v>
      </c>
      <c r="M1049" s="51" t="str">
        <f t="shared" si="95"/>
        <v>case "0417": return "";</v>
      </c>
      <c r="N1049" s="51" t="e">
        <f>"case """&amp;E1049&amp;""""&amp;": return "&amp;""""&amp;INDEX(ALL!E:E,MATCH(Sheet1!E1049,ALL!N:N,0))&amp;""""&amp;";"</f>
        <v>#N/A</v>
      </c>
      <c r="O1049" s="51"/>
    </row>
    <row r="1050" spans="1:15" x14ac:dyDescent="0.2">
      <c r="A1050" s="54">
        <v>1048</v>
      </c>
      <c r="B1050" s="54" t="str">
        <f t="shared" si="91"/>
        <v>418</v>
      </c>
      <c r="C1050" s="54"/>
      <c r="D1050" s="54" t="str">
        <f t="shared" si="92"/>
        <v>418</v>
      </c>
      <c r="E1050" s="54" t="str">
        <f t="shared" si="93"/>
        <v>0418</v>
      </c>
      <c r="F1050" s="54"/>
      <c r="G1050" s="54"/>
      <c r="H1050" s="54"/>
      <c r="I1050" s="54"/>
      <c r="J1050" s="54"/>
      <c r="K1050" s="54"/>
      <c r="L1050" s="51" t="str">
        <f t="shared" si="94"/>
        <v>case "418": return "";</v>
      </c>
      <c r="M1050" s="51" t="str">
        <f t="shared" si="95"/>
        <v>case "0418": return "";</v>
      </c>
      <c r="N1050" s="51" t="e">
        <f>"case """&amp;E1050&amp;""""&amp;": return "&amp;""""&amp;INDEX(ALL!E:E,MATCH(Sheet1!E1050,ALL!N:N,0))&amp;""""&amp;";"</f>
        <v>#N/A</v>
      </c>
      <c r="O1050" s="51"/>
    </row>
    <row r="1051" spans="1:15" x14ac:dyDescent="0.2">
      <c r="A1051" s="54">
        <v>1049</v>
      </c>
      <c r="B1051" s="54" t="str">
        <f t="shared" si="91"/>
        <v>419</v>
      </c>
      <c r="C1051" s="54"/>
      <c r="D1051" s="54" t="str">
        <f t="shared" si="92"/>
        <v>419</v>
      </c>
      <c r="E1051" s="54" t="str">
        <f t="shared" si="93"/>
        <v>0419</v>
      </c>
      <c r="F1051" s="54"/>
      <c r="G1051" s="54"/>
      <c r="H1051" s="54"/>
      <c r="I1051" s="54"/>
      <c r="J1051" s="54"/>
      <c r="K1051" s="54"/>
      <c r="L1051" s="51" t="str">
        <f t="shared" si="94"/>
        <v>case "419": return "";</v>
      </c>
      <c r="M1051" s="51" t="str">
        <f t="shared" si="95"/>
        <v>case "0419": return "";</v>
      </c>
      <c r="N1051" s="51" t="e">
        <f>"case """&amp;E1051&amp;""""&amp;": return "&amp;""""&amp;INDEX(ALL!E:E,MATCH(Sheet1!E1051,ALL!N:N,0))&amp;""""&amp;";"</f>
        <v>#N/A</v>
      </c>
      <c r="O1051" s="51"/>
    </row>
    <row r="1052" spans="1:15" x14ac:dyDescent="0.2">
      <c r="A1052" s="54">
        <v>1050</v>
      </c>
      <c r="B1052" s="54" t="str">
        <f t="shared" si="91"/>
        <v>41A</v>
      </c>
      <c r="C1052" s="54"/>
      <c r="D1052" s="54" t="str">
        <f t="shared" si="92"/>
        <v>41A</v>
      </c>
      <c r="E1052" s="54" t="str">
        <f t="shared" si="93"/>
        <v>041A</v>
      </c>
      <c r="F1052" s="54"/>
      <c r="G1052" s="54"/>
      <c r="H1052" s="54"/>
      <c r="I1052" s="54"/>
      <c r="J1052" s="54"/>
      <c r="K1052" s="54"/>
      <c r="L1052" s="51" t="str">
        <f t="shared" si="94"/>
        <v>case "41A": return "";</v>
      </c>
      <c r="M1052" s="51" t="str">
        <f t="shared" si="95"/>
        <v>case "041A": return "";</v>
      </c>
      <c r="N1052" s="51" t="e">
        <f>"case """&amp;E1052&amp;""""&amp;": return "&amp;""""&amp;INDEX(ALL!E:E,MATCH(Sheet1!E1052,ALL!N:N,0))&amp;""""&amp;";"</f>
        <v>#N/A</v>
      </c>
      <c r="O1052" s="51"/>
    </row>
    <row r="1053" spans="1:15" x14ac:dyDescent="0.2">
      <c r="A1053" s="54">
        <v>1051</v>
      </c>
      <c r="B1053" s="54" t="str">
        <f t="shared" si="91"/>
        <v>41B</v>
      </c>
      <c r="C1053" s="54"/>
      <c r="D1053" s="54" t="str">
        <f t="shared" si="92"/>
        <v>41B</v>
      </c>
      <c r="E1053" s="54" t="str">
        <f t="shared" si="93"/>
        <v>041B</v>
      </c>
      <c r="F1053" s="54"/>
      <c r="G1053" s="54"/>
      <c r="H1053" s="54"/>
      <c r="I1053" s="54"/>
      <c r="J1053" s="54"/>
      <c r="K1053" s="54"/>
      <c r="L1053" s="51" t="str">
        <f t="shared" si="94"/>
        <v>case "41B": return "";</v>
      </c>
      <c r="M1053" s="51" t="str">
        <f t="shared" si="95"/>
        <v>case "041B": return "";</v>
      </c>
      <c r="N1053" s="51" t="e">
        <f>"case """&amp;E1053&amp;""""&amp;": return "&amp;""""&amp;INDEX(ALL!E:E,MATCH(Sheet1!E1053,ALL!N:N,0))&amp;""""&amp;";"</f>
        <v>#N/A</v>
      </c>
      <c r="O1053" s="51"/>
    </row>
    <row r="1054" spans="1:15" x14ac:dyDescent="0.2">
      <c r="A1054" s="54">
        <v>1052</v>
      </c>
      <c r="B1054" s="54" t="str">
        <f t="shared" si="91"/>
        <v>41C</v>
      </c>
      <c r="C1054" s="54"/>
      <c r="D1054" s="54" t="str">
        <f t="shared" si="92"/>
        <v>41C</v>
      </c>
      <c r="E1054" s="54" t="str">
        <f t="shared" si="93"/>
        <v>041C</v>
      </c>
      <c r="F1054" s="54"/>
      <c r="G1054" s="54"/>
      <c r="H1054" s="54"/>
      <c r="I1054" s="54"/>
      <c r="J1054" s="54"/>
      <c r="K1054" s="54"/>
      <c r="L1054" s="51" t="str">
        <f t="shared" si="94"/>
        <v>case "41C": return "";</v>
      </c>
      <c r="M1054" s="51" t="str">
        <f t="shared" si="95"/>
        <v>case "041C": return "";</v>
      </c>
      <c r="N1054" s="51" t="e">
        <f>"case """&amp;E1054&amp;""""&amp;": return "&amp;""""&amp;INDEX(ALL!E:E,MATCH(Sheet1!E1054,ALL!N:N,0))&amp;""""&amp;";"</f>
        <v>#N/A</v>
      </c>
      <c r="O1054" s="51"/>
    </row>
    <row r="1055" spans="1:15" x14ac:dyDescent="0.2">
      <c r="A1055" s="54">
        <v>1053</v>
      </c>
      <c r="B1055" s="54" t="str">
        <f t="shared" si="91"/>
        <v>41D</v>
      </c>
      <c r="C1055" s="54"/>
      <c r="D1055" s="54" t="str">
        <f t="shared" si="92"/>
        <v>41D</v>
      </c>
      <c r="E1055" s="54" t="str">
        <f t="shared" si="93"/>
        <v>041D</v>
      </c>
      <c r="F1055" s="54"/>
      <c r="G1055" s="54"/>
      <c r="H1055" s="54"/>
      <c r="I1055" s="54"/>
      <c r="J1055" s="54"/>
      <c r="K1055" s="54"/>
      <c r="L1055" s="51" t="str">
        <f t="shared" si="94"/>
        <v>case "41D": return "";</v>
      </c>
      <c r="M1055" s="51" t="str">
        <f t="shared" si="95"/>
        <v>case "041D": return "";</v>
      </c>
      <c r="N1055" s="51" t="e">
        <f>"case """&amp;E1055&amp;""""&amp;": return "&amp;""""&amp;INDEX(ALL!E:E,MATCH(Sheet1!E1055,ALL!N:N,0))&amp;""""&amp;";"</f>
        <v>#N/A</v>
      </c>
      <c r="O1055" s="51"/>
    </row>
    <row r="1056" spans="1:15" x14ac:dyDescent="0.2">
      <c r="A1056" s="54">
        <v>1054</v>
      </c>
      <c r="B1056" s="54" t="str">
        <f t="shared" si="91"/>
        <v>41E</v>
      </c>
      <c r="C1056" s="54"/>
      <c r="D1056" s="54" t="str">
        <f t="shared" si="92"/>
        <v>41E</v>
      </c>
      <c r="E1056" s="54" t="str">
        <f t="shared" si="93"/>
        <v>041E</v>
      </c>
      <c r="F1056" s="54"/>
      <c r="G1056" s="54"/>
      <c r="H1056" s="54"/>
      <c r="I1056" s="54"/>
      <c r="J1056" s="54"/>
      <c r="K1056" s="54"/>
      <c r="L1056" s="51" t="str">
        <f t="shared" si="94"/>
        <v>case "41E": return "";</v>
      </c>
      <c r="M1056" s="51" t="str">
        <f t="shared" si="95"/>
        <v>case "041E": return "";</v>
      </c>
      <c r="N1056" s="51" t="e">
        <f>"case """&amp;E1056&amp;""""&amp;": return "&amp;""""&amp;INDEX(ALL!E:E,MATCH(Sheet1!E1056,ALL!N:N,0))&amp;""""&amp;";"</f>
        <v>#N/A</v>
      </c>
      <c r="O1056" s="51"/>
    </row>
    <row r="1057" spans="1:15" x14ac:dyDescent="0.2">
      <c r="A1057" s="54">
        <v>1055</v>
      </c>
      <c r="B1057" s="54" t="str">
        <f t="shared" si="91"/>
        <v>41F</v>
      </c>
      <c r="C1057" s="54"/>
      <c r="D1057" s="54" t="str">
        <f t="shared" si="92"/>
        <v>41F</v>
      </c>
      <c r="E1057" s="54" t="str">
        <f t="shared" si="93"/>
        <v>041F</v>
      </c>
      <c r="F1057" s="54"/>
      <c r="G1057" s="54"/>
      <c r="H1057" s="54"/>
      <c r="I1057" s="54"/>
      <c r="J1057" s="54"/>
      <c r="K1057" s="54"/>
      <c r="L1057" s="51" t="str">
        <f t="shared" si="94"/>
        <v>case "41F": return "";</v>
      </c>
      <c r="M1057" s="51" t="str">
        <f t="shared" si="95"/>
        <v>case "041F": return "";</v>
      </c>
      <c r="N1057" s="51" t="e">
        <f>"case """&amp;E1057&amp;""""&amp;": return "&amp;""""&amp;INDEX(ALL!E:E,MATCH(Sheet1!E1057,ALL!N:N,0))&amp;""""&amp;";"</f>
        <v>#N/A</v>
      </c>
      <c r="O1057" s="51"/>
    </row>
    <row r="1058" spans="1:15" x14ac:dyDescent="0.2">
      <c r="A1058" s="54">
        <v>1056</v>
      </c>
      <c r="B1058" s="54" t="str">
        <f t="shared" si="91"/>
        <v>420</v>
      </c>
      <c r="C1058" s="54"/>
      <c r="D1058" s="54" t="str">
        <f t="shared" si="92"/>
        <v>420</v>
      </c>
      <c r="E1058" s="54" t="str">
        <f t="shared" si="93"/>
        <v>0420</v>
      </c>
      <c r="F1058" s="54"/>
      <c r="G1058" s="54"/>
      <c r="H1058" s="54"/>
      <c r="I1058" s="54"/>
      <c r="J1058" s="54"/>
      <c r="K1058" s="54"/>
      <c r="L1058" s="51" t="str">
        <f t="shared" si="94"/>
        <v>case "420": return "";</v>
      </c>
      <c r="M1058" s="51" t="str">
        <f t="shared" si="95"/>
        <v>case "0420": return "";</v>
      </c>
      <c r="N1058" s="51" t="e">
        <f>"case """&amp;E1058&amp;""""&amp;": return "&amp;""""&amp;INDEX(ALL!E:E,MATCH(Sheet1!E1058,ALL!N:N,0))&amp;""""&amp;";"</f>
        <v>#N/A</v>
      </c>
      <c r="O1058" s="51"/>
    </row>
    <row r="1059" spans="1:15" x14ac:dyDescent="0.2">
      <c r="A1059" s="54">
        <v>1057</v>
      </c>
      <c r="B1059" s="54" t="str">
        <f t="shared" si="91"/>
        <v>421</v>
      </c>
      <c r="C1059" s="54"/>
      <c r="D1059" s="54" t="str">
        <f t="shared" si="92"/>
        <v>421</v>
      </c>
      <c r="E1059" s="54" t="str">
        <f t="shared" si="93"/>
        <v>0421</v>
      </c>
      <c r="F1059" s="54"/>
      <c r="G1059" s="54"/>
      <c r="H1059" s="54"/>
      <c r="I1059" s="54"/>
      <c r="J1059" s="54"/>
      <c r="K1059" s="54"/>
      <c r="L1059" s="51" t="str">
        <f t="shared" si="94"/>
        <v>case "421": return "";</v>
      </c>
      <c r="M1059" s="51" t="str">
        <f t="shared" si="95"/>
        <v>case "0421": return "";</v>
      </c>
      <c r="N1059" s="51" t="e">
        <f>"case """&amp;E1059&amp;""""&amp;": return "&amp;""""&amp;INDEX(ALL!E:E,MATCH(Sheet1!E1059,ALL!N:N,0))&amp;""""&amp;";"</f>
        <v>#N/A</v>
      </c>
      <c r="O1059" s="51"/>
    </row>
    <row r="1060" spans="1:15" x14ac:dyDescent="0.2">
      <c r="A1060" s="54">
        <v>1058</v>
      </c>
      <c r="B1060" s="54" t="str">
        <f t="shared" si="91"/>
        <v>422</v>
      </c>
      <c r="C1060" s="54"/>
      <c r="D1060" s="54" t="str">
        <f t="shared" si="92"/>
        <v>422</v>
      </c>
      <c r="E1060" s="54" t="str">
        <f t="shared" si="93"/>
        <v>0422</v>
      </c>
      <c r="F1060" s="54"/>
      <c r="G1060" s="54"/>
      <c r="H1060" s="54"/>
      <c r="I1060" s="54"/>
      <c r="J1060" s="54"/>
      <c r="K1060" s="54"/>
      <c r="L1060" s="51" t="str">
        <f t="shared" si="94"/>
        <v>case "422": return "";</v>
      </c>
      <c r="M1060" s="51" t="str">
        <f t="shared" si="95"/>
        <v>case "0422": return "";</v>
      </c>
      <c r="N1060" s="51" t="e">
        <f>"case """&amp;E1060&amp;""""&amp;": return "&amp;""""&amp;INDEX(ALL!E:E,MATCH(Sheet1!E1060,ALL!N:N,0))&amp;""""&amp;";"</f>
        <v>#N/A</v>
      </c>
      <c r="O1060" s="51"/>
    </row>
    <row r="1061" spans="1:15" x14ac:dyDescent="0.2">
      <c r="A1061" s="54">
        <v>1059</v>
      </c>
      <c r="B1061" s="54" t="str">
        <f t="shared" si="91"/>
        <v>423</v>
      </c>
      <c r="C1061" s="54"/>
      <c r="D1061" s="54" t="str">
        <f t="shared" si="92"/>
        <v>423</v>
      </c>
      <c r="E1061" s="54" t="str">
        <f t="shared" si="93"/>
        <v>0423</v>
      </c>
      <c r="F1061" s="54"/>
      <c r="G1061" s="54"/>
      <c r="H1061" s="54"/>
      <c r="I1061" s="54"/>
      <c r="J1061" s="54"/>
      <c r="K1061" s="54"/>
      <c r="L1061" s="51" t="str">
        <f t="shared" si="94"/>
        <v>case "423": return "";</v>
      </c>
      <c r="M1061" s="51" t="str">
        <f t="shared" si="95"/>
        <v>case "0423": return "";</v>
      </c>
      <c r="N1061" s="51" t="e">
        <f>"case """&amp;E1061&amp;""""&amp;": return "&amp;""""&amp;INDEX(ALL!E:E,MATCH(Sheet1!E1061,ALL!N:N,0))&amp;""""&amp;";"</f>
        <v>#N/A</v>
      </c>
      <c r="O1061" s="51"/>
    </row>
    <row r="1062" spans="1:15" x14ac:dyDescent="0.2">
      <c r="A1062" s="54">
        <v>1060</v>
      </c>
      <c r="B1062" s="54" t="str">
        <f t="shared" si="91"/>
        <v>424</v>
      </c>
      <c r="C1062" s="54"/>
      <c r="D1062" s="54" t="str">
        <f t="shared" si="92"/>
        <v>424</v>
      </c>
      <c r="E1062" s="54" t="str">
        <f t="shared" si="93"/>
        <v>0424</v>
      </c>
      <c r="F1062" s="54"/>
      <c r="G1062" s="54"/>
      <c r="H1062" s="54"/>
      <c r="I1062" s="54"/>
      <c r="J1062" s="54"/>
      <c r="K1062" s="54"/>
      <c r="L1062" s="51" t="str">
        <f t="shared" si="94"/>
        <v>case "424": return "";</v>
      </c>
      <c r="M1062" s="51" t="str">
        <f t="shared" si="95"/>
        <v>case "0424": return "";</v>
      </c>
      <c r="N1062" s="51" t="e">
        <f>"case """&amp;E1062&amp;""""&amp;": return "&amp;""""&amp;INDEX(ALL!E:E,MATCH(Sheet1!E1062,ALL!N:N,0))&amp;""""&amp;";"</f>
        <v>#N/A</v>
      </c>
      <c r="O1062" s="51"/>
    </row>
    <row r="1063" spans="1:15" x14ac:dyDescent="0.2">
      <c r="A1063" s="54">
        <v>1061</v>
      </c>
      <c r="B1063" s="54" t="str">
        <f t="shared" si="91"/>
        <v>425</v>
      </c>
      <c r="C1063" s="54"/>
      <c r="D1063" s="54" t="str">
        <f t="shared" si="92"/>
        <v>425</v>
      </c>
      <c r="E1063" s="54" t="str">
        <f t="shared" si="93"/>
        <v>0425</v>
      </c>
      <c r="F1063" s="54"/>
      <c r="G1063" s="54"/>
      <c r="H1063" s="54"/>
      <c r="I1063" s="54"/>
      <c r="J1063" s="54"/>
      <c r="K1063" s="54"/>
      <c r="L1063" s="51" t="str">
        <f t="shared" si="94"/>
        <v>case "425": return "";</v>
      </c>
      <c r="M1063" s="51" t="str">
        <f t="shared" si="95"/>
        <v>case "0425": return "";</v>
      </c>
      <c r="N1063" s="51" t="e">
        <f>"case """&amp;E1063&amp;""""&amp;": return "&amp;""""&amp;INDEX(ALL!E:E,MATCH(Sheet1!E1063,ALL!N:N,0))&amp;""""&amp;";"</f>
        <v>#N/A</v>
      </c>
      <c r="O1063" s="51"/>
    </row>
    <row r="1064" spans="1:15" x14ac:dyDescent="0.2">
      <c r="A1064" s="54">
        <v>1062</v>
      </c>
      <c r="B1064" s="54" t="str">
        <f t="shared" si="91"/>
        <v>426</v>
      </c>
      <c r="C1064" s="54"/>
      <c r="D1064" s="54" t="str">
        <f t="shared" si="92"/>
        <v>426</v>
      </c>
      <c r="E1064" s="54" t="str">
        <f t="shared" si="93"/>
        <v>0426</v>
      </c>
      <c r="F1064" s="54"/>
      <c r="G1064" s="54"/>
      <c r="H1064" s="54"/>
      <c r="I1064" s="54"/>
      <c r="J1064" s="54"/>
      <c r="K1064" s="54"/>
      <c r="L1064" s="51" t="str">
        <f t="shared" si="94"/>
        <v>case "426": return "";</v>
      </c>
      <c r="M1064" s="51" t="str">
        <f t="shared" si="95"/>
        <v>case "0426": return "";</v>
      </c>
      <c r="N1064" s="51" t="e">
        <f>"case """&amp;E1064&amp;""""&amp;": return "&amp;""""&amp;INDEX(ALL!E:E,MATCH(Sheet1!E1064,ALL!N:N,0))&amp;""""&amp;";"</f>
        <v>#N/A</v>
      </c>
      <c r="O1064" s="51"/>
    </row>
    <row r="1065" spans="1:15" x14ac:dyDescent="0.2">
      <c r="A1065" s="54">
        <v>1063</v>
      </c>
      <c r="B1065" s="54" t="str">
        <f t="shared" si="91"/>
        <v>427</v>
      </c>
      <c r="C1065" s="54"/>
      <c r="D1065" s="54" t="str">
        <f t="shared" si="92"/>
        <v>427</v>
      </c>
      <c r="E1065" s="54" t="str">
        <f t="shared" si="93"/>
        <v>0427</v>
      </c>
      <c r="F1065" s="54"/>
      <c r="G1065" s="54"/>
      <c r="H1065" s="54"/>
      <c r="I1065" s="54"/>
      <c r="J1065" s="54"/>
      <c r="K1065" s="54"/>
      <c r="L1065" s="51" t="str">
        <f t="shared" si="94"/>
        <v>case "427": return "";</v>
      </c>
      <c r="M1065" s="51" t="str">
        <f t="shared" si="95"/>
        <v>case "0427": return "";</v>
      </c>
      <c r="N1065" s="51" t="e">
        <f>"case """&amp;E1065&amp;""""&amp;": return "&amp;""""&amp;INDEX(ALL!E:E,MATCH(Sheet1!E1065,ALL!N:N,0))&amp;""""&amp;";"</f>
        <v>#N/A</v>
      </c>
      <c r="O1065" s="51"/>
    </row>
    <row r="1066" spans="1:15" x14ac:dyDescent="0.2">
      <c r="A1066" s="54">
        <v>1064</v>
      </c>
      <c r="B1066" s="54" t="str">
        <f t="shared" si="91"/>
        <v>428</v>
      </c>
      <c r="C1066" s="54"/>
      <c r="D1066" s="54" t="str">
        <f t="shared" si="92"/>
        <v>428</v>
      </c>
      <c r="E1066" s="54" t="str">
        <f t="shared" si="93"/>
        <v>0428</v>
      </c>
      <c r="F1066" s="54"/>
      <c r="G1066" s="54"/>
      <c r="H1066" s="54"/>
      <c r="I1066" s="54"/>
      <c r="J1066" s="54"/>
      <c r="K1066" s="54"/>
      <c r="L1066" s="51" t="str">
        <f t="shared" si="94"/>
        <v>case "428": return "";</v>
      </c>
      <c r="M1066" s="51" t="str">
        <f t="shared" si="95"/>
        <v>case "0428": return "";</v>
      </c>
      <c r="N1066" s="51" t="e">
        <f>"case """&amp;E1066&amp;""""&amp;": return "&amp;""""&amp;INDEX(ALL!E:E,MATCH(Sheet1!E1066,ALL!N:N,0))&amp;""""&amp;";"</f>
        <v>#N/A</v>
      </c>
      <c r="O1066" s="51"/>
    </row>
    <row r="1067" spans="1:15" x14ac:dyDescent="0.2">
      <c r="A1067" s="54">
        <v>1065</v>
      </c>
      <c r="B1067" s="54" t="str">
        <f t="shared" si="91"/>
        <v>429</v>
      </c>
      <c r="C1067" s="54"/>
      <c r="D1067" s="54" t="str">
        <f t="shared" si="92"/>
        <v>429</v>
      </c>
      <c r="E1067" s="54" t="str">
        <f t="shared" si="93"/>
        <v>0429</v>
      </c>
      <c r="F1067" s="54"/>
      <c r="G1067" s="54"/>
      <c r="H1067" s="54"/>
      <c r="I1067" s="54"/>
      <c r="J1067" s="54"/>
      <c r="K1067" s="54"/>
      <c r="L1067" s="51" t="str">
        <f t="shared" si="94"/>
        <v>case "429": return "";</v>
      </c>
      <c r="M1067" s="51" t="str">
        <f t="shared" si="95"/>
        <v>case "0429": return "";</v>
      </c>
      <c r="N1067" s="51" t="e">
        <f>"case """&amp;E1067&amp;""""&amp;": return "&amp;""""&amp;INDEX(ALL!E:E,MATCH(Sheet1!E1067,ALL!N:N,0))&amp;""""&amp;";"</f>
        <v>#N/A</v>
      </c>
      <c r="O1067" s="51"/>
    </row>
    <row r="1068" spans="1:15" x14ac:dyDescent="0.2">
      <c r="A1068" s="54">
        <v>1066</v>
      </c>
      <c r="B1068" s="54" t="str">
        <f t="shared" si="91"/>
        <v>42A</v>
      </c>
      <c r="C1068" s="54"/>
      <c r="D1068" s="54" t="str">
        <f t="shared" si="92"/>
        <v>42A</v>
      </c>
      <c r="E1068" s="54" t="str">
        <f t="shared" si="93"/>
        <v>042A</v>
      </c>
      <c r="F1068" s="54"/>
      <c r="G1068" s="54"/>
      <c r="H1068" s="54"/>
      <c r="I1068" s="54"/>
      <c r="J1068" s="54"/>
      <c r="K1068" s="54"/>
      <c r="L1068" s="51" t="str">
        <f t="shared" si="94"/>
        <v>case "42A": return "";</v>
      </c>
      <c r="M1068" s="51" t="str">
        <f t="shared" si="95"/>
        <v>case "042A": return "";</v>
      </c>
      <c r="N1068" s="51" t="e">
        <f>"case """&amp;E1068&amp;""""&amp;": return "&amp;""""&amp;INDEX(ALL!E:E,MATCH(Sheet1!E1068,ALL!N:N,0))&amp;""""&amp;";"</f>
        <v>#N/A</v>
      </c>
      <c r="O1068" s="51"/>
    </row>
    <row r="1069" spans="1:15" x14ac:dyDescent="0.2">
      <c r="A1069" s="54">
        <v>1067</v>
      </c>
      <c r="B1069" s="54" t="str">
        <f t="shared" si="91"/>
        <v>42B</v>
      </c>
      <c r="C1069" s="54"/>
      <c r="D1069" s="54" t="str">
        <f t="shared" si="92"/>
        <v>42B</v>
      </c>
      <c r="E1069" s="54" t="str">
        <f t="shared" si="93"/>
        <v>042B</v>
      </c>
      <c r="F1069" s="54"/>
      <c r="G1069" s="54"/>
      <c r="H1069" s="54"/>
      <c r="I1069" s="54"/>
      <c r="J1069" s="54"/>
      <c r="K1069" s="54"/>
      <c r="L1069" s="51" t="str">
        <f t="shared" si="94"/>
        <v>case "42B": return "";</v>
      </c>
      <c r="M1069" s="51" t="str">
        <f t="shared" si="95"/>
        <v>case "042B": return "";</v>
      </c>
      <c r="N1069" s="51" t="e">
        <f>"case """&amp;E1069&amp;""""&amp;": return "&amp;""""&amp;INDEX(ALL!E:E,MATCH(Sheet1!E1069,ALL!N:N,0))&amp;""""&amp;";"</f>
        <v>#N/A</v>
      </c>
      <c r="O1069" s="51"/>
    </row>
    <row r="1070" spans="1:15" x14ac:dyDescent="0.2">
      <c r="A1070" s="54">
        <v>1068</v>
      </c>
      <c r="B1070" s="54" t="str">
        <f t="shared" si="91"/>
        <v>42C</v>
      </c>
      <c r="C1070" s="54"/>
      <c r="D1070" s="54" t="str">
        <f t="shared" si="92"/>
        <v>42C</v>
      </c>
      <c r="E1070" s="54" t="str">
        <f t="shared" si="93"/>
        <v>042C</v>
      </c>
      <c r="F1070" s="54"/>
      <c r="G1070" s="54"/>
      <c r="H1070" s="54"/>
      <c r="I1070" s="54"/>
      <c r="J1070" s="54"/>
      <c r="K1070" s="54"/>
      <c r="L1070" s="51" t="str">
        <f t="shared" si="94"/>
        <v>case "42C": return "";</v>
      </c>
      <c r="M1070" s="51" t="str">
        <f t="shared" si="95"/>
        <v>case "042C": return "";</v>
      </c>
      <c r="N1070" s="51" t="e">
        <f>"case """&amp;E1070&amp;""""&amp;": return "&amp;""""&amp;INDEX(ALL!E:E,MATCH(Sheet1!E1070,ALL!N:N,0))&amp;""""&amp;";"</f>
        <v>#N/A</v>
      </c>
      <c r="O1070" s="51"/>
    </row>
    <row r="1071" spans="1:15" x14ac:dyDescent="0.2">
      <c r="A1071" s="54">
        <v>1069</v>
      </c>
      <c r="B1071" s="54" t="str">
        <f t="shared" si="91"/>
        <v>42D</v>
      </c>
      <c r="C1071" s="54"/>
      <c r="D1071" s="54" t="str">
        <f t="shared" si="92"/>
        <v>42D</v>
      </c>
      <c r="E1071" s="54" t="str">
        <f t="shared" si="93"/>
        <v>042D</v>
      </c>
      <c r="F1071" s="54"/>
      <c r="G1071" s="54"/>
      <c r="H1071" s="54"/>
      <c r="I1071" s="54"/>
      <c r="J1071" s="54"/>
      <c r="K1071" s="54"/>
      <c r="L1071" s="51" t="str">
        <f t="shared" si="94"/>
        <v>case "42D": return "";</v>
      </c>
      <c r="M1071" s="51" t="str">
        <f t="shared" si="95"/>
        <v>case "042D": return "";</v>
      </c>
      <c r="N1071" s="51" t="e">
        <f>"case """&amp;E1071&amp;""""&amp;": return "&amp;""""&amp;INDEX(ALL!E:E,MATCH(Sheet1!E1071,ALL!N:N,0))&amp;""""&amp;";"</f>
        <v>#N/A</v>
      </c>
      <c r="O1071" s="51"/>
    </row>
    <row r="1072" spans="1:15" x14ac:dyDescent="0.2">
      <c r="A1072" s="54">
        <v>1070</v>
      </c>
      <c r="B1072" s="54" t="str">
        <f t="shared" si="91"/>
        <v>42E</v>
      </c>
      <c r="C1072" s="54"/>
      <c r="D1072" s="54" t="str">
        <f t="shared" si="92"/>
        <v>42E</v>
      </c>
      <c r="E1072" s="54" t="str">
        <f t="shared" si="93"/>
        <v>042E</v>
      </c>
      <c r="F1072" s="54"/>
      <c r="G1072" s="54"/>
      <c r="H1072" s="54"/>
      <c r="I1072" s="54"/>
      <c r="J1072" s="54"/>
      <c r="K1072" s="54"/>
      <c r="L1072" s="51" t="str">
        <f t="shared" si="94"/>
        <v>case "42E": return "";</v>
      </c>
      <c r="M1072" s="51" t="str">
        <f t="shared" si="95"/>
        <v>case "042E": return "";</v>
      </c>
      <c r="N1072" s="51" t="e">
        <f>"case """&amp;E1072&amp;""""&amp;": return "&amp;""""&amp;INDEX(ALL!E:E,MATCH(Sheet1!E1072,ALL!N:N,0))&amp;""""&amp;";"</f>
        <v>#N/A</v>
      </c>
      <c r="O1072" s="51"/>
    </row>
    <row r="1073" spans="1:15" x14ac:dyDescent="0.2">
      <c r="A1073" s="54">
        <v>1071</v>
      </c>
      <c r="B1073" s="54" t="str">
        <f t="shared" si="91"/>
        <v>42F</v>
      </c>
      <c r="C1073" s="54"/>
      <c r="D1073" s="54" t="str">
        <f t="shared" si="92"/>
        <v>42F</v>
      </c>
      <c r="E1073" s="54" t="str">
        <f t="shared" si="93"/>
        <v>042F</v>
      </c>
      <c r="F1073" s="54"/>
      <c r="G1073" s="54"/>
      <c r="H1073" s="54"/>
      <c r="I1073" s="54"/>
      <c r="J1073" s="54"/>
      <c r="K1073" s="54"/>
      <c r="L1073" s="51" t="str">
        <f t="shared" si="94"/>
        <v>case "42F": return "";</v>
      </c>
      <c r="M1073" s="51" t="str">
        <f t="shared" si="95"/>
        <v>case "042F": return "";</v>
      </c>
      <c r="N1073" s="51" t="e">
        <f>"case """&amp;E1073&amp;""""&amp;": return "&amp;""""&amp;INDEX(ALL!E:E,MATCH(Sheet1!E1073,ALL!N:N,0))&amp;""""&amp;";"</f>
        <v>#N/A</v>
      </c>
      <c r="O1073" s="51"/>
    </row>
    <row r="1074" spans="1:15" x14ac:dyDescent="0.2">
      <c r="A1074" s="54">
        <v>1072</v>
      </c>
      <c r="B1074" s="54" t="str">
        <f t="shared" si="91"/>
        <v>430</v>
      </c>
      <c r="C1074" s="54"/>
      <c r="D1074" s="54" t="str">
        <f t="shared" si="92"/>
        <v>430</v>
      </c>
      <c r="E1074" s="54" t="str">
        <f t="shared" si="93"/>
        <v>0430</v>
      </c>
      <c r="F1074" s="54"/>
      <c r="G1074" s="54"/>
      <c r="H1074" s="54"/>
      <c r="I1074" s="54"/>
      <c r="J1074" s="54"/>
      <c r="K1074" s="54"/>
      <c r="L1074" s="51" t="str">
        <f t="shared" si="94"/>
        <v>case "430": return "";</v>
      </c>
      <c r="M1074" s="51" t="str">
        <f t="shared" si="95"/>
        <v>case "0430": return "";</v>
      </c>
      <c r="N1074" s="51" t="e">
        <f>"case """&amp;E1074&amp;""""&amp;": return "&amp;""""&amp;INDEX(ALL!E:E,MATCH(Sheet1!E1074,ALL!N:N,0))&amp;""""&amp;";"</f>
        <v>#N/A</v>
      </c>
      <c r="O1074" s="51"/>
    </row>
    <row r="1075" spans="1:15" x14ac:dyDescent="0.2">
      <c r="A1075" s="54">
        <v>1073</v>
      </c>
      <c r="B1075" s="54" t="str">
        <f t="shared" si="91"/>
        <v>431</v>
      </c>
      <c r="C1075" s="54"/>
      <c r="D1075" s="54" t="str">
        <f t="shared" si="92"/>
        <v>431</v>
      </c>
      <c r="E1075" s="54" t="str">
        <f t="shared" si="93"/>
        <v>0431</v>
      </c>
      <c r="F1075" s="54"/>
      <c r="G1075" s="54"/>
      <c r="H1075" s="54"/>
      <c r="I1075" s="54"/>
      <c r="J1075" s="54"/>
      <c r="K1075" s="54"/>
      <c r="L1075" s="51" t="str">
        <f t="shared" si="94"/>
        <v>case "431": return "";</v>
      </c>
      <c r="M1075" s="51" t="str">
        <f t="shared" si="95"/>
        <v>case "0431": return "";</v>
      </c>
      <c r="N1075" s="51" t="e">
        <f>"case """&amp;E1075&amp;""""&amp;": return "&amp;""""&amp;INDEX(ALL!E:E,MATCH(Sheet1!E1075,ALL!N:N,0))&amp;""""&amp;";"</f>
        <v>#N/A</v>
      </c>
      <c r="O1075" s="51"/>
    </row>
    <row r="1076" spans="1:15" x14ac:dyDescent="0.2">
      <c r="A1076" s="54">
        <v>1074</v>
      </c>
      <c r="B1076" s="54" t="str">
        <f t="shared" si="91"/>
        <v>432</v>
      </c>
      <c r="C1076" s="54"/>
      <c r="D1076" s="54" t="str">
        <f t="shared" si="92"/>
        <v>432</v>
      </c>
      <c r="E1076" s="54" t="str">
        <f t="shared" si="93"/>
        <v>0432</v>
      </c>
      <c r="F1076" s="54"/>
      <c r="G1076" s="54"/>
      <c r="H1076" s="54"/>
      <c r="I1076" s="54"/>
      <c r="J1076" s="54"/>
      <c r="K1076" s="54"/>
      <c r="L1076" s="51" t="str">
        <f t="shared" si="94"/>
        <v>case "432": return "";</v>
      </c>
      <c r="M1076" s="51" t="str">
        <f t="shared" si="95"/>
        <v>case "0432": return "";</v>
      </c>
      <c r="N1076" s="51" t="e">
        <f>"case """&amp;E1076&amp;""""&amp;": return "&amp;""""&amp;INDEX(ALL!E:E,MATCH(Sheet1!E1076,ALL!N:N,0))&amp;""""&amp;";"</f>
        <v>#N/A</v>
      </c>
      <c r="O1076" s="51"/>
    </row>
    <row r="1077" spans="1:15" x14ac:dyDescent="0.2">
      <c r="A1077" s="54">
        <v>1075</v>
      </c>
      <c r="B1077" s="54" t="str">
        <f t="shared" si="91"/>
        <v>433</v>
      </c>
      <c r="C1077" s="54"/>
      <c r="D1077" s="54" t="str">
        <f t="shared" si="92"/>
        <v>433</v>
      </c>
      <c r="E1077" s="54" t="str">
        <f t="shared" si="93"/>
        <v>0433</v>
      </c>
      <c r="F1077" s="54"/>
      <c r="G1077" s="54"/>
      <c r="H1077" s="54"/>
      <c r="I1077" s="54"/>
      <c r="J1077" s="54"/>
      <c r="K1077" s="54"/>
      <c r="L1077" s="51" t="str">
        <f t="shared" si="94"/>
        <v>case "433": return "";</v>
      </c>
      <c r="M1077" s="51" t="str">
        <f t="shared" si="95"/>
        <v>case "0433": return "";</v>
      </c>
      <c r="N1077" s="51" t="e">
        <f>"case """&amp;E1077&amp;""""&amp;": return "&amp;""""&amp;INDEX(ALL!E:E,MATCH(Sheet1!E1077,ALL!N:N,0))&amp;""""&amp;";"</f>
        <v>#N/A</v>
      </c>
      <c r="O1077" s="51"/>
    </row>
    <row r="1078" spans="1:15" x14ac:dyDescent="0.2">
      <c r="A1078" s="54">
        <v>1076</v>
      </c>
      <c r="B1078" s="54" t="str">
        <f t="shared" si="91"/>
        <v>434</v>
      </c>
      <c r="C1078" s="54"/>
      <c r="D1078" s="54" t="str">
        <f t="shared" si="92"/>
        <v>434</v>
      </c>
      <c r="E1078" s="54" t="str">
        <f t="shared" si="93"/>
        <v>0434</v>
      </c>
      <c r="F1078" s="54"/>
      <c r="G1078" s="54"/>
      <c r="H1078" s="54"/>
      <c r="I1078" s="54"/>
      <c r="J1078" s="54"/>
      <c r="K1078" s="54"/>
      <c r="L1078" s="51" t="str">
        <f t="shared" si="94"/>
        <v>case "434": return "";</v>
      </c>
      <c r="M1078" s="51" t="str">
        <f t="shared" si="95"/>
        <v>case "0434": return "";</v>
      </c>
      <c r="N1078" s="51" t="e">
        <f>"case """&amp;E1078&amp;""""&amp;": return "&amp;""""&amp;INDEX(ALL!E:E,MATCH(Sheet1!E1078,ALL!N:N,0))&amp;""""&amp;";"</f>
        <v>#N/A</v>
      </c>
      <c r="O1078" s="51"/>
    </row>
    <row r="1079" spans="1:15" x14ac:dyDescent="0.2">
      <c r="A1079" s="54">
        <v>1077</v>
      </c>
      <c r="B1079" s="54" t="str">
        <f t="shared" si="91"/>
        <v>435</v>
      </c>
      <c r="C1079" s="54"/>
      <c r="D1079" s="54" t="str">
        <f t="shared" si="92"/>
        <v>435</v>
      </c>
      <c r="E1079" s="54" t="str">
        <f t="shared" si="93"/>
        <v>0435</v>
      </c>
      <c r="F1079" s="54"/>
      <c r="G1079" s="54"/>
      <c r="H1079" s="54"/>
      <c r="I1079" s="54"/>
      <c r="J1079" s="54"/>
      <c r="K1079" s="54"/>
      <c r="L1079" s="51" t="str">
        <f t="shared" si="94"/>
        <v>case "435": return "";</v>
      </c>
      <c r="M1079" s="51" t="str">
        <f t="shared" si="95"/>
        <v>case "0435": return "";</v>
      </c>
      <c r="N1079" s="51" t="e">
        <f>"case """&amp;E1079&amp;""""&amp;": return "&amp;""""&amp;INDEX(ALL!E:E,MATCH(Sheet1!E1079,ALL!N:N,0))&amp;""""&amp;";"</f>
        <v>#N/A</v>
      </c>
      <c r="O1079" s="51"/>
    </row>
    <row r="1080" spans="1:15" x14ac:dyDescent="0.2">
      <c r="A1080" s="54">
        <v>1078</v>
      </c>
      <c r="B1080" s="54" t="str">
        <f t="shared" si="91"/>
        <v>436</v>
      </c>
      <c r="C1080" s="54"/>
      <c r="D1080" s="54" t="str">
        <f t="shared" si="92"/>
        <v>436</v>
      </c>
      <c r="E1080" s="54" t="str">
        <f t="shared" si="93"/>
        <v>0436</v>
      </c>
      <c r="F1080" s="54"/>
      <c r="G1080" s="54"/>
      <c r="H1080" s="54"/>
      <c r="I1080" s="54"/>
      <c r="J1080" s="54"/>
      <c r="K1080" s="54"/>
      <c r="L1080" s="51" t="str">
        <f t="shared" si="94"/>
        <v>case "436": return "";</v>
      </c>
      <c r="M1080" s="51" t="str">
        <f t="shared" si="95"/>
        <v>case "0436": return "";</v>
      </c>
      <c r="N1080" s="51" t="e">
        <f>"case """&amp;E1080&amp;""""&amp;": return "&amp;""""&amp;INDEX(ALL!E:E,MATCH(Sheet1!E1080,ALL!N:N,0))&amp;""""&amp;";"</f>
        <v>#N/A</v>
      </c>
      <c r="O1080" s="51"/>
    </row>
    <row r="1081" spans="1:15" x14ac:dyDescent="0.2">
      <c r="A1081" s="54">
        <v>1079</v>
      </c>
      <c r="B1081" s="54" t="str">
        <f t="shared" si="91"/>
        <v>437</v>
      </c>
      <c r="C1081" s="54"/>
      <c r="D1081" s="54" t="str">
        <f t="shared" si="92"/>
        <v>437</v>
      </c>
      <c r="E1081" s="54" t="str">
        <f t="shared" si="93"/>
        <v>0437</v>
      </c>
      <c r="F1081" s="54"/>
      <c r="G1081" s="54"/>
      <c r="H1081" s="54"/>
      <c r="I1081" s="54"/>
      <c r="J1081" s="54"/>
      <c r="K1081" s="54"/>
      <c r="L1081" s="51" t="str">
        <f t="shared" si="94"/>
        <v>case "437": return "";</v>
      </c>
      <c r="M1081" s="51" t="str">
        <f t="shared" si="95"/>
        <v>case "0437": return "";</v>
      </c>
      <c r="N1081" s="51" t="e">
        <f>"case """&amp;E1081&amp;""""&amp;": return "&amp;""""&amp;INDEX(ALL!E:E,MATCH(Sheet1!E1081,ALL!N:N,0))&amp;""""&amp;";"</f>
        <v>#N/A</v>
      </c>
      <c r="O1081" s="51"/>
    </row>
    <row r="1082" spans="1:15" x14ac:dyDescent="0.2">
      <c r="A1082" s="54">
        <v>1080</v>
      </c>
      <c r="B1082" s="54" t="str">
        <f t="shared" si="91"/>
        <v>438</v>
      </c>
      <c r="C1082" s="54"/>
      <c r="D1082" s="54" t="str">
        <f t="shared" si="92"/>
        <v>438</v>
      </c>
      <c r="E1082" s="54" t="str">
        <f t="shared" si="93"/>
        <v>0438</v>
      </c>
      <c r="F1082" s="54"/>
      <c r="G1082" s="54"/>
      <c r="H1082" s="54"/>
      <c r="I1082" s="54"/>
      <c r="J1082" s="54"/>
      <c r="K1082" s="54"/>
      <c r="L1082" s="51" t="str">
        <f t="shared" si="94"/>
        <v>case "438": return "";</v>
      </c>
      <c r="M1082" s="51" t="str">
        <f t="shared" si="95"/>
        <v>case "0438": return "";</v>
      </c>
      <c r="N1082" s="51" t="e">
        <f>"case """&amp;E1082&amp;""""&amp;": return "&amp;""""&amp;INDEX(ALL!E:E,MATCH(Sheet1!E1082,ALL!N:N,0))&amp;""""&amp;";"</f>
        <v>#N/A</v>
      </c>
      <c r="O1082" s="51"/>
    </row>
    <row r="1083" spans="1:15" x14ac:dyDescent="0.2">
      <c r="A1083" s="54">
        <v>1081</v>
      </c>
      <c r="B1083" s="54" t="str">
        <f t="shared" si="91"/>
        <v>439</v>
      </c>
      <c r="C1083" s="54"/>
      <c r="D1083" s="54" t="str">
        <f t="shared" si="92"/>
        <v>439</v>
      </c>
      <c r="E1083" s="54" t="str">
        <f t="shared" si="93"/>
        <v>0439</v>
      </c>
      <c r="F1083" s="54"/>
      <c r="G1083" s="54"/>
      <c r="H1083" s="54"/>
      <c r="I1083" s="54"/>
      <c r="J1083" s="54"/>
      <c r="K1083" s="54"/>
      <c r="L1083" s="51" t="str">
        <f t="shared" si="94"/>
        <v>case "439": return "";</v>
      </c>
      <c r="M1083" s="51" t="str">
        <f t="shared" si="95"/>
        <v>case "0439": return "";</v>
      </c>
      <c r="N1083" s="51" t="e">
        <f>"case """&amp;E1083&amp;""""&amp;": return "&amp;""""&amp;INDEX(ALL!E:E,MATCH(Sheet1!E1083,ALL!N:N,0))&amp;""""&amp;";"</f>
        <v>#N/A</v>
      </c>
      <c r="O1083" s="51"/>
    </row>
    <row r="1084" spans="1:15" x14ac:dyDescent="0.2">
      <c r="A1084" s="54">
        <v>1082</v>
      </c>
      <c r="B1084" s="54" t="str">
        <f t="shared" si="91"/>
        <v>43A</v>
      </c>
      <c r="C1084" s="54"/>
      <c r="D1084" s="54" t="str">
        <f t="shared" si="92"/>
        <v>43A</v>
      </c>
      <c r="E1084" s="54" t="str">
        <f t="shared" si="93"/>
        <v>043A</v>
      </c>
      <c r="F1084" s="54"/>
      <c r="G1084" s="54"/>
      <c r="H1084" s="54"/>
      <c r="I1084" s="54"/>
      <c r="J1084" s="54"/>
      <c r="K1084" s="54"/>
      <c r="L1084" s="51" t="str">
        <f t="shared" si="94"/>
        <v>case "43A": return "";</v>
      </c>
      <c r="M1084" s="51" t="str">
        <f t="shared" si="95"/>
        <v>case "043A": return "";</v>
      </c>
      <c r="N1084" s="51" t="e">
        <f>"case """&amp;E1084&amp;""""&amp;": return "&amp;""""&amp;INDEX(ALL!E:E,MATCH(Sheet1!E1084,ALL!N:N,0))&amp;""""&amp;";"</f>
        <v>#N/A</v>
      </c>
      <c r="O1084" s="51"/>
    </row>
    <row r="1085" spans="1:15" x14ac:dyDescent="0.2">
      <c r="A1085" s="54">
        <v>1083</v>
      </c>
      <c r="B1085" s="54" t="str">
        <f t="shared" si="91"/>
        <v>43B</v>
      </c>
      <c r="C1085" s="54"/>
      <c r="D1085" s="54" t="str">
        <f t="shared" si="92"/>
        <v>43B</v>
      </c>
      <c r="E1085" s="54" t="str">
        <f t="shared" si="93"/>
        <v>043B</v>
      </c>
      <c r="F1085" s="54"/>
      <c r="G1085" s="54"/>
      <c r="H1085" s="54"/>
      <c r="I1085" s="54"/>
      <c r="J1085" s="54"/>
      <c r="K1085" s="54"/>
      <c r="L1085" s="51" t="str">
        <f t="shared" si="94"/>
        <v>case "43B": return "";</v>
      </c>
      <c r="M1085" s="51" t="str">
        <f t="shared" si="95"/>
        <v>case "043B": return "";</v>
      </c>
      <c r="N1085" s="51" t="e">
        <f>"case """&amp;E1085&amp;""""&amp;": return "&amp;""""&amp;INDEX(ALL!E:E,MATCH(Sheet1!E1085,ALL!N:N,0))&amp;""""&amp;";"</f>
        <v>#N/A</v>
      </c>
      <c r="O1085" s="51"/>
    </row>
    <row r="1086" spans="1:15" x14ac:dyDescent="0.2">
      <c r="A1086" s="54">
        <v>1084</v>
      </c>
      <c r="B1086" s="54" t="str">
        <f t="shared" ref="B1086:B1149" si="96">DEC2HEX(A1086)</f>
        <v>43C</v>
      </c>
      <c r="C1086" s="54"/>
      <c r="D1086" s="54" t="str">
        <f t="shared" ref="D1086:D1149" si="97">IF(LEN(B1086)=1,"00"&amp;B1086,IF(LEN(B1086)=2,"0"&amp;B1086,RIGHT(B1086,3)))</f>
        <v>43C</v>
      </c>
      <c r="E1086" s="54" t="str">
        <f t="shared" ref="E1086:E1149" si="98">"0"&amp;D1086</f>
        <v>043C</v>
      </c>
      <c r="F1086" s="54"/>
      <c r="G1086" s="54"/>
      <c r="H1086" s="54"/>
      <c r="I1086" s="54"/>
      <c r="J1086" s="54"/>
      <c r="K1086" s="54"/>
      <c r="L1086" s="51" t="str">
        <f t="shared" ref="L1086:L1149" si="99">"case """&amp;D1086&amp;""""&amp;": return "&amp;""""&amp;F1086&amp;""""&amp;";"</f>
        <v>case "43C": return "";</v>
      </c>
      <c r="M1086" s="51" t="str">
        <f t="shared" ref="M1086:M1149" si="100">"case """&amp;E1086&amp;""""&amp;": return "&amp;""""&amp;I1086&amp;""""&amp;";"</f>
        <v>case "043C": return "";</v>
      </c>
      <c r="N1086" s="51" t="e">
        <f>"case """&amp;E1086&amp;""""&amp;": return "&amp;""""&amp;INDEX(ALL!E:E,MATCH(Sheet1!E1086,ALL!N:N,0))&amp;""""&amp;";"</f>
        <v>#N/A</v>
      </c>
      <c r="O1086" s="51"/>
    </row>
    <row r="1087" spans="1:15" x14ac:dyDescent="0.2">
      <c r="A1087" s="54">
        <v>1085</v>
      </c>
      <c r="B1087" s="54" t="str">
        <f t="shared" si="96"/>
        <v>43D</v>
      </c>
      <c r="C1087" s="54"/>
      <c r="D1087" s="54" t="str">
        <f t="shared" si="97"/>
        <v>43D</v>
      </c>
      <c r="E1087" s="54" t="str">
        <f t="shared" si="98"/>
        <v>043D</v>
      </c>
      <c r="F1087" s="54"/>
      <c r="G1087" s="54"/>
      <c r="H1087" s="54"/>
      <c r="I1087" s="54"/>
      <c r="J1087" s="54"/>
      <c r="K1087" s="54"/>
      <c r="L1087" s="51" t="str">
        <f t="shared" si="99"/>
        <v>case "43D": return "";</v>
      </c>
      <c r="M1087" s="51" t="str">
        <f t="shared" si="100"/>
        <v>case "043D": return "";</v>
      </c>
      <c r="N1087" s="51" t="e">
        <f>"case """&amp;E1087&amp;""""&amp;": return "&amp;""""&amp;INDEX(ALL!E:E,MATCH(Sheet1!E1087,ALL!N:N,0))&amp;""""&amp;";"</f>
        <v>#N/A</v>
      </c>
      <c r="O1087" s="51"/>
    </row>
    <row r="1088" spans="1:15" x14ac:dyDescent="0.2">
      <c r="A1088" s="54">
        <v>1086</v>
      </c>
      <c r="B1088" s="54" t="str">
        <f t="shared" si="96"/>
        <v>43E</v>
      </c>
      <c r="C1088" s="54"/>
      <c r="D1088" s="54" t="str">
        <f t="shared" si="97"/>
        <v>43E</v>
      </c>
      <c r="E1088" s="54" t="str">
        <f t="shared" si="98"/>
        <v>043E</v>
      </c>
      <c r="F1088" s="54"/>
      <c r="G1088" s="54"/>
      <c r="H1088" s="54"/>
      <c r="I1088" s="54"/>
      <c r="J1088" s="54"/>
      <c r="K1088" s="54"/>
      <c r="L1088" s="51" t="str">
        <f t="shared" si="99"/>
        <v>case "43E": return "";</v>
      </c>
      <c r="M1088" s="51" t="str">
        <f t="shared" si="100"/>
        <v>case "043E": return "";</v>
      </c>
      <c r="N1088" s="51" t="e">
        <f>"case """&amp;E1088&amp;""""&amp;": return "&amp;""""&amp;INDEX(ALL!E:E,MATCH(Sheet1!E1088,ALL!N:N,0))&amp;""""&amp;";"</f>
        <v>#N/A</v>
      </c>
      <c r="O1088" s="51"/>
    </row>
    <row r="1089" spans="1:15" x14ac:dyDescent="0.2">
      <c r="A1089" s="54">
        <v>1087</v>
      </c>
      <c r="B1089" s="54" t="str">
        <f t="shared" si="96"/>
        <v>43F</v>
      </c>
      <c r="C1089" s="54"/>
      <c r="D1089" s="54" t="str">
        <f t="shared" si="97"/>
        <v>43F</v>
      </c>
      <c r="E1089" s="54" t="str">
        <f t="shared" si="98"/>
        <v>043F</v>
      </c>
      <c r="F1089" s="54"/>
      <c r="G1089" s="54"/>
      <c r="H1089" s="54"/>
      <c r="I1089" s="54"/>
      <c r="J1089" s="54"/>
      <c r="K1089" s="54"/>
      <c r="L1089" s="51" t="str">
        <f t="shared" si="99"/>
        <v>case "43F": return "";</v>
      </c>
      <c r="M1089" s="51" t="str">
        <f t="shared" si="100"/>
        <v>case "043F": return "";</v>
      </c>
      <c r="N1089" s="51" t="e">
        <f>"case """&amp;E1089&amp;""""&amp;": return "&amp;""""&amp;INDEX(ALL!E:E,MATCH(Sheet1!E1089,ALL!N:N,0))&amp;""""&amp;";"</f>
        <v>#N/A</v>
      </c>
      <c r="O1089" s="51"/>
    </row>
    <row r="1090" spans="1:15" x14ac:dyDescent="0.2">
      <c r="A1090" s="54">
        <v>1088</v>
      </c>
      <c r="B1090" s="54" t="str">
        <f t="shared" si="96"/>
        <v>440</v>
      </c>
      <c r="C1090" s="54"/>
      <c r="D1090" s="54" t="str">
        <f t="shared" si="97"/>
        <v>440</v>
      </c>
      <c r="E1090" s="54" t="str">
        <f t="shared" si="98"/>
        <v>0440</v>
      </c>
      <c r="F1090" s="54"/>
      <c r="G1090" s="54"/>
      <c r="H1090" s="54"/>
      <c r="I1090" s="54"/>
      <c r="J1090" s="54"/>
      <c r="K1090" s="54"/>
      <c r="L1090" s="51" t="str">
        <f t="shared" si="99"/>
        <v>case "440": return "";</v>
      </c>
      <c r="M1090" s="51" t="str">
        <f t="shared" si="100"/>
        <v>case "0440": return "";</v>
      </c>
      <c r="N1090" s="51" t="e">
        <f>"case """&amp;E1090&amp;""""&amp;": return "&amp;""""&amp;INDEX(ALL!E:E,MATCH(Sheet1!E1090,ALL!N:N,0))&amp;""""&amp;";"</f>
        <v>#N/A</v>
      </c>
      <c r="O1090" s="51"/>
    </row>
    <row r="1091" spans="1:15" x14ac:dyDescent="0.2">
      <c r="A1091" s="54">
        <v>1089</v>
      </c>
      <c r="B1091" s="54" t="str">
        <f t="shared" si="96"/>
        <v>441</v>
      </c>
      <c r="C1091" s="54"/>
      <c r="D1091" s="54" t="str">
        <f t="shared" si="97"/>
        <v>441</v>
      </c>
      <c r="E1091" s="54" t="str">
        <f t="shared" si="98"/>
        <v>0441</v>
      </c>
      <c r="F1091" s="54"/>
      <c r="G1091" s="54"/>
      <c r="H1091" s="54"/>
      <c r="I1091" s="54"/>
      <c r="J1091" s="54"/>
      <c r="K1091" s="54"/>
      <c r="L1091" s="51" t="str">
        <f t="shared" si="99"/>
        <v>case "441": return "";</v>
      </c>
      <c r="M1091" s="51" t="str">
        <f t="shared" si="100"/>
        <v>case "0441": return "";</v>
      </c>
      <c r="N1091" s="51" t="e">
        <f>"case """&amp;E1091&amp;""""&amp;": return "&amp;""""&amp;INDEX(ALL!E:E,MATCH(Sheet1!E1091,ALL!N:N,0))&amp;""""&amp;";"</f>
        <v>#N/A</v>
      </c>
      <c r="O1091" s="51"/>
    </row>
    <row r="1092" spans="1:15" x14ac:dyDescent="0.2">
      <c r="A1092" s="54">
        <v>1090</v>
      </c>
      <c r="B1092" s="54" t="str">
        <f t="shared" si="96"/>
        <v>442</v>
      </c>
      <c r="C1092" s="54"/>
      <c r="D1092" s="54" t="str">
        <f t="shared" si="97"/>
        <v>442</v>
      </c>
      <c r="E1092" s="54" t="str">
        <f t="shared" si="98"/>
        <v>0442</v>
      </c>
      <c r="F1092" s="54"/>
      <c r="G1092" s="54"/>
      <c r="H1092" s="54"/>
      <c r="I1092" s="54"/>
      <c r="J1092" s="54"/>
      <c r="K1092" s="54"/>
      <c r="L1092" s="51" t="str">
        <f t="shared" si="99"/>
        <v>case "442": return "";</v>
      </c>
      <c r="M1092" s="51" t="str">
        <f t="shared" si="100"/>
        <v>case "0442": return "";</v>
      </c>
      <c r="N1092" s="51" t="e">
        <f>"case """&amp;E1092&amp;""""&amp;": return "&amp;""""&amp;INDEX(ALL!E:E,MATCH(Sheet1!E1092,ALL!N:N,0))&amp;""""&amp;";"</f>
        <v>#N/A</v>
      </c>
      <c r="O1092" s="51"/>
    </row>
    <row r="1093" spans="1:15" x14ac:dyDescent="0.2">
      <c r="A1093" s="54">
        <v>1091</v>
      </c>
      <c r="B1093" s="54" t="str">
        <f t="shared" si="96"/>
        <v>443</v>
      </c>
      <c r="C1093" s="54"/>
      <c r="D1093" s="54" t="str">
        <f t="shared" si="97"/>
        <v>443</v>
      </c>
      <c r="E1093" s="54" t="str">
        <f t="shared" si="98"/>
        <v>0443</v>
      </c>
      <c r="F1093" s="54"/>
      <c r="G1093" s="54"/>
      <c r="H1093" s="54"/>
      <c r="I1093" s="54"/>
      <c r="J1093" s="54"/>
      <c r="K1093" s="54"/>
      <c r="L1093" s="51" t="str">
        <f t="shared" si="99"/>
        <v>case "443": return "";</v>
      </c>
      <c r="M1093" s="51" t="str">
        <f t="shared" si="100"/>
        <v>case "0443": return "";</v>
      </c>
      <c r="N1093" s="51" t="e">
        <f>"case """&amp;E1093&amp;""""&amp;": return "&amp;""""&amp;INDEX(ALL!E:E,MATCH(Sheet1!E1093,ALL!N:N,0))&amp;""""&amp;";"</f>
        <v>#N/A</v>
      </c>
      <c r="O1093" s="51"/>
    </row>
    <row r="1094" spans="1:15" x14ac:dyDescent="0.2">
      <c r="A1094" s="54">
        <v>1092</v>
      </c>
      <c r="B1094" s="54" t="str">
        <f t="shared" si="96"/>
        <v>444</v>
      </c>
      <c r="C1094" s="54"/>
      <c r="D1094" s="54" t="str">
        <f t="shared" si="97"/>
        <v>444</v>
      </c>
      <c r="E1094" s="54" t="str">
        <f t="shared" si="98"/>
        <v>0444</v>
      </c>
      <c r="F1094" s="54"/>
      <c r="G1094" s="54"/>
      <c r="H1094" s="54"/>
      <c r="I1094" s="54"/>
      <c r="J1094" s="54"/>
      <c r="K1094" s="54"/>
      <c r="L1094" s="51" t="str">
        <f t="shared" si="99"/>
        <v>case "444": return "";</v>
      </c>
      <c r="M1094" s="51" t="str">
        <f t="shared" si="100"/>
        <v>case "0444": return "";</v>
      </c>
      <c r="N1094" s="51" t="e">
        <f>"case """&amp;E1094&amp;""""&amp;": return "&amp;""""&amp;INDEX(ALL!E:E,MATCH(Sheet1!E1094,ALL!N:N,0))&amp;""""&amp;";"</f>
        <v>#N/A</v>
      </c>
      <c r="O1094" s="51"/>
    </row>
    <row r="1095" spans="1:15" x14ac:dyDescent="0.2">
      <c r="A1095" s="54">
        <v>1093</v>
      </c>
      <c r="B1095" s="54" t="str">
        <f t="shared" si="96"/>
        <v>445</v>
      </c>
      <c r="C1095" s="54"/>
      <c r="D1095" s="54" t="str">
        <f t="shared" si="97"/>
        <v>445</v>
      </c>
      <c r="E1095" s="54" t="str">
        <f t="shared" si="98"/>
        <v>0445</v>
      </c>
      <c r="F1095" s="54"/>
      <c r="G1095" s="54"/>
      <c r="H1095" s="54"/>
      <c r="I1095" s="54"/>
      <c r="J1095" s="54"/>
      <c r="K1095" s="54"/>
      <c r="L1095" s="51" t="str">
        <f t="shared" si="99"/>
        <v>case "445": return "";</v>
      </c>
      <c r="M1095" s="51" t="str">
        <f t="shared" si="100"/>
        <v>case "0445": return "";</v>
      </c>
      <c r="N1095" s="51" t="e">
        <f>"case """&amp;E1095&amp;""""&amp;": return "&amp;""""&amp;INDEX(ALL!E:E,MATCH(Sheet1!E1095,ALL!N:N,0))&amp;""""&amp;";"</f>
        <v>#N/A</v>
      </c>
      <c r="O1095" s="51"/>
    </row>
    <row r="1096" spans="1:15" x14ac:dyDescent="0.2">
      <c r="A1096" s="54">
        <v>1094</v>
      </c>
      <c r="B1096" s="54" t="str">
        <f t="shared" si="96"/>
        <v>446</v>
      </c>
      <c r="C1096" s="54"/>
      <c r="D1096" s="54" t="str">
        <f t="shared" si="97"/>
        <v>446</v>
      </c>
      <c r="E1096" s="54" t="str">
        <f t="shared" si="98"/>
        <v>0446</v>
      </c>
      <c r="F1096" s="54"/>
      <c r="G1096" s="54"/>
      <c r="H1096" s="54"/>
      <c r="I1096" s="54"/>
      <c r="J1096" s="54"/>
      <c r="K1096" s="54"/>
      <c r="L1096" s="51" t="str">
        <f t="shared" si="99"/>
        <v>case "446": return "";</v>
      </c>
      <c r="M1096" s="51" t="str">
        <f t="shared" si="100"/>
        <v>case "0446": return "";</v>
      </c>
      <c r="N1096" s="51" t="e">
        <f>"case """&amp;E1096&amp;""""&amp;": return "&amp;""""&amp;INDEX(ALL!E:E,MATCH(Sheet1!E1096,ALL!N:N,0))&amp;""""&amp;";"</f>
        <v>#N/A</v>
      </c>
      <c r="O1096" s="51"/>
    </row>
    <row r="1097" spans="1:15" x14ac:dyDescent="0.2">
      <c r="A1097" s="54">
        <v>1095</v>
      </c>
      <c r="B1097" s="54" t="str">
        <f t="shared" si="96"/>
        <v>447</v>
      </c>
      <c r="C1097" s="54"/>
      <c r="D1097" s="54" t="str">
        <f t="shared" si="97"/>
        <v>447</v>
      </c>
      <c r="E1097" s="54" t="str">
        <f t="shared" si="98"/>
        <v>0447</v>
      </c>
      <c r="F1097" s="54"/>
      <c r="G1097" s="54"/>
      <c r="H1097" s="54"/>
      <c r="I1097" s="54"/>
      <c r="J1097" s="54"/>
      <c r="K1097" s="54"/>
      <c r="L1097" s="51" t="str">
        <f t="shared" si="99"/>
        <v>case "447": return "";</v>
      </c>
      <c r="M1097" s="51" t="str">
        <f t="shared" si="100"/>
        <v>case "0447": return "";</v>
      </c>
      <c r="N1097" s="51" t="e">
        <f>"case """&amp;E1097&amp;""""&amp;": return "&amp;""""&amp;INDEX(ALL!E:E,MATCH(Sheet1!E1097,ALL!N:N,0))&amp;""""&amp;";"</f>
        <v>#N/A</v>
      </c>
      <c r="O1097" s="51"/>
    </row>
    <row r="1098" spans="1:15" x14ac:dyDescent="0.2">
      <c r="A1098" s="54">
        <v>1096</v>
      </c>
      <c r="B1098" s="54" t="str">
        <f t="shared" si="96"/>
        <v>448</v>
      </c>
      <c r="C1098" s="54"/>
      <c r="D1098" s="54" t="str">
        <f t="shared" si="97"/>
        <v>448</v>
      </c>
      <c r="E1098" s="54" t="str">
        <f t="shared" si="98"/>
        <v>0448</v>
      </c>
      <c r="F1098" s="54"/>
      <c r="G1098" s="54"/>
      <c r="H1098" s="54"/>
      <c r="I1098" s="54"/>
      <c r="J1098" s="54"/>
      <c r="K1098" s="54"/>
      <c r="L1098" s="51" t="str">
        <f t="shared" si="99"/>
        <v>case "448": return "";</v>
      </c>
      <c r="M1098" s="51" t="str">
        <f t="shared" si="100"/>
        <v>case "0448": return "";</v>
      </c>
      <c r="N1098" s="51" t="e">
        <f>"case """&amp;E1098&amp;""""&amp;": return "&amp;""""&amp;INDEX(ALL!E:E,MATCH(Sheet1!E1098,ALL!N:N,0))&amp;""""&amp;";"</f>
        <v>#N/A</v>
      </c>
      <c r="O1098" s="51"/>
    </row>
    <row r="1099" spans="1:15" x14ac:dyDescent="0.2">
      <c r="A1099" s="54">
        <v>1097</v>
      </c>
      <c r="B1099" s="54" t="str">
        <f t="shared" si="96"/>
        <v>449</v>
      </c>
      <c r="C1099" s="54"/>
      <c r="D1099" s="54" t="str">
        <f t="shared" si="97"/>
        <v>449</v>
      </c>
      <c r="E1099" s="54" t="str">
        <f t="shared" si="98"/>
        <v>0449</v>
      </c>
      <c r="F1099" s="54"/>
      <c r="G1099" s="54"/>
      <c r="H1099" s="54"/>
      <c r="I1099" s="54"/>
      <c r="J1099" s="54"/>
      <c r="K1099" s="54"/>
      <c r="L1099" s="51" t="str">
        <f t="shared" si="99"/>
        <v>case "449": return "";</v>
      </c>
      <c r="M1099" s="51" t="str">
        <f t="shared" si="100"/>
        <v>case "0449": return "";</v>
      </c>
      <c r="N1099" s="51" t="e">
        <f>"case """&amp;E1099&amp;""""&amp;": return "&amp;""""&amp;INDEX(ALL!E:E,MATCH(Sheet1!E1099,ALL!N:N,0))&amp;""""&amp;";"</f>
        <v>#N/A</v>
      </c>
      <c r="O1099" s="51"/>
    </row>
    <row r="1100" spans="1:15" x14ac:dyDescent="0.2">
      <c r="A1100" s="54">
        <v>1098</v>
      </c>
      <c r="B1100" s="54" t="str">
        <f t="shared" si="96"/>
        <v>44A</v>
      </c>
      <c r="C1100" s="54"/>
      <c r="D1100" s="54" t="str">
        <f t="shared" si="97"/>
        <v>44A</v>
      </c>
      <c r="E1100" s="54" t="str">
        <f t="shared" si="98"/>
        <v>044A</v>
      </c>
      <c r="F1100" s="54"/>
      <c r="G1100" s="54"/>
      <c r="H1100" s="54"/>
      <c r="I1100" s="54"/>
      <c r="J1100" s="54"/>
      <c r="K1100" s="54"/>
      <c r="L1100" s="51" t="str">
        <f t="shared" si="99"/>
        <v>case "44A": return "";</v>
      </c>
      <c r="M1100" s="51" t="str">
        <f t="shared" si="100"/>
        <v>case "044A": return "";</v>
      </c>
      <c r="N1100" s="51" t="e">
        <f>"case """&amp;E1100&amp;""""&amp;": return "&amp;""""&amp;INDEX(ALL!E:E,MATCH(Sheet1!E1100,ALL!N:N,0))&amp;""""&amp;";"</f>
        <v>#N/A</v>
      </c>
      <c r="O1100" s="51"/>
    </row>
    <row r="1101" spans="1:15" x14ac:dyDescent="0.2">
      <c r="A1101" s="54">
        <v>1099</v>
      </c>
      <c r="B1101" s="54" t="str">
        <f t="shared" si="96"/>
        <v>44B</v>
      </c>
      <c r="C1101" s="54"/>
      <c r="D1101" s="54" t="str">
        <f t="shared" si="97"/>
        <v>44B</v>
      </c>
      <c r="E1101" s="54" t="str">
        <f t="shared" si="98"/>
        <v>044B</v>
      </c>
      <c r="F1101" s="54"/>
      <c r="G1101" s="54"/>
      <c r="H1101" s="54"/>
      <c r="I1101" s="54"/>
      <c r="J1101" s="54"/>
      <c r="K1101" s="54"/>
      <c r="L1101" s="51" t="str">
        <f t="shared" si="99"/>
        <v>case "44B": return "";</v>
      </c>
      <c r="M1101" s="51" t="str">
        <f t="shared" si="100"/>
        <v>case "044B": return "";</v>
      </c>
      <c r="N1101" s="51" t="e">
        <f>"case """&amp;E1101&amp;""""&amp;": return "&amp;""""&amp;INDEX(ALL!E:E,MATCH(Sheet1!E1101,ALL!N:N,0))&amp;""""&amp;";"</f>
        <v>#N/A</v>
      </c>
      <c r="O1101" s="51"/>
    </row>
    <row r="1102" spans="1:15" x14ac:dyDescent="0.2">
      <c r="A1102" s="54">
        <v>1100</v>
      </c>
      <c r="B1102" s="54" t="str">
        <f t="shared" si="96"/>
        <v>44C</v>
      </c>
      <c r="C1102" s="54"/>
      <c r="D1102" s="54" t="str">
        <f t="shared" si="97"/>
        <v>44C</v>
      </c>
      <c r="E1102" s="54" t="str">
        <f t="shared" si="98"/>
        <v>044C</v>
      </c>
      <c r="F1102" s="54"/>
      <c r="G1102" s="54"/>
      <c r="H1102" s="54"/>
      <c r="I1102" s="54"/>
      <c r="J1102" s="54"/>
      <c r="K1102" s="54"/>
      <c r="L1102" s="51" t="str">
        <f t="shared" si="99"/>
        <v>case "44C": return "";</v>
      </c>
      <c r="M1102" s="51" t="str">
        <f t="shared" si="100"/>
        <v>case "044C": return "";</v>
      </c>
      <c r="N1102" s="51" t="e">
        <f>"case """&amp;E1102&amp;""""&amp;": return "&amp;""""&amp;INDEX(ALL!E:E,MATCH(Sheet1!E1102,ALL!N:N,0))&amp;""""&amp;";"</f>
        <v>#N/A</v>
      </c>
      <c r="O1102" s="51"/>
    </row>
    <row r="1103" spans="1:15" x14ac:dyDescent="0.2">
      <c r="A1103" s="54">
        <v>1101</v>
      </c>
      <c r="B1103" s="54" t="str">
        <f t="shared" si="96"/>
        <v>44D</v>
      </c>
      <c r="C1103" s="54"/>
      <c r="D1103" s="54" t="str">
        <f t="shared" si="97"/>
        <v>44D</v>
      </c>
      <c r="E1103" s="54" t="str">
        <f t="shared" si="98"/>
        <v>044D</v>
      </c>
      <c r="F1103" s="54"/>
      <c r="G1103" s="54"/>
      <c r="H1103" s="54"/>
      <c r="I1103" s="54"/>
      <c r="J1103" s="54"/>
      <c r="K1103" s="54"/>
      <c r="L1103" s="51" t="str">
        <f t="shared" si="99"/>
        <v>case "44D": return "";</v>
      </c>
      <c r="M1103" s="51" t="str">
        <f t="shared" si="100"/>
        <v>case "044D": return "";</v>
      </c>
      <c r="N1103" s="51" t="e">
        <f>"case """&amp;E1103&amp;""""&amp;": return "&amp;""""&amp;INDEX(ALL!E:E,MATCH(Sheet1!E1103,ALL!N:N,0))&amp;""""&amp;";"</f>
        <v>#N/A</v>
      </c>
      <c r="O1103" s="51"/>
    </row>
    <row r="1104" spans="1:15" x14ac:dyDescent="0.2">
      <c r="A1104" s="54">
        <v>1102</v>
      </c>
      <c r="B1104" s="54" t="str">
        <f t="shared" si="96"/>
        <v>44E</v>
      </c>
      <c r="C1104" s="54"/>
      <c r="D1104" s="54" t="str">
        <f t="shared" si="97"/>
        <v>44E</v>
      </c>
      <c r="E1104" s="54" t="str">
        <f t="shared" si="98"/>
        <v>044E</v>
      </c>
      <c r="F1104" s="54"/>
      <c r="G1104" s="54"/>
      <c r="H1104" s="54"/>
      <c r="I1104" s="54"/>
      <c r="J1104" s="54"/>
      <c r="K1104" s="54"/>
      <c r="L1104" s="51" t="str">
        <f t="shared" si="99"/>
        <v>case "44E": return "";</v>
      </c>
      <c r="M1104" s="51" t="str">
        <f t="shared" si="100"/>
        <v>case "044E": return "";</v>
      </c>
      <c r="N1104" s="51" t="e">
        <f>"case """&amp;E1104&amp;""""&amp;": return "&amp;""""&amp;INDEX(ALL!E:E,MATCH(Sheet1!E1104,ALL!N:N,0))&amp;""""&amp;";"</f>
        <v>#N/A</v>
      </c>
      <c r="O1104" s="51"/>
    </row>
    <row r="1105" spans="1:15" x14ac:dyDescent="0.2">
      <c r="A1105" s="54">
        <v>1103</v>
      </c>
      <c r="B1105" s="54" t="str">
        <f t="shared" si="96"/>
        <v>44F</v>
      </c>
      <c r="C1105" s="54"/>
      <c r="D1105" s="54" t="str">
        <f t="shared" si="97"/>
        <v>44F</v>
      </c>
      <c r="E1105" s="54" t="str">
        <f t="shared" si="98"/>
        <v>044F</v>
      </c>
      <c r="F1105" s="54"/>
      <c r="G1105" s="54"/>
      <c r="H1105" s="54"/>
      <c r="I1105" s="54"/>
      <c r="J1105" s="54"/>
      <c r="K1105" s="54"/>
      <c r="L1105" s="51" t="str">
        <f t="shared" si="99"/>
        <v>case "44F": return "";</v>
      </c>
      <c r="M1105" s="51" t="str">
        <f t="shared" si="100"/>
        <v>case "044F": return "";</v>
      </c>
      <c r="N1105" s="51" t="e">
        <f>"case """&amp;E1105&amp;""""&amp;": return "&amp;""""&amp;INDEX(ALL!E:E,MATCH(Sheet1!E1105,ALL!N:N,0))&amp;""""&amp;";"</f>
        <v>#N/A</v>
      </c>
      <c r="O1105" s="51"/>
    </row>
    <row r="1106" spans="1:15" x14ac:dyDescent="0.2">
      <c r="A1106" s="54">
        <v>1104</v>
      </c>
      <c r="B1106" s="54" t="str">
        <f t="shared" si="96"/>
        <v>450</v>
      </c>
      <c r="C1106" s="54"/>
      <c r="D1106" s="54" t="str">
        <f t="shared" si="97"/>
        <v>450</v>
      </c>
      <c r="E1106" s="54" t="str">
        <f t="shared" si="98"/>
        <v>0450</v>
      </c>
      <c r="F1106" s="54"/>
      <c r="G1106" s="54"/>
      <c r="H1106" s="54"/>
      <c r="I1106" s="54"/>
      <c r="J1106" s="54"/>
      <c r="K1106" s="54"/>
      <c r="L1106" s="51" t="str">
        <f t="shared" si="99"/>
        <v>case "450": return "";</v>
      </c>
      <c r="M1106" s="51" t="str">
        <f t="shared" si="100"/>
        <v>case "0450": return "";</v>
      </c>
      <c r="N1106" s="51" t="e">
        <f>"case """&amp;E1106&amp;""""&amp;": return "&amp;""""&amp;INDEX(ALL!E:E,MATCH(Sheet1!E1106,ALL!N:N,0))&amp;""""&amp;";"</f>
        <v>#N/A</v>
      </c>
      <c r="O1106" s="51"/>
    </row>
    <row r="1107" spans="1:15" x14ac:dyDescent="0.2">
      <c r="A1107" s="54">
        <v>1105</v>
      </c>
      <c r="B1107" s="54" t="str">
        <f t="shared" si="96"/>
        <v>451</v>
      </c>
      <c r="C1107" s="54"/>
      <c r="D1107" s="54" t="str">
        <f t="shared" si="97"/>
        <v>451</v>
      </c>
      <c r="E1107" s="54" t="str">
        <f t="shared" si="98"/>
        <v>0451</v>
      </c>
      <c r="F1107" s="54"/>
      <c r="G1107" s="54"/>
      <c r="H1107" s="54"/>
      <c r="I1107" s="54"/>
      <c r="J1107" s="54"/>
      <c r="K1107" s="54"/>
      <c r="L1107" s="51" t="str">
        <f t="shared" si="99"/>
        <v>case "451": return "";</v>
      </c>
      <c r="M1107" s="51" t="str">
        <f t="shared" si="100"/>
        <v>case "0451": return "";</v>
      </c>
      <c r="N1107" s="51" t="e">
        <f>"case """&amp;E1107&amp;""""&amp;": return "&amp;""""&amp;INDEX(ALL!E:E,MATCH(Sheet1!E1107,ALL!N:N,0))&amp;""""&amp;";"</f>
        <v>#N/A</v>
      </c>
      <c r="O1107" s="51"/>
    </row>
    <row r="1108" spans="1:15" x14ac:dyDescent="0.2">
      <c r="A1108" s="54">
        <v>1106</v>
      </c>
      <c r="B1108" s="54" t="str">
        <f t="shared" si="96"/>
        <v>452</v>
      </c>
      <c r="C1108" s="54"/>
      <c r="D1108" s="54" t="str">
        <f t="shared" si="97"/>
        <v>452</v>
      </c>
      <c r="E1108" s="54" t="str">
        <f t="shared" si="98"/>
        <v>0452</v>
      </c>
      <c r="F1108" s="54"/>
      <c r="G1108" s="54"/>
      <c r="H1108" s="54"/>
      <c r="I1108" s="54"/>
      <c r="J1108" s="54"/>
      <c r="K1108" s="54"/>
      <c r="L1108" s="51" t="str">
        <f t="shared" si="99"/>
        <v>case "452": return "";</v>
      </c>
      <c r="M1108" s="51" t="str">
        <f t="shared" si="100"/>
        <v>case "0452": return "";</v>
      </c>
      <c r="N1108" s="51" t="e">
        <f>"case """&amp;E1108&amp;""""&amp;": return "&amp;""""&amp;INDEX(ALL!E:E,MATCH(Sheet1!E1108,ALL!N:N,0))&amp;""""&amp;";"</f>
        <v>#N/A</v>
      </c>
      <c r="O1108" s="51"/>
    </row>
    <row r="1109" spans="1:15" x14ac:dyDescent="0.2">
      <c r="A1109" s="54">
        <v>1107</v>
      </c>
      <c r="B1109" s="54" t="str">
        <f t="shared" si="96"/>
        <v>453</v>
      </c>
      <c r="C1109" s="54"/>
      <c r="D1109" s="54" t="str">
        <f t="shared" si="97"/>
        <v>453</v>
      </c>
      <c r="E1109" s="54" t="str">
        <f t="shared" si="98"/>
        <v>0453</v>
      </c>
      <c r="F1109" s="54"/>
      <c r="G1109" s="54"/>
      <c r="H1109" s="54"/>
      <c r="I1109" s="54"/>
      <c r="J1109" s="54"/>
      <c r="K1109" s="54"/>
      <c r="L1109" s="51" t="str">
        <f t="shared" si="99"/>
        <v>case "453": return "";</v>
      </c>
      <c r="M1109" s="51" t="str">
        <f t="shared" si="100"/>
        <v>case "0453": return "";</v>
      </c>
      <c r="N1109" s="51" t="e">
        <f>"case """&amp;E1109&amp;""""&amp;": return "&amp;""""&amp;INDEX(ALL!E:E,MATCH(Sheet1!E1109,ALL!N:N,0))&amp;""""&amp;";"</f>
        <v>#N/A</v>
      </c>
      <c r="O1109" s="51"/>
    </row>
    <row r="1110" spans="1:15" x14ac:dyDescent="0.2">
      <c r="A1110" s="54">
        <v>1108</v>
      </c>
      <c r="B1110" s="54" t="str">
        <f t="shared" si="96"/>
        <v>454</v>
      </c>
      <c r="C1110" s="54"/>
      <c r="D1110" s="54" t="str">
        <f t="shared" si="97"/>
        <v>454</v>
      </c>
      <c r="E1110" s="54" t="str">
        <f t="shared" si="98"/>
        <v>0454</v>
      </c>
      <c r="F1110" s="54"/>
      <c r="G1110" s="54"/>
      <c r="H1110" s="54"/>
      <c r="I1110" s="54"/>
      <c r="J1110" s="54"/>
      <c r="K1110" s="54"/>
      <c r="L1110" s="51" t="str">
        <f t="shared" si="99"/>
        <v>case "454": return "";</v>
      </c>
      <c r="M1110" s="51" t="str">
        <f t="shared" si="100"/>
        <v>case "0454": return "";</v>
      </c>
      <c r="N1110" s="51" t="e">
        <f>"case """&amp;E1110&amp;""""&amp;": return "&amp;""""&amp;INDEX(ALL!E:E,MATCH(Sheet1!E1110,ALL!N:N,0))&amp;""""&amp;";"</f>
        <v>#N/A</v>
      </c>
      <c r="O1110" s="51"/>
    </row>
    <row r="1111" spans="1:15" x14ac:dyDescent="0.2">
      <c r="A1111" s="54">
        <v>1109</v>
      </c>
      <c r="B1111" s="54" t="str">
        <f t="shared" si="96"/>
        <v>455</v>
      </c>
      <c r="C1111" s="54"/>
      <c r="D1111" s="54" t="str">
        <f t="shared" si="97"/>
        <v>455</v>
      </c>
      <c r="E1111" s="54" t="str">
        <f t="shared" si="98"/>
        <v>0455</v>
      </c>
      <c r="F1111" s="54"/>
      <c r="G1111" s="54"/>
      <c r="H1111" s="54"/>
      <c r="I1111" s="54"/>
      <c r="J1111" s="54"/>
      <c r="K1111" s="54"/>
      <c r="L1111" s="51" t="str">
        <f t="shared" si="99"/>
        <v>case "455": return "";</v>
      </c>
      <c r="M1111" s="51" t="str">
        <f t="shared" si="100"/>
        <v>case "0455": return "";</v>
      </c>
      <c r="N1111" s="51" t="e">
        <f>"case """&amp;E1111&amp;""""&amp;": return "&amp;""""&amp;INDEX(ALL!E:E,MATCH(Sheet1!E1111,ALL!N:N,0))&amp;""""&amp;";"</f>
        <v>#N/A</v>
      </c>
      <c r="O1111" s="51"/>
    </row>
    <row r="1112" spans="1:15" x14ac:dyDescent="0.2">
      <c r="A1112" s="54">
        <v>1110</v>
      </c>
      <c r="B1112" s="54" t="str">
        <f t="shared" si="96"/>
        <v>456</v>
      </c>
      <c r="C1112" s="54"/>
      <c r="D1112" s="54" t="str">
        <f t="shared" si="97"/>
        <v>456</v>
      </c>
      <c r="E1112" s="54" t="str">
        <f t="shared" si="98"/>
        <v>0456</v>
      </c>
      <c r="F1112" s="54"/>
      <c r="G1112" s="54"/>
      <c r="H1112" s="54"/>
      <c r="I1112" s="54"/>
      <c r="J1112" s="54"/>
      <c r="K1112" s="54"/>
      <c r="L1112" s="51" t="str">
        <f t="shared" si="99"/>
        <v>case "456": return "";</v>
      </c>
      <c r="M1112" s="51" t="str">
        <f t="shared" si="100"/>
        <v>case "0456": return "";</v>
      </c>
      <c r="N1112" s="51" t="e">
        <f>"case """&amp;E1112&amp;""""&amp;": return "&amp;""""&amp;INDEX(ALL!E:E,MATCH(Sheet1!E1112,ALL!N:N,0))&amp;""""&amp;";"</f>
        <v>#N/A</v>
      </c>
      <c r="O1112" s="51"/>
    </row>
    <row r="1113" spans="1:15" x14ac:dyDescent="0.2">
      <c r="A1113" s="54">
        <v>1111</v>
      </c>
      <c r="B1113" s="54" t="str">
        <f t="shared" si="96"/>
        <v>457</v>
      </c>
      <c r="C1113" s="54"/>
      <c r="D1113" s="54" t="str">
        <f t="shared" si="97"/>
        <v>457</v>
      </c>
      <c r="E1113" s="54" t="str">
        <f t="shared" si="98"/>
        <v>0457</v>
      </c>
      <c r="F1113" s="54"/>
      <c r="G1113" s="54"/>
      <c r="H1113" s="54"/>
      <c r="I1113" s="54"/>
      <c r="J1113" s="54"/>
      <c r="K1113" s="54"/>
      <c r="L1113" s="51" t="str">
        <f t="shared" si="99"/>
        <v>case "457": return "";</v>
      </c>
      <c r="M1113" s="51" t="str">
        <f t="shared" si="100"/>
        <v>case "0457": return "";</v>
      </c>
      <c r="N1113" s="51" t="e">
        <f>"case """&amp;E1113&amp;""""&amp;": return "&amp;""""&amp;INDEX(ALL!E:E,MATCH(Sheet1!E1113,ALL!N:N,0))&amp;""""&amp;";"</f>
        <v>#N/A</v>
      </c>
      <c r="O1113" s="51"/>
    </row>
    <row r="1114" spans="1:15" x14ac:dyDescent="0.2">
      <c r="A1114" s="54">
        <v>1112</v>
      </c>
      <c r="B1114" s="54" t="str">
        <f t="shared" si="96"/>
        <v>458</v>
      </c>
      <c r="C1114" s="54"/>
      <c r="D1114" s="54" t="str">
        <f t="shared" si="97"/>
        <v>458</v>
      </c>
      <c r="E1114" s="54" t="str">
        <f t="shared" si="98"/>
        <v>0458</v>
      </c>
      <c r="F1114" s="54"/>
      <c r="G1114" s="54"/>
      <c r="H1114" s="54"/>
      <c r="I1114" s="54"/>
      <c r="J1114" s="54"/>
      <c r="K1114" s="54"/>
      <c r="L1114" s="51" t="str">
        <f t="shared" si="99"/>
        <v>case "458": return "";</v>
      </c>
      <c r="M1114" s="51" t="str">
        <f t="shared" si="100"/>
        <v>case "0458": return "";</v>
      </c>
      <c r="N1114" s="51" t="e">
        <f>"case """&amp;E1114&amp;""""&amp;": return "&amp;""""&amp;INDEX(ALL!E:E,MATCH(Sheet1!E1114,ALL!N:N,0))&amp;""""&amp;";"</f>
        <v>#N/A</v>
      </c>
      <c r="O1114" s="51"/>
    </row>
    <row r="1115" spans="1:15" x14ac:dyDescent="0.2">
      <c r="A1115" s="54">
        <v>1113</v>
      </c>
      <c r="B1115" s="54" t="str">
        <f t="shared" si="96"/>
        <v>459</v>
      </c>
      <c r="C1115" s="54"/>
      <c r="D1115" s="54" t="str">
        <f t="shared" si="97"/>
        <v>459</v>
      </c>
      <c r="E1115" s="54" t="str">
        <f t="shared" si="98"/>
        <v>0459</v>
      </c>
      <c r="F1115" s="54"/>
      <c r="G1115" s="54"/>
      <c r="H1115" s="54"/>
      <c r="I1115" s="54"/>
      <c r="J1115" s="54"/>
      <c r="K1115" s="54"/>
      <c r="L1115" s="51" t="str">
        <f t="shared" si="99"/>
        <v>case "459": return "";</v>
      </c>
      <c r="M1115" s="51" t="str">
        <f t="shared" si="100"/>
        <v>case "0459": return "";</v>
      </c>
      <c r="N1115" s="51" t="e">
        <f>"case """&amp;E1115&amp;""""&amp;": return "&amp;""""&amp;INDEX(ALL!E:E,MATCH(Sheet1!E1115,ALL!N:N,0))&amp;""""&amp;";"</f>
        <v>#N/A</v>
      </c>
      <c r="O1115" s="51"/>
    </row>
    <row r="1116" spans="1:15" x14ac:dyDescent="0.2">
      <c r="A1116" s="54">
        <v>1114</v>
      </c>
      <c r="B1116" s="54" t="str">
        <f t="shared" si="96"/>
        <v>45A</v>
      </c>
      <c r="C1116" s="54"/>
      <c r="D1116" s="54" t="str">
        <f t="shared" si="97"/>
        <v>45A</v>
      </c>
      <c r="E1116" s="54" t="str">
        <f t="shared" si="98"/>
        <v>045A</v>
      </c>
      <c r="F1116" s="54"/>
      <c r="G1116" s="54"/>
      <c r="H1116" s="54"/>
      <c r="I1116" s="54"/>
      <c r="J1116" s="54"/>
      <c r="K1116" s="54"/>
      <c r="L1116" s="51" t="str">
        <f t="shared" si="99"/>
        <v>case "45A": return "";</v>
      </c>
      <c r="M1116" s="51" t="str">
        <f t="shared" si="100"/>
        <v>case "045A": return "";</v>
      </c>
      <c r="N1116" s="51" t="e">
        <f>"case """&amp;E1116&amp;""""&amp;": return "&amp;""""&amp;INDEX(ALL!E:E,MATCH(Sheet1!E1116,ALL!N:N,0))&amp;""""&amp;";"</f>
        <v>#N/A</v>
      </c>
      <c r="O1116" s="51"/>
    </row>
    <row r="1117" spans="1:15" x14ac:dyDescent="0.2">
      <c r="A1117" s="54">
        <v>1115</v>
      </c>
      <c r="B1117" s="54" t="str">
        <f t="shared" si="96"/>
        <v>45B</v>
      </c>
      <c r="C1117" s="54"/>
      <c r="D1117" s="54" t="str">
        <f t="shared" si="97"/>
        <v>45B</v>
      </c>
      <c r="E1117" s="54" t="str">
        <f t="shared" si="98"/>
        <v>045B</v>
      </c>
      <c r="F1117" s="54"/>
      <c r="G1117" s="54"/>
      <c r="H1117" s="54"/>
      <c r="I1117" s="54"/>
      <c r="J1117" s="54"/>
      <c r="K1117" s="54"/>
      <c r="L1117" s="51" t="str">
        <f t="shared" si="99"/>
        <v>case "45B": return "";</v>
      </c>
      <c r="M1117" s="51" t="str">
        <f t="shared" si="100"/>
        <v>case "045B": return "";</v>
      </c>
      <c r="N1117" s="51" t="e">
        <f>"case """&amp;E1117&amp;""""&amp;": return "&amp;""""&amp;INDEX(ALL!E:E,MATCH(Sheet1!E1117,ALL!N:N,0))&amp;""""&amp;";"</f>
        <v>#N/A</v>
      </c>
      <c r="O1117" s="51"/>
    </row>
    <row r="1118" spans="1:15" x14ac:dyDescent="0.2">
      <c r="A1118" s="54">
        <v>1116</v>
      </c>
      <c r="B1118" s="54" t="str">
        <f t="shared" si="96"/>
        <v>45C</v>
      </c>
      <c r="C1118" s="54"/>
      <c r="D1118" s="54" t="str">
        <f t="shared" si="97"/>
        <v>45C</v>
      </c>
      <c r="E1118" s="54" t="str">
        <f t="shared" si="98"/>
        <v>045C</v>
      </c>
      <c r="F1118" s="54"/>
      <c r="G1118" s="54"/>
      <c r="H1118" s="54"/>
      <c r="I1118" s="54"/>
      <c r="J1118" s="54"/>
      <c r="K1118" s="54"/>
      <c r="L1118" s="51" t="str">
        <f t="shared" si="99"/>
        <v>case "45C": return "";</v>
      </c>
      <c r="M1118" s="51" t="str">
        <f t="shared" si="100"/>
        <v>case "045C": return "";</v>
      </c>
      <c r="N1118" s="51" t="e">
        <f>"case """&amp;E1118&amp;""""&amp;": return "&amp;""""&amp;INDEX(ALL!E:E,MATCH(Sheet1!E1118,ALL!N:N,0))&amp;""""&amp;";"</f>
        <v>#N/A</v>
      </c>
      <c r="O1118" s="51"/>
    </row>
    <row r="1119" spans="1:15" x14ac:dyDescent="0.2">
      <c r="A1119" s="54">
        <v>1117</v>
      </c>
      <c r="B1119" s="54" t="str">
        <f t="shared" si="96"/>
        <v>45D</v>
      </c>
      <c r="C1119" s="54"/>
      <c r="D1119" s="54" t="str">
        <f t="shared" si="97"/>
        <v>45D</v>
      </c>
      <c r="E1119" s="54" t="str">
        <f t="shared" si="98"/>
        <v>045D</v>
      </c>
      <c r="F1119" s="54"/>
      <c r="G1119" s="54"/>
      <c r="H1119" s="54"/>
      <c r="I1119" s="54"/>
      <c r="J1119" s="54"/>
      <c r="K1119" s="54"/>
      <c r="L1119" s="51" t="str">
        <f t="shared" si="99"/>
        <v>case "45D": return "";</v>
      </c>
      <c r="M1119" s="51" t="str">
        <f t="shared" si="100"/>
        <v>case "045D": return "";</v>
      </c>
      <c r="N1119" s="51" t="e">
        <f>"case """&amp;E1119&amp;""""&amp;": return "&amp;""""&amp;INDEX(ALL!E:E,MATCH(Sheet1!E1119,ALL!N:N,0))&amp;""""&amp;";"</f>
        <v>#N/A</v>
      </c>
      <c r="O1119" s="51"/>
    </row>
    <row r="1120" spans="1:15" x14ac:dyDescent="0.2">
      <c r="A1120" s="54">
        <v>1118</v>
      </c>
      <c r="B1120" s="54" t="str">
        <f t="shared" si="96"/>
        <v>45E</v>
      </c>
      <c r="C1120" s="54"/>
      <c r="D1120" s="54" t="str">
        <f t="shared" si="97"/>
        <v>45E</v>
      </c>
      <c r="E1120" s="54" t="str">
        <f t="shared" si="98"/>
        <v>045E</v>
      </c>
      <c r="F1120" s="54"/>
      <c r="G1120" s="54"/>
      <c r="H1120" s="54"/>
      <c r="I1120" s="54"/>
      <c r="J1120" s="54"/>
      <c r="K1120" s="54"/>
      <c r="L1120" s="51" t="str">
        <f t="shared" si="99"/>
        <v>case "45E": return "";</v>
      </c>
      <c r="M1120" s="51" t="str">
        <f t="shared" si="100"/>
        <v>case "045E": return "";</v>
      </c>
      <c r="N1120" s="51" t="e">
        <f>"case """&amp;E1120&amp;""""&amp;": return "&amp;""""&amp;INDEX(ALL!E:E,MATCH(Sheet1!E1120,ALL!N:N,0))&amp;""""&amp;";"</f>
        <v>#N/A</v>
      </c>
      <c r="O1120" s="51"/>
    </row>
    <row r="1121" spans="1:15" x14ac:dyDescent="0.2">
      <c r="A1121" s="54">
        <v>1119</v>
      </c>
      <c r="B1121" s="54" t="str">
        <f t="shared" si="96"/>
        <v>45F</v>
      </c>
      <c r="C1121" s="54"/>
      <c r="D1121" s="54" t="str">
        <f t="shared" si="97"/>
        <v>45F</v>
      </c>
      <c r="E1121" s="54" t="str">
        <f t="shared" si="98"/>
        <v>045F</v>
      </c>
      <c r="F1121" s="54"/>
      <c r="G1121" s="54"/>
      <c r="H1121" s="54"/>
      <c r="I1121" s="54"/>
      <c r="J1121" s="54"/>
      <c r="K1121" s="54"/>
      <c r="L1121" s="51" t="str">
        <f t="shared" si="99"/>
        <v>case "45F": return "";</v>
      </c>
      <c r="M1121" s="51" t="str">
        <f t="shared" si="100"/>
        <v>case "045F": return "";</v>
      </c>
      <c r="N1121" s="51" t="e">
        <f>"case """&amp;E1121&amp;""""&amp;": return "&amp;""""&amp;INDEX(ALL!E:E,MATCH(Sheet1!E1121,ALL!N:N,0))&amp;""""&amp;";"</f>
        <v>#N/A</v>
      </c>
      <c r="O1121" s="51"/>
    </row>
    <row r="1122" spans="1:15" x14ac:dyDescent="0.2">
      <c r="A1122" s="54">
        <v>1120</v>
      </c>
      <c r="B1122" s="54" t="str">
        <f t="shared" si="96"/>
        <v>460</v>
      </c>
      <c r="C1122" s="54"/>
      <c r="D1122" s="54" t="str">
        <f t="shared" si="97"/>
        <v>460</v>
      </c>
      <c r="E1122" s="54" t="str">
        <f t="shared" si="98"/>
        <v>0460</v>
      </c>
      <c r="F1122" s="54"/>
      <c r="G1122" s="54"/>
      <c r="H1122" s="54"/>
      <c r="I1122" s="54"/>
      <c r="J1122" s="54"/>
      <c r="K1122" s="54"/>
      <c r="L1122" s="51" t="str">
        <f t="shared" si="99"/>
        <v>case "460": return "";</v>
      </c>
      <c r="M1122" s="51" t="str">
        <f t="shared" si="100"/>
        <v>case "0460": return "";</v>
      </c>
      <c r="N1122" s="51" t="e">
        <f>"case """&amp;E1122&amp;""""&amp;": return "&amp;""""&amp;INDEX(ALL!E:E,MATCH(Sheet1!E1122,ALL!N:N,0))&amp;""""&amp;";"</f>
        <v>#N/A</v>
      </c>
      <c r="O1122" s="51"/>
    </row>
    <row r="1123" spans="1:15" x14ac:dyDescent="0.2">
      <c r="A1123" s="54">
        <v>1121</v>
      </c>
      <c r="B1123" s="54" t="str">
        <f t="shared" si="96"/>
        <v>461</v>
      </c>
      <c r="C1123" s="54"/>
      <c r="D1123" s="54" t="str">
        <f t="shared" si="97"/>
        <v>461</v>
      </c>
      <c r="E1123" s="54" t="str">
        <f t="shared" si="98"/>
        <v>0461</v>
      </c>
      <c r="F1123" s="54"/>
      <c r="G1123" s="54"/>
      <c r="H1123" s="54"/>
      <c r="I1123" s="54"/>
      <c r="J1123" s="54"/>
      <c r="K1123" s="54"/>
      <c r="L1123" s="51" t="str">
        <f t="shared" si="99"/>
        <v>case "461": return "";</v>
      </c>
      <c r="M1123" s="51" t="str">
        <f t="shared" si="100"/>
        <v>case "0461": return "";</v>
      </c>
      <c r="N1123" s="51" t="e">
        <f>"case """&amp;E1123&amp;""""&amp;": return "&amp;""""&amp;INDEX(ALL!E:E,MATCH(Sheet1!E1123,ALL!N:N,0))&amp;""""&amp;";"</f>
        <v>#N/A</v>
      </c>
      <c r="O1123" s="51"/>
    </row>
    <row r="1124" spans="1:15" x14ac:dyDescent="0.2">
      <c r="A1124" s="54">
        <v>1122</v>
      </c>
      <c r="B1124" s="54" t="str">
        <f t="shared" si="96"/>
        <v>462</v>
      </c>
      <c r="C1124" s="54"/>
      <c r="D1124" s="54" t="str">
        <f t="shared" si="97"/>
        <v>462</v>
      </c>
      <c r="E1124" s="54" t="str">
        <f t="shared" si="98"/>
        <v>0462</v>
      </c>
      <c r="F1124" s="54"/>
      <c r="G1124" s="54"/>
      <c r="H1124" s="54"/>
      <c r="I1124" s="54"/>
      <c r="J1124" s="54"/>
      <c r="K1124" s="54"/>
      <c r="L1124" s="51" t="str">
        <f t="shared" si="99"/>
        <v>case "462": return "";</v>
      </c>
      <c r="M1124" s="51" t="str">
        <f t="shared" si="100"/>
        <v>case "0462": return "";</v>
      </c>
      <c r="N1124" s="51" t="e">
        <f>"case """&amp;E1124&amp;""""&amp;": return "&amp;""""&amp;INDEX(ALL!E:E,MATCH(Sheet1!E1124,ALL!N:N,0))&amp;""""&amp;";"</f>
        <v>#N/A</v>
      </c>
      <c r="O1124" s="51"/>
    </row>
    <row r="1125" spans="1:15" x14ac:dyDescent="0.2">
      <c r="A1125" s="54">
        <v>1123</v>
      </c>
      <c r="B1125" s="54" t="str">
        <f t="shared" si="96"/>
        <v>463</v>
      </c>
      <c r="C1125" s="54"/>
      <c r="D1125" s="54" t="str">
        <f t="shared" si="97"/>
        <v>463</v>
      </c>
      <c r="E1125" s="54" t="str">
        <f t="shared" si="98"/>
        <v>0463</v>
      </c>
      <c r="F1125" s="54"/>
      <c r="G1125" s="54"/>
      <c r="H1125" s="54"/>
      <c r="I1125" s="54"/>
      <c r="J1125" s="54"/>
      <c r="K1125" s="54"/>
      <c r="L1125" s="51" t="str">
        <f t="shared" si="99"/>
        <v>case "463": return "";</v>
      </c>
      <c r="M1125" s="51" t="str">
        <f t="shared" si="100"/>
        <v>case "0463": return "";</v>
      </c>
      <c r="N1125" s="51" t="e">
        <f>"case """&amp;E1125&amp;""""&amp;": return "&amp;""""&amp;INDEX(ALL!E:E,MATCH(Sheet1!E1125,ALL!N:N,0))&amp;""""&amp;";"</f>
        <v>#N/A</v>
      </c>
      <c r="O1125" s="51"/>
    </row>
    <row r="1126" spans="1:15" x14ac:dyDescent="0.2">
      <c r="A1126" s="54">
        <v>1124</v>
      </c>
      <c r="B1126" s="54" t="str">
        <f t="shared" si="96"/>
        <v>464</v>
      </c>
      <c r="C1126" s="54"/>
      <c r="D1126" s="54" t="str">
        <f t="shared" si="97"/>
        <v>464</v>
      </c>
      <c r="E1126" s="54" t="str">
        <f t="shared" si="98"/>
        <v>0464</v>
      </c>
      <c r="F1126" s="54"/>
      <c r="G1126" s="54"/>
      <c r="H1126" s="54"/>
      <c r="I1126" s="54"/>
      <c r="J1126" s="54"/>
      <c r="K1126" s="54"/>
      <c r="L1126" s="51" t="str">
        <f t="shared" si="99"/>
        <v>case "464": return "";</v>
      </c>
      <c r="M1126" s="51" t="str">
        <f t="shared" si="100"/>
        <v>case "0464": return "";</v>
      </c>
      <c r="N1126" s="51" t="e">
        <f>"case """&amp;E1126&amp;""""&amp;": return "&amp;""""&amp;INDEX(ALL!E:E,MATCH(Sheet1!E1126,ALL!N:N,0))&amp;""""&amp;";"</f>
        <v>#N/A</v>
      </c>
      <c r="O1126" s="51"/>
    </row>
    <row r="1127" spans="1:15" x14ac:dyDescent="0.2">
      <c r="A1127" s="54">
        <v>1125</v>
      </c>
      <c r="B1127" s="54" t="str">
        <f t="shared" si="96"/>
        <v>465</v>
      </c>
      <c r="C1127" s="54"/>
      <c r="D1127" s="54" t="str">
        <f t="shared" si="97"/>
        <v>465</v>
      </c>
      <c r="E1127" s="54" t="str">
        <f t="shared" si="98"/>
        <v>0465</v>
      </c>
      <c r="F1127" s="54"/>
      <c r="G1127" s="54"/>
      <c r="H1127" s="54"/>
      <c r="I1127" s="54"/>
      <c r="J1127" s="54"/>
      <c r="K1127" s="54"/>
      <c r="L1127" s="51" t="str">
        <f t="shared" si="99"/>
        <v>case "465": return "";</v>
      </c>
      <c r="M1127" s="51" t="str">
        <f t="shared" si="100"/>
        <v>case "0465": return "";</v>
      </c>
      <c r="N1127" s="51" t="e">
        <f>"case """&amp;E1127&amp;""""&amp;": return "&amp;""""&amp;INDEX(ALL!E:E,MATCH(Sheet1!E1127,ALL!N:N,0))&amp;""""&amp;";"</f>
        <v>#N/A</v>
      </c>
      <c r="O1127" s="51"/>
    </row>
    <row r="1128" spans="1:15" x14ac:dyDescent="0.2">
      <c r="A1128" s="54">
        <v>1126</v>
      </c>
      <c r="B1128" s="54" t="str">
        <f t="shared" si="96"/>
        <v>466</v>
      </c>
      <c r="C1128" s="54"/>
      <c r="D1128" s="54" t="str">
        <f t="shared" si="97"/>
        <v>466</v>
      </c>
      <c r="E1128" s="54" t="str">
        <f t="shared" si="98"/>
        <v>0466</v>
      </c>
      <c r="F1128" s="54"/>
      <c r="G1128" s="54"/>
      <c r="H1128" s="54"/>
      <c r="I1128" s="54"/>
      <c r="J1128" s="54"/>
      <c r="K1128" s="54"/>
      <c r="L1128" s="51" t="str">
        <f t="shared" si="99"/>
        <v>case "466": return "";</v>
      </c>
      <c r="M1128" s="51" t="str">
        <f t="shared" si="100"/>
        <v>case "0466": return "";</v>
      </c>
      <c r="N1128" s="51" t="e">
        <f>"case """&amp;E1128&amp;""""&amp;": return "&amp;""""&amp;INDEX(ALL!E:E,MATCH(Sheet1!E1128,ALL!N:N,0))&amp;""""&amp;";"</f>
        <v>#N/A</v>
      </c>
      <c r="O1128" s="51"/>
    </row>
    <row r="1129" spans="1:15" x14ac:dyDescent="0.2">
      <c r="A1129" s="54">
        <v>1127</v>
      </c>
      <c r="B1129" s="54" t="str">
        <f t="shared" si="96"/>
        <v>467</v>
      </c>
      <c r="C1129" s="54"/>
      <c r="D1129" s="54" t="str">
        <f t="shared" si="97"/>
        <v>467</v>
      </c>
      <c r="E1129" s="54" t="str">
        <f t="shared" si="98"/>
        <v>0467</v>
      </c>
      <c r="F1129" s="54"/>
      <c r="G1129" s="54"/>
      <c r="H1129" s="54"/>
      <c r="I1129" s="54"/>
      <c r="J1129" s="54"/>
      <c r="K1129" s="54"/>
      <c r="L1129" s="51" t="str">
        <f t="shared" si="99"/>
        <v>case "467": return "";</v>
      </c>
      <c r="M1129" s="51" t="str">
        <f t="shared" si="100"/>
        <v>case "0467": return "";</v>
      </c>
      <c r="N1129" s="51" t="e">
        <f>"case """&amp;E1129&amp;""""&amp;": return "&amp;""""&amp;INDEX(ALL!E:E,MATCH(Sheet1!E1129,ALL!N:N,0))&amp;""""&amp;";"</f>
        <v>#N/A</v>
      </c>
      <c r="O1129" s="51"/>
    </row>
    <row r="1130" spans="1:15" x14ac:dyDescent="0.2">
      <c r="A1130" s="54">
        <v>1128</v>
      </c>
      <c r="B1130" s="54" t="str">
        <f t="shared" si="96"/>
        <v>468</v>
      </c>
      <c r="C1130" s="54"/>
      <c r="D1130" s="54" t="str">
        <f t="shared" si="97"/>
        <v>468</v>
      </c>
      <c r="E1130" s="54" t="str">
        <f t="shared" si="98"/>
        <v>0468</v>
      </c>
      <c r="F1130" s="54"/>
      <c r="G1130" s="54"/>
      <c r="H1130" s="54"/>
      <c r="I1130" s="54"/>
      <c r="J1130" s="54"/>
      <c r="K1130" s="54"/>
      <c r="L1130" s="51" t="str">
        <f t="shared" si="99"/>
        <v>case "468": return "";</v>
      </c>
      <c r="M1130" s="51" t="str">
        <f t="shared" si="100"/>
        <v>case "0468": return "";</v>
      </c>
      <c r="N1130" s="51" t="e">
        <f>"case """&amp;E1130&amp;""""&amp;": return "&amp;""""&amp;INDEX(ALL!E:E,MATCH(Sheet1!E1130,ALL!N:N,0))&amp;""""&amp;";"</f>
        <v>#N/A</v>
      </c>
      <c r="O1130" s="51"/>
    </row>
    <row r="1131" spans="1:15" x14ac:dyDescent="0.2">
      <c r="A1131" s="54">
        <v>1129</v>
      </c>
      <c r="B1131" s="54" t="str">
        <f t="shared" si="96"/>
        <v>469</v>
      </c>
      <c r="C1131" s="54"/>
      <c r="D1131" s="54" t="str">
        <f t="shared" si="97"/>
        <v>469</v>
      </c>
      <c r="E1131" s="54" t="str">
        <f t="shared" si="98"/>
        <v>0469</v>
      </c>
      <c r="F1131" s="54"/>
      <c r="G1131" s="54"/>
      <c r="H1131" s="54"/>
      <c r="I1131" s="54"/>
      <c r="J1131" s="54"/>
      <c r="K1131" s="54"/>
      <c r="L1131" s="51" t="str">
        <f t="shared" si="99"/>
        <v>case "469": return "";</v>
      </c>
      <c r="M1131" s="51" t="str">
        <f t="shared" si="100"/>
        <v>case "0469": return "";</v>
      </c>
      <c r="N1131" s="51" t="e">
        <f>"case """&amp;E1131&amp;""""&amp;": return "&amp;""""&amp;INDEX(ALL!E:E,MATCH(Sheet1!E1131,ALL!N:N,0))&amp;""""&amp;";"</f>
        <v>#N/A</v>
      </c>
      <c r="O1131" s="51"/>
    </row>
    <row r="1132" spans="1:15" x14ac:dyDescent="0.2">
      <c r="A1132" s="54">
        <v>1130</v>
      </c>
      <c r="B1132" s="54" t="str">
        <f t="shared" si="96"/>
        <v>46A</v>
      </c>
      <c r="C1132" s="54"/>
      <c r="D1132" s="54" t="str">
        <f t="shared" si="97"/>
        <v>46A</v>
      </c>
      <c r="E1132" s="54" t="str">
        <f t="shared" si="98"/>
        <v>046A</v>
      </c>
      <c r="F1132" s="54"/>
      <c r="G1132" s="54"/>
      <c r="H1132" s="54"/>
      <c r="I1132" s="54"/>
      <c r="J1132" s="54"/>
      <c r="K1132" s="54"/>
      <c r="L1132" s="51" t="str">
        <f t="shared" si="99"/>
        <v>case "46A": return "";</v>
      </c>
      <c r="M1132" s="51" t="str">
        <f t="shared" si="100"/>
        <v>case "046A": return "";</v>
      </c>
      <c r="N1132" s="51" t="e">
        <f>"case """&amp;E1132&amp;""""&amp;": return "&amp;""""&amp;INDEX(ALL!E:E,MATCH(Sheet1!E1132,ALL!N:N,0))&amp;""""&amp;";"</f>
        <v>#N/A</v>
      </c>
      <c r="O1132" s="51"/>
    </row>
    <row r="1133" spans="1:15" x14ac:dyDescent="0.2">
      <c r="A1133" s="54">
        <v>1131</v>
      </c>
      <c r="B1133" s="54" t="str">
        <f t="shared" si="96"/>
        <v>46B</v>
      </c>
      <c r="C1133" s="54"/>
      <c r="D1133" s="54" t="str">
        <f t="shared" si="97"/>
        <v>46B</v>
      </c>
      <c r="E1133" s="54" t="str">
        <f t="shared" si="98"/>
        <v>046B</v>
      </c>
      <c r="F1133" s="54"/>
      <c r="G1133" s="54"/>
      <c r="H1133" s="54"/>
      <c r="I1133" s="54"/>
      <c r="J1133" s="54"/>
      <c r="K1133" s="54"/>
      <c r="L1133" s="51" t="str">
        <f t="shared" si="99"/>
        <v>case "46B": return "";</v>
      </c>
      <c r="M1133" s="51" t="str">
        <f t="shared" si="100"/>
        <v>case "046B": return "";</v>
      </c>
      <c r="N1133" s="51" t="e">
        <f>"case """&amp;E1133&amp;""""&amp;": return "&amp;""""&amp;INDEX(ALL!E:E,MATCH(Sheet1!E1133,ALL!N:N,0))&amp;""""&amp;";"</f>
        <v>#N/A</v>
      </c>
      <c r="O1133" s="51"/>
    </row>
    <row r="1134" spans="1:15" x14ac:dyDescent="0.2">
      <c r="A1134" s="54">
        <v>1132</v>
      </c>
      <c r="B1134" s="54" t="str">
        <f t="shared" si="96"/>
        <v>46C</v>
      </c>
      <c r="C1134" s="54"/>
      <c r="D1134" s="54" t="str">
        <f t="shared" si="97"/>
        <v>46C</v>
      </c>
      <c r="E1134" s="54" t="str">
        <f t="shared" si="98"/>
        <v>046C</v>
      </c>
      <c r="F1134" s="54"/>
      <c r="G1134" s="54"/>
      <c r="H1134" s="54"/>
      <c r="I1134" s="54"/>
      <c r="J1134" s="54"/>
      <c r="K1134" s="54"/>
      <c r="L1134" s="51" t="str">
        <f t="shared" si="99"/>
        <v>case "46C": return "";</v>
      </c>
      <c r="M1134" s="51" t="str">
        <f t="shared" si="100"/>
        <v>case "046C": return "";</v>
      </c>
      <c r="N1134" s="51" t="e">
        <f>"case """&amp;E1134&amp;""""&amp;": return "&amp;""""&amp;INDEX(ALL!E:E,MATCH(Sheet1!E1134,ALL!N:N,0))&amp;""""&amp;";"</f>
        <v>#N/A</v>
      </c>
      <c r="O1134" s="51"/>
    </row>
    <row r="1135" spans="1:15" x14ac:dyDescent="0.2">
      <c r="A1135" s="54">
        <v>1133</v>
      </c>
      <c r="B1135" s="54" t="str">
        <f t="shared" si="96"/>
        <v>46D</v>
      </c>
      <c r="C1135" s="54"/>
      <c r="D1135" s="54" t="str">
        <f t="shared" si="97"/>
        <v>46D</v>
      </c>
      <c r="E1135" s="54" t="str">
        <f t="shared" si="98"/>
        <v>046D</v>
      </c>
      <c r="F1135" s="54"/>
      <c r="G1135" s="54"/>
      <c r="H1135" s="54"/>
      <c r="I1135" s="54"/>
      <c r="J1135" s="54"/>
      <c r="K1135" s="54"/>
      <c r="L1135" s="51" t="str">
        <f t="shared" si="99"/>
        <v>case "46D": return "";</v>
      </c>
      <c r="M1135" s="51" t="str">
        <f t="shared" si="100"/>
        <v>case "046D": return "";</v>
      </c>
      <c r="N1135" s="51" t="e">
        <f>"case """&amp;E1135&amp;""""&amp;": return "&amp;""""&amp;INDEX(ALL!E:E,MATCH(Sheet1!E1135,ALL!N:N,0))&amp;""""&amp;";"</f>
        <v>#N/A</v>
      </c>
      <c r="O1135" s="51"/>
    </row>
    <row r="1136" spans="1:15" x14ac:dyDescent="0.2">
      <c r="A1136" s="54">
        <v>1134</v>
      </c>
      <c r="B1136" s="54" t="str">
        <f t="shared" si="96"/>
        <v>46E</v>
      </c>
      <c r="C1136" s="54"/>
      <c r="D1136" s="54" t="str">
        <f t="shared" si="97"/>
        <v>46E</v>
      </c>
      <c r="E1136" s="54" t="str">
        <f t="shared" si="98"/>
        <v>046E</v>
      </c>
      <c r="F1136" s="54"/>
      <c r="G1136" s="54"/>
      <c r="H1136" s="54"/>
      <c r="I1136" s="54"/>
      <c r="J1136" s="54"/>
      <c r="K1136" s="54"/>
      <c r="L1136" s="51" t="str">
        <f t="shared" si="99"/>
        <v>case "46E": return "";</v>
      </c>
      <c r="M1136" s="51" t="str">
        <f t="shared" si="100"/>
        <v>case "046E": return "";</v>
      </c>
      <c r="N1136" s="51" t="e">
        <f>"case """&amp;E1136&amp;""""&amp;": return "&amp;""""&amp;INDEX(ALL!E:E,MATCH(Sheet1!E1136,ALL!N:N,0))&amp;""""&amp;";"</f>
        <v>#N/A</v>
      </c>
      <c r="O1136" s="51"/>
    </row>
    <row r="1137" spans="1:15" x14ac:dyDescent="0.2">
      <c r="A1137" s="54">
        <v>1135</v>
      </c>
      <c r="B1137" s="54" t="str">
        <f t="shared" si="96"/>
        <v>46F</v>
      </c>
      <c r="C1137" s="54"/>
      <c r="D1137" s="54" t="str">
        <f t="shared" si="97"/>
        <v>46F</v>
      </c>
      <c r="E1137" s="54" t="str">
        <f t="shared" si="98"/>
        <v>046F</v>
      </c>
      <c r="F1137" s="54"/>
      <c r="G1137" s="54"/>
      <c r="H1137" s="54"/>
      <c r="I1137" s="54"/>
      <c r="J1137" s="54"/>
      <c r="K1137" s="54"/>
      <c r="L1137" s="51" t="str">
        <f t="shared" si="99"/>
        <v>case "46F": return "";</v>
      </c>
      <c r="M1137" s="51" t="str">
        <f t="shared" si="100"/>
        <v>case "046F": return "";</v>
      </c>
      <c r="N1137" s="51" t="e">
        <f>"case """&amp;E1137&amp;""""&amp;": return "&amp;""""&amp;INDEX(ALL!E:E,MATCH(Sheet1!E1137,ALL!N:N,0))&amp;""""&amp;";"</f>
        <v>#N/A</v>
      </c>
      <c r="O1137" s="51"/>
    </row>
    <row r="1138" spans="1:15" x14ac:dyDescent="0.2">
      <c r="A1138" s="54">
        <v>1136</v>
      </c>
      <c r="B1138" s="54" t="str">
        <f t="shared" si="96"/>
        <v>470</v>
      </c>
      <c r="C1138" s="54"/>
      <c r="D1138" s="54" t="str">
        <f t="shared" si="97"/>
        <v>470</v>
      </c>
      <c r="E1138" s="54" t="str">
        <f t="shared" si="98"/>
        <v>0470</v>
      </c>
      <c r="F1138" s="54"/>
      <c r="G1138" s="54"/>
      <c r="H1138" s="54"/>
      <c r="I1138" s="54"/>
      <c r="J1138" s="54"/>
      <c r="K1138" s="54"/>
      <c r="L1138" s="51" t="str">
        <f t="shared" si="99"/>
        <v>case "470": return "";</v>
      </c>
      <c r="M1138" s="51" t="str">
        <f t="shared" si="100"/>
        <v>case "0470": return "";</v>
      </c>
      <c r="N1138" s="51" t="e">
        <f>"case """&amp;E1138&amp;""""&amp;": return "&amp;""""&amp;INDEX(ALL!E:E,MATCH(Sheet1!E1138,ALL!N:N,0))&amp;""""&amp;";"</f>
        <v>#N/A</v>
      </c>
      <c r="O1138" s="51"/>
    </row>
    <row r="1139" spans="1:15" x14ac:dyDescent="0.2">
      <c r="A1139" s="54">
        <v>1137</v>
      </c>
      <c r="B1139" s="54" t="str">
        <f t="shared" si="96"/>
        <v>471</v>
      </c>
      <c r="C1139" s="54"/>
      <c r="D1139" s="54" t="str">
        <f t="shared" si="97"/>
        <v>471</v>
      </c>
      <c r="E1139" s="54" t="str">
        <f t="shared" si="98"/>
        <v>0471</v>
      </c>
      <c r="F1139" s="54"/>
      <c r="G1139" s="54"/>
      <c r="H1139" s="54"/>
      <c r="I1139" s="54"/>
      <c r="J1139" s="54"/>
      <c r="K1139" s="54"/>
      <c r="L1139" s="51" t="str">
        <f t="shared" si="99"/>
        <v>case "471": return "";</v>
      </c>
      <c r="M1139" s="51" t="str">
        <f t="shared" si="100"/>
        <v>case "0471": return "";</v>
      </c>
      <c r="N1139" s="51" t="e">
        <f>"case """&amp;E1139&amp;""""&amp;": return "&amp;""""&amp;INDEX(ALL!E:E,MATCH(Sheet1!E1139,ALL!N:N,0))&amp;""""&amp;";"</f>
        <v>#N/A</v>
      </c>
      <c r="O1139" s="51"/>
    </row>
    <row r="1140" spans="1:15" x14ac:dyDescent="0.2">
      <c r="A1140" s="54">
        <v>1138</v>
      </c>
      <c r="B1140" s="54" t="str">
        <f t="shared" si="96"/>
        <v>472</v>
      </c>
      <c r="C1140" s="54"/>
      <c r="D1140" s="54" t="str">
        <f t="shared" si="97"/>
        <v>472</v>
      </c>
      <c r="E1140" s="54" t="str">
        <f t="shared" si="98"/>
        <v>0472</v>
      </c>
      <c r="F1140" s="54"/>
      <c r="G1140" s="54"/>
      <c r="H1140" s="54"/>
      <c r="I1140" s="54"/>
      <c r="J1140" s="54"/>
      <c r="K1140" s="54"/>
      <c r="L1140" s="51" t="str">
        <f t="shared" si="99"/>
        <v>case "472": return "";</v>
      </c>
      <c r="M1140" s="51" t="str">
        <f t="shared" si="100"/>
        <v>case "0472": return "";</v>
      </c>
      <c r="N1140" s="51" t="e">
        <f>"case """&amp;E1140&amp;""""&amp;": return "&amp;""""&amp;INDEX(ALL!E:E,MATCH(Sheet1!E1140,ALL!N:N,0))&amp;""""&amp;";"</f>
        <v>#N/A</v>
      </c>
      <c r="O1140" s="51"/>
    </row>
    <row r="1141" spans="1:15" x14ac:dyDescent="0.2">
      <c r="A1141" s="54">
        <v>1139</v>
      </c>
      <c r="B1141" s="54" t="str">
        <f t="shared" si="96"/>
        <v>473</v>
      </c>
      <c r="C1141" s="54"/>
      <c r="D1141" s="54" t="str">
        <f t="shared" si="97"/>
        <v>473</v>
      </c>
      <c r="E1141" s="54" t="str">
        <f t="shared" si="98"/>
        <v>0473</v>
      </c>
      <c r="F1141" s="54"/>
      <c r="G1141" s="54"/>
      <c r="H1141" s="54"/>
      <c r="I1141" s="54"/>
      <c r="J1141" s="54"/>
      <c r="K1141" s="54"/>
      <c r="L1141" s="51" t="str">
        <f t="shared" si="99"/>
        <v>case "473": return "";</v>
      </c>
      <c r="M1141" s="51" t="str">
        <f t="shared" si="100"/>
        <v>case "0473": return "";</v>
      </c>
      <c r="N1141" s="51" t="e">
        <f>"case """&amp;E1141&amp;""""&amp;": return "&amp;""""&amp;INDEX(ALL!E:E,MATCH(Sheet1!E1141,ALL!N:N,0))&amp;""""&amp;";"</f>
        <v>#N/A</v>
      </c>
      <c r="O1141" s="51"/>
    </row>
    <row r="1142" spans="1:15" x14ac:dyDescent="0.2">
      <c r="A1142" s="54">
        <v>1140</v>
      </c>
      <c r="B1142" s="54" t="str">
        <f t="shared" si="96"/>
        <v>474</v>
      </c>
      <c r="C1142" s="54"/>
      <c r="D1142" s="54" t="str">
        <f t="shared" si="97"/>
        <v>474</v>
      </c>
      <c r="E1142" s="54" t="str">
        <f t="shared" si="98"/>
        <v>0474</v>
      </c>
      <c r="F1142" s="54"/>
      <c r="G1142" s="54"/>
      <c r="H1142" s="54"/>
      <c r="I1142" s="54"/>
      <c r="J1142" s="54"/>
      <c r="K1142" s="54"/>
      <c r="L1142" s="51" t="str">
        <f t="shared" si="99"/>
        <v>case "474": return "";</v>
      </c>
      <c r="M1142" s="51" t="str">
        <f t="shared" si="100"/>
        <v>case "0474": return "";</v>
      </c>
      <c r="N1142" s="51" t="e">
        <f>"case """&amp;E1142&amp;""""&amp;": return "&amp;""""&amp;INDEX(ALL!E:E,MATCH(Sheet1!E1142,ALL!N:N,0))&amp;""""&amp;";"</f>
        <v>#N/A</v>
      </c>
      <c r="O1142" s="51"/>
    </row>
    <row r="1143" spans="1:15" x14ac:dyDescent="0.2">
      <c r="A1143" s="54">
        <v>1141</v>
      </c>
      <c r="B1143" s="54" t="str">
        <f t="shared" si="96"/>
        <v>475</v>
      </c>
      <c r="C1143" s="54"/>
      <c r="D1143" s="54" t="str">
        <f t="shared" si="97"/>
        <v>475</v>
      </c>
      <c r="E1143" s="54" t="str">
        <f t="shared" si="98"/>
        <v>0475</v>
      </c>
      <c r="F1143" s="54"/>
      <c r="G1143" s="54"/>
      <c r="H1143" s="54"/>
      <c r="I1143" s="54"/>
      <c r="J1143" s="54"/>
      <c r="K1143" s="54"/>
      <c r="L1143" s="51" t="str">
        <f t="shared" si="99"/>
        <v>case "475": return "";</v>
      </c>
      <c r="M1143" s="51" t="str">
        <f t="shared" si="100"/>
        <v>case "0475": return "";</v>
      </c>
      <c r="N1143" s="51" t="e">
        <f>"case """&amp;E1143&amp;""""&amp;": return "&amp;""""&amp;INDEX(ALL!E:E,MATCH(Sheet1!E1143,ALL!N:N,0))&amp;""""&amp;";"</f>
        <v>#N/A</v>
      </c>
      <c r="O1143" s="51"/>
    </row>
    <row r="1144" spans="1:15" x14ac:dyDescent="0.2">
      <c r="A1144" s="54">
        <v>1142</v>
      </c>
      <c r="B1144" s="54" t="str">
        <f t="shared" si="96"/>
        <v>476</v>
      </c>
      <c r="C1144" s="54"/>
      <c r="D1144" s="54" t="str">
        <f t="shared" si="97"/>
        <v>476</v>
      </c>
      <c r="E1144" s="54" t="str">
        <f t="shared" si="98"/>
        <v>0476</v>
      </c>
      <c r="F1144" s="54"/>
      <c r="G1144" s="54"/>
      <c r="H1144" s="54"/>
      <c r="I1144" s="54"/>
      <c r="J1144" s="54"/>
      <c r="K1144" s="54"/>
      <c r="L1144" s="51" t="str">
        <f t="shared" si="99"/>
        <v>case "476": return "";</v>
      </c>
      <c r="M1144" s="51" t="str">
        <f t="shared" si="100"/>
        <v>case "0476": return "";</v>
      </c>
      <c r="N1144" s="51" t="e">
        <f>"case """&amp;E1144&amp;""""&amp;": return "&amp;""""&amp;INDEX(ALL!E:E,MATCH(Sheet1!E1144,ALL!N:N,0))&amp;""""&amp;";"</f>
        <v>#N/A</v>
      </c>
      <c r="O1144" s="51"/>
    </row>
    <row r="1145" spans="1:15" x14ac:dyDescent="0.2">
      <c r="A1145" s="54">
        <v>1143</v>
      </c>
      <c r="B1145" s="54" t="str">
        <f t="shared" si="96"/>
        <v>477</v>
      </c>
      <c r="C1145" s="54"/>
      <c r="D1145" s="54" t="str">
        <f t="shared" si="97"/>
        <v>477</v>
      </c>
      <c r="E1145" s="54" t="str">
        <f t="shared" si="98"/>
        <v>0477</v>
      </c>
      <c r="F1145" s="54"/>
      <c r="G1145" s="54"/>
      <c r="H1145" s="54"/>
      <c r="I1145" s="54"/>
      <c r="J1145" s="54"/>
      <c r="K1145" s="54"/>
      <c r="L1145" s="51" t="str">
        <f t="shared" si="99"/>
        <v>case "477": return "";</v>
      </c>
      <c r="M1145" s="51" t="str">
        <f t="shared" si="100"/>
        <v>case "0477": return "";</v>
      </c>
      <c r="N1145" s="51" t="e">
        <f>"case """&amp;E1145&amp;""""&amp;": return "&amp;""""&amp;INDEX(ALL!E:E,MATCH(Sheet1!E1145,ALL!N:N,0))&amp;""""&amp;";"</f>
        <v>#N/A</v>
      </c>
      <c r="O1145" s="51"/>
    </row>
    <row r="1146" spans="1:15" x14ac:dyDescent="0.2">
      <c r="A1146" s="54">
        <v>1144</v>
      </c>
      <c r="B1146" s="54" t="str">
        <f t="shared" si="96"/>
        <v>478</v>
      </c>
      <c r="C1146" s="54"/>
      <c r="D1146" s="54" t="str">
        <f t="shared" si="97"/>
        <v>478</v>
      </c>
      <c r="E1146" s="54" t="str">
        <f t="shared" si="98"/>
        <v>0478</v>
      </c>
      <c r="F1146" s="54"/>
      <c r="G1146" s="54"/>
      <c r="H1146" s="54"/>
      <c r="I1146" s="54"/>
      <c r="J1146" s="54"/>
      <c r="K1146" s="54"/>
      <c r="L1146" s="51" t="str">
        <f t="shared" si="99"/>
        <v>case "478": return "";</v>
      </c>
      <c r="M1146" s="51" t="str">
        <f t="shared" si="100"/>
        <v>case "0478": return "";</v>
      </c>
      <c r="N1146" s="51" t="e">
        <f>"case """&amp;E1146&amp;""""&amp;": return "&amp;""""&amp;INDEX(ALL!E:E,MATCH(Sheet1!E1146,ALL!N:N,0))&amp;""""&amp;";"</f>
        <v>#N/A</v>
      </c>
      <c r="O1146" s="51"/>
    </row>
    <row r="1147" spans="1:15" x14ac:dyDescent="0.2">
      <c r="A1147" s="54">
        <v>1145</v>
      </c>
      <c r="B1147" s="54" t="str">
        <f t="shared" si="96"/>
        <v>479</v>
      </c>
      <c r="C1147" s="54"/>
      <c r="D1147" s="54" t="str">
        <f t="shared" si="97"/>
        <v>479</v>
      </c>
      <c r="E1147" s="54" t="str">
        <f t="shared" si="98"/>
        <v>0479</v>
      </c>
      <c r="F1147" s="54"/>
      <c r="G1147" s="54"/>
      <c r="H1147" s="54"/>
      <c r="I1147" s="54"/>
      <c r="J1147" s="54"/>
      <c r="K1147" s="54"/>
      <c r="L1147" s="51" t="str">
        <f t="shared" si="99"/>
        <v>case "479": return "";</v>
      </c>
      <c r="M1147" s="51" t="str">
        <f t="shared" si="100"/>
        <v>case "0479": return "";</v>
      </c>
      <c r="N1147" s="51" t="e">
        <f>"case """&amp;E1147&amp;""""&amp;": return "&amp;""""&amp;INDEX(ALL!E:E,MATCH(Sheet1!E1147,ALL!N:N,0))&amp;""""&amp;";"</f>
        <v>#N/A</v>
      </c>
      <c r="O1147" s="51"/>
    </row>
    <row r="1148" spans="1:15" x14ac:dyDescent="0.2">
      <c r="A1148" s="54">
        <v>1146</v>
      </c>
      <c r="B1148" s="54" t="str">
        <f t="shared" si="96"/>
        <v>47A</v>
      </c>
      <c r="C1148" s="54"/>
      <c r="D1148" s="54" t="str">
        <f t="shared" si="97"/>
        <v>47A</v>
      </c>
      <c r="E1148" s="54" t="str">
        <f t="shared" si="98"/>
        <v>047A</v>
      </c>
      <c r="F1148" s="54"/>
      <c r="G1148" s="54"/>
      <c r="H1148" s="54"/>
      <c r="I1148" s="54"/>
      <c r="J1148" s="54"/>
      <c r="K1148" s="54"/>
      <c r="L1148" s="51" t="str">
        <f t="shared" si="99"/>
        <v>case "47A": return "";</v>
      </c>
      <c r="M1148" s="51" t="str">
        <f t="shared" si="100"/>
        <v>case "047A": return "";</v>
      </c>
      <c r="N1148" s="51" t="e">
        <f>"case """&amp;E1148&amp;""""&amp;": return "&amp;""""&amp;INDEX(ALL!E:E,MATCH(Sheet1!E1148,ALL!N:N,0))&amp;""""&amp;";"</f>
        <v>#N/A</v>
      </c>
      <c r="O1148" s="51"/>
    </row>
    <row r="1149" spans="1:15" x14ac:dyDescent="0.2">
      <c r="A1149" s="54">
        <v>1147</v>
      </c>
      <c r="B1149" s="54" t="str">
        <f t="shared" si="96"/>
        <v>47B</v>
      </c>
      <c r="C1149" s="54"/>
      <c r="D1149" s="54" t="str">
        <f t="shared" si="97"/>
        <v>47B</v>
      </c>
      <c r="E1149" s="54" t="str">
        <f t="shared" si="98"/>
        <v>047B</v>
      </c>
      <c r="F1149" s="54"/>
      <c r="G1149" s="54"/>
      <c r="H1149" s="54"/>
      <c r="I1149" s="54"/>
      <c r="J1149" s="54"/>
      <c r="K1149" s="54"/>
      <c r="L1149" s="51" t="str">
        <f t="shared" si="99"/>
        <v>case "47B": return "";</v>
      </c>
      <c r="M1149" s="51" t="str">
        <f t="shared" si="100"/>
        <v>case "047B": return "";</v>
      </c>
      <c r="N1149" s="51" t="e">
        <f>"case """&amp;E1149&amp;""""&amp;": return "&amp;""""&amp;INDEX(ALL!E:E,MATCH(Sheet1!E1149,ALL!N:N,0))&amp;""""&amp;";"</f>
        <v>#N/A</v>
      </c>
      <c r="O1149" s="51"/>
    </row>
    <row r="1150" spans="1:15" x14ac:dyDescent="0.2">
      <c r="A1150" s="54">
        <v>1148</v>
      </c>
      <c r="B1150" s="54" t="str">
        <f t="shared" ref="B1150:B1213" si="101">DEC2HEX(A1150)</f>
        <v>47C</v>
      </c>
      <c r="C1150" s="54"/>
      <c r="D1150" s="54" t="str">
        <f t="shared" ref="D1150:D1213" si="102">IF(LEN(B1150)=1,"00"&amp;B1150,IF(LEN(B1150)=2,"0"&amp;B1150,RIGHT(B1150,3)))</f>
        <v>47C</v>
      </c>
      <c r="E1150" s="54" t="str">
        <f t="shared" ref="E1150:E1213" si="103">"0"&amp;D1150</f>
        <v>047C</v>
      </c>
      <c r="F1150" s="54"/>
      <c r="G1150" s="54"/>
      <c r="H1150" s="54"/>
      <c r="I1150" s="54"/>
      <c r="J1150" s="54"/>
      <c r="K1150" s="54"/>
      <c r="L1150" s="51" t="str">
        <f t="shared" ref="L1150:L1213" si="104">"case """&amp;D1150&amp;""""&amp;": return "&amp;""""&amp;F1150&amp;""""&amp;";"</f>
        <v>case "47C": return "";</v>
      </c>
      <c r="M1150" s="51" t="str">
        <f t="shared" ref="M1150:M1213" si="105">"case """&amp;E1150&amp;""""&amp;": return "&amp;""""&amp;I1150&amp;""""&amp;";"</f>
        <v>case "047C": return "";</v>
      </c>
      <c r="N1150" s="51" t="e">
        <f>"case """&amp;E1150&amp;""""&amp;": return "&amp;""""&amp;INDEX(ALL!E:E,MATCH(Sheet1!E1150,ALL!N:N,0))&amp;""""&amp;";"</f>
        <v>#N/A</v>
      </c>
      <c r="O1150" s="51"/>
    </row>
    <row r="1151" spans="1:15" x14ac:dyDescent="0.2">
      <c r="A1151" s="54">
        <v>1149</v>
      </c>
      <c r="B1151" s="54" t="str">
        <f t="shared" si="101"/>
        <v>47D</v>
      </c>
      <c r="C1151" s="54"/>
      <c r="D1151" s="54" t="str">
        <f t="shared" si="102"/>
        <v>47D</v>
      </c>
      <c r="E1151" s="54" t="str">
        <f t="shared" si="103"/>
        <v>047D</v>
      </c>
      <c r="F1151" s="54"/>
      <c r="G1151" s="54"/>
      <c r="H1151" s="54"/>
      <c r="I1151" s="54"/>
      <c r="J1151" s="54"/>
      <c r="K1151" s="54"/>
      <c r="L1151" s="51" t="str">
        <f t="shared" si="104"/>
        <v>case "47D": return "";</v>
      </c>
      <c r="M1151" s="51" t="str">
        <f t="shared" si="105"/>
        <v>case "047D": return "";</v>
      </c>
      <c r="N1151" s="51" t="e">
        <f>"case """&amp;E1151&amp;""""&amp;": return "&amp;""""&amp;INDEX(ALL!E:E,MATCH(Sheet1!E1151,ALL!N:N,0))&amp;""""&amp;";"</f>
        <v>#N/A</v>
      </c>
      <c r="O1151" s="51"/>
    </row>
    <row r="1152" spans="1:15" x14ac:dyDescent="0.2">
      <c r="A1152" s="54">
        <v>1150</v>
      </c>
      <c r="B1152" s="54" t="str">
        <f t="shared" si="101"/>
        <v>47E</v>
      </c>
      <c r="C1152" s="54"/>
      <c r="D1152" s="54" t="str">
        <f t="shared" si="102"/>
        <v>47E</v>
      </c>
      <c r="E1152" s="54" t="str">
        <f t="shared" si="103"/>
        <v>047E</v>
      </c>
      <c r="F1152" s="54"/>
      <c r="G1152" s="54"/>
      <c r="H1152" s="54"/>
      <c r="I1152" s="54"/>
      <c r="J1152" s="54"/>
      <c r="K1152" s="54"/>
      <c r="L1152" s="51" t="str">
        <f t="shared" si="104"/>
        <v>case "47E": return "";</v>
      </c>
      <c r="M1152" s="51" t="str">
        <f t="shared" si="105"/>
        <v>case "047E": return "";</v>
      </c>
      <c r="N1152" s="51" t="e">
        <f>"case """&amp;E1152&amp;""""&amp;": return "&amp;""""&amp;INDEX(ALL!E:E,MATCH(Sheet1!E1152,ALL!N:N,0))&amp;""""&amp;";"</f>
        <v>#N/A</v>
      </c>
      <c r="O1152" s="51"/>
    </row>
    <row r="1153" spans="1:15" x14ac:dyDescent="0.2">
      <c r="A1153" s="54">
        <v>1151</v>
      </c>
      <c r="B1153" s="54" t="str">
        <f t="shared" si="101"/>
        <v>47F</v>
      </c>
      <c r="C1153" s="54"/>
      <c r="D1153" s="54" t="str">
        <f t="shared" si="102"/>
        <v>47F</v>
      </c>
      <c r="E1153" s="54" t="str">
        <f t="shared" si="103"/>
        <v>047F</v>
      </c>
      <c r="F1153" s="54"/>
      <c r="G1153" s="54"/>
      <c r="H1153" s="54"/>
      <c r="I1153" s="54"/>
      <c r="J1153" s="54"/>
      <c r="K1153" s="54"/>
      <c r="L1153" s="51" t="str">
        <f t="shared" si="104"/>
        <v>case "47F": return "";</v>
      </c>
      <c r="M1153" s="51" t="str">
        <f t="shared" si="105"/>
        <v>case "047F": return "";</v>
      </c>
      <c r="N1153" s="51" t="e">
        <f>"case """&amp;E1153&amp;""""&amp;": return "&amp;""""&amp;INDEX(ALL!E:E,MATCH(Sheet1!E1153,ALL!N:N,0))&amp;""""&amp;";"</f>
        <v>#N/A</v>
      </c>
      <c r="O1153" s="51"/>
    </row>
    <row r="1154" spans="1:15" x14ac:dyDescent="0.2">
      <c r="A1154" s="54">
        <v>1152</v>
      </c>
      <c r="B1154" s="54" t="str">
        <f t="shared" si="101"/>
        <v>480</v>
      </c>
      <c r="C1154" s="54"/>
      <c r="D1154" s="54" t="str">
        <f t="shared" si="102"/>
        <v>480</v>
      </c>
      <c r="E1154" s="54" t="str">
        <f t="shared" si="103"/>
        <v>0480</v>
      </c>
      <c r="F1154" s="54"/>
      <c r="G1154" s="54"/>
      <c r="H1154" s="54"/>
      <c r="I1154" s="54"/>
      <c r="J1154" s="54"/>
      <c r="K1154" s="54"/>
      <c r="L1154" s="51" t="str">
        <f t="shared" si="104"/>
        <v>case "480": return "";</v>
      </c>
      <c r="M1154" s="51" t="str">
        <f t="shared" si="105"/>
        <v>case "0480": return "";</v>
      </c>
      <c r="N1154" s="51" t="e">
        <f>"case """&amp;E1154&amp;""""&amp;": return "&amp;""""&amp;INDEX(ALL!E:E,MATCH(Sheet1!E1154,ALL!N:N,0))&amp;""""&amp;";"</f>
        <v>#N/A</v>
      </c>
      <c r="O1154" s="51"/>
    </row>
    <row r="1155" spans="1:15" x14ac:dyDescent="0.2">
      <c r="A1155" s="54">
        <v>1153</v>
      </c>
      <c r="B1155" s="54" t="str">
        <f t="shared" si="101"/>
        <v>481</v>
      </c>
      <c r="C1155" s="54"/>
      <c r="D1155" s="54" t="str">
        <f t="shared" si="102"/>
        <v>481</v>
      </c>
      <c r="E1155" s="54" t="str">
        <f t="shared" si="103"/>
        <v>0481</v>
      </c>
      <c r="F1155" s="54"/>
      <c r="G1155" s="54"/>
      <c r="H1155" s="54"/>
      <c r="I1155" s="54"/>
      <c r="J1155" s="54"/>
      <c r="K1155" s="54"/>
      <c r="L1155" s="51" t="str">
        <f t="shared" si="104"/>
        <v>case "481": return "";</v>
      </c>
      <c r="M1155" s="51" t="str">
        <f t="shared" si="105"/>
        <v>case "0481": return "";</v>
      </c>
      <c r="N1155" s="51" t="e">
        <f>"case """&amp;E1155&amp;""""&amp;": return "&amp;""""&amp;INDEX(ALL!E:E,MATCH(Sheet1!E1155,ALL!N:N,0))&amp;""""&amp;";"</f>
        <v>#N/A</v>
      </c>
      <c r="O1155" s="51"/>
    </row>
    <row r="1156" spans="1:15" x14ac:dyDescent="0.2">
      <c r="A1156" s="54">
        <v>1154</v>
      </c>
      <c r="B1156" s="54" t="str">
        <f t="shared" si="101"/>
        <v>482</v>
      </c>
      <c r="C1156" s="54"/>
      <c r="D1156" s="54" t="str">
        <f t="shared" si="102"/>
        <v>482</v>
      </c>
      <c r="E1156" s="54" t="str">
        <f t="shared" si="103"/>
        <v>0482</v>
      </c>
      <c r="F1156" s="54"/>
      <c r="G1156" s="54"/>
      <c r="H1156" s="54"/>
      <c r="I1156" s="54"/>
      <c r="J1156" s="54"/>
      <c r="K1156" s="54"/>
      <c r="L1156" s="51" t="str">
        <f t="shared" si="104"/>
        <v>case "482": return "";</v>
      </c>
      <c r="M1156" s="51" t="str">
        <f t="shared" si="105"/>
        <v>case "0482": return "";</v>
      </c>
      <c r="N1156" s="51" t="e">
        <f>"case """&amp;E1156&amp;""""&amp;": return "&amp;""""&amp;INDEX(ALL!E:E,MATCH(Sheet1!E1156,ALL!N:N,0))&amp;""""&amp;";"</f>
        <v>#N/A</v>
      </c>
      <c r="O1156" s="51"/>
    </row>
    <row r="1157" spans="1:15" x14ac:dyDescent="0.2">
      <c r="A1157" s="54">
        <v>1155</v>
      </c>
      <c r="B1157" s="54" t="str">
        <f t="shared" si="101"/>
        <v>483</v>
      </c>
      <c r="C1157" s="54"/>
      <c r="D1157" s="54" t="str">
        <f t="shared" si="102"/>
        <v>483</v>
      </c>
      <c r="E1157" s="54" t="str">
        <f t="shared" si="103"/>
        <v>0483</v>
      </c>
      <c r="F1157" s="54"/>
      <c r="G1157" s="54"/>
      <c r="H1157" s="54"/>
      <c r="I1157" s="54"/>
      <c r="J1157" s="54"/>
      <c r="K1157" s="54"/>
      <c r="L1157" s="51" t="str">
        <f t="shared" si="104"/>
        <v>case "483": return "";</v>
      </c>
      <c r="M1157" s="51" t="str">
        <f t="shared" si="105"/>
        <v>case "0483": return "";</v>
      </c>
      <c r="N1157" s="51" t="e">
        <f>"case """&amp;E1157&amp;""""&amp;": return "&amp;""""&amp;INDEX(ALL!E:E,MATCH(Sheet1!E1157,ALL!N:N,0))&amp;""""&amp;";"</f>
        <v>#N/A</v>
      </c>
      <c r="O1157" s="51"/>
    </row>
    <row r="1158" spans="1:15" x14ac:dyDescent="0.2">
      <c r="A1158" s="54">
        <v>1156</v>
      </c>
      <c r="B1158" s="54" t="str">
        <f t="shared" si="101"/>
        <v>484</v>
      </c>
      <c r="C1158" s="54"/>
      <c r="D1158" s="54" t="str">
        <f t="shared" si="102"/>
        <v>484</v>
      </c>
      <c r="E1158" s="54" t="str">
        <f t="shared" si="103"/>
        <v>0484</v>
      </c>
      <c r="F1158" s="54"/>
      <c r="G1158" s="54"/>
      <c r="H1158" s="54"/>
      <c r="I1158" s="54"/>
      <c r="J1158" s="54"/>
      <c r="K1158" s="54"/>
      <c r="L1158" s="51" t="str">
        <f t="shared" si="104"/>
        <v>case "484": return "";</v>
      </c>
      <c r="M1158" s="51" t="str">
        <f t="shared" si="105"/>
        <v>case "0484": return "";</v>
      </c>
      <c r="N1158" s="51" t="e">
        <f>"case """&amp;E1158&amp;""""&amp;": return "&amp;""""&amp;INDEX(ALL!E:E,MATCH(Sheet1!E1158,ALL!N:N,0))&amp;""""&amp;";"</f>
        <v>#N/A</v>
      </c>
      <c r="O1158" s="51"/>
    </row>
    <row r="1159" spans="1:15" x14ac:dyDescent="0.2">
      <c r="A1159" s="54">
        <v>1157</v>
      </c>
      <c r="B1159" s="54" t="str">
        <f t="shared" si="101"/>
        <v>485</v>
      </c>
      <c r="C1159" s="54"/>
      <c r="D1159" s="54" t="str">
        <f t="shared" si="102"/>
        <v>485</v>
      </c>
      <c r="E1159" s="54" t="str">
        <f t="shared" si="103"/>
        <v>0485</v>
      </c>
      <c r="F1159" s="54"/>
      <c r="G1159" s="54"/>
      <c r="H1159" s="54"/>
      <c r="I1159" s="54"/>
      <c r="J1159" s="54"/>
      <c r="K1159" s="54"/>
      <c r="L1159" s="51" t="str">
        <f t="shared" si="104"/>
        <v>case "485": return "";</v>
      </c>
      <c r="M1159" s="51" t="str">
        <f t="shared" si="105"/>
        <v>case "0485": return "";</v>
      </c>
      <c r="N1159" s="51" t="e">
        <f>"case """&amp;E1159&amp;""""&amp;": return "&amp;""""&amp;INDEX(ALL!E:E,MATCH(Sheet1!E1159,ALL!N:N,0))&amp;""""&amp;";"</f>
        <v>#N/A</v>
      </c>
      <c r="O1159" s="51"/>
    </row>
    <row r="1160" spans="1:15" x14ac:dyDescent="0.2">
      <c r="A1160" s="54">
        <v>1158</v>
      </c>
      <c r="B1160" s="54" t="str">
        <f t="shared" si="101"/>
        <v>486</v>
      </c>
      <c r="C1160" s="54"/>
      <c r="D1160" s="54" t="str">
        <f t="shared" si="102"/>
        <v>486</v>
      </c>
      <c r="E1160" s="54" t="str">
        <f t="shared" si="103"/>
        <v>0486</v>
      </c>
      <c r="F1160" s="54"/>
      <c r="G1160" s="54"/>
      <c r="H1160" s="54"/>
      <c r="I1160" s="54"/>
      <c r="J1160" s="54"/>
      <c r="K1160" s="54"/>
      <c r="L1160" s="51" t="str">
        <f t="shared" si="104"/>
        <v>case "486": return "";</v>
      </c>
      <c r="M1160" s="51" t="str">
        <f t="shared" si="105"/>
        <v>case "0486": return "";</v>
      </c>
      <c r="N1160" s="51" t="e">
        <f>"case """&amp;E1160&amp;""""&amp;": return "&amp;""""&amp;INDEX(ALL!E:E,MATCH(Sheet1!E1160,ALL!N:N,0))&amp;""""&amp;";"</f>
        <v>#N/A</v>
      </c>
      <c r="O1160" s="51"/>
    </row>
    <row r="1161" spans="1:15" x14ac:dyDescent="0.2">
      <c r="A1161" s="54">
        <v>1159</v>
      </c>
      <c r="B1161" s="54" t="str">
        <f t="shared" si="101"/>
        <v>487</v>
      </c>
      <c r="C1161" s="54"/>
      <c r="D1161" s="54" t="str">
        <f t="shared" si="102"/>
        <v>487</v>
      </c>
      <c r="E1161" s="54" t="str">
        <f t="shared" si="103"/>
        <v>0487</v>
      </c>
      <c r="F1161" s="54"/>
      <c r="G1161" s="54"/>
      <c r="H1161" s="54"/>
      <c r="I1161" s="54"/>
      <c r="J1161" s="54"/>
      <c r="K1161" s="54"/>
      <c r="L1161" s="51" t="str">
        <f t="shared" si="104"/>
        <v>case "487": return "";</v>
      </c>
      <c r="M1161" s="51" t="str">
        <f t="shared" si="105"/>
        <v>case "0487": return "";</v>
      </c>
      <c r="N1161" s="51" t="e">
        <f>"case """&amp;E1161&amp;""""&amp;": return "&amp;""""&amp;INDEX(ALL!E:E,MATCH(Sheet1!E1161,ALL!N:N,0))&amp;""""&amp;";"</f>
        <v>#N/A</v>
      </c>
      <c r="O1161" s="51"/>
    </row>
    <row r="1162" spans="1:15" x14ac:dyDescent="0.2">
      <c r="A1162" s="54">
        <v>1160</v>
      </c>
      <c r="B1162" s="54" t="str">
        <f t="shared" si="101"/>
        <v>488</v>
      </c>
      <c r="C1162" s="54"/>
      <c r="D1162" s="54" t="str">
        <f t="shared" si="102"/>
        <v>488</v>
      </c>
      <c r="E1162" s="54" t="str">
        <f t="shared" si="103"/>
        <v>0488</v>
      </c>
      <c r="F1162" s="54"/>
      <c r="G1162" s="54"/>
      <c r="H1162" s="54"/>
      <c r="I1162" s="54"/>
      <c r="J1162" s="54"/>
      <c r="K1162" s="54"/>
      <c r="L1162" s="51" t="str">
        <f t="shared" si="104"/>
        <v>case "488": return "";</v>
      </c>
      <c r="M1162" s="51" t="str">
        <f t="shared" si="105"/>
        <v>case "0488": return "";</v>
      </c>
      <c r="N1162" s="51" t="e">
        <f>"case """&amp;E1162&amp;""""&amp;": return "&amp;""""&amp;INDEX(ALL!E:E,MATCH(Sheet1!E1162,ALL!N:N,0))&amp;""""&amp;";"</f>
        <v>#N/A</v>
      </c>
      <c r="O1162" s="51"/>
    </row>
    <row r="1163" spans="1:15" x14ac:dyDescent="0.2">
      <c r="A1163" s="54">
        <v>1161</v>
      </c>
      <c r="B1163" s="54" t="str">
        <f t="shared" si="101"/>
        <v>489</v>
      </c>
      <c r="C1163" s="54"/>
      <c r="D1163" s="54" t="str">
        <f t="shared" si="102"/>
        <v>489</v>
      </c>
      <c r="E1163" s="54" t="str">
        <f t="shared" si="103"/>
        <v>0489</v>
      </c>
      <c r="F1163" s="54"/>
      <c r="G1163" s="54"/>
      <c r="H1163" s="54"/>
      <c r="I1163" s="54"/>
      <c r="J1163" s="54"/>
      <c r="K1163" s="54"/>
      <c r="L1163" s="51" t="str">
        <f t="shared" si="104"/>
        <v>case "489": return "";</v>
      </c>
      <c r="M1163" s="51" t="str">
        <f t="shared" si="105"/>
        <v>case "0489": return "";</v>
      </c>
      <c r="N1163" s="51" t="e">
        <f>"case """&amp;E1163&amp;""""&amp;": return "&amp;""""&amp;INDEX(ALL!E:E,MATCH(Sheet1!E1163,ALL!N:N,0))&amp;""""&amp;";"</f>
        <v>#N/A</v>
      </c>
      <c r="O1163" s="51"/>
    </row>
    <row r="1164" spans="1:15" x14ac:dyDescent="0.2">
      <c r="A1164" s="54">
        <v>1162</v>
      </c>
      <c r="B1164" s="54" t="str">
        <f t="shared" si="101"/>
        <v>48A</v>
      </c>
      <c r="C1164" s="54"/>
      <c r="D1164" s="54" t="str">
        <f t="shared" si="102"/>
        <v>48A</v>
      </c>
      <c r="E1164" s="54" t="str">
        <f t="shared" si="103"/>
        <v>048A</v>
      </c>
      <c r="F1164" s="54"/>
      <c r="G1164" s="54"/>
      <c r="H1164" s="54"/>
      <c r="I1164" s="54"/>
      <c r="J1164" s="54"/>
      <c r="K1164" s="54"/>
      <c r="L1164" s="51" t="str">
        <f t="shared" si="104"/>
        <v>case "48A": return "";</v>
      </c>
      <c r="M1164" s="51" t="str">
        <f t="shared" si="105"/>
        <v>case "048A": return "";</v>
      </c>
      <c r="N1164" s="51" t="e">
        <f>"case """&amp;E1164&amp;""""&amp;": return "&amp;""""&amp;INDEX(ALL!E:E,MATCH(Sheet1!E1164,ALL!N:N,0))&amp;""""&amp;";"</f>
        <v>#N/A</v>
      </c>
      <c r="O1164" s="51"/>
    </row>
    <row r="1165" spans="1:15" x14ac:dyDescent="0.2">
      <c r="A1165" s="54">
        <v>1163</v>
      </c>
      <c r="B1165" s="54" t="str">
        <f t="shared" si="101"/>
        <v>48B</v>
      </c>
      <c r="C1165" s="54"/>
      <c r="D1165" s="54" t="str">
        <f t="shared" si="102"/>
        <v>48B</v>
      </c>
      <c r="E1165" s="54" t="str">
        <f t="shared" si="103"/>
        <v>048B</v>
      </c>
      <c r="F1165" s="54"/>
      <c r="G1165" s="54"/>
      <c r="H1165" s="54"/>
      <c r="I1165" s="54"/>
      <c r="J1165" s="54"/>
      <c r="K1165" s="54"/>
      <c r="L1165" s="51" t="str">
        <f t="shared" si="104"/>
        <v>case "48B": return "";</v>
      </c>
      <c r="M1165" s="51" t="str">
        <f t="shared" si="105"/>
        <v>case "048B": return "";</v>
      </c>
      <c r="N1165" s="51" t="e">
        <f>"case """&amp;E1165&amp;""""&amp;": return "&amp;""""&amp;INDEX(ALL!E:E,MATCH(Sheet1!E1165,ALL!N:N,0))&amp;""""&amp;";"</f>
        <v>#N/A</v>
      </c>
      <c r="O1165" s="51"/>
    </row>
    <row r="1166" spans="1:15" x14ac:dyDescent="0.2">
      <c r="A1166" s="54">
        <v>1164</v>
      </c>
      <c r="B1166" s="54" t="str">
        <f t="shared" si="101"/>
        <v>48C</v>
      </c>
      <c r="C1166" s="54"/>
      <c r="D1166" s="54" t="str">
        <f t="shared" si="102"/>
        <v>48C</v>
      </c>
      <c r="E1166" s="54" t="str">
        <f t="shared" si="103"/>
        <v>048C</v>
      </c>
      <c r="F1166" s="54"/>
      <c r="G1166" s="54"/>
      <c r="H1166" s="54"/>
      <c r="I1166" s="54"/>
      <c r="J1166" s="54"/>
      <c r="K1166" s="54"/>
      <c r="L1166" s="51" t="str">
        <f t="shared" si="104"/>
        <v>case "48C": return "";</v>
      </c>
      <c r="M1166" s="51" t="str">
        <f t="shared" si="105"/>
        <v>case "048C": return "";</v>
      </c>
      <c r="N1166" s="51" t="e">
        <f>"case """&amp;E1166&amp;""""&amp;": return "&amp;""""&amp;INDEX(ALL!E:E,MATCH(Sheet1!E1166,ALL!N:N,0))&amp;""""&amp;";"</f>
        <v>#N/A</v>
      </c>
      <c r="O1166" s="51"/>
    </row>
    <row r="1167" spans="1:15" x14ac:dyDescent="0.2">
      <c r="A1167" s="54">
        <v>1165</v>
      </c>
      <c r="B1167" s="54" t="str">
        <f t="shared" si="101"/>
        <v>48D</v>
      </c>
      <c r="C1167" s="54"/>
      <c r="D1167" s="54" t="str">
        <f t="shared" si="102"/>
        <v>48D</v>
      </c>
      <c r="E1167" s="54" t="str">
        <f t="shared" si="103"/>
        <v>048D</v>
      </c>
      <c r="F1167" s="54"/>
      <c r="G1167" s="54"/>
      <c r="H1167" s="54"/>
      <c r="I1167" s="54"/>
      <c r="J1167" s="54"/>
      <c r="K1167" s="54"/>
      <c r="L1167" s="51" t="str">
        <f t="shared" si="104"/>
        <v>case "48D": return "";</v>
      </c>
      <c r="M1167" s="51" t="str">
        <f t="shared" si="105"/>
        <v>case "048D": return "";</v>
      </c>
      <c r="N1167" s="51" t="e">
        <f>"case """&amp;E1167&amp;""""&amp;": return "&amp;""""&amp;INDEX(ALL!E:E,MATCH(Sheet1!E1167,ALL!N:N,0))&amp;""""&amp;";"</f>
        <v>#N/A</v>
      </c>
      <c r="O1167" s="51"/>
    </row>
    <row r="1168" spans="1:15" x14ac:dyDescent="0.2">
      <c r="A1168" s="54">
        <v>1166</v>
      </c>
      <c r="B1168" s="54" t="str">
        <f t="shared" si="101"/>
        <v>48E</v>
      </c>
      <c r="C1168" s="54"/>
      <c r="D1168" s="54" t="str">
        <f t="shared" si="102"/>
        <v>48E</v>
      </c>
      <c r="E1168" s="54" t="str">
        <f t="shared" si="103"/>
        <v>048E</v>
      </c>
      <c r="F1168" s="54"/>
      <c r="G1168" s="54"/>
      <c r="H1168" s="54"/>
      <c r="I1168" s="54"/>
      <c r="J1168" s="54"/>
      <c r="K1168" s="54"/>
      <c r="L1168" s="51" t="str">
        <f t="shared" si="104"/>
        <v>case "48E": return "";</v>
      </c>
      <c r="M1168" s="51" t="str">
        <f t="shared" si="105"/>
        <v>case "048E": return "";</v>
      </c>
      <c r="N1168" s="51" t="e">
        <f>"case """&amp;E1168&amp;""""&amp;": return "&amp;""""&amp;INDEX(ALL!E:E,MATCH(Sheet1!E1168,ALL!N:N,0))&amp;""""&amp;";"</f>
        <v>#N/A</v>
      </c>
      <c r="O1168" s="51"/>
    </row>
    <row r="1169" spans="1:15" x14ac:dyDescent="0.2">
      <c r="A1169" s="54">
        <v>1167</v>
      </c>
      <c r="B1169" s="54" t="str">
        <f t="shared" si="101"/>
        <v>48F</v>
      </c>
      <c r="C1169" s="54"/>
      <c r="D1169" s="54" t="str">
        <f t="shared" si="102"/>
        <v>48F</v>
      </c>
      <c r="E1169" s="54" t="str">
        <f t="shared" si="103"/>
        <v>048F</v>
      </c>
      <c r="F1169" s="54"/>
      <c r="G1169" s="54"/>
      <c r="H1169" s="54"/>
      <c r="I1169" s="54"/>
      <c r="J1169" s="54"/>
      <c r="K1169" s="54"/>
      <c r="L1169" s="51" t="str">
        <f t="shared" si="104"/>
        <v>case "48F": return "";</v>
      </c>
      <c r="M1169" s="51" t="str">
        <f t="shared" si="105"/>
        <v>case "048F": return "";</v>
      </c>
      <c r="N1169" s="51" t="e">
        <f>"case """&amp;E1169&amp;""""&amp;": return "&amp;""""&amp;INDEX(ALL!E:E,MATCH(Sheet1!E1169,ALL!N:N,0))&amp;""""&amp;";"</f>
        <v>#N/A</v>
      </c>
      <c r="O1169" s="51"/>
    </row>
    <row r="1170" spans="1:15" x14ac:dyDescent="0.2">
      <c r="A1170" s="54">
        <v>1168</v>
      </c>
      <c r="B1170" s="54" t="str">
        <f t="shared" si="101"/>
        <v>490</v>
      </c>
      <c r="C1170" s="54"/>
      <c r="D1170" s="54" t="str">
        <f t="shared" si="102"/>
        <v>490</v>
      </c>
      <c r="E1170" s="54" t="str">
        <f t="shared" si="103"/>
        <v>0490</v>
      </c>
      <c r="F1170" s="54"/>
      <c r="G1170" s="54"/>
      <c r="H1170" s="54"/>
      <c r="I1170" s="54"/>
      <c r="J1170" s="54"/>
      <c r="K1170" s="54"/>
      <c r="L1170" s="51" t="str">
        <f t="shared" si="104"/>
        <v>case "490": return "";</v>
      </c>
      <c r="M1170" s="51" t="str">
        <f t="shared" si="105"/>
        <v>case "0490": return "";</v>
      </c>
      <c r="N1170" s="51" t="e">
        <f>"case """&amp;E1170&amp;""""&amp;": return "&amp;""""&amp;INDEX(ALL!E:E,MATCH(Sheet1!E1170,ALL!N:N,0))&amp;""""&amp;";"</f>
        <v>#N/A</v>
      </c>
      <c r="O1170" s="51"/>
    </row>
    <row r="1171" spans="1:15" x14ac:dyDescent="0.2">
      <c r="A1171" s="54">
        <v>1169</v>
      </c>
      <c r="B1171" s="54" t="str">
        <f t="shared" si="101"/>
        <v>491</v>
      </c>
      <c r="C1171" s="54"/>
      <c r="D1171" s="54" t="str">
        <f t="shared" si="102"/>
        <v>491</v>
      </c>
      <c r="E1171" s="54" t="str">
        <f t="shared" si="103"/>
        <v>0491</v>
      </c>
      <c r="F1171" s="54"/>
      <c r="G1171" s="54"/>
      <c r="H1171" s="54"/>
      <c r="I1171" s="54"/>
      <c r="J1171" s="54"/>
      <c r="K1171" s="54"/>
      <c r="L1171" s="51" t="str">
        <f t="shared" si="104"/>
        <v>case "491": return "";</v>
      </c>
      <c r="M1171" s="51" t="str">
        <f t="shared" si="105"/>
        <v>case "0491": return "";</v>
      </c>
      <c r="N1171" s="51" t="e">
        <f>"case """&amp;E1171&amp;""""&amp;": return "&amp;""""&amp;INDEX(ALL!E:E,MATCH(Sheet1!E1171,ALL!N:N,0))&amp;""""&amp;";"</f>
        <v>#N/A</v>
      </c>
      <c r="O1171" s="51"/>
    </row>
    <row r="1172" spans="1:15" x14ac:dyDescent="0.2">
      <c r="A1172" s="54">
        <v>1170</v>
      </c>
      <c r="B1172" s="54" t="str">
        <f t="shared" si="101"/>
        <v>492</v>
      </c>
      <c r="C1172" s="54"/>
      <c r="D1172" s="54" t="str">
        <f t="shared" si="102"/>
        <v>492</v>
      </c>
      <c r="E1172" s="54" t="str">
        <f t="shared" si="103"/>
        <v>0492</v>
      </c>
      <c r="F1172" s="54"/>
      <c r="G1172" s="54"/>
      <c r="H1172" s="54"/>
      <c r="I1172" s="54"/>
      <c r="J1172" s="54"/>
      <c r="K1172" s="54"/>
      <c r="L1172" s="51" t="str">
        <f t="shared" si="104"/>
        <v>case "492": return "";</v>
      </c>
      <c r="M1172" s="51" t="str">
        <f t="shared" si="105"/>
        <v>case "0492": return "";</v>
      </c>
      <c r="N1172" s="51" t="e">
        <f>"case """&amp;E1172&amp;""""&amp;": return "&amp;""""&amp;INDEX(ALL!E:E,MATCH(Sheet1!E1172,ALL!N:N,0))&amp;""""&amp;";"</f>
        <v>#N/A</v>
      </c>
      <c r="O1172" s="51"/>
    </row>
    <row r="1173" spans="1:15" x14ac:dyDescent="0.2">
      <c r="A1173" s="54">
        <v>1171</v>
      </c>
      <c r="B1173" s="54" t="str">
        <f t="shared" si="101"/>
        <v>493</v>
      </c>
      <c r="C1173" s="54"/>
      <c r="D1173" s="54" t="str">
        <f t="shared" si="102"/>
        <v>493</v>
      </c>
      <c r="E1173" s="54" t="str">
        <f t="shared" si="103"/>
        <v>0493</v>
      </c>
      <c r="F1173" s="54"/>
      <c r="G1173" s="54"/>
      <c r="H1173" s="54"/>
      <c r="I1173" s="54"/>
      <c r="J1173" s="54"/>
      <c r="K1173" s="54"/>
      <c r="L1173" s="51" t="str">
        <f t="shared" si="104"/>
        <v>case "493": return "";</v>
      </c>
      <c r="M1173" s="51" t="str">
        <f t="shared" si="105"/>
        <v>case "0493": return "";</v>
      </c>
      <c r="N1173" s="51" t="e">
        <f>"case """&amp;E1173&amp;""""&amp;": return "&amp;""""&amp;INDEX(ALL!E:E,MATCH(Sheet1!E1173,ALL!N:N,0))&amp;""""&amp;";"</f>
        <v>#N/A</v>
      </c>
      <c r="O1173" s="51"/>
    </row>
    <row r="1174" spans="1:15" x14ac:dyDescent="0.2">
      <c r="A1174" s="54">
        <v>1172</v>
      </c>
      <c r="B1174" s="54" t="str">
        <f t="shared" si="101"/>
        <v>494</v>
      </c>
      <c r="C1174" s="54"/>
      <c r="D1174" s="54" t="str">
        <f t="shared" si="102"/>
        <v>494</v>
      </c>
      <c r="E1174" s="54" t="str">
        <f t="shared" si="103"/>
        <v>0494</v>
      </c>
      <c r="F1174" s="54"/>
      <c r="G1174" s="54"/>
      <c r="H1174" s="54"/>
      <c r="I1174" s="54"/>
      <c r="J1174" s="54"/>
      <c r="K1174" s="54"/>
      <c r="L1174" s="51" t="str">
        <f t="shared" si="104"/>
        <v>case "494": return "";</v>
      </c>
      <c r="M1174" s="51" t="str">
        <f t="shared" si="105"/>
        <v>case "0494": return "";</v>
      </c>
      <c r="N1174" s="51" t="e">
        <f>"case """&amp;E1174&amp;""""&amp;": return "&amp;""""&amp;INDEX(ALL!E:E,MATCH(Sheet1!E1174,ALL!N:N,0))&amp;""""&amp;";"</f>
        <v>#N/A</v>
      </c>
      <c r="O1174" s="51"/>
    </row>
    <row r="1175" spans="1:15" x14ac:dyDescent="0.2">
      <c r="A1175" s="54">
        <v>1173</v>
      </c>
      <c r="B1175" s="54" t="str">
        <f t="shared" si="101"/>
        <v>495</v>
      </c>
      <c r="C1175" s="54"/>
      <c r="D1175" s="54" t="str">
        <f t="shared" si="102"/>
        <v>495</v>
      </c>
      <c r="E1175" s="54" t="str">
        <f t="shared" si="103"/>
        <v>0495</v>
      </c>
      <c r="F1175" s="54"/>
      <c r="G1175" s="54"/>
      <c r="H1175" s="54"/>
      <c r="I1175" s="54"/>
      <c r="J1175" s="54"/>
      <c r="K1175" s="54"/>
      <c r="L1175" s="51" t="str">
        <f t="shared" si="104"/>
        <v>case "495": return "";</v>
      </c>
      <c r="M1175" s="51" t="str">
        <f t="shared" si="105"/>
        <v>case "0495": return "";</v>
      </c>
      <c r="N1175" s="51" t="e">
        <f>"case """&amp;E1175&amp;""""&amp;": return "&amp;""""&amp;INDEX(ALL!E:E,MATCH(Sheet1!E1175,ALL!N:N,0))&amp;""""&amp;";"</f>
        <v>#N/A</v>
      </c>
      <c r="O1175" s="51"/>
    </row>
    <row r="1176" spans="1:15" x14ac:dyDescent="0.2">
      <c r="A1176" s="54">
        <v>1174</v>
      </c>
      <c r="B1176" s="54" t="str">
        <f t="shared" si="101"/>
        <v>496</v>
      </c>
      <c r="C1176" s="54"/>
      <c r="D1176" s="54" t="str">
        <f t="shared" si="102"/>
        <v>496</v>
      </c>
      <c r="E1176" s="54" t="str">
        <f t="shared" si="103"/>
        <v>0496</v>
      </c>
      <c r="F1176" s="54"/>
      <c r="G1176" s="54"/>
      <c r="H1176" s="54"/>
      <c r="I1176" s="54"/>
      <c r="J1176" s="54"/>
      <c r="K1176" s="54"/>
      <c r="L1176" s="51" t="str">
        <f t="shared" si="104"/>
        <v>case "496": return "";</v>
      </c>
      <c r="M1176" s="51" t="str">
        <f t="shared" si="105"/>
        <v>case "0496": return "";</v>
      </c>
      <c r="N1176" s="51" t="e">
        <f>"case """&amp;E1176&amp;""""&amp;": return "&amp;""""&amp;INDEX(ALL!E:E,MATCH(Sheet1!E1176,ALL!N:N,0))&amp;""""&amp;";"</f>
        <v>#N/A</v>
      </c>
      <c r="O1176" s="51"/>
    </row>
    <row r="1177" spans="1:15" x14ac:dyDescent="0.2">
      <c r="A1177" s="54">
        <v>1175</v>
      </c>
      <c r="B1177" s="54" t="str">
        <f t="shared" si="101"/>
        <v>497</v>
      </c>
      <c r="C1177" s="54"/>
      <c r="D1177" s="54" t="str">
        <f t="shared" si="102"/>
        <v>497</v>
      </c>
      <c r="E1177" s="54" t="str">
        <f t="shared" si="103"/>
        <v>0497</v>
      </c>
      <c r="F1177" s="54"/>
      <c r="G1177" s="54"/>
      <c r="H1177" s="54"/>
      <c r="I1177" s="54"/>
      <c r="J1177" s="54"/>
      <c r="K1177" s="54"/>
      <c r="L1177" s="51" t="str">
        <f t="shared" si="104"/>
        <v>case "497": return "";</v>
      </c>
      <c r="M1177" s="51" t="str">
        <f t="shared" si="105"/>
        <v>case "0497": return "";</v>
      </c>
      <c r="N1177" s="51" t="e">
        <f>"case """&amp;E1177&amp;""""&amp;": return "&amp;""""&amp;INDEX(ALL!E:E,MATCH(Sheet1!E1177,ALL!N:N,0))&amp;""""&amp;";"</f>
        <v>#N/A</v>
      </c>
      <c r="O1177" s="51"/>
    </row>
    <row r="1178" spans="1:15" x14ac:dyDescent="0.2">
      <c r="A1178" s="54">
        <v>1176</v>
      </c>
      <c r="B1178" s="54" t="str">
        <f t="shared" si="101"/>
        <v>498</v>
      </c>
      <c r="C1178" s="54"/>
      <c r="D1178" s="54" t="str">
        <f t="shared" si="102"/>
        <v>498</v>
      </c>
      <c r="E1178" s="54" t="str">
        <f t="shared" si="103"/>
        <v>0498</v>
      </c>
      <c r="F1178" s="54"/>
      <c r="G1178" s="54"/>
      <c r="H1178" s="54"/>
      <c r="I1178" s="54"/>
      <c r="J1178" s="54"/>
      <c r="K1178" s="54"/>
      <c r="L1178" s="51" t="str">
        <f t="shared" si="104"/>
        <v>case "498": return "";</v>
      </c>
      <c r="M1178" s="51" t="str">
        <f t="shared" si="105"/>
        <v>case "0498": return "";</v>
      </c>
      <c r="N1178" s="51" t="e">
        <f>"case """&amp;E1178&amp;""""&amp;": return "&amp;""""&amp;INDEX(ALL!E:E,MATCH(Sheet1!E1178,ALL!N:N,0))&amp;""""&amp;";"</f>
        <v>#N/A</v>
      </c>
      <c r="O1178" s="51"/>
    </row>
    <row r="1179" spans="1:15" x14ac:dyDescent="0.2">
      <c r="A1179" s="54">
        <v>1177</v>
      </c>
      <c r="B1179" s="54" t="str">
        <f t="shared" si="101"/>
        <v>499</v>
      </c>
      <c r="C1179" s="54"/>
      <c r="D1179" s="54" t="str">
        <f t="shared" si="102"/>
        <v>499</v>
      </c>
      <c r="E1179" s="54" t="str">
        <f t="shared" si="103"/>
        <v>0499</v>
      </c>
      <c r="F1179" s="54"/>
      <c r="G1179" s="54"/>
      <c r="H1179" s="54"/>
      <c r="I1179" s="54"/>
      <c r="J1179" s="54"/>
      <c r="K1179" s="54"/>
      <c r="L1179" s="51" t="str">
        <f t="shared" si="104"/>
        <v>case "499": return "";</v>
      </c>
      <c r="M1179" s="51" t="str">
        <f t="shared" si="105"/>
        <v>case "0499": return "";</v>
      </c>
      <c r="N1179" s="51" t="e">
        <f>"case """&amp;E1179&amp;""""&amp;": return "&amp;""""&amp;INDEX(ALL!E:E,MATCH(Sheet1!E1179,ALL!N:N,0))&amp;""""&amp;";"</f>
        <v>#N/A</v>
      </c>
      <c r="O1179" s="51"/>
    </row>
    <row r="1180" spans="1:15" x14ac:dyDescent="0.2">
      <c r="A1180" s="54">
        <v>1178</v>
      </c>
      <c r="B1180" s="54" t="str">
        <f t="shared" si="101"/>
        <v>49A</v>
      </c>
      <c r="C1180" s="54"/>
      <c r="D1180" s="54" t="str">
        <f t="shared" si="102"/>
        <v>49A</v>
      </c>
      <c r="E1180" s="54" t="str">
        <f t="shared" si="103"/>
        <v>049A</v>
      </c>
      <c r="F1180" s="54"/>
      <c r="G1180" s="54"/>
      <c r="H1180" s="54"/>
      <c r="I1180" s="54"/>
      <c r="J1180" s="54"/>
      <c r="K1180" s="54"/>
      <c r="L1180" s="51" t="str">
        <f t="shared" si="104"/>
        <v>case "49A": return "";</v>
      </c>
      <c r="M1180" s="51" t="str">
        <f t="shared" si="105"/>
        <v>case "049A": return "";</v>
      </c>
      <c r="N1180" s="51" t="e">
        <f>"case """&amp;E1180&amp;""""&amp;": return "&amp;""""&amp;INDEX(ALL!E:E,MATCH(Sheet1!E1180,ALL!N:N,0))&amp;""""&amp;";"</f>
        <v>#N/A</v>
      </c>
      <c r="O1180" s="51"/>
    </row>
    <row r="1181" spans="1:15" x14ac:dyDescent="0.2">
      <c r="A1181" s="54">
        <v>1179</v>
      </c>
      <c r="B1181" s="54" t="str">
        <f t="shared" si="101"/>
        <v>49B</v>
      </c>
      <c r="C1181" s="54"/>
      <c r="D1181" s="54" t="str">
        <f t="shared" si="102"/>
        <v>49B</v>
      </c>
      <c r="E1181" s="54" t="str">
        <f t="shared" si="103"/>
        <v>049B</v>
      </c>
      <c r="F1181" s="54"/>
      <c r="G1181" s="54"/>
      <c r="H1181" s="54"/>
      <c r="I1181" s="54"/>
      <c r="J1181" s="54"/>
      <c r="K1181" s="54"/>
      <c r="L1181" s="51" t="str">
        <f t="shared" si="104"/>
        <v>case "49B": return "";</v>
      </c>
      <c r="M1181" s="51" t="str">
        <f t="shared" si="105"/>
        <v>case "049B": return "";</v>
      </c>
      <c r="N1181" s="51" t="e">
        <f>"case """&amp;E1181&amp;""""&amp;": return "&amp;""""&amp;INDEX(ALL!E:E,MATCH(Sheet1!E1181,ALL!N:N,0))&amp;""""&amp;";"</f>
        <v>#N/A</v>
      </c>
      <c r="O1181" s="51"/>
    </row>
    <row r="1182" spans="1:15" x14ac:dyDescent="0.2">
      <c r="A1182" s="54">
        <v>1180</v>
      </c>
      <c r="B1182" s="54" t="str">
        <f t="shared" si="101"/>
        <v>49C</v>
      </c>
      <c r="C1182" s="54"/>
      <c r="D1182" s="54" t="str">
        <f t="shared" si="102"/>
        <v>49C</v>
      </c>
      <c r="E1182" s="54" t="str">
        <f t="shared" si="103"/>
        <v>049C</v>
      </c>
      <c r="F1182" s="54"/>
      <c r="G1182" s="54"/>
      <c r="H1182" s="54"/>
      <c r="I1182" s="54"/>
      <c r="J1182" s="54"/>
      <c r="K1182" s="54"/>
      <c r="L1182" s="51" t="str">
        <f t="shared" si="104"/>
        <v>case "49C": return "";</v>
      </c>
      <c r="M1182" s="51" t="str">
        <f t="shared" si="105"/>
        <v>case "049C": return "";</v>
      </c>
      <c r="N1182" s="51" t="e">
        <f>"case """&amp;E1182&amp;""""&amp;": return "&amp;""""&amp;INDEX(ALL!E:E,MATCH(Sheet1!E1182,ALL!N:N,0))&amp;""""&amp;";"</f>
        <v>#N/A</v>
      </c>
      <c r="O1182" s="51"/>
    </row>
    <row r="1183" spans="1:15" x14ac:dyDescent="0.2">
      <c r="A1183" s="54">
        <v>1181</v>
      </c>
      <c r="B1183" s="54" t="str">
        <f t="shared" si="101"/>
        <v>49D</v>
      </c>
      <c r="C1183" s="54"/>
      <c r="D1183" s="54" t="str">
        <f t="shared" si="102"/>
        <v>49D</v>
      </c>
      <c r="E1183" s="54" t="str">
        <f t="shared" si="103"/>
        <v>049D</v>
      </c>
      <c r="F1183" s="54"/>
      <c r="G1183" s="54"/>
      <c r="H1183" s="54"/>
      <c r="I1183" s="54"/>
      <c r="J1183" s="54"/>
      <c r="K1183" s="54"/>
      <c r="L1183" s="51" t="str">
        <f t="shared" si="104"/>
        <v>case "49D": return "";</v>
      </c>
      <c r="M1183" s="51" t="str">
        <f t="shared" si="105"/>
        <v>case "049D": return "";</v>
      </c>
      <c r="N1183" s="51" t="e">
        <f>"case """&amp;E1183&amp;""""&amp;": return "&amp;""""&amp;INDEX(ALL!E:E,MATCH(Sheet1!E1183,ALL!N:N,0))&amp;""""&amp;";"</f>
        <v>#N/A</v>
      </c>
      <c r="O1183" s="51"/>
    </row>
    <row r="1184" spans="1:15" x14ac:dyDescent="0.2">
      <c r="A1184" s="54">
        <v>1182</v>
      </c>
      <c r="B1184" s="54" t="str">
        <f t="shared" si="101"/>
        <v>49E</v>
      </c>
      <c r="C1184" s="54"/>
      <c r="D1184" s="54" t="str">
        <f t="shared" si="102"/>
        <v>49E</v>
      </c>
      <c r="E1184" s="54" t="str">
        <f t="shared" si="103"/>
        <v>049E</v>
      </c>
      <c r="F1184" s="54"/>
      <c r="G1184" s="54"/>
      <c r="H1184" s="54"/>
      <c r="I1184" s="54"/>
      <c r="J1184" s="54"/>
      <c r="K1184" s="54"/>
      <c r="L1184" s="51" t="str">
        <f t="shared" si="104"/>
        <v>case "49E": return "";</v>
      </c>
      <c r="M1184" s="51" t="str">
        <f t="shared" si="105"/>
        <v>case "049E": return "";</v>
      </c>
      <c r="N1184" s="51" t="e">
        <f>"case """&amp;E1184&amp;""""&amp;": return "&amp;""""&amp;INDEX(ALL!E:E,MATCH(Sheet1!E1184,ALL!N:N,0))&amp;""""&amp;";"</f>
        <v>#N/A</v>
      </c>
      <c r="O1184" s="51"/>
    </row>
    <row r="1185" spans="1:15" x14ac:dyDescent="0.2">
      <c r="A1185" s="54">
        <v>1183</v>
      </c>
      <c r="B1185" s="54" t="str">
        <f t="shared" si="101"/>
        <v>49F</v>
      </c>
      <c r="C1185" s="54"/>
      <c r="D1185" s="54" t="str">
        <f t="shared" si="102"/>
        <v>49F</v>
      </c>
      <c r="E1185" s="54" t="str">
        <f t="shared" si="103"/>
        <v>049F</v>
      </c>
      <c r="F1185" s="54"/>
      <c r="G1185" s="54"/>
      <c r="H1185" s="54"/>
      <c r="I1185" s="54"/>
      <c r="J1185" s="54"/>
      <c r="K1185" s="54"/>
      <c r="L1185" s="51" t="str">
        <f t="shared" si="104"/>
        <v>case "49F": return "";</v>
      </c>
      <c r="M1185" s="51" t="str">
        <f t="shared" si="105"/>
        <v>case "049F": return "";</v>
      </c>
      <c r="N1185" s="51" t="e">
        <f>"case """&amp;E1185&amp;""""&amp;": return "&amp;""""&amp;INDEX(ALL!E:E,MATCH(Sheet1!E1185,ALL!N:N,0))&amp;""""&amp;";"</f>
        <v>#N/A</v>
      </c>
      <c r="O1185" s="51"/>
    </row>
    <row r="1186" spans="1:15" x14ac:dyDescent="0.2">
      <c r="A1186" s="54">
        <v>1184</v>
      </c>
      <c r="B1186" s="54" t="str">
        <f t="shared" si="101"/>
        <v>4A0</v>
      </c>
      <c r="C1186" s="54"/>
      <c r="D1186" s="54" t="str">
        <f t="shared" si="102"/>
        <v>4A0</v>
      </c>
      <c r="E1186" s="54" t="str">
        <f t="shared" si="103"/>
        <v>04A0</v>
      </c>
      <c r="F1186" s="54"/>
      <c r="G1186" s="54"/>
      <c r="H1186" s="54"/>
      <c r="I1186" s="54"/>
      <c r="J1186" s="54"/>
      <c r="K1186" s="54"/>
      <c r="L1186" s="51" t="str">
        <f t="shared" si="104"/>
        <v>case "4A0": return "";</v>
      </c>
      <c r="M1186" s="51" t="str">
        <f t="shared" si="105"/>
        <v>case "04A0": return "";</v>
      </c>
      <c r="N1186" s="51" t="e">
        <f>"case """&amp;E1186&amp;""""&amp;": return "&amp;""""&amp;INDEX(ALL!E:E,MATCH(Sheet1!E1186,ALL!N:N,0))&amp;""""&amp;";"</f>
        <v>#N/A</v>
      </c>
      <c r="O1186" s="51"/>
    </row>
    <row r="1187" spans="1:15" x14ac:dyDescent="0.2">
      <c r="A1187" s="54">
        <v>1185</v>
      </c>
      <c r="B1187" s="54" t="str">
        <f t="shared" si="101"/>
        <v>4A1</v>
      </c>
      <c r="C1187" s="54"/>
      <c r="D1187" s="54" t="str">
        <f t="shared" si="102"/>
        <v>4A1</v>
      </c>
      <c r="E1187" s="54" t="str">
        <f t="shared" si="103"/>
        <v>04A1</v>
      </c>
      <c r="F1187" s="54"/>
      <c r="G1187" s="54"/>
      <c r="H1187" s="54"/>
      <c r="I1187" s="54"/>
      <c r="J1187" s="54"/>
      <c r="K1187" s="54"/>
      <c r="L1187" s="51" t="str">
        <f t="shared" si="104"/>
        <v>case "4A1": return "";</v>
      </c>
      <c r="M1187" s="51" t="str">
        <f t="shared" si="105"/>
        <v>case "04A1": return "";</v>
      </c>
      <c r="N1187" s="51" t="e">
        <f>"case """&amp;E1187&amp;""""&amp;": return "&amp;""""&amp;INDEX(ALL!E:E,MATCH(Sheet1!E1187,ALL!N:N,0))&amp;""""&amp;";"</f>
        <v>#N/A</v>
      </c>
      <c r="O1187" s="51"/>
    </row>
    <row r="1188" spans="1:15" x14ac:dyDescent="0.2">
      <c r="A1188" s="54">
        <v>1186</v>
      </c>
      <c r="B1188" s="54" t="str">
        <f t="shared" si="101"/>
        <v>4A2</v>
      </c>
      <c r="C1188" s="54"/>
      <c r="D1188" s="54" t="str">
        <f t="shared" si="102"/>
        <v>4A2</v>
      </c>
      <c r="E1188" s="54" t="str">
        <f t="shared" si="103"/>
        <v>04A2</v>
      </c>
      <c r="F1188" s="54"/>
      <c r="G1188" s="54"/>
      <c r="H1188" s="54"/>
      <c r="I1188" s="54"/>
      <c r="J1188" s="54"/>
      <c r="K1188" s="54"/>
      <c r="L1188" s="51" t="str">
        <f t="shared" si="104"/>
        <v>case "4A2": return "";</v>
      </c>
      <c r="M1188" s="51" t="str">
        <f t="shared" si="105"/>
        <v>case "04A2": return "";</v>
      </c>
      <c r="N1188" s="51" t="e">
        <f>"case """&amp;E1188&amp;""""&amp;": return "&amp;""""&amp;INDEX(ALL!E:E,MATCH(Sheet1!E1188,ALL!N:N,0))&amp;""""&amp;";"</f>
        <v>#N/A</v>
      </c>
      <c r="O1188" s="51"/>
    </row>
    <row r="1189" spans="1:15" x14ac:dyDescent="0.2">
      <c r="A1189" s="54">
        <v>1187</v>
      </c>
      <c r="B1189" s="54" t="str">
        <f t="shared" si="101"/>
        <v>4A3</v>
      </c>
      <c r="C1189" s="54"/>
      <c r="D1189" s="54" t="str">
        <f t="shared" si="102"/>
        <v>4A3</v>
      </c>
      <c r="E1189" s="54" t="str">
        <f t="shared" si="103"/>
        <v>04A3</v>
      </c>
      <c r="F1189" s="54"/>
      <c r="G1189" s="54"/>
      <c r="H1189" s="54"/>
      <c r="I1189" s="54"/>
      <c r="J1189" s="54"/>
      <c r="K1189" s="54"/>
      <c r="L1189" s="51" t="str">
        <f t="shared" si="104"/>
        <v>case "4A3": return "";</v>
      </c>
      <c r="M1189" s="51" t="str">
        <f t="shared" si="105"/>
        <v>case "04A3": return "";</v>
      </c>
      <c r="N1189" s="51" t="e">
        <f>"case """&amp;E1189&amp;""""&amp;": return "&amp;""""&amp;INDEX(ALL!E:E,MATCH(Sheet1!E1189,ALL!N:N,0))&amp;""""&amp;";"</f>
        <v>#N/A</v>
      </c>
      <c r="O1189" s="51"/>
    </row>
    <row r="1190" spans="1:15" x14ac:dyDescent="0.2">
      <c r="A1190" s="54">
        <v>1188</v>
      </c>
      <c r="B1190" s="54" t="str">
        <f t="shared" si="101"/>
        <v>4A4</v>
      </c>
      <c r="C1190" s="54"/>
      <c r="D1190" s="54" t="str">
        <f t="shared" si="102"/>
        <v>4A4</v>
      </c>
      <c r="E1190" s="54" t="str">
        <f t="shared" si="103"/>
        <v>04A4</v>
      </c>
      <c r="F1190" s="54"/>
      <c r="G1190" s="54"/>
      <c r="H1190" s="54"/>
      <c r="I1190" s="54"/>
      <c r="J1190" s="54"/>
      <c r="K1190" s="54"/>
      <c r="L1190" s="51" t="str">
        <f t="shared" si="104"/>
        <v>case "4A4": return "";</v>
      </c>
      <c r="M1190" s="51" t="str">
        <f t="shared" si="105"/>
        <v>case "04A4": return "";</v>
      </c>
      <c r="N1190" s="51" t="e">
        <f>"case """&amp;E1190&amp;""""&amp;": return "&amp;""""&amp;INDEX(ALL!E:E,MATCH(Sheet1!E1190,ALL!N:N,0))&amp;""""&amp;";"</f>
        <v>#N/A</v>
      </c>
      <c r="O1190" s="51"/>
    </row>
    <row r="1191" spans="1:15" x14ac:dyDescent="0.2">
      <c r="A1191" s="54">
        <v>1189</v>
      </c>
      <c r="B1191" s="54" t="str">
        <f t="shared" si="101"/>
        <v>4A5</v>
      </c>
      <c r="C1191" s="54"/>
      <c r="D1191" s="54" t="str">
        <f t="shared" si="102"/>
        <v>4A5</v>
      </c>
      <c r="E1191" s="54" t="str">
        <f t="shared" si="103"/>
        <v>04A5</v>
      </c>
      <c r="F1191" s="54"/>
      <c r="G1191" s="54"/>
      <c r="H1191" s="54"/>
      <c r="I1191" s="54"/>
      <c r="J1191" s="54"/>
      <c r="K1191" s="54"/>
      <c r="L1191" s="51" t="str">
        <f t="shared" si="104"/>
        <v>case "4A5": return "";</v>
      </c>
      <c r="M1191" s="51" t="str">
        <f t="shared" si="105"/>
        <v>case "04A5": return "";</v>
      </c>
      <c r="N1191" s="51" t="e">
        <f>"case """&amp;E1191&amp;""""&amp;": return "&amp;""""&amp;INDEX(ALL!E:E,MATCH(Sheet1!E1191,ALL!N:N,0))&amp;""""&amp;";"</f>
        <v>#N/A</v>
      </c>
      <c r="O1191" s="51"/>
    </row>
    <row r="1192" spans="1:15" x14ac:dyDescent="0.2">
      <c r="A1192" s="54">
        <v>1190</v>
      </c>
      <c r="B1192" s="54" t="str">
        <f t="shared" si="101"/>
        <v>4A6</v>
      </c>
      <c r="C1192" s="54"/>
      <c r="D1192" s="54" t="str">
        <f t="shared" si="102"/>
        <v>4A6</v>
      </c>
      <c r="E1192" s="54" t="str">
        <f t="shared" si="103"/>
        <v>04A6</v>
      </c>
      <c r="F1192" s="54"/>
      <c r="G1192" s="54"/>
      <c r="H1192" s="54"/>
      <c r="I1192" s="54"/>
      <c r="J1192" s="54"/>
      <c r="K1192" s="54"/>
      <c r="L1192" s="51" t="str">
        <f t="shared" si="104"/>
        <v>case "4A6": return "";</v>
      </c>
      <c r="M1192" s="51" t="str">
        <f t="shared" si="105"/>
        <v>case "04A6": return "";</v>
      </c>
      <c r="N1192" s="51" t="e">
        <f>"case """&amp;E1192&amp;""""&amp;": return "&amp;""""&amp;INDEX(ALL!E:E,MATCH(Sheet1!E1192,ALL!N:N,0))&amp;""""&amp;";"</f>
        <v>#N/A</v>
      </c>
      <c r="O1192" s="51"/>
    </row>
    <row r="1193" spans="1:15" x14ac:dyDescent="0.2">
      <c r="A1193" s="54">
        <v>1191</v>
      </c>
      <c r="B1193" s="54" t="str">
        <f t="shared" si="101"/>
        <v>4A7</v>
      </c>
      <c r="C1193" s="54"/>
      <c r="D1193" s="54" t="str">
        <f t="shared" si="102"/>
        <v>4A7</v>
      </c>
      <c r="E1193" s="54" t="str">
        <f t="shared" si="103"/>
        <v>04A7</v>
      </c>
      <c r="F1193" s="54"/>
      <c r="G1193" s="54"/>
      <c r="H1193" s="54"/>
      <c r="I1193" s="54"/>
      <c r="J1193" s="54"/>
      <c r="K1193" s="54"/>
      <c r="L1193" s="51" t="str">
        <f t="shared" si="104"/>
        <v>case "4A7": return "";</v>
      </c>
      <c r="M1193" s="51" t="str">
        <f t="shared" si="105"/>
        <v>case "04A7": return "";</v>
      </c>
      <c r="N1193" s="51" t="e">
        <f>"case """&amp;E1193&amp;""""&amp;": return "&amp;""""&amp;INDEX(ALL!E:E,MATCH(Sheet1!E1193,ALL!N:N,0))&amp;""""&amp;";"</f>
        <v>#N/A</v>
      </c>
      <c r="O1193" s="51"/>
    </row>
    <row r="1194" spans="1:15" x14ac:dyDescent="0.2">
      <c r="A1194" s="54">
        <v>1192</v>
      </c>
      <c r="B1194" s="54" t="str">
        <f t="shared" si="101"/>
        <v>4A8</v>
      </c>
      <c r="C1194" s="54"/>
      <c r="D1194" s="54" t="str">
        <f t="shared" si="102"/>
        <v>4A8</v>
      </c>
      <c r="E1194" s="54" t="str">
        <f t="shared" si="103"/>
        <v>04A8</v>
      </c>
      <c r="F1194" s="54"/>
      <c r="G1194" s="54"/>
      <c r="H1194" s="54"/>
      <c r="I1194" s="54"/>
      <c r="J1194" s="54"/>
      <c r="K1194" s="54"/>
      <c r="L1194" s="51" t="str">
        <f t="shared" si="104"/>
        <v>case "4A8": return "";</v>
      </c>
      <c r="M1194" s="51" t="str">
        <f t="shared" si="105"/>
        <v>case "04A8": return "";</v>
      </c>
      <c r="N1194" s="51" t="e">
        <f>"case """&amp;E1194&amp;""""&amp;": return "&amp;""""&amp;INDEX(ALL!E:E,MATCH(Sheet1!E1194,ALL!N:N,0))&amp;""""&amp;";"</f>
        <v>#N/A</v>
      </c>
      <c r="O1194" s="51"/>
    </row>
    <row r="1195" spans="1:15" x14ac:dyDescent="0.2">
      <c r="A1195" s="54">
        <v>1193</v>
      </c>
      <c r="B1195" s="54" t="str">
        <f t="shared" si="101"/>
        <v>4A9</v>
      </c>
      <c r="C1195" s="54"/>
      <c r="D1195" s="54" t="str">
        <f t="shared" si="102"/>
        <v>4A9</v>
      </c>
      <c r="E1195" s="54" t="str">
        <f t="shared" si="103"/>
        <v>04A9</v>
      </c>
      <c r="F1195" s="54"/>
      <c r="G1195" s="54"/>
      <c r="H1195" s="54"/>
      <c r="I1195" s="54"/>
      <c r="J1195" s="54"/>
      <c r="K1195" s="54"/>
      <c r="L1195" s="51" t="str">
        <f t="shared" si="104"/>
        <v>case "4A9": return "";</v>
      </c>
      <c r="M1195" s="51" t="str">
        <f t="shared" si="105"/>
        <v>case "04A9": return "";</v>
      </c>
      <c r="N1195" s="51" t="e">
        <f>"case """&amp;E1195&amp;""""&amp;": return "&amp;""""&amp;INDEX(ALL!E:E,MATCH(Sheet1!E1195,ALL!N:N,0))&amp;""""&amp;";"</f>
        <v>#N/A</v>
      </c>
      <c r="O1195" s="51"/>
    </row>
    <row r="1196" spans="1:15" x14ac:dyDescent="0.2">
      <c r="A1196" s="54">
        <v>1194</v>
      </c>
      <c r="B1196" s="54" t="str">
        <f t="shared" si="101"/>
        <v>4AA</v>
      </c>
      <c r="C1196" s="54"/>
      <c r="D1196" s="54" t="str">
        <f t="shared" si="102"/>
        <v>4AA</v>
      </c>
      <c r="E1196" s="54" t="str">
        <f t="shared" si="103"/>
        <v>04AA</v>
      </c>
      <c r="F1196" s="54"/>
      <c r="G1196" s="54"/>
      <c r="H1196" s="54"/>
      <c r="I1196" s="54"/>
      <c r="J1196" s="54"/>
      <c r="K1196" s="54"/>
      <c r="L1196" s="51" t="str">
        <f t="shared" si="104"/>
        <v>case "4AA": return "";</v>
      </c>
      <c r="M1196" s="51" t="str">
        <f t="shared" si="105"/>
        <v>case "04AA": return "";</v>
      </c>
      <c r="N1196" s="51" t="e">
        <f>"case """&amp;E1196&amp;""""&amp;": return "&amp;""""&amp;INDEX(ALL!E:E,MATCH(Sheet1!E1196,ALL!N:N,0))&amp;""""&amp;";"</f>
        <v>#N/A</v>
      </c>
      <c r="O1196" s="51"/>
    </row>
    <row r="1197" spans="1:15" x14ac:dyDescent="0.2">
      <c r="A1197" s="54">
        <v>1195</v>
      </c>
      <c r="B1197" s="54" t="str">
        <f t="shared" si="101"/>
        <v>4AB</v>
      </c>
      <c r="C1197" s="54"/>
      <c r="D1197" s="54" t="str">
        <f t="shared" si="102"/>
        <v>4AB</v>
      </c>
      <c r="E1197" s="54" t="str">
        <f t="shared" si="103"/>
        <v>04AB</v>
      </c>
      <c r="F1197" s="54"/>
      <c r="G1197" s="54"/>
      <c r="H1197" s="54"/>
      <c r="I1197" s="54"/>
      <c r="J1197" s="54"/>
      <c r="K1197" s="54"/>
      <c r="L1197" s="51" t="str">
        <f t="shared" si="104"/>
        <v>case "4AB": return "";</v>
      </c>
      <c r="M1197" s="51" t="str">
        <f t="shared" si="105"/>
        <v>case "04AB": return "";</v>
      </c>
      <c r="N1197" s="51" t="e">
        <f>"case """&amp;E1197&amp;""""&amp;": return "&amp;""""&amp;INDEX(ALL!E:E,MATCH(Sheet1!E1197,ALL!N:N,0))&amp;""""&amp;";"</f>
        <v>#N/A</v>
      </c>
      <c r="O1197" s="51"/>
    </row>
    <row r="1198" spans="1:15" x14ac:dyDescent="0.2">
      <c r="A1198" s="54">
        <v>1196</v>
      </c>
      <c r="B1198" s="54" t="str">
        <f t="shared" si="101"/>
        <v>4AC</v>
      </c>
      <c r="C1198" s="54"/>
      <c r="D1198" s="54" t="str">
        <f t="shared" si="102"/>
        <v>4AC</v>
      </c>
      <c r="E1198" s="54" t="str">
        <f t="shared" si="103"/>
        <v>04AC</v>
      </c>
      <c r="F1198" s="54"/>
      <c r="G1198" s="54"/>
      <c r="H1198" s="54"/>
      <c r="I1198" s="54"/>
      <c r="J1198" s="54"/>
      <c r="K1198" s="54"/>
      <c r="L1198" s="51" t="str">
        <f t="shared" si="104"/>
        <v>case "4AC": return "";</v>
      </c>
      <c r="M1198" s="51" t="str">
        <f t="shared" si="105"/>
        <v>case "04AC": return "";</v>
      </c>
      <c r="N1198" s="51" t="e">
        <f>"case """&amp;E1198&amp;""""&amp;": return "&amp;""""&amp;INDEX(ALL!E:E,MATCH(Sheet1!E1198,ALL!N:N,0))&amp;""""&amp;";"</f>
        <v>#N/A</v>
      </c>
      <c r="O1198" s="51"/>
    </row>
    <row r="1199" spans="1:15" x14ac:dyDescent="0.2">
      <c r="A1199" s="54">
        <v>1197</v>
      </c>
      <c r="B1199" s="54" t="str">
        <f t="shared" si="101"/>
        <v>4AD</v>
      </c>
      <c r="C1199" s="54"/>
      <c r="D1199" s="54" t="str">
        <f t="shared" si="102"/>
        <v>4AD</v>
      </c>
      <c r="E1199" s="54" t="str">
        <f t="shared" si="103"/>
        <v>04AD</v>
      </c>
      <c r="F1199" s="54"/>
      <c r="G1199" s="54"/>
      <c r="H1199" s="54"/>
      <c r="I1199" s="54"/>
      <c r="J1199" s="54"/>
      <c r="K1199" s="54"/>
      <c r="L1199" s="51" t="str">
        <f t="shared" si="104"/>
        <v>case "4AD": return "";</v>
      </c>
      <c r="M1199" s="51" t="str">
        <f t="shared" si="105"/>
        <v>case "04AD": return "";</v>
      </c>
      <c r="N1199" s="51" t="e">
        <f>"case """&amp;E1199&amp;""""&amp;": return "&amp;""""&amp;INDEX(ALL!E:E,MATCH(Sheet1!E1199,ALL!N:N,0))&amp;""""&amp;";"</f>
        <v>#N/A</v>
      </c>
      <c r="O1199" s="51"/>
    </row>
    <row r="1200" spans="1:15" x14ac:dyDescent="0.2">
      <c r="A1200" s="54">
        <v>1198</v>
      </c>
      <c r="B1200" s="54" t="str">
        <f t="shared" si="101"/>
        <v>4AE</v>
      </c>
      <c r="C1200" s="54"/>
      <c r="D1200" s="54" t="str">
        <f t="shared" si="102"/>
        <v>4AE</v>
      </c>
      <c r="E1200" s="54" t="str">
        <f t="shared" si="103"/>
        <v>04AE</v>
      </c>
      <c r="F1200" s="54"/>
      <c r="G1200" s="54"/>
      <c r="H1200" s="54"/>
      <c r="I1200" s="54"/>
      <c r="J1200" s="54"/>
      <c r="K1200" s="54"/>
      <c r="L1200" s="51" t="str">
        <f t="shared" si="104"/>
        <v>case "4AE": return "";</v>
      </c>
      <c r="M1200" s="51" t="str">
        <f t="shared" si="105"/>
        <v>case "04AE": return "";</v>
      </c>
      <c r="N1200" s="51" t="e">
        <f>"case """&amp;E1200&amp;""""&amp;": return "&amp;""""&amp;INDEX(ALL!E:E,MATCH(Sheet1!E1200,ALL!N:N,0))&amp;""""&amp;";"</f>
        <v>#N/A</v>
      </c>
      <c r="O1200" s="51"/>
    </row>
    <row r="1201" spans="1:15" x14ac:dyDescent="0.2">
      <c r="A1201" s="54">
        <v>1199</v>
      </c>
      <c r="B1201" s="54" t="str">
        <f t="shared" si="101"/>
        <v>4AF</v>
      </c>
      <c r="C1201" s="54"/>
      <c r="D1201" s="54" t="str">
        <f t="shared" si="102"/>
        <v>4AF</v>
      </c>
      <c r="E1201" s="54" t="str">
        <f t="shared" si="103"/>
        <v>04AF</v>
      </c>
      <c r="F1201" s="54"/>
      <c r="G1201" s="54"/>
      <c r="H1201" s="54"/>
      <c r="I1201" s="54"/>
      <c r="J1201" s="54"/>
      <c r="K1201" s="54"/>
      <c r="L1201" s="51" t="str">
        <f t="shared" si="104"/>
        <v>case "4AF": return "";</v>
      </c>
      <c r="M1201" s="51" t="str">
        <f t="shared" si="105"/>
        <v>case "04AF": return "";</v>
      </c>
      <c r="N1201" s="51" t="e">
        <f>"case """&amp;E1201&amp;""""&amp;": return "&amp;""""&amp;INDEX(ALL!E:E,MATCH(Sheet1!E1201,ALL!N:N,0))&amp;""""&amp;";"</f>
        <v>#N/A</v>
      </c>
      <c r="O1201" s="51"/>
    </row>
    <row r="1202" spans="1:15" x14ac:dyDescent="0.2">
      <c r="A1202" s="54">
        <v>1200</v>
      </c>
      <c r="B1202" s="54" t="str">
        <f t="shared" si="101"/>
        <v>4B0</v>
      </c>
      <c r="C1202" s="54"/>
      <c r="D1202" s="54" t="str">
        <f t="shared" si="102"/>
        <v>4B0</v>
      </c>
      <c r="E1202" s="54" t="str">
        <f t="shared" si="103"/>
        <v>04B0</v>
      </c>
      <c r="F1202" s="54"/>
      <c r="G1202" s="54"/>
      <c r="H1202" s="54"/>
      <c r="I1202" s="54"/>
      <c r="J1202" s="54"/>
      <c r="K1202" s="54"/>
      <c r="L1202" s="51" t="str">
        <f t="shared" si="104"/>
        <v>case "4B0": return "";</v>
      </c>
      <c r="M1202" s="51" t="str">
        <f t="shared" si="105"/>
        <v>case "04B0": return "";</v>
      </c>
      <c r="N1202" s="51" t="e">
        <f>"case """&amp;E1202&amp;""""&amp;": return "&amp;""""&amp;INDEX(ALL!E:E,MATCH(Sheet1!E1202,ALL!N:N,0))&amp;""""&amp;";"</f>
        <v>#N/A</v>
      </c>
      <c r="O1202" s="51"/>
    </row>
    <row r="1203" spans="1:15" x14ac:dyDescent="0.2">
      <c r="A1203" s="54">
        <v>1201</v>
      </c>
      <c r="B1203" s="54" t="str">
        <f t="shared" si="101"/>
        <v>4B1</v>
      </c>
      <c r="C1203" s="54"/>
      <c r="D1203" s="54" t="str">
        <f t="shared" si="102"/>
        <v>4B1</v>
      </c>
      <c r="E1203" s="54" t="str">
        <f t="shared" si="103"/>
        <v>04B1</v>
      </c>
      <c r="F1203" s="54"/>
      <c r="G1203" s="54"/>
      <c r="H1203" s="54"/>
      <c r="I1203" s="54"/>
      <c r="J1203" s="54"/>
      <c r="K1203" s="54"/>
      <c r="L1203" s="51" t="str">
        <f t="shared" si="104"/>
        <v>case "4B1": return "";</v>
      </c>
      <c r="M1203" s="51" t="str">
        <f t="shared" si="105"/>
        <v>case "04B1": return "";</v>
      </c>
      <c r="N1203" s="51" t="e">
        <f>"case """&amp;E1203&amp;""""&amp;": return "&amp;""""&amp;INDEX(ALL!E:E,MATCH(Sheet1!E1203,ALL!N:N,0))&amp;""""&amp;";"</f>
        <v>#N/A</v>
      </c>
      <c r="O1203" s="51"/>
    </row>
    <row r="1204" spans="1:15" x14ac:dyDescent="0.2">
      <c r="A1204" s="54">
        <v>1202</v>
      </c>
      <c r="B1204" s="54" t="str">
        <f t="shared" si="101"/>
        <v>4B2</v>
      </c>
      <c r="C1204" s="54"/>
      <c r="D1204" s="54" t="str">
        <f t="shared" si="102"/>
        <v>4B2</v>
      </c>
      <c r="E1204" s="54" t="str">
        <f t="shared" si="103"/>
        <v>04B2</v>
      </c>
      <c r="F1204" s="54"/>
      <c r="G1204" s="54"/>
      <c r="H1204" s="54"/>
      <c r="I1204" s="54"/>
      <c r="J1204" s="54"/>
      <c r="K1204" s="54"/>
      <c r="L1204" s="51" t="str">
        <f t="shared" si="104"/>
        <v>case "4B2": return "";</v>
      </c>
      <c r="M1204" s="51" t="str">
        <f t="shared" si="105"/>
        <v>case "04B2": return "";</v>
      </c>
      <c r="N1204" s="51" t="e">
        <f>"case """&amp;E1204&amp;""""&amp;": return "&amp;""""&amp;INDEX(ALL!E:E,MATCH(Sheet1!E1204,ALL!N:N,0))&amp;""""&amp;";"</f>
        <v>#N/A</v>
      </c>
      <c r="O1204" s="51"/>
    </row>
    <row r="1205" spans="1:15" x14ac:dyDescent="0.2">
      <c r="A1205" s="54">
        <v>1203</v>
      </c>
      <c r="B1205" s="54" t="str">
        <f t="shared" si="101"/>
        <v>4B3</v>
      </c>
      <c r="C1205" s="54"/>
      <c r="D1205" s="54" t="str">
        <f t="shared" si="102"/>
        <v>4B3</v>
      </c>
      <c r="E1205" s="54" t="str">
        <f t="shared" si="103"/>
        <v>04B3</v>
      </c>
      <c r="F1205" s="54"/>
      <c r="G1205" s="54"/>
      <c r="H1205" s="54"/>
      <c r="I1205" s="54"/>
      <c r="J1205" s="54"/>
      <c r="K1205" s="54"/>
      <c r="L1205" s="51" t="str">
        <f t="shared" si="104"/>
        <v>case "4B3": return "";</v>
      </c>
      <c r="M1205" s="51" t="str">
        <f t="shared" si="105"/>
        <v>case "04B3": return "";</v>
      </c>
      <c r="N1205" s="51" t="e">
        <f>"case """&amp;E1205&amp;""""&amp;": return "&amp;""""&amp;INDEX(ALL!E:E,MATCH(Sheet1!E1205,ALL!N:N,0))&amp;""""&amp;";"</f>
        <v>#N/A</v>
      </c>
      <c r="O1205" s="51"/>
    </row>
    <row r="1206" spans="1:15" x14ac:dyDescent="0.2">
      <c r="A1206" s="54">
        <v>1204</v>
      </c>
      <c r="B1206" s="54" t="str">
        <f t="shared" si="101"/>
        <v>4B4</v>
      </c>
      <c r="C1206" s="54"/>
      <c r="D1206" s="54" t="str">
        <f t="shared" si="102"/>
        <v>4B4</v>
      </c>
      <c r="E1206" s="54" t="str">
        <f t="shared" si="103"/>
        <v>04B4</v>
      </c>
      <c r="F1206" s="54"/>
      <c r="G1206" s="54"/>
      <c r="H1206" s="54"/>
      <c r="I1206" s="54"/>
      <c r="J1206" s="54"/>
      <c r="K1206" s="54"/>
      <c r="L1206" s="51" t="str">
        <f t="shared" si="104"/>
        <v>case "4B4": return "";</v>
      </c>
      <c r="M1206" s="51" t="str">
        <f t="shared" si="105"/>
        <v>case "04B4": return "";</v>
      </c>
      <c r="N1206" s="51" t="e">
        <f>"case """&amp;E1206&amp;""""&amp;": return "&amp;""""&amp;INDEX(ALL!E:E,MATCH(Sheet1!E1206,ALL!N:N,0))&amp;""""&amp;";"</f>
        <v>#N/A</v>
      </c>
      <c r="O1206" s="51"/>
    </row>
    <row r="1207" spans="1:15" x14ac:dyDescent="0.2">
      <c r="A1207" s="54">
        <v>1205</v>
      </c>
      <c r="B1207" s="54" t="str">
        <f t="shared" si="101"/>
        <v>4B5</v>
      </c>
      <c r="C1207" s="54"/>
      <c r="D1207" s="54" t="str">
        <f t="shared" si="102"/>
        <v>4B5</v>
      </c>
      <c r="E1207" s="54" t="str">
        <f t="shared" si="103"/>
        <v>04B5</v>
      </c>
      <c r="F1207" s="54"/>
      <c r="G1207" s="54"/>
      <c r="H1207" s="54"/>
      <c r="I1207" s="54"/>
      <c r="J1207" s="54"/>
      <c r="K1207" s="54"/>
      <c r="L1207" s="51" t="str">
        <f t="shared" si="104"/>
        <v>case "4B5": return "";</v>
      </c>
      <c r="M1207" s="51" t="str">
        <f t="shared" si="105"/>
        <v>case "04B5": return "";</v>
      </c>
      <c r="N1207" s="51" t="e">
        <f>"case """&amp;E1207&amp;""""&amp;": return "&amp;""""&amp;INDEX(ALL!E:E,MATCH(Sheet1!E1207,ALL!N:N,0))&amp;""""&amp;";"</f>
        <v>#N/A</v>
      </c>
      <c r="O1207" s="51"/>
    </row>
    <row r="1208" spans="1:15" x14ac:dyDescent="0.2">
      <c r="A1208" s="54">
        <v>1206</v>
      </c>
      <c r="B1208" s="54" t="str">
        <f t="shared" si="101"/>
        <v>4B6</v>
      </c>
      <c r="C1208" s="54"/>
      <c r="D1208" s="54" t="str">
        <f t="shared" si="102"/>
        <v>4B6</v>
      </c>
      <c r="E1208" s="54" t="str">
        <f t="shared" si="103"/>
        <v>04B6</v>
      </c>
      <c r="F1208" s="54"/>
      <c r="G1208" s="54"/>
      <c r="H1208" s="54"/>
      <c r="I1208" s="54"/>
      <c r="J1208" s="54"/>
      <c r="K1208" s="54"/>
      <c r="L1208" s="51" t="str">
        <f t="shared" si="104"/>
        <v>case "4B6": return "";</v>
      </c>
      <c r="M1208" s="51" t="str">
        <f t="shared" si="105"/>
        <v>case "04B6": return "";</v>
      </c>
      <c r="N1208" s="51" t="e">
        <f>"case """&amp;E1208&amp;""""&amp;": return "&amp;""""&amp;INDEX(ALL!E:E,MATCH(Sheet1!E1208,ALL!N:N,0))&amp;""""&amp;";"</f>
        <v>#N/A</v>
      </c>
      <c r="O1208" s="51"/>
    </row>
    <row r="1209" spans="1:15" x14ac:dyDescent="0.2">
      <c r="A1209" s="54">
        <v>1207</v>
      </c>
      <c r="B1209" s="54" t="str">
        <f t="shared" si="101"/>
        <v>4B7</v>
      </c>
      <c r="C1209" s="54"/>
      <c r="D1209" s="54" t="str">
        <f t="shared" si="102"/>
        <v>4B7</v>
      </c>
      <c r="E1209" s="54" t="str">
        <f t="shared" si="103"/>
        <v>04B7</v>
      </c>
      <c r="F1209" s="54"/>
      <c r="G1209" s="54"/>
      <c r="H1209" s="54"/>
      <c r="I1209" s="54"/>
      <c r="J1209" s="54"/>
      <c r="K1209" s="54"/>
      <c r="L1209" s="51" t="str">
        <f t="shared" si="104"/>
        <v>case "4B7": return "";</v>
      </c>
      <c r="M1209" s="51" t="str">
        <f t="shared" si="105"/>
        <v>case "04B7": return "";</v>
      </c>
      <c r="N1209" s="51" t="e">
        <f>"case """&amp;E1209&amp;""""&amp;": return "&amp;""""&amp;INDEX(ALL!E:E,MATCH(Sheet1!E1209,ALL!N:N,0))&amp;""""&amp;";"</f>
        <v>#N/A</v>
      </c>
      <c r="O1209" s="51"/>
    </row>
    <row r="1210" spans="1:15" x14ac:dyDescent="0.2">
      <c r="A1210" s="54">
        <v>1208</v>
      </c>
      <c r="B1210" s="54" t="str">
        <f t="shared" si="101"/>
        <v>4B8</v>
      </c>
      <c r="C1210" s="54"/>
      <c r="D1210" s="54" t="str">
        <f t="shared" si="102"/>
        <v>4B8</v>
      </c>
      <c r="E1210" s="54" t="str">
        <f t="shared" si="103"/>
        <v>04B8</v>
      </c>
      <c r="F1210" s="54"/>
      <c r="G1210" s="54"/>
      <c r="H1210" s="54"/>
      <c r="I1210" s="54"/>
      <c r="J1210" s="54"/>
      <c r="K1210" s="54"/>
      <c r="L1210" s="51" t="str">
        <f t="shared" si="104"/>
        <v>case "4B8": return "";</v>
      </c>
      <c r="M1210" s="51" t="str">
        <f t="shared" si="105"/>
        <v>case "04B8": return "";</v>
      </c>
      <c r="N1210" s="51" t="e">
        <f>"case """&amp;E1210&amp;""""&amp;": return "&amp;""""&amp;INDEX(ALL!E:E,MATCH(Sheet1!E1210,ALL!N:N,0))&amp;""""&amp;";"</f>
        <v>#N/A</v>
      </c>
      <c r="O1210" s="51"/>
    </row>
    <row r="1211" spans="1:15" x14ac:dyDescent="0.2">
      <c r="A1211" s="54">
        <v>1209</v>
      </c>
      <c r="B1211" s="54" t="str">
        <f t="shared" si="101"/>
        <v>4B9</v>
      </c>
      <c r="C1211" s="54"/>
      <c r="D1211" s="54" t="str">
        <f t="shared" si="102"/>
        <v>4B9</v>
      </c>
      <c r="E1211" s="54" t="str">
        <f t="shared" si="103"/>
        <v>04B9</v>
      </c>
      <c r="F1211" s="54"/>
      <c r="G1211" s="54"/>
      <c r="H1211" s="54"/>
      <c r="I1211" s="54"/>
      <c r="J1211" s="54"/>
      <c r="K1211" s="54"/>
      <c r="L1211" s="51" t="str">
        <f t="shared" si="104"/>
        <v>case "4B9": return "";</v>
      </c>
      <c r="M1211" s="51" t="str">
        <f t="shared" si="105"/>
        <v>case "04B9": return "";</v>
      </c>
      <c r="N1211" s="51" t="e">
        <f>"case """&amp;E1211&amp;""""&amp;": return "&amp;""""&amp;INDEX(ALL!E:E,MATCH(Sheet1!E1211,ALL!N:N,0))&amp;""""&amp;";"</f>
        <v>#N/A</v>
      </c>
      <c r="O1211" s="51"/>
    </row>
    <row r="1212" spans="1:15" x14ac:dyDescent="0.2">
      <c r="A1212" s="54">
        <v>1210</v>
      </c>
      <c r="B1212" s="54" t="str">
        <f t="shared" si="101"/>
        <v>4BA</v>
      </c>
      <c r="C1212" s="54"/>
      <c r="D1212" s="54" t="str">
        <f t="shared" si="102"/>
        <v>4BA</v>
      </c>
      <c r="E1212" s="54" t="str">
        <f t="shared" si="103"/>
        <v>04BA</v>
      </c>
      <c r="F1212" s="54"/>
      <c r="G1212" s="54"/>
      <c r="H1212" s="54"/>
      <c r="I1212" s="54"/>
      <c r="J1212" s="54"/>
      <c r="K1212" s="54"/>
      <c r="L1212" s="51" t="str">
        <f t="shared" si="104"/>
        <v>case "4BA": return "";</v>
      </c>
      <c r="M1212" s="51" t="str">
        <f t="shared" si="105"/>
        <v>case "04BA": return "";</v>
      </c>
      <c r="N1212" s="51" t="e">
        <f>"case """&amp;E1212&amp;""""&amp;": return "&amp;""""&amp;INDEX(ALL!E:E,MATCH(Sheet1!E1212,ALL!N:N,0))&amp;""""&amp;";"</f>
        <v>#N/A</v>
      </c>
      <c r="O1212" s="51"/>
    </row>
    <row r="1213" spans="1:15" x14ac:dyDescent="0.2">
      <c r="A1213" s="54">
        <v>1211</v>
      </c>
      <c r="B1213" s="54" t="str">
        <f t="shared" si="101"/>
        <v>4BB</v>
      </c>
      <c r="C1213" s="54"/>
      <c r="D1213" s="54" t="str">
        <f t="shared" si="102"/>
        <v>4BB</v>
      </c>
      <c r="E1213" s="54" t="str">
        <f t="shared" si="103"/>
        <v>04BB</v>
      </c>
      <c r="F1213" s="54"/>
      <c r="G1213" s="54"/>
      <c r="H1213" s="54"/>
      <c r="I1213" s="54"/>
      <c r="J1213" s="54"/>
      <c r="K1213" s="54"/>
      <c r="L1213" s="51" t="str">
        <f t="shared" si="104"/>
        <v>case "4BB": return "";</v>
      </c>
      <c r="M1213" s="51" t="str">
        <f t="shared" si="105"/>
        <v>case "04BB": return "";</v>
      </c>
      <c r="N1213" s="51" t="e">
        <f>"case """&amp;E1213&amp;""""&amp;": return "&amp;""""&amp;INDEX(ALL!E:E,MATCH(Sheet1!E1213,ALL!N:N,0))&amp;""""&amp;";"</f>
        <v>#N/A</v>
      </c>
      <c r="O1213" s="51"/>
    </row>
    <row r="1214" spans="1:15" x14ac:dyDescent="0.2">
      <c r="A1214" s="54">
        <v>1212</v>
      </c>
      <c r="B1214" s="54" t="str">
        <f t="shared" ref="B1214:B1277" si="106">DEC2HEX(A1214)</f>
        <v>4BC</v>
      </c>
      <c r="C1214" s="54"/>
      <c r="D1214" s="54" t="str">
        <f t="shared" ref="D1214:D1277" si="107">IF(LEN(B1214)=1,"00"&amp;B1214,IF(LEN(B1214)=2,"0"&amp;B1214,RIGHT(B1214,3)))</f>
        <v>4BC</v>
      </c>
      <c r="E1214" s="54" t="str">
        <f t="shared" ref="E1214:E1277" si="108">"0"&amp;D1214</f>
        <v>04BC</v>
      </c>
      <c r="F1214" s="54"/>
      <c r="G1214" s="54"/>
      <c r="H1214" s="54"/>
      <c r="I1214" s="54"/>
      <c r="J1214" s="54"/>
      <c r="K1214" s="54"/>
      <c r="L1214" s="51" t="str">
        <f t="shared" ref="L1214:L1277" si="109">"case """&amp;D1214&amp;""""&amp;": return "&amp;""""&amp;F1214&amp;""""&amp;";"</f>
        <v>case "4BC": return "";</v>
      </c>
      <c r="M1214" s="51" t="str">
        <f t="shared" ref="M1214:M1277" si="110">"case """&amp;E1214&amp;""""&amp;": return "&amp;""""&amp;I1214&amp;""""&amp;";"</f>
        <v>case "04BC": return "";</v>
      </c>
      <c r="N1214" s="51" t="e">
        <f>"case """&amp;E1214&amp;""""&amp;": return "&amp;""""&amp;INDEX(ALL!E:E,MATCH(Sheet1!E1214,ALL!N:N,0))&amp;""""&amp;";"</f>
        <v>#N/A</v>
      </c>
      <c r="O1214" s="51"/>
    </row>
    <row r="1215" spans="1:15" x14ac:dyDescent="0.2">
      <c r="A1215" s="54">
        <v>1213</v>
      </c>
      <c r="B1215" s="54" t="str">
        <f t="shared" si="106"/>
        <v>4BD</v>
      </c>
      <c r="C1215" s="54"/>
      <c r="D1215" s="54" t="str">
        <f t="shared" si="107"/>
        <v>4BD</v>
      </c>
      <c r="E1215" s="54" t="str">
        <f t="shared" si="108"/>
        <v>04BD</v>
      </c>
      <c r="F1215" s="54"/>
      <c r="G1215" s="54"/>
      <c r="H1215" s="54"/>
      <c r="I1215" s="54"/>
      <c r="J1215" s="54"/>
      <c r="K1215" s="54"/>
      <c r="L1215" s="51" t="str">
        <f t="shared" si="109"/>
        <v>case "4BD": return "";</v>
      </c>
      <c r="M1215" s="51" t="str">
        <f t="shared" si="110"/>
        <v>case "04BD": return "";</v>
      </c>
      <c r="N1215" s="51" t="e">
        <f>"case """&amp;E1215&amp;""""&amp;": return "&amp;""""&amp;INDEX(ALL!E:E,MATCH(Sheet1!E1215,ALL!N:N,0))&amp;""""&amp;";"</f>
        <v>#N/A</v>
      </c>
      <c r="O1215" s="51"/>
    </row>
    <row r="1216" spans="1:15" x14ac:dyDescent="0.2">
      <c r="A1216" s="54">
        <v>1214</v>
      </c>
      <c r="B1216" s="54" t="str">
        <f t="shared" si="106"/>
        <v>4BE</v>
      </c>
      <c r="C1216" s="54"/>
      <c r="D1216" s="54" t="str">
        <f t="shared" si="107"/>
        <v>4BE</v>
      </c>
      <c r="E1216" s="54" t="str">
        <f t="shared" si="108"/>
        <v>04BE</v>
      </c>
      <c r="F1216" s="54"/>
      <c r="G1216" s="54"/>
      <c r="H1216" s="54"/>
      <c r="I1216" s="54"/>
      <c r="J1216" s="54"/>
      <c r="K1216" s="54"/>
      <c r="L1216" s="51" t="str">
        <f t="shared" si="109"/>
        <v>case "4BE": return "";</v>
      </c>
      <c r="M1216" s="51" t="str">
        <f t="shared" si="110"/>
        <v>case "04BE": return "";</v>
      </c>
      <c r="N1216" s="51" t="e">
        <f>"case """&amp;E1216&amp;""""&amp;": return "&amp;""""&amp;INDEX(ALL!E:E,MATCH(Sheet1!E1216,ALL!N:N,0))&amp;""""&amp;";"</f>
        <v>#N/A</v>
      </c>
      <c r="O1216" s="51"/>
    </row>
    <row r="1217" spans="1:15" x14ac:dyDescent="0.2">
      <c r="A1217" s="54">
        <v>1215</v>
      </c>
      <c r="B1217" s="54" t="str">
        <f t="shared" si="106"/>
        <v>4BF</v>
      </c>
      <c r="C1217" s="54"/>
      <c r="D1217" s="54" t="str">
        <f t="shared" si="107"/>
        <v>4BF</v>
      </c>
      <c r="E1217" s="54" t="str">
        <f t="shared" si="108"/>
        <v>04BF</v>
      </c>
      <c r="F1217" s="54"/>
      <c r="G1217" s="54"/>
      <c r="H1217" s="54"/>
      <c r="I1217" s="54"/>
      <c r="J1217" s="54"/>
      <c r="K1217" s="54"/>
      <c r="L1217" s="51" t="str">
        <f t="shared" si="109"/>
        <v>case "4BF": return "";</v>
      </c>
      <c r="M1217" s="51" t="str">
        <f t="shared" si="110"/>
        <v>case "04BF": return "";</v>
      </c>
      <c r="N1217" s="51" t="e">
        <f>"case """&amp;E1217&amp;""""&amp;": return "&amp;""""&amp;INDEX(ALL!E:E,MATCH(Sheet1!E1217,ALL!N:N,0))&amp;""""&amp;";"</f>
        <v>#N/A</v>
      </c>
      <c r="O1217" s="51"/>
    </row>
    <row r="1218" spans="1:15" x14ac:dyDescent="0.2">
      <c r="A1218" s="54">
        <v>1216</v>
      </c>
      <c r="B1218" s="54" t="str">
        <f t="shared" si="106"/>
        <v>4C0</v>
      </c>
      <c r="C1218" s="54"/>
      <c r="D1218" s="54" t="str">
        <f t="shared" si="107"/>
        <v>4C0</v>
      </c>
      <c r="E1218" s="54" t="str">
        <f t="shared" si="108"/>
        <v>04C0</v>
      </c>
      <c r="F1218" s="54"/>
      <c r="G1218" s="54"/>
      <c r="H1218" s="54"/>
      <c r="I1218" s="54"/>
      <c r="J1218" s="54"/>
      <c r="K1218" s="54"/>
      <c r="L1218" s="51" t="str">
        <f t="shared" si="109"/>
        <v>case "4C0": return "";</v>
      </c>
      <c r="M1218" s="51" t="str">
        <f t="shared" si="110"/>
        <v>case "04C0": return "";</v>
      </c>
      <c r="N1218" s="51" t="e">
        <f>"case """&amp;E1218&amp;""""&amp;": return "&amp;""""&amp;INDEX(ALL!E:E,MATCH(Sheet1!E1218,ALL!N:N,0))&amp;""""&amp;";"</f>
        <v>#N/A</v>
      </c>
      <c r="O1218" s="51"/>
    </row>
    <row r="1219" spans="1:15" x14ac:dyDescent="0.2">
      <c r="A1219" s="54">
        <v>1217</v>
      </c>
      <c r="B1219" s="54" t="str">
        <f t="shared" si="106"/>
        <v>4C1</v>
      </c>
      <c r="C1219" s="54"/>
      <c r="D1219" s="54" t="str">
        <f t="shared" si="107"/>
        <v>4C1</v>
      </c>
      <c r="E1219" s="54" t="str">
        <f t="shared" si="108"/>
        <v>04C1</v>
      </c>
      <c r="F1219" s="54"/>
      <c r="G1219" s="54"/>
      <c r="H1219" s="54"/>
      <c r="I1219" s="54"/>
      <c r="J1219" s="54"/>
      <c r="K1219" s="54"/>
      <c r="L1219" s="51" t="str">
        <f t="shared" si="109"/>
        <v>case "4C1": return "";</v>
      </c>
      <c r="M1219" s="51" t="str">
        <f t="shared" si="110"/>
        <v>case "04C1": return "";</v>
      </c>
      <c r="N1219" s="51" t="e">
        <f>"case """&amp;E1219&amp;""""&amp;": return "&amp;""""&amp;INDEX(ALL!E:E,MATCH(Sheet1!E1219,ALL!N:N,0))&amp;""""&amp;";"</f>
        <v>#N/A</v>
      </c>
      <c r="O1219" s="51"/>
    </row>
    <row r="1220" spans="1:15" x14ac:dyDescent="0.2">
      <c r="A1220" s="54">
        <v>1218</v>
      </c>
      <c r="B1220" s="54" t="str">
        <f t="shared" si="106"/>
        <v>4C2</v>
      </c>
      <c r="C1220" s="54"/>
      <c r="D1220" s="54" t="str">
        <f t="shared" si="107"/>
        <v>4C2</v>
      </c>
      <c r="E1220" s="54" t="str">
        <f t="shared" si="108"/>
        <v>04C2</v>
      </c>
      <c r="F1220" s="54"/>
      <c r="G1220" s="54"/>
      <c r="H1220" s="54"/>
      <c r="I1220" s="54"/>
      <c r="J1220" s="54"/>
      <c r="K1220" s="54"/>
      <c r="L1220" s="51" t="str">
        <f t="shared" si="109"/>
        <v>case "4C2": return "";</v>
      </c>
      <c r="M1220" s="51" t="str">
        <f t="shared" si="110"/>
        <v>case "04C2": return "";</v>
      </c>
      <c r="N1220" s="51" t="e">
        <f>"case """&amp;E1220&amp;""""&amp;": return "&amp;""""&amp;INDEX(ALL!E:E,MATCH(Sheet1!E1220,ALL!N:N,0))&amp;""""&amp;";"</f>
        <v>#N/A</v>
      </c>
      <c r="O1220" s="51"/>
    </row>
    <row r="1221" spans="1:15" x14ac:dyDescent="0.2">
      <c r="A1221" s="54">
        <v>1219</v>
      </c>
      <c r="B1221" s="54" t="str">
        <f t="shared" si="106"/>
        <v>4C3</v>
      </c>
      <c r="C1221" s="54"/>
      <c r="D1221" s="54" t="str">
        <f t="shared" si="107"/>
        <v>4C3</v>
      </c>
      <c r="E1221" s="54" t="str">
        <f t="shared" si="108"/>
        <v>04C3</v>
      </c>
      <c r="F1221" s="54"/>
      <c r="G1221" s="54"/>
      <c r="H1221" s="54"/>
      <c r="I1221" s="54"/>
      <c r="J1221" s="54"/>
      <c r="K1221" s="54"/>
      <c r="L1221" s="51" t="str">
        <f t="shared" si="109"/>
        <v>case "4C3": return "";</v>
      </c>
      <c r="M1221" s="51" t="str">
        <f t="shared" si="110"/>
        <v>case "04C3": return "";</v>
      </c>
      <c r="N1221" s="51" t="e">
        <f>"case """&amp;E1221&amp;""""&amp;": return "&amp;""""&amp;INDEX(ALL!E:E,MATCH(Sheet1!E1221,ALL!N:N,0))&amp;""""&amp;";"</f>
        <v>#N/A</v>
      </c>
      <c r="O1221" s="51"/>
    </row>
    <row r="1222" spans="1:15" x14ac:dyDescent="0.2">
      <c r="A1222" s="54">
        <v>1220</v>
      </c>
      <c r="B1222" s="54" t="str">
        <f t="shared" si="106"/>
        <v>4C4</v>
      </c>
      <c r="C1222" s="54"/>
      <c r="D1222" s="54" t="str">
        <f t="shared" si="107"/>
        <v>4C4</v>
      </c>
      <c r="E1222" s="54" t="str">
        <f t="shared" si="108"/>
        <v>04C4</v>
      </c>
      <c r="F1222" s="54"/>
      <c r="G1222" s="54"/>
      <c r="H1222" s="54"/>
      <c r="I1222" s="54"/>
      <c r="J1222" s="54"/>
      <c r="K1222" s="54"/>
      <c r="L1222" s="51" t="str">
        <f t="shared" si="109"/>
        <v>case "4C4": return "";</v>
      </c>
      <c r="M1222" s="51" t="str">
        <f t="shared" si="110"/>
        <v>case "04C4": return "";</v>
      </c>
      <c r="N1222" s="51" t="e">
        <f>"case """&amp;E1222&amp;""""&amp;": return "&amp;""""&amp;INDEX(ALL!E:E,MATCH(Sheet1!E1222,ALL!N:N,0))&amp;""""&amp;";"</f>
        <v>#N/A</v>
      </c>
      <c r="O1222" s="51"/>
    </row>
    <row r="1223" spans="1:15" x14ac:dyDescent="0.2">
      <c r="A1223" s="54">
        <v>1221</v>
      </c>
      <c r="B1223" s="54" t="str">
        <f t="shared" si="106"/>
        <v>4C5</v>
      </c>
      <c r="C1223" s="54"/>
      <c r="D1223" s="54" t="str">
        <f t="shared" si="107"/>
        <v>4C5</v>
      </c>
      <c r="E1223" s="54" t="str">
        <f t="shared" si="108"/>
        <v>04C5</v>
      </c>
      <c r="F1223" s="54"/>
      <c r="G1223" s="54"/>
      <c r="H1223" s="54"/>
      <c r="I1223" s="54"/>
      <c r="J1223" s="54"/>
      <c r="K1223" s="54"/>
      <c r="L1223" s="51" t="str">
        <f t="shared" si="109"/>
        <v>case "4C5": return "";</v>
      </c>
      <c r="M1223" s="51" t="str">
        <f t="shared" si="110"/>
        <v>case "04C5": return "";</v>
      </c>
      <c r="N1223" s="51" t="e">
        <f>"case """&amp;E1223&amp;""""&amp;": return "&amp;""""&amp;INDEX(ALL!E:E,MATCH(Sheet1!E1223,ALL!N:N,0))&amp;""""&amp;";"</f>
        <v>#N/A</v>
      </c>
      <c r="O1223" s="51"/>
    </row>
    <row r="1224" spans="1:15" x14ac:dyDescent="0.2">
      <c r="A1224" s="54">
        <v>1222</v>
      </c>
      <c r="B1224" s="54" t="str">
        <f t="shared" si="106"/>
        <v>4C6</v>
      </c>
      <c r="C1224" s="54"/>
      <c r="D1224" s="54" t="str">
        <f t="shared" si="107"/>
        <v>4C6</v>
      </c>
      <c r="E1224" s="54" t="str">
        <f t="shared" si="108"/>
        <v>04C6</v>
      </c>
      <c r="F1224" s="54"/>
      <c r="G1224" s="54"/>
      <c r="H1224" s="54"/>
      <c r="I1224" s="54"/>
      <c r="J1224" s="54"/>
      <c r="K1224" s="54"/>
      <c r="L1224" s="51" t="str">
        <f t="shared" si="109"/>
        <v>case "4C6": return "";</v>
      </c>
      <c r="M1224" s="51" t="str">
        <f t="shared" si="110"/>
        <v>case "04C6": return "";</v>
      </c>
      <c r="N1224" s="51" t="e">
        <f>"case """&amp;E1224&amp;""""&amp;": return "&amp;""""&amp;INDEX(ALL!E:E,MATCH(Sheet1!E1224,ALL!N:N,0))&amp;""""&amp;";"</f>
        <v>#N/A</v>
      </c>
      <c r="O1224" s="51"/>
    </row>
    <row r="1225" spans="1:15" x14ac:dyDescent="0.2">
      <c r="A1225" s="54">
        <v>1223</v>
      </c>
      <c r="B1225" s="54" t="str">
        <f t="shared" si="106"/>
        <v>4C7</v>
      </c>
      <c r="C1225" s="54"/>
      <c r="D1225" s="54" t="str">
        <f t="shared" si="107"/>
        <v>4C7</v>
      </c>
      <c r="E1225" s="54" t="str">
        <f t="shared" si="108"/>
        <v>04C7</v>
      </c>
      <c r="F1225" s="54"/>
      <c r="G1225" s="54"/>
      <c r="H1225" s="54"/>
      <c r="I1225" s="54"/>
      <c r="J1225" s="54"/>
      <c r="K1225" s="54"/>
      <c r="L1225" s="51" t="str">
        <f t="shared" si="109"/>
        <v>case "4C7": return "";</v>
      </c>
      <c r="M1225" s="51" t="str">
        <f t="shared" si="110"/>
        <v>case "04C7": return "";</v>
      </c>
      <c r="N1225" s="51" t="e">
        <f>"case """&amp;E1225&amp;""""&amp;": return "&amp;""""&amp;INDEX(ALL!E:E,MATCH(Sheet1!E1225,ALL!N:N,0))&amp;""""&amp;";"</f>
        <v>#N/A</v>
      </c>
      <c r="O1225" s="51"/>
    </row>
    <row r="1226" spans="1:15" x14ac:dyDescent="0.2">
      <c r="A1226" s="54">
        <v>1224</v>
      </c>
      <c r="B1226" s="54" t="str">
        <f t="shared" si="106"/>
        <v>4C8</v>
      </c>
      <c r="C1226" s="54"/>
      <c r="D1226" s="54" t="str">
        <f t="shared" si="107"/>
        <v>4C8</v>
      </c>
      <c r="E1226" s="54" t="str">
        <f t="shared" si="108"/>
        <v>04C8</v>
      </c>
      <c r="F1226" s="54"/>
      <c r="G1226" s="54"/>
      <c r="H1226" s="54"/>
      <c r="I1226" s="54"/>
      <c r="J1226" s="54"/>
      <c r="K1226" s="54"/>
      <c r="L1226" s="51" t="str">
        <f t="shared" si="109"/>
        <v>case "4C8": return "";</v>
      </c>
      <c r="M1226" s="51" t="str">
        <f t="shared" si="110"/>
        <v>case "04C8": return "";</v>
      </c>
      <c r="N1226" s="51" t="e">
        <f>"case """&amp;E1226&amp;""""&amp;": return "&amp;""""&amp;INDEX(ALL!E:E,MATCH(Sheet1!E1226,ALL!N:N,0))&amp;""""&amp;";"</f>
        <v>#N/A</v>
      </c>
      <c r="O1226" s="51"/>
    </row>
    <row r="1227" spans="1:15" x14ac:dyDescent="0.2">
      <c r="A1227" s="54">
        <v>1225</v>
      </c>
      <c r="B1227" s="54" t="str">
        <f t="shared" si="106"/>
        <v>4C9</v>
      </c>
      <c r="C1227" s="54"/>
      <c r="D1227" s="54" t="str">
        <f t="shared" si="107"/>
        <v>4C9</v>
      </c>
      <c r="E1227" s="54" t="str">
        <f t="shared" si="108"/>
        <v>04C9</v>
      </c>
      <c r="F1227" s="54"/>
      <c r="G1227" s="54"/>
      <c r="H1227" s="54"/>
      <c r="I1227" s="54"/>
      <c r="J1227" s="54"/>
      <c r="K1227" s="54"/>
      <c r="L1227" s="51" t="str">
        <f t="shared" si="109"/>
        <v>case "4C9": return "";</v>
      </c>
      <c r="M1227" s="51" t="str">
        <f t="shared" si="110"/>
        <v>case "04C9": return "";</v>
      </c>
      <c r="N1227" s="51" t="e">
        <f>"case """&amp;E1227&amp;""""&amp;": return "&amp;""""&amp;INDEX(ALL!E:E,MATCH(Sheet1!E1227,ALL!N:N,0))&amp;""""&amp;";"</f>
        <v>#N/A</v>
      </c>
      <c r="O1227" s="51"/>
    </row>
    <row r="1228" spans="1:15" x14ac:dyDescent="0.2">
      <c r="A1228" s="54">
        <v>1226</v>
      </c>
      <c r="B1228" s="54" t="str">
        <f t="shared" si="106"/>
        <v>4CA</v>
      </c>
      <c r="C1228" s="54"/>
      <c r="D1228" s="54" t="str">
        <f t="shared" si="107"/>
        <v>4CA</v>
      </c>
      <c r="E1228" s="54" t="str">
        <f t="shared" si="108"/>
        <v>04CA</v>
      </c>
      <c r="F1228" s="54"/>
      <c r="G1228" s="54"/>
      <c r="H1228" s="54"/>
      <c r="I1228" s="54"/>
      <c r="J1228" s="54"/>
      <c r="K1228" s="54"/>
      <c r="L1228" s="51" t="str">
        <f t="shared" si="109"/>
        <v>case "4CA": return "";</v>
      </c>
      <c r="M1228" s="51" t="str">
        <f t="shared" si="110"/>
        <v>case "04CA": return "";</v>
      </c>
      <c r="N1228" s="51" t="e">
        <f>"case """&amp;E1228&amp;""""&amp;": return "&amp;""""&amp;INDEX(ALL!E:E,MATCH(Sheet1!E1228,ALL!N:N,0))&amp;""""&amp;";"</f>
        <v>#N/A</v>
      </c>
      <c r="O1228" s="51"/>
    </row>
    <row r="1229" spans="1:15" x14ac:dyDescent="0.2">
      <c r="A1229" s="54">
        <v>1227</v>
      </c>
      <c r="B1229" s="54" t="str">
        <f t="shared" si="106"/>
        <v>4CB</v>
      </c>
      <c r="C1229" s="54"/>
      <c r="D1229" s="54" t="str">
        <f t="shared" si="107"/>
        <v>4CB</v>
      </c>
      <c r="E1229" s="54" t="str">
        <f t="shared" si="108"/>
        <v>04CB</v>
      </c>
      <c r="F1229" s="54"/>
      <c r="G1229" s="54"/>
      <c r="H1229" s="54"/>
      <c r="I1229" s="54"/>
      <c r="J1229" s="54"/>
      <c r="K1229" s="54"/>
      <c r="L1229" s="51" t="str">
        <f t="shared" si="109"/>
        <v>case "4CB": return "";</v>
      </c>
      <c r="M1229" s="51" t="str">
        <f t="shared" si="110"/>
        <v>case "04CB": return "";</v>
      </c>
      <c r="N1229" s="51" t="e">
        <f>"case """&amp;E1229&amp;""""&amp;": return "&amp;""""&amp;INDEX(ALL!E:E,MATCH(Sheet1!E1229,ALL!N:N,0))&amp;""""&amp;";"</f>
        <v>#N/A</v>
      </c>
      <c r="O1229" s="51"/>
    </row>
    <row r="1230" spans="1:15" x14ac:dyDescent="0.2">
      <c r="A1230" s="54">
        <v>1228</v>
      </c>
      <c r="B1230" s="54" t="str">
        <f t="shared" si="106"/>
        <v>4CC</v>
      </c>
      <c r="C1230" s="54"/>
      <c r="D1230" s="54" t="str">
        <f t="shared" si="107"/>
        <v>4CC</v>
      </c>
      <c r="E1230" s="54" t="str">
        <f t="shared" si="108"/>
        <v>04CC</v>
      </c>
      <c r="F1230" s="54"/>
      <c r="G1230" s="54"/>
      <c r="H1230" s="54"/>
      <c r="I1230" s="54"/>
      <c r="J1230" s="54"/>
      <c r="K1230" s="54"/>
      <c r="L1230" s="51" t="str">
        <f t="shared" si="109"/>
        <v>case "4CC": return "";</v>
      </c>
      <c r="M1230" s="51" t="str">
        <f t="shared" si="110"/>
        <v>case "04CC": return "";</v>
      </c>
      <c r="N1230" s="51" t="e">
        <f>"case """&amp;E1230&amp;""""&amp;": return "&amp;""""&amp;INDEX(ALL!E:E,MATCH(Sheet1!E1230,ALL!N:N,0))&amp;""""&amp;";"</f>
        <v>#N/A</v>
      </c>
      <c r="O1230" s="51"/>
    </row>
    <row r="1231" spans="1:15" x14ac:dyDescent="0.2">
      <c r="A1231" s="54">
        <v>1229</v>
      </c>
      <c r="B1231" s="54" t="str">
        <f t="shared" si="106"/>
        <v>4CD</v>
      </c>
      <c r="C1231" s="54"/>
      <c r="D1231" s="54" t="str">
        <f t="shared" si="107"/>
        <v>4CD</v>
      </c>
      <c r="E1231" s="54" t="str">
        <f t="shared" si="108"/>
        <v>04CD</v>
      </c>
      <c r="F1231" s="54"/>
      <c r="G1231" s="54"/>
      <c r="H1231" s="54"/>
      <c r="I1231" s="54"/>
      <c r="J1231" s="54"/>
      <c r="K1231" s="54"/>
      <c r="L1231" s="51" t="str">
        <f t="shared" si="109"/>
        <v>case "4CD": return "";</v>
      </c>
      <c r="M1231" s="51" t="str">
        <f t="shared" si="110"/>
        <v>case "04CD": return "";</v>
      </c>
      <c r="N1231" s="51" t="e">
        <f>"case """&amp;E1231&amp;""""&amp;": return "&amp;""""&amp;INDEX(ALL!E:E,MATCH(Sheet1!E1231,ALL!N:N,0))&amp;""""&amp;";"</f>
        <v>#N/A</v>
      </c>
      <c r="O1231" s="51"/>
    </row>
    <row r="1232" spans="1:15" x14ac:dyDescent="0.2">
      <c r="A1232" s="54">
        <v>1230</v>
      </c>
      <c r="B1232" s="54" t="str">
        <f t="shared" si="106"/>
        <v>4CE</v>
      </c>
      <c r="C1232" s="54"/>
      <c r="D1232" s="54" t="str">
        <f t="shared" si="107"/>
        <v>4CE</v>
      </c>
      <c r="E1232" s="54" t="str">
        <f t="shared" si="108"/>
        <v>04CE</v>
      </c>
      <c r="F1232" s="54"/>
      <c r="G1232" s="54"/>
      <c r="H1232" s="54"/>
      <c r="I1232" s="54"/>
      <c r="J1232" s="54"/>
      <c r="K1232" s="54"/>
      <c r="L1232" s="51" t="str">
        <f t="shared" si="109"/>
        <v>case "4CE": return "";</v>
      </c>
      <c r="M1232" s="51" t="str">
        <f t="shared" si="110"/>
        <v>case "04CE": return "";</v>
      </c>
      <c r="N1232" s="51" t="e">
        <f>"case """&amp;E1232&amp;""""&amp;": return "&amp;""""&amp;INDEX(ALL!E:E,MATCH(Sheet1!E1232,ALL!N:N,0))&amp;""""&amp;";"</f>
        <v>#N/A</v>
      </c>
      <c r="O1232" s="51"/>
    </row>
    <row r="1233" spans="1:15" x14ac:dyDescent="0.2">
      <c r="A1233" s="54">
        <v>1231</v>
      </c>
      <c r="B1233" s="54" t="str">
        <f t="shared" si="106"/>
        <v>4CF</v>
      </c>
      <c r="C1233" s="54"/>
      <c r="D1233" s="54" t="str">
        <f t="shared" si="107"/>
        <v>4CF</v>
      </c>
      <c r="E1233" s="54" t="str">
        <f t="shared" si="108"/>
        <v>04CF</v>
      </c>
      <c r="F1233" s="54"/>
      <c r="G1233" s="54"/>
      <c r="H1233" s="54"/>
      <c r="I1233" s="54"/>
      <c r="J1233" s="54"/>
      <c r="K1233" s="54"/>
      <c r="L1233" s="51" t="str">
        <f t="shared" si="109"/>
        <v>case "4CF": return "";</v>
      </c>
      <c r="M1233" s="51" t="str">
        <f t="shared" si="110"/>
        <v>case "04CF": return "";</v>
      </c>
      <c r="N1233" s="51" t="e">
        <f>"case """&amp;E1233&amp;""""&amp;": return "&amp;""""&amp;INDEX(ALL!E:E,MATCH(Sheet1!E1233,ALL!N:N,0))&amp;""""&amp;";"</f>
        <v>#N/A</v>
      </c>
      <c r="O1233" s="51"/>
    </row>
    <row r="1234" spans="1:15" x14ac:dyDescent="0.2">
      <c r="A1234" s="54">
        <v>1232</v>
      </c>
      <c r="B1234" s="54" t="str">
        <f t="shared" si="106"/>
        <v>4D0</v>
      </c>
      <c r="C1234" s="54"/>
      <c r="D1234" s="54" t="str">
        <f t="shared" si="107"/>
        <v>4D0</v>
      </c>
      <c r="E1234" s="54" t="str">
        <f t="shared" si="108"/>
        <v>04D0</v>
      </c>
      <c r="F1234" s="54"/>
      <c r="G1234" s="54"/>
      <c r="H1234" s="54"/>
      <c r="I1234" s="54"/>
      <c r="J1234" s="54"/>
      <c r="K1234" s="54"/>
      <c r="L1234" s="51" t="str">
        <f t="shared" si="109"/>
        <v>case "4D0": return "";</v>
      </c>
      <c r="M1234" s="51" t="str">
        <f t="shared" si="110"/>
        <v>case "04D0": return "";</v>
      </c>
      <c r="N1234" s="51" t="e">
        <f>"case """&amp;E1234&amp;""""&amp;": return "&amp;""""&amp;INDEX(ALL!E:E,MATCH(Sheet1!E1234,ALL!N:N,0))&amp;""""&amp;";"</f>
        <v>#N/A</v>
      </c>
      <c r="O1234" s="51"/>
    </row>
    <row r="1235" spans="1:15" x14ac:dyDescent="0.2">
      <c r="A1235" s="54">
        <v>1233</v>
      </c>
      <c r="B1235" s="54" t="str">
        <f t="shared" si="106"/>
        <v>4D1</v>
      </c>
      <c r="C1235" s="54"/>
      <c r="D1235" s="54" t="str">
        <f t="shared" si="107"/>
        <v>4D1</v>
      </c>
      <c r="E1235" s="54" t="str">
        <f t="shared" si="108"/>
        <v>04D1</v>
      </c>
      <c r="F1235" s="54"/>
      <c r="G1235" s="54"/>
      <c r="H1235" s="54"/>
      <c r="I1235" s="54"/>
      <c r="J1235" s="54"/>
      <c r="K1235" s="54"/>
      <c r="L1235" s="51" t="str">
        <f t="shared" si="109"/>
        <v>case "4D1": return "";</v>
      </c>
      <c r="M1235" s="51" t="str">
        <f t="shared" si="110"/>
        <v>case "04D1": return "";</v>
      </c>
      <c r="N1235" s="51" t="e">
        <f>"case """&amp;E1235&amp;""""&amp;": return "&amp;""""&amp;INDEX(ALL!E:E,MATCH(Sheet1!E1235,ALL!N:N,0))&amp;""""&amp;";"</f>
        <v>#N/A</v>
      </c>
      <c r="O1235" s="51"/>
    </row>
    <row r="1236" spans="1:15" x14ac:dyDescent="0.2">
      <c r="A1236" s="54">
        <v>1234</v>
      </c>
      <c r="B1236" s="54" t="str">
        <f t="shared" si="106"/>
        <v>4D2</v>
      </c>
      <c r="C1236" s="54"/>
      <c r="D1236" s="54" t="str">
        <f t="shared" si="107"/>
        <v>4D2</v>
      </c>
      <c r="E1236" s="54" t="str">
        <f t="shared" si="108"/>
        <v>04D2</v>
      </c>
      <c r="F1236" s="54"/>
      <c r="G1236" s="54"/>
      <c r="H1236" s="54"/>
      <c r="I1236" s="54"/>
      <c r="J1236" s="54"/>
      <c r="K1236" s="54"/>
      <c r="L1236" s="51" t="str">
        <f t="shared" si="109"/>
        <v>case "4D2": return "";</v>
      </c>
      <c r="M1236" s="51" t="str">
        <f t="shared" si="110"/>
        <v>case "04D2": return "";</v>
      </c>
      <c r="N1236" s="51" t="e">
        <f>"case """&amp;E1236&amp;""""&amp;": return "&amp;""""&amp;INDEX(ALL!E:E,MATCH(Sheet1!E1236,ALL!N:N,0))&amp;""""&amp;";"</f>
        <v>#N/A</v>
      </c>
      <c r="O1236" s="51"/>
    </row>
    <row r="1237" spans="1:15" x14ac:dyDescent="0.2">
      <c r="A1237" s="54">
        <v>1235</v>
      </c>
      <c r="B1237" s="54" t="str">
        <f t="shared" si="106"/>
        <v>4D3</v>
      </c>
      <c r="C1237" s="54"/>
      <c r="D1237" s="54" t="str">
        <f t="shared" si="107"/>
        <v>4D3</v>
      </c>
      <c r="E1237" s="54" t="str">
        <f t="shared" si="108"/>
        <v>04D3</v>
      </c>
      <c r="F1237" s="54"/>
      <c r="G1237" s="54"/>
      <c r="H1237" s="54"/>
      <c r="I1237" s="54"/>
      <c r="J1237" s="54"/>
      <c r="K1237" s="54"/>
      <c r="L1237" s="51" t="str">
        <f t="shared" si="109"/>
        <v>case "4D3": return "";</v>
      </c>
      <c r="M1237" s="51" t="str">
        <f t="shared" si="110"/>
        <v>case "04D3": return "";</v>
      </c>
      <c r="N1237" s="51" t="e">
        <f>"case """&amp;E1237&amp;""""&amp;": return "&amp;""""&amp;INDEX(ALL!E:E,MATCH(Sheet1!E1237,ALL!N:N,0))&amp;""""&amp;";"</f>
        <v>#N/A</v>
      </c>
      <c r="O1237" s="51"/>
    </row>
    <row r="1238" spans="1:15" x14ac:dyDescent="0.2">
      <c r="A1238" s="54">
        <v>1236</v>
      </c>
      <c r="B1238" s="54" t="str">
        <f t="shared" si="106"/>
        <v>4D4</v>
      </c>
      <c r="C1238" s="54"/>
      <c r="D1238" s="54" t="str">
        <f t="shared" si="107"/>
        <v>4D4</v>
      </c>
      <c r="E1238" s="54" t="str">
        <f t="shared" si="108"/>
        <v>04D4</v>
      </c>
      <c r="F1238" s="54"/>
      <c r="G1238" s="54"/>
      <c r="H1238" s="54"/>
      <c r="I1238" s="54"/>
      <c r="J1238" s="54"/>
      <c r="K1238" s="54"/>
      <c r="L1238" s="51" t="str">
        <f t="shared" si="109"/>
        <v>case "4D4": return "";</v>
      </c>
      <c r="M1238" s="51" t="str">
        <f t="shared" si="110"/>
        <v>case "04D4": return "";</v>
      </c>
      <c r="N1238" s="51" t="e">
        <f>"case """&amp;E1238&amp;""""&amp;": return "&amp;""""&amp;INDEX(ALL!E:E,MATCH(Sheet1!E1238,ALL!N:N,0))&amp;""""&amp;";"</f>
        <v>#N/A</v>
      </c>
      <c r="O1238" s="51"/>
    </row>
    <row r="1239" spans="1:15" x14ac:dyDescent="0.2">
      <c r="A1239" s="54">
        <v>1237</v>
      </c>
      <c r="B1239" s="54" t="str">
        <f t="shared" si="106"/>
        <v>4D5</v>
      </c>
      <c r="C1239" s="54"/>
      <c r="D1239" s="54" t="str">
        <f t="shared" si="107"/>
        <v>4D5</v>
      </c>
      <c r="E1239" s="54" t="str">
        <f t="shared" si="108"/>
        <v>04D5</v>
      </c>
      <c r="F1239" s="54"/>
      <c r="G1239" s="54"/>
      <c r="H1239" s="54"/>
      <c r="I1239" s="54"/>
      <c r="J1239" s="54"/>
      <c r="K1239" s="54"/>
      <c r="L1239" s="51" t="str">
        <f t="shared" si="109"/>
        <v>case "4D5": return "";</v>
      </c>
      <c r="M1239" s="51" t="str">
        <f t="shared" si="110"/>
        <v>case "04D5": return "";</v>
      </c>
      <c r="N1239" s="51" t="e">
        <f>"case """&amp;E1239&amp;""""&amp;": return "&amp;""""&amp;INDEX(ALL!E:E,MATCH(Sheet1!E1239,ALL!N:N,0))&amp;""""&amp;";"</f>
        <v>#N/A</v>
      </c>
      <c r="O1239" s="51"/>
    </row>
    <row r="1240" spans="1:15" x14ac:dyDescent="0.2">
      <c r="A1240" s="54">
        <v>1238</v>
      </c>
      <c r="B1240" s="54" t="str">
        <f t="shared" si="106"/>
        <v>4D6</v>
      </c>
      <c r="C1240" s="54"/>
      <c r="D1240" s="54" t="str">
        <f t="shared" si="107"/>
        <v>4D6</v>
      </c>
      <c r="E1240" s="54" t="str">
        <f t="shared" si="108"/>
        <v>04D6</v>
      </c>
      <c r="F1240" s="54"/>
      <c r="G1240" s="54"/>
      <c r="H1240" s="54"/>
      <c r="I1240" s="54"/>
      <c r="J1240" s="54"/>
      <c r="K1240" s="54"/>
      <c r="L1240" s="51" t="str">
        <f t="shared" si="109"/>
        <v>case "4D6": return "";</v>
      </c>
      <c r="M1240" s="51" t="str">
        <f t="shared" si="110"/>
        <v>case "04D6": return "";</v>
      </c>
      <c r="N1240" s="51" t="e">
        <f>"case """&amp;E1240&amp;""""&amp;": return "&amp;""""&amp;INDEX(ALL!E:E,MATCH(Sheet1!E1240,ALL!N:N,0))&amp;""""&amp;";"</f>
        <v>#N/A</v>
      </c>
      <c r="O1240" s="51"/>
    </row>
    <row r="1241" spans="1:15" x14ac:dyDescent="0.2">
      <c r="A1241" s="54">
        <v>1239</v>
      </c>
      <c r="B1241" s="54" t="str">
        <f t="shared" si="106"/>
        <v>4D7</v>
      </c>
      <c r="C1241" s="54"/>
      <c r="D1241" s="54" t="str">
        <f t="shared" si="107"/>
        <v>4D7</v>
      </c>
      <c r="E1241" s="54" t="str">
        <f t="shared" si="108"/>
        <v>04D7</v>
      </c>
      <c r="F1241" s="54"/>
      <c r="G1241" s="54"/>
      <c r="H1241" s="54"/>
      <c r="I1241" s="54"/>
      <c r="J1241" s="54"/>
      <c r="K1241" s="54"/>
      <c r="L1241" s="51" t="str">
        <f t="shared" si="109"/>
        <v>case "4D7": return "";</v>
      </c>
      <c r="M1241" s="51" t="str">
        <f t="shared" si="110"/>
        <v>case "04D7": return "";</v>
      </c>
      <c r="N1241" s="51" t="e">
        <f>"case """&amp;E1241&amp;""""&amp;": return "&amp;""""&amp;INDEX(ALL!E:E,MATCH(Sheet1!E1241,ALL!N:N,0))&amp;""""&amp;";"</f>
        <v>#N/A</v>
      </c>
      <c r="O1241" s="51"/>
    </row>
    <row r="1242" spans="1:15" x14ac:dyDescent="0.2">
      <c r="A1242" s="54">
        <v>1240</v>
      </c>
      <c r="B1242" s="54" t="str">
        <f t="shared" si="106"/>
        <v>4D8</v>
      </c>
      <c r="C1242" s="54"/>
      <c r="D1242" s="54" t="str">
        <f t="shared" si="107"/>
        <v>4D8</v>
      </c>
      <c r="E1242" s="54" t="str">
        <f t="shared" si="108"/>
        <v>04D8</v>
      </c>
      <c r="F1242" s="54"/>
      <c r="G1242" s="54"/>
      <c r="H1242" s="54"/>
      <c r="I1242" s="54"/>
      <c r="J1242" s="54"/>
      <c r="K1242" s="54"/>
      <c r="L1242" s="51" t="str">
        <f t="shared" si="109"/>
        <v>case "4D8": return "";</v>
      </c>
      <c r="M1242" s="51" t="str">
        <f t="shared" si="110"/>
        <v>case "04D8": return "";</v>
      </c>
      <c r="N1242" s="51" t="e">
        <f>"case """&amp;E1242&amp;""""&amp;": return "&amp;""""&amp;INDEX(ALL!E:E,MATCH(Sheet1!E1242,ALL!N:N,0))&amp;""""&amp;";"</f>
        <v>#N/A</v>
      </c>
      <c r="O1242" s="51"/>
    </row>
    <row r="1243" spans="1:15" x14ac:dyDescent="0.2">
      <c r="A1243" s="54">
        <v>1241</v>
      </c>
      <c r="B1243" s="54" t="str">
        <f t="shared" si="106"/>
        <v>4D9</v>
      </c>
      <c r="C1243" s="54"/>
      <c r="D1243" s="54" t="str">
        <f t="shared" si="107"/>
        <v>4D9</v>
      </c>
      <c r="E1243" s="54" t="str">
        <f t="shared" si="108"/>
        <v>04D9</v>
      </c>
      <c r="F1243" s="54"/>
      <c r="G1243" s="54"/>
      <c r="H1243" s="54"/>
      <c r="I1243" s="54"/>
      <c r="J1243" s="54"/>
      <c r="K1243" s="54"/>
      <c r="L1243" s="51" t="str">
        <f t="shared" si="109"/>
        <v>case "4D9": return "";</v>
      </c>
      <c r="M1243" s="51" t="str">
        <f t="shared" si="110"/>
        <v>case "04D9": return "";</v>
      </c>
      <c r="N1243" s="51" t="e">
        <f>"case """&amp;E1243&amp;""""&amp;": return "&amp;""""&amp;INDEX(ALL!E:E,MATCH(Sheet1!E1243,ALL!N:N,0))&amp;""""&amp;";"</f>
        <v>#N/A</v>
      </c>
      <c r="O1243" s="51"/>
    </row>
    <row r="1244" spans="1:15" x14ac:dyDescent="0.2">
      <c r="A1244" s="54">
        <v>1242</v>
      </c>
      <c r="B1244" s="54" t="str">
        <f t="shared" si="106"/>
        <v>4DA</v>
      </c>
      <c r="C1244" s="54"/>
      <c r="D1244" s="54" t="str">
        <f t="shared" si="107"/>
        <v>4DA</v>
      </c>
      <c r="E1244" s="54" t="str">
        <f t="shared" si="108"/>
        <v>04DA</v>
      </c>
      <c r="F1244" s="54"/>
      <c r="G1244" s="54"/>
      <c r="H1244" s="54"/>
      <c r="I1244" s="54"/>
      <c r="J1244" s="54"/>
      <c r="K1244" s="54"/>
      <c r="L1244" s="51" t="str">
        <f t="shared" si="109"/>
        <v>case "4DA": return "";</v>
      </c>
      <c r="M1244" s="51" t="str">
        <f t="shared" si="110"/>
        <v>case "04DA": return "";</v>
      </c>
      <c r="N1244" s="51" t="e">
        <f>"case """&amp;E1244&amp;""""&amp;": return "&amp;""""&amp;INDEX(ALL!E:E,MATCH(Sheet1!E1244,ALL!N:N,0))&amp;""""&amp;";"</f>
        <v>#N/A</v>
      </c>
      <c r="O1244" s="51"/>
    </row>
    <row r="1245" spans="1:15" x14ac:dyDescent="0.2">
      <c r="A1245" s="54">
        <v>1243</v>
      </c>
      <c r="B1245" s="54" t="str">
        <f t="shared" si="106"/>
        <v>4DB</v>
      </c>
      <c r="C1245" s="54"/>
      <c r="D1245" s="54" t="str">
        <f t="shared" si="107"/>
        <v>4DB</v>
      </c>
      <c r="E1245" s="54" t="str">
        <f t="shared" si="108"/>
        <v>04DB</v>
      </c>
      <c r="F1245" s="54"/>
      <c r="G1245" s="54"/>
      <c r="H1245" s="54"/>
      <c r="I1245" s="54"/>
      <c r="J1245" s="54"/>
      <c r="K1245" s="54"/>
      <c r="L1245" s="51" t="str">
        <f t="shared" si="109"/>
        <v>case "4DB": return "";</v>
      </c>
      <c r="M1245" s="51" t="str">
        <f t="shared" si="110"/>
        <v>case "04DB": return "";</v>
      </c>
      <c r="N1245" s="51" t="e">
        <f>"case """&amp;E1245&amp;""""&amp;": return "&amp;""""&amp;INDEX(ALL!E:E,MATCH(Sheet1!E1245,ALL!N:N,0))&amp;""""&amp;";"</f>
        <v>#N/A</v>
      </c>
      <c r="O1245" s="51"/>
    </row>
    <row r="1246" spans="1:15" x14ac:dyDescent="0.2">
      <c r="A1246" s="54">
        <v>1244</v>
      </c>
      <c r="B1246" s="54" t="str">
        <f t="shared" si="106"/>
        <v>4DC</v>
      </c>
      <c r="C1246" s="54"/>
      <c r="D1246" s="54" t="str">
        <f t="shared" si="107"/>
        <v>4DC</v>
      </c>
      <c r="E1246" s="54" t="str">
        <f t="shared" si="108"/>
        <v>04DC</v>
      </c>
      <c r="F1246" s="54"/>
      <c r="G1246" s="54"/>
      <c r="H1246" s="54"/>
      <c r="I1246" s="54"/>
      <c r="J1246" s="54"/>
      <c r="K1246" s="54"/>
      <c r="L1246" s="51" t="str">
        <f t="shared" si="109"/>
        <v>case "4DC": return "";</v>
      </c>
      <c r="M1246" s="51" t="str">
        <f t="shared" si="110"/>
        <v>case "04DC": return "";</v>
      </c>
      <c r="N1246" s="51" t="e">
        <f>"case """&amp;E1246&amp;""""&amp;": return "&amp;""""&amp;INDEX(ALL!E:E,MATCH(Sheet1!E1246,ALL!N:N,0))&amp;""""&amp;";"</f>
        <v>#N/A</v>
      </c>
      <c r="O1246" s="51"/>
    </row>
    <row r="1247" spans="1:15" x14ac:dyDescent="0.2">
      <c r="A1247" s="54">
        <v>1245</v>
      </c>
      <c r="B1247" s="54" t="str">
        <f t="shared" si="106"/>
        <v>4DD</v>
      </c>
      <c r="C1247" s="54"/>
      <c r="D1247" s="54" t="str">
        <f t="shared" si="107"/>
        <v>4DD</v>
      </c>
      <c r="E1247" s="54" t="str">
        <f t="shared" si="108"/>
        <v>04DD</v>
      </c>
      <c r="F1247" s="54"/>
      <c r="G1247" s="54"/>
      <c r="H1247" s="54"/>
      <c r="I1247" s="54"/>
      <c r="J1247" s="54"/>
      <c r="K1247" s="54"/>
      <c r="L1247" s="51" t="str">
        <f t="shared" si="109"/>
        <v>case "4DD": return "";</v>
      </c>
      <c r="M1247" s="51" t="str">
        <f t="shared" si="110"/>
        <v>case "04DD": return "";</v>
      </c>
      <c r="N1247" s="51" t="e">
        <f>"case """&amp;E1247&amp;""""&amp;": return "&amp;""""&amp;INDEX(ALL!E:E,MATCH(Sheet1!E1247,ALL!N:N,0))&amp;""""&amp;";"</f>
        <v>#N/A</v>
      </c>
      <c r="O1247" s="51"/>
    </row>
    <row r="1248" spans="1:15" x14ac:dyDescent="0.2">
      <c r="A1248" s="54">
        <v>1246</v>
      </c>
      <c r="B1248" s="54" t="str">
        <f t="shared" si="106"/>
        <v>4DE</v>
      </c>
      <c r="C1248" s="54"/>
      <c r="D1248" s="54" t="str">
        <f t="shared" si="107"/>
        <v>4DE</v>
      </c>
      <c r="E1248" s="54" t="str">
        <f t="shared" si="108"/>
        <v>04DE</v>
      </c>
      <c r="F1248" s="54"/>
      <c r="G1248" s="54"/>
      <c r="H1248" s="54"/>
      <c r="I1248" s="54"/>
      <c r="J1248" s="54"/>
      <c r="K1248" s="54"/>
      <c r="L1248" s="51" t="str">
        <f t="shared" si="109"/>
        <v>case "4DE": return "";</v>
      </c>
      <c r="M1248" s="51" t="str">
        <f t="shared" si="110"/>
        <v>case "04DE": return "";</v>
      </c>
      <c r="N1248" s="51" t="e">
        <f>"case """&amp;E1248&amp;""""&amp;": return "&amp;""""&amp;INDEX(ALL!E:E,MATCH(Sheet1!E1248,ALL!N:N,0))&amp;""""&amp;";"</f>
        <v>#N/A</v>
      </c>
      <c r="O1248" s="51"/>
    </row>
    <row r="1249" spans="1:15" x14ac:dyDescent="0.2">
      <c r="A1249" s="54">
        <v>1247</v>
      </c>
      <c r="B1249" s="54" t="str">
        <f t="shared" si="106"/>
        <v>4DF</v>
      </c>
      <c r="C1249" s="54"/>
      <c r="D1249" s="54" t="str">
        <f t="shared" si="107"/>
        <v>4DF</v>
      </c>
      <c r="E1249" s="54" t="str">
        <f t="shared" si="108"/>
        <v>04DF</v>
      </c>
      <c r="F1249" s="54"/>
      <c r="G1249" s="54"/>
      <c r="H1249" s="54"/>
      <c r="I1249" s="54"/>
      <c r="J1249" s="54"/>
      <c r="K1249" s="54"/>
      <c r="L1249" s="51" t="str">
        <f t="shared" si="109"/>
        <v>case "4DF": return "";</v>
      </c>
      <c r="M1249" s="51" t="str">
        <f t="shared" si="110"/>
        <v>case "04DF": return "";</v>
      </c>
      <c r="N1249" s="51" t="e">
        <f>"case """&amp;E1249&amp;""""&amp;": return "&amp;""""&amp;INDEX(ALL!E:E,MATCH(Sheet1!E1249,ALL!N:N,0))&amp;""""&amp;";"</f>
        <v>#N/A</v>
      </c>
      <c r="O1249" s="51"/>
    </row>
    <row r="1250" spans="1:15" x14ac:dyDescent="0.2">
      <c r="A1250" s="54">
        <v>1248</v>
      </c>
      <c r="B1250" s="54" t="str">
        <f t="shared" si="106"/>
        <v>4E0</v>
      </c>
      <c r="C1250" s="54"/>
      <c r="D1250" s="54" t="str">
        <f t="shared" si="107"/>
        <v>4E0</v>
      </c>
      <c r="E1250" s="54" t="str">
        <f t="shared" si="108"/>
        <v>04E0</v>
      </c>
      <c r="F1250" s="54"/>
      <c r="G1250" s="54"/>
      <c r="H1250" s="54"/>
      <c r="I1250" s="54"/>
      <c r="J1250" s="54"/>
      <c r="K1250" s="54"/>
      <c r="L1250" s="51" t="str">
        <f t="shared" si="109"/>
        <v>case "4E0": return "";</v>
      </c>
      <c r="M1250" s="51" t="str">
        <f t="shared" si="110"/>
        <v>case "04E0": return "";</v>
      </c>
      <c r="N1250" s="51" t="e">
        <f>"case """&amp;E1250&amp;""""&amp;": return "&amp;""""&amp;INDEX(ALL!E:E,MATCH(Sheet1!E1250,ALL!N:N,0))&amp;""""&amp;";"</f>
        <v>#N/A</v>
      </c>
      <c r="O1250" s="51"/>
    </row>
    <row r="1251" spans="1:15" x14ac:dyDescent="0.2">
      <c r="A1251" s="54">
        <v>1249</v>
      </c>
      <c r="B1251" s="54" t="str">
        <f t="shared" si="106"/>
        <v>4E1</v>
      </c>
      <c r="C1251" s="54"/>
      <c r="D1251" s="54" t="str">
        <f t="shared" si="107"/>
        <v>4E1</v>
      </c>
      <c r="E1251" s="54" t="str">
        <f t="shared" si="108"/>
        <v>04E1</v>
      </c>
      <c r="F1251" s="54"/>
      <c r="G1251" s="54"/>
      <c r="H1251" s="54"/>
      <c r="I1251" s="54"/>
      <c r="J1251" s="54"/>
      <c r="K1251" s="54"/>
      <c r="L1251" s="51" t="str">
        <f t="shared" si="109"/>
        <v>case "4E1": return "";</v>
      </c>
      <c r="M1251" s="51" t="str">
        <f t="shared" si="110"/>
        <v>case "04E1": return "";</v>
      </c>
      <c r="N1251" s="51" t="e">
        <f>"case """&amp;E1251&amp;""""&amp;": return "&amp;""""&amp;INDEX(ALL!E:E,MATCH(Sheet1!E1251,ALL!N:N,0))&amp;""""&amp;";"</f>
        <v>#N/A</v>
      </c>
      <c r="O1251" s="51"/>
    </row>
    <row r="1252" spans="1:15" x14ac:dyDescent="0.2">
      <c r="A1252" s="54">
        <v>1250</v>
      </c>
      <c r="B1252" s="54" t="str">
        <f t="shared" si="106"/>
        <v>4E2</v>
      </c>
      <c r="C1252" s="54"/>
      <c r="D1252" s="54" t="str">
        <f t="shared" si="107"/>
        <v>4E2</v>
      </c>
      <c r="E1252" s="54" t="str">
        <f t="shared" si="108"/>
        <v>04E2</v>
      </c>
      <c r="F1252" s="54"/>
      <c r="G1252" s="54"/>
      <c r="H1252" s="54"/>
      <c r="I1252" s="54"/>
      <c r="J1252" s="54"/>
      <c r="K1252" s="54"/>
      <c r="L1252" s="51" t="str">
        <f t="shared" si="109"/>
        <v>case "4E2": return "";</v>
      </c>
      <c r="M1252" s="51" t="str">
        <f t="shared" si="110"/>
        <v>case "04E2": return "";</v>
      </c>
      <c r="N1252" s="51" t="e">
        <f>"case """&amp;E1252&amp;""""&amp;": return "&amp;""""&amp;INDEX(ALL!E:E,MATCH(Sheet1!E1252,ALL!N:N,0))&amp;""""&amp;";"</f>
        <v>#N/A</v>
      </c>
      <c r="O1252" s="51"/>
    </row>
    <row r="1253" spans="1:15" x14ac:dyDescent="0.2">
      <c r="A1253" s="54">
        <v>1251</v>
      </c>
      <c r="B1253" s="54" t="str">
        <f t="shared" si="106"/>
        <v>4E3</v>
      </c>
      <c r="C1253" s="54"/>
      <c r="D1253" s="54" t="str">
        <f t="shared" si="107"/>
        <v>4E3</v>
      </c>
      <c r="E1253" s="54" t="str">
        <f t="shared" si="108"/>
        <v>04E3</v>
      </c>
      <c r="F1253" s="54"/>
      <c r="G1253" s="54"/>
      <c r="H1253" s="54"/>
      <c r="I1253" s="54"/>
      <c r="J1253" s="54"/>
      <c r="K1253" s="54"/>
      <c r="L1253" s="51" t="str">
        <f t="shared" si="109"/>
        <v>case "4E3": return "";</v>
      </c>
      <c r="M1253" s="51" t="str">
        <f t="shared" si="110"/>
        <v>case "04E3": return "";</v>
      </c>
      <c r="N1253" s="51" t="e">
        <f>"case """&amp;E1253&amp;""""&amp;": return "&amp;""""&amp;INDEX(ALL!E:E,MATCH(Sheet1!E1253,ALL!N:N,0))&amp;""""&amp;";"</f>
        <v>#N/A</v>
      </c>
      <c r="O1253" s="51"/>
    </row>
    <row r="1254" spans="1:15" x14ac:dyDescent="0.2">
      <c r="A1254" s="54">
        <v>1252</v>
      </c>
      <c r="B1254" s="54" t="str">
        <f t="shared" si="106"/>
        <v>4E4</v>
      </c>
      <c r="C1254" s="54"/>
      <c r="D1254" s="54" t="str">
        <f t="shared" si="107"/>
        <v>4E4</v>
      </c>
      <c r="E1254" s="54" t="str">
        <f t="shared" si="108"/>
        <v>04E4</v>
      </c>
      <c r="F1254" s="54"/>
      <c r="G1254" s="54"/>
      <c r="H1254" s="54"/>
      <c r="I1254" s="54"/>
      <c r="J1254" s="54"/>
      <c r="K1254" s="54"/>
      <c r="L1254" s="51" t="str">
        <f t="shared" si="109"/>
        <v>case "4E4": return "";</v>
      </c>
      <c r="M1254" s="51" t="str">
        <f t="shared" si="110"/>
        <v>case "04E4": return "";</v>
      </c>
      <c r="N1254" s="51" t="e">
        <f>"case """&amp;E1254&amp;""""&amp;": return "&amp;""""&amp;INDEX(ALL!E:E,MATCH(Sheet1!E1254,ALL!N:N,0))&amp;""""&amp;";"</f>
        <v>#N/A</v>
      </c>
      <c r="O1254" s="51"/>
    </row>
    <row r="1255" spans="1:15" x14ac:dyDescent="0.2">
      <c r="A1255" s="54">
        <v>1253</v>
      </c>
      <c r="B1255" s="54" t="str">
        <f t="shared" si="106"/>
        <v>4E5</v>
      </c>
      <c r="C1255" s="54"/>
      <c r="D1255" s="54" t="str">
        <f t="shared" si="107"/>
        <v>4E5</v>
      </c>
      <c r="E1255" s="54" t="str">
        <f t="shared" si="108"/>
        <v>04E5</v>
      </c>
      <c r="F1255" s="54"/>
      <c r="G1255" s="54"/>
      <c r="H1255" s="54"/>
      <c r="I1255" s="54"/>
      <c r="J1255" s="54"/>
      <c r="K1255" s="54"/>
      <c r="L1255" s="51" t="str">
        <f t="shared" si="109"/>
        <v>case "4E5": return "";</v>
      </c>
      <c r="M1255" s="51" t="str">
        <f t="shared" si="110"/>
        <v>case "04E5": return "";</v>
      </c>
      <c r="N1255" s="51" t="e">
        <f>"case """&amp;E1255&amp;""""&amp;": return "&amp;""""&amp;INDEX(ALL!E:E,MATCH(Sheet1!E1255,ALL!N:N,0))&amp;""""&amp;";"</f>
        <v>#N/A</v>
      </c>
      <c r="O1255" s="51"/>
    </row>
    <row r="1256" spans="1:15" x14ac:dyDescent="0.2">
      <c r="A1256" s="54">
        <v>1254</v>
      </c>
      <c r="B1256" s="54" t="str">
        <f t="shared" si="106"/>
        <v>4E6</v>
      </c>
      <c r="C1256" s="54"/>
      <c r="D1256" s="54" t="str">
        <f t="shared" si="107"/>
        <v>4E6</v>
      </c>
      <c r="E1256" s="54" t="str">
        <f t="shared" si="108"/>
        <v>04E6</v>
      </c>
      <c r="F1256" s="54"/>
      <c r="G1256" s="54"/>
      <c r="H1256" s="54"/>
      <c r="I1256" s="54"/>
      <c r="J1256" s="54"/>
      <c r="K1256" s="54"/>
      <c r="L1256" s="51" t="str">
        <f t="shared" si="109"/>
        <v>case "4E6": return "";</v>
      </c>
      <c r="M1256" s="51" t="str">
        <f t="shared" si="110"/>
        <v>case "04E6": return "";</v>
      </c>
      <c r="N1256" s="51" t="e">
        <f>"case """&amp;E1256&amp;""""&amp;": return "&amp;""""&amp;INDEX(ALL!E:E,MATCH(Sheet1!E1256,ALL!N:N,0))&amp;""""&amp;";"</f>
        <v>#N/A</v>
      </c>
      <c r="O1256" s="51"/>
    </row>
    <row r="1257" spans="1:15" x14ac:dyDescent="0.2">
      <c r="A1257" s="54">
        <v>1255</v>
      </c>
      <c r="B1257" s="54" t="str">
        <f t="shared" si="106"/>
        <v>4E7</v>
      </c>
      <c r="C1257" s="54"/>
      <c r="D1257" s="54" t="str">
        <f t="shared" si="107"/>
        <v>4E7</v>
      </c>
      <c r="E1257" s="54" t="str">
        <f t="shared" si="108"/>
        <v>04E7</v>
      </c>
      <c r="F1257" s="54"/>
      <c r="G1257" s="54"/>
      <c r="H1257" s="54"/>
      <c r="I1257" s="54"/>
      <c r="J1257" s="54"/>
      <c r="K1257" s="54"/>
      <c r="L1257" s="51" t="str">
        <f t="shared" si="109"/>
        <v>case "4E7": return "";</v>
      </c>
      <c r="M1257" s="51" t="str">
        <f t="shared" si="110"/>
        <v>case "04E7": return "";</v>
      </c>
      <c r="N1257" s="51" t="e">
        <f>"case """&amp;E1257&amp;""""&amp;": return "&amp;""""&amp;INDEX(ALL!E:E,MATCH(Sheet1!E1257,ALL!N:N,0))&amp;""""&amp;";"</f>
        <v>#N/A</v>
      </c>
      <c r="O1257" s="51"/>
    </row>
    <row r="1258" spans="1:15" x14ac:dyDescent="0.2">
      <c r="A1258" s="54">
        <v>1256</v>
      </c>
      <c r="B1258" s="54" t="str">
        <f t="shared" si="106"/>
        <v>4E8</v>
      </c>
      <c r="C1258" s="54"/>
      <c r="D1258" s="54" t="str">
        <f t="shared" si="107"/>
        <v>4E8</v>
      </c>
      <c r="E1258" s="54" t="str">
        <f t="shared" si="108"/>
        <v>04E8</v>
      </c>
      <c r="F1258" s="54"/>
      <c r="G1258" s="54"/>
      <c r="H1258" s="54"/>
      <c r="I1258" s="54"/>
      <c r="J1258" s="54"/>
      <c r="K1258" s="54"/>
      <c r="L1258" s="51" t="str">
        <f t="shared" si="109"/>
        <v>case "4E8": return "";</v>
      </c>
      <c r="M1258" s="51" t="str">
        <f t="shared" si="110"/>
        <v>case "04E8": return "";</v>
      </c>
      <c r="N1258" s="51" t="e">
        <f>"case """&amp;E1258&amp;""""&amp;": return "&amp;""""&amp;INDEX(ALL!E:E,MATCH(Sheet1!E1258,ALL!N:N,0))&amp;""""&amp;";"</f>
        <v>#N/A</v>
      </c>
      <c r="O1258" s="51"/>
    </row>
    <row r="1259" spans="1:15" x14ac:dyDescent="0.2">
      <c r="A1259" s="54">
        <v>1257</v>
      </c>
      <c r="B1259" s="54" t="str">
        <f t="shared" si="106"/>
        <v>4E9</v>
      </c>
      <c r="C1259" s="54"/>
      <c r="D1259" s="54" t="str">
        <f t="shared" si="107"/>
        <v>4E9</v>
      </c>
      <c r="E1259" s="54" t="str">
        <f t="shared" si="108"/>
        <v>04E9</v>
      </c>
      <c r="F1259" s="54"/>
      <c r="G1259" s="54"/>
      <c r="H1259" s="54"/>
      <c r="I1259" s="54"/>
      <c r="J1259" s="54"/>
      <c r="K1259" s="54"/>
      <c r="L1259" s="51" t="str">
        <f t="shared" si="109"/>
        <v>case "4E9": return "";</v>
      </c>
      <c r="M1259" s="51" t="str">
        <f t="shared" si="110"/>
        <v>case "04E9": return "";</v>
      </c>
      <c r="N1259" s="51" t="e">
        <f>"case """&amp;E1259&amp;""""&amp;": return "&amp;""""&amp;INDEX(ALL!E:E,MATCH(Sheet1!E1259,ALL!N:N,0))&amp;""""&amp;";"</f>
        <v>#N/A</v>
      </c>
      <c r="O1259" s="51"/>
    </row>
    <row r="1260" spans="1:15" x14ac:dyDescent="0.2">
      <c r="A1260" s="54">
        <v>1258</v>
      </c>
      <c r="B1260" s="54" t="str">
        <f t="shared" si="106"/>
        <v>4EA</v>
      </c>
      <c r="C1260" s="54"/>
      <c r="D1260" s="54" t="str">
        <f t="shared" si="107"/>
        <v>4EA</v>
      </c>
      <c r="E1260" s="54" t="str">
        <f t="shared" si="108"/>
        <v>04EA</v>
      </c>
      <c r="F1260" s="54"/>
      <c r="G1260" s="54"/>
      <c r="H1260" s="54"/>
      <c r="I1260" s="54"/>
      <c r="J1260" s="54"/>
      <c r="K1260" s="54"/>
      <c r="L1260" s="51" t="str">
        <f t="shared" si="109"/>
        <v>case "4EA": return "";</v>
      </c>
      <c r="M1260" s="51" t="str">
        <f t="shared" si="110"/>
        <v>case "04EA": return "";</v>
      </c>
      <c r="N1260" s="51" t="e">
        <f>"case """&amp;E1260&amp;""""&amp;": return "&amp;""""&amp;INDEX(ALL!E:E,MATCH(Sheet1!E1260,ALL!N:N,0))&amp;""""&amp;";"</f>
        <v>#N/A</v>
      </c>
      <c r="O1260" s="51"/>
    </row>
    <row r="1261" spans="1:15" x14ac:dyDescent="0.2">
      <c r="A1261" s="54">
        <v>1259</v>
      </c>
      <c r="B1261" s="54" t="str">
        <f t="shared" si="106"/>
        <v>4EB</v>
      </c>
      <c r="C1261" s="54"/>
      <c r="D1261" s="54" t="str">
        <f t="shared" si="107"/>
        <v>4EB</v>
      </c>
      <c r="E1261" s="54" t="str">
        <f t="shared" si="108"/>
        <v>04EB</v>
      </c>
      <c r="F1261" s="54"/>
      <c r="G1261" s="54"/>
      <c r="H1261" s="54"/>
      <c r="I1261" s="54"/>
      <c r="J1261" s="54"/>
      <c r="K1261" s="54"/>
      <c r="L1261" s="51" t="str">
        <f t="shared" si="109"/>
        <v>case "4EB": return "";</v>
      </c>
      <c r="M1261" s="51" t="str">
        <f t="shared" si="110"/>
        <v>case "04EB": return "";</v>
      </c>
      <c r="N1261" s="51" t="e">
        <f>"case """&amp;E1261&amp;""""&amp;": return "&amp;""""&amp;INDEX(ALL!E:E,MATCH(Sheet1!E1261,ALL!N:N,0))&amp;""""&amp;";"</f>
        <v>#N/A</v>
      </c>
      <c r="O1261" s="51"/>
    </row>
    <row r="1262" spans="1:15" x14ac:dyDescent="0.2">
      <c r="A1262" s="54">
        <v>1260</v>
      </c>
      <c r="B1262" s="54" t="str">
        <f t="shared" si="106"/>
        <v>4EC</v>
      </c>
      <c r="C1262" s="54"/>
      <c r="D1262" s="54" t="str">
        <f t="shared" si="107"/>
        <v>4EC</v>
      </c>
      <c r="E1262" s="54" t="str">
        <f t="shared" si="108"/>
        <v>04EC</v>
      </c>
      <c r="F1262" s="54"/>
      <c r="G1262" s="54"/>
      <c r="H1262" s="54"/>
      <c r="I1262" s="54"/>
      <c r="J1262" s="54"/>
      <c r="K1262" s="54"/>
      <c r="L1262" s="51" t="str">
        <f t="shared" si="109"/>
        <v>case "4EC": return "";</v>
      </c>
      <c r="M1262" s="51" t="str">
        <f t="shared" si="110"/>
        <v>case "04EC": return "";</v>
      </c>
      <c r="N1262" s="51" t="e">
        <f>"case """&amp;E1262&amp;""""&amp;": return "&amp;""""&amp;INDEX(ALL!E:E,MATCH(Sheet1!E1262,ALL!N:N,0))&amp;""""&amp;";"</f>
        <v>#N/A</v>
      </c>
      <c r="O1262" s="51"/>
    </row>
    <row r="1263" spans="1:15" x14ac:dyDescent="0.2">
      <c r="A1263" s="54">
        <v>1261</v>
      </c>
      <c r="B1263" s="54" t="str">
        <f t="shared" si="106"/>
        <v>4ED</v>
      </c>
      <c r="C1263" s="54"/>
      <c r="D1263" s="54" t="str">
        <f t="shared" si="107"/>
        <v>4ED</v>
      </c>
      <c r="E1263" s="54" t="str">
        <f t="shared" si="108"/>
        <v>04ED</v>
      </c>
      <c r="F1263" s="54"/>
      <c r="G1263" s="54"/>
      <c r="H1263" s="54"/>
      <c r="I1263" s="54"/>
      <c r="J1263" s="54"/>
      <c r="K1263" s="54"/>
      <c r="L1263" s="51" t="str">
        <f t="shared" si="109"/>
        <v>case "4ED": return "";</v>
      </c>
      <c r="M1263" s="51" t="str">
        <f t="shared" si="110"/>
        <v>case "04ED": return "";</v>
      </c>
      <c r="N1263" s="51" t="e">
        <f>"case """&amp;E1263&amp;""""&amp;": return "&amp;""""&amp;INDEX(ALL!E:E,MATCH(Sheet1!E1263,ALL!N:N,0))&amp;""""&amp;";"</f>
        <v>#N/A</v>
      </c>
      <c r="O1263" s="51"/>
    </row>
    <row r="1264" spans="1:15" x14ac:dyDescent="0.2">
      <c r="A1264" s="54">
        <v>1262</v>
      </c>
      <c r="B1264" s="54" t="str">
        <f t="shared" si="106"/>
        <v>4EE</v>
      </c>
      <c r="C1264" s="54"/>
      <c r="D1264" s="54" t="str">
        <f t="shared" si="107"/>
        <v>4EE</v>
      </c>
      <c r="E1264" s="54" t="str">
        <f t="shared" si="108"/>
        <v>04EE</v>
      </c>
      <c r="F1264" s="54"/>
      <c r="G1264" s="54"/>
      <c r="H1264" s="54"/>
      <c r="I1264" s="54"/>
      <c r="J1264" s="54"/>
      <c r="K1264" s="54"/>
      <c r="L1264" s="51" t="str">
        <f t="shared" si="109"/>
        <v>case "4EE": return "";</v>
      </c>
      <c r="M1264" s="51" t="str">
        <f t="shared" si="110"/>
        <v>case "04EE": return "";</v>
      </c>
      <c r="N1264" s="51" t="e">
        <f>"case """&amp;E1264&amp;""""&amp;": return "&amp;""""&amp;INDEX(ALL!E:E,MATCH(Sheet1!E1264,ALL!N:N,0))&amp;""""&amp;";"</f>
        <v>#N/A</v>
      </c>
      <c r="O1264" s="51"/>
    </row>
    <row r="1265" spans="1:15" x14ac:dyDescent="0.2">
      <c r="A1265" s="54">
        <v>1263</v>
      </c>
      <c r="B1265" s="54" t="str">
        <f t="shared" si="106"/>
        <v>4EF</v>
      </c>
      <c r="C1265" s="54"/>
      <c r="D1265" s="54" t="str">
        <f t="shared" si="107"/>
        <v>4EF</v>
      </c>
      <c r="E1265" s="54" t="str">
        <f t="shared" si="108"/>
        <v>04EF</v>
      </c>
      <c r="F1265" s="54"/>
      <c r="G1265" s="54"/>
      <c r="H1265" s="54"/>
      <c r="I1265" s="54"/>
      <c r="J1265" s="54"/>
      <c r="K1265" s="54"/>
      <c r="L1265" s="51" t="str">
        <f t="shared" si="109"/>
        <v>case "4EF": return "";</v>
      </c>
      <c r="M1265" s="51" t="str">
        <f t="shared" si="110"/>
        <v>case "04EF": return "";</v>
      </c>
      <c r="N1265" s="51" t="e">
        <f>"case """&amp;E1265&amp;""""&amp;": return "&amp;""""&amp;INDEX(ALL!E:E,MATCH(Sheet1!E1265,ALL!N:N,0))&amp;""""&amp;";"</f>
        <v>#N/A</v>
      </c>
      <c r="O1265" s="51"/>
    </row>
    <row r="1266" spans="1:15" x14ac:dyDescent="0.2">
      <c r="A1266" s="54">
        <v>1264</v>
      </c>
      <c r="B1266" s="54" t="str">
        <f t="shared" si="106"/>
        <v>4F0</v>
      </c>
      <c r="C1266" s="54"/>
      <c r="D1266" s="54" t="str">
        <f t="shared" si="107"/>
        <v>4F0</v>
      </c>
      <c r="E1266" s="54" t="str">
        <f t="shared" si="108"/>
        <v>04F0</v>
      </c>
      <c r="F1266" s="54"/>
      <c r="G1266" s="54"/>
      <c r="H1266" s="54"/>
      <c r="I1266" s="54"/>
      <c r="J1266" s="54"/>
      <c r="K1266" s="54"/>
      <c r="L1266" s="51" t="str">
        <f t="shared" si="109"/>
        <v>case "4F0": return "";</v>
      </c>
      <c r="M1266" s="51" t="str">
        <f t="shared" si="110"/>
        <v>case "04F0": return "";</v>
      </c>
      <c r="N1266" s="51" t="e">
        <f>"case """&amp;E1266&amp;""""&amp;": return "&amp;""""&amp;INDEX(ALL!E:E,MATCH(Sheet1!E1266,ALL!N:N,0))&amp;""""&amp;";"</f>
        <v>#N/A</v>
      </c>
      <c r="O1266" s="51"/>
    </row>
    <row r="1267" spans="1:15" x14ac:dyDescent="0.2">
      <c r="A1267" s="54">
        <v>1265</v>
      </c>
      <c r="B1267" s="54" t="str">
        <f t="shared" si="106"/>
        <v>4F1</v>
      </c>
      <c r="C1267" s="54"/>
      <c r="D1267" s="54" t="str">
        <f t="shared" si="107"/>
        <v>4F1</v>
      </c>
      <c r="E1267" s="54" t="str">
        <f t="shared" si="108"/>
        <v>04F1</v>
      </c>
      <c r="F1267" s="54"/>
      <c r="G1267" s="54"/>
      <c r="H1267" s="54"/>
      <c r="I1267" s="54"/>
      <c r="J1267" s="54"/>
      <c r="K1267" s="54"/>
      <c r="L1267" s="51" t="str">
        <f t="shared" si="109"/>
        <v>case "4F1": return "";</v>
      </c>
      <c r="M1267" s="51" t="str">
        <f t="shared" si="110"/>
        <v>case "04F1": return "";</v>
      </c>
      <c r="N1267" s="51" t="e">
        <f>"case """&amp;E1267&amp;""""&amp;": return "&amp;""""&amp;INDEX(ALL!E:E,MATCH(Sheet1!E1267,ALL!N:N,0))&amp;""""&amp;";"</f>
        <v>#N/A</v>
      </c>
      <c r="O1267" s="51"/>
    </row>
    <row r="1268" spans="1:15" x14ac:dyDescent="0.2">
      <c r="A1268" s="54">
        <v>1266</v>
      </c>
      <c r="B1268" s="54" t="str">
        <f t="shared" si="106"/>
        <v>4F2</v>
      </c>
      <c r="C1268" s="54"/>
      <c r="D1268" s="54" t="str">
        <f t="shared" si="107"/>
        <v>4F2</v>
      </c>
      <c r="E1268" s="54" t="str">
        <f t="shared" si="108"/>
        <v>04F2</v>
      </c>
      <c r="F1268" s="54"/>
      <c r="G1268" s="54"/>
      <c r="H1268" s="54"/>
      <c r="I1268" s="54"/>
      <c r="J1268" s="54"/>
      <c r="K1268" s="54"/>
      <c r="L1268" s="51" t="str">
        <f t="shared" si="109"/>
        <v>case "4F2": return "";</v>
      </c>
      <c r="M1268" s="51" t="str">
        <f t="shared" si="110"/>
        <v>case "04F2": return "";</v>
      </c>
      <c r="N1268" s="51" t="e">
        <f>"case """&amp;E1268&amp;""""&amp;": return "&amp;""""&amp;INDEX(ALL!E:E,MATCH(Sheet1!E1268,ALL!N:N,0))&amp;""""&amp;";"</f>
        <v>#N/A</v>
      </c>
      <c r="O1268" s="51"/>
    </row>
    <row r="1269" spans="1:15" x14ac:dyDescent="0.2">
      <c r="A1269" s="54">
        <v>1267</v>
      </c>
      <c r="B1269" s="54" t="str">
        <f t="shared" si="106"/>
        <v>4F3</v>
      </c>
      <c r="C1269" s="54"/>
      <c r="D1269" s="54" t="str">
        <f t="shared" si="107"/>
        <v>4F3</v>
      </c>
      <c r="E1269" s="54" t="str">
        <f t="shared" si="108"/>
        <v>04F3</v>
      </c>
      <c r="F1269" s="54"/>
      <c r="G1269" s="54"/>
      <c r="H1269" s="54"/>
      <c r="I1269" s="54"/>
      <c r="J1269" s="54"/>
      <c r="K1269" s="54"/>
      <c r="L1269" s="51" t="str">
        <f t="shared" si="109"/>
        <v>case "4F3": return "";</v>
      </c>
      <c r="M1269" s="51" t="str">
        <f t="shared" si="110"/>
        <v>case "04F3": return "";</v>
      </c>
      <c r="N1269" s="51" t="e">
        <f>"case """&amp;E1269&amp;""""&amp;": return "&amp;""""&amp;INDEX(ALL!E:E,MATCH(Sheet1!E1269,ALL!N:N,0))&amp;""""&amp;";"</f>
        <v>#N/A</v>
      </c>
      <c r="O1269" s="51"/>
    </row>
    <row r="1270" spans="1:15" x14ac:dyDescent="0.2">
      <c r="A1270" s="54">
        <v>1268</v>
      </c>
      <c r="B1270" s="54" t="str">
        <f t="shared" si="106"/>
        <v>4F4</v>
      </c>
      <c r="C1270" s="54"/>
      <c r="D1270" s="54" t="str">
        <f t="shared" si="107"/>
        <v>4F4</v>
      </c>
      <c r="E1270" s="54" t="str">
        <f t="shared" si="108"/>
        <v>04F4</v>
      </c>
      <c r="F1270" s="54"/>
      <c r="G1270" s="54"/>
      <c r="H1270" s="54"/>
      <c r="I1270" s="54"/>
      <c r="J1270" s="54"/>
      <c r="K1270" s="54"/>
      <c r="L1270" s="51" t="str">
        <f t="shared" si="109"/>
        <v>case "4F4": return "";</v>
      </c>
      <c r="M1270" s="51" t="str">
        <f t="shared" si="110"/>
        <v>case "04F4": return "";</v>
      </c>
      <c r="N1270" s="51" t="e">
        <f>"case """&amp;E1270&amp;""""&amp;": return "&amp;""""&amp;INDEX(ALL!E:E,MATCH(Sheet1!E1270,ALL!N:N,0))&amp;""""&amp;";"</f>
        <v>#N/A</v>
      </c>
      <c r="O1270" s="51"/>
    </row>
    <row r="1271" spans="1:15" x14ac:dyDescent="0.2">
      <c r="A1271" s="54">
        <v>1269</v>
      </c>
      <c r="B1271" s="54" t="str">
        <f t="shared" si="106"/>
        <v>4F5</v>
      </c>
      <c r="C1271" s="54"/>
      <c r="D1271" s="54" t="str">
        <f t="shared" si="107"/>
        <v>4F5</v>
      </c>
      <c r="E1271" s="54" t="str">
        <f t="shared" si="108"/>
        <v>04F5</v>
      </c>
      <c r="F1271" s="54"/>
      <c r="G1271" s="54"/>
      <c r="H1271" s="54"/>
      <c r="I1271" s="54"/>
      <c r="J1271" s="54"/>
      <c r="K1271" s="54"/>
      <c r="L1271" s="51" t="str">
        <f t="shared" si="109"/>
        <v>case "4F5": return "";</v>
      </c>
      <c r="M1271" s="51" t="str">
        <f t="shared" si="110"/>
        <v>case "04F5": return "";</v>
      </c>
      <c r="N1271" s="51" t="e">
        <f>"case """&amp;E1271&amp;""""&amp;": return "&amp;""""&amp;INDEX(ALL!E:E,MATCH(Sheet1!E1271,ALL!N:N,0))&amp;""""&amp;";"</f>
        <v>#N/A</v>
      </c>
      <c r="O1271" s="51"/>
    </row>
    <row r="1272" spans="1:15" x14ac:dyDescent="0.2">
      <c r="A1272" s="54">
        <v>1270</v>
      </c>
      <c r="B1272" s="54" t="str">
        <f t="shared" si="106"/>
        <v>4F6</v>
      </c>
      <c r="C1272" s="54"/>
      <c r="D1272" s="54" t="str">
        <f t="shared" si="107"/>
        <v>4F6</v>
      </c>
      <c r="E1272" s="54" t="str">
        <f t="shared" si="108"/>
        <v>04F6</v>
      </c>
      <c r="F1272" s="54"/>
      <c r="G1272" s="54"/>
      <c r="H1272" s="54"/>
      <c r="I1272" s="54"/>
      <c r="J1272" s="54"/>
      <c r="K1272" s="54"/>
      <c r="L1272" s="51" t="str">
        <f t="shared" si="109"/>
        <v>case "4F6": return "";</v>
      </c>
      <c r="M1272" s="51" t="str">
        <f t="shared" si="110"/>
        <v>case "04F6": return "";</v>
      </c>
      <c r="N1272" s="51" t="e">
        <f>"case """&amp;E1272&amp;""""&amp;": return "&amp;""""&amp;INDEX(ALL!E:E,MATCH(Sheet1!E1272,ALL!N:N,0))&amp;""""&amp;";"</f>
        <v>#N/A</v>
      </c>
      <c r="O1272" s="51"/>
    </row>
    <row r="1273" spans="1:15" x14ac:dyDescent="0.2">
      <c r="A1273" s="54">
        <v>1271</v>
      </c>
      <c r="B1273" s="54" t="str">
        <f t="shared" si="106"/>
        <v>4F7</v>
      </c>
      <c r="C1273" s="54"/>
      <c r="D1273" s="54" t="str">
        <f t="shared" si="107"/>
        <v>4F7</v>
      </c>
      <c r="E1273" s="54" t="str">
        <f t="shared" si="108"/>
        <v>04F7</v>
      </c>
      <c r="F1273" s="54"/>
      <c r="G1273" s="54"/>
      <c r="H1273" s="54"/>
      <c r="I1273" s="54"/>
      <c r="J1273" s="54"/>
      <c r="K1273" s="54"/>
      <c r="L1273" s="51" t="str">
        <f t="shared" si="109"/>
        <v>case "4F7": return "";</v>
      </c>
      <c r="M1273" s="51" t="str">
        <f t="shared" si="110"/>
        <v>case "04F7": return "";</v>
      </c>
      <c r="N1273" s="51" t="e">
        <f>"case """&amp;E1273&amp;""""&amp;": return "&amp;""""&amp;INDEX(ALL!E:E,MATCH(Sheet1!E1273,ALL!N:N,0))&amp;""""&amp;";"</f>
        <v>#N/A</v>
      </c>
      <c r="O1273" s="51"/>
    </row>
    <row r="1274" spans="1:15" x14ac:dyDescent="0.2">
      <c r="A1274" s="54">
        <v>1272</v>
      </c>
      <c r="B1274" s="54" t="str">
        <f t="shared" si="106"/>
        <v>4F8</v>
      </c>
      <c r="C1274" s="54"/>
      <c r="D1274" s="54" t="str">
        <f t="shared" si="107"/>
        <v>4F8</v>
      </c>
      <c r="E1274" s="54" t="str">
        <f t="shared" si="108"/>
        <v>04F8</v>
      </c>
      <c r="F1274" s="54"/>
      <c r="G1274" s="54"/>
      <c r="H1274" s="54"/>
      <c r="I1274" s="54"/>
      <c r="J1274" s="54"/>
      <c r="K1274" s="54"/>
      <c r="L1274" s="51" t="str">
        <f t="shared" si="109"/>
        <v>case "4F8": return "";</v>
      </c>
      <c r="M1274" s="51" t="str">
        <f t="shared" si="110"/>
        <v>case "04F8": return "";</v>
      </c>
      <c r="N1274" s="51" t="e">
        <f>"case """&amp;E1274&amp;""""&amp;": return "&amp;""""&amp;INDEX(ALL!E:E,MATCH(Sheet1!E1274,ALL!N:N,0))&amp;""""&amp;";"</f>
        <v>#N/A</v>
      </c>
      <c r="O1274" s="51"/>
    </row>
    <row r="1275" spans="1:15" x14ac:dyDescent="0.2">
      <c r="A1275" s="54">
        <v>1273</v>
      </c>
      <c r="B1275" s="54" t="str">
        <f t="shared" si="106"/>
        <v>4F9</v>
      </c>
      <c r="C1275" s="54"/>
      <c r="D1275" s="54" t="str">
        <f t="shared" si="107"/>
        <v>4F9</v>
      </c>
      <c r="E1275" s="54" t="str">
        <f t="shared" si="108"/>
        <v>04F9</v>
      </c>
      <c r="F1275" s="54"/>
      <c r="G1275" s="54"/>
      <c r="H1275" s="54"/>
      <c r="I1275" s="54"/>
      <c r="J1275" s="54"/>
      <c r="K1275" s="54"/>
      <c r="L1275" s="51" t="str">
        <f t="shared" si="109"/>
        <v>case "4F9": return "";</v>
      </c>
      <c r="M1275" s="51" t="str">
        <f t="shared" si="110"/>
        <v>case "04F9": return "";</v>
      </c>
      <c r="N1275" s="51" t="e">
        <f>"case """&amp;E1275&amp;""""&amp;": return "&amp;""""&amp;INDEX(ALL!E:E,MATCH(Sheet1!E1275,ALL!N:N,0))&amp;""""&amp;";"</f>
        <v>#N/A</v>
      </c>
      <c r="O1275" s="51"/>
    </row>
    <row r="1276" spans="1:15" x14ac:dyDescent="0.2">
      <c r="A1276" s="54">
        <v>1274</v>
      </c>
      <c r="B1276" s="54" t="str">
        <f t="shared" si="106"/>
        <v>4FA</v>
      </c>
      <c r="C1276" s="54"/>
      <c r="D1276" s="54" t="str">
        <f t="shared" si="107"/>
        <v>4FA</v>
      </c>
      <c r="E1276" s="54" t="str">
        <f t="shared" si="108"/>
        <v>04FA</v>
      </c>
      <c r="F1276" s="54"/>
      <c r="G1276" s="54"/>
      <c r="H1276" s="54"/>
      <c r="I1276" s="54"/>
      <c r="J1276" s="54"/>
      <c r="K1276" s="54"/>
      <c r="L1276" s="51" t="str">
        <f t="shared" si="109"/>
        <v>case "4FA": return "";</v>
      </c>
      <c r="M1276" s="51" t="str">
        <f t="shared" si="110"/>
        <v>case "04FA": return "";</v>
      </c>
      <c r="N1276" s="51" t="e">
        <f>"case """&amp;E1276&amp;""""&amp;": return "&amp;""""&amp;INDEX(ALL!E:E,MATCH(Sheet1!E1276,ALL!N:N,0))&amp;""""&amp;";"</f>
        <v>#N/A</v>
      </c>
      <c r="O1276" s="51"/>
    </row>
    <row r="1277" spans="1:15" x14ac:dyDescent="0.2">
      <c r="A1277" s="54">
        <v>1275</v>
      </c>
      <c r="B1277" s="54" t="str">
        <f t="shared" si="106"/>
        <v>4FB</v>
      </c>
      <c r="C1277" s="54"/>
      <c r="D1277" s="54" t="str">
        <f t="shared" si="107"/>
        <v>4FB</v>
      </c>
      <c r="E1277" s="54" t="str">
        <f t="shared" si="108"/>
        <v>04FB</v>
      </c>
      <c r="F1277" s="54"/>
      <c r="G1277" s="54"/>
      <c r="H1277" s="54"/>
      <c r="I1277" s="54"/>
      <c r="J1277" s="54"/>
      <c r="K1277" s="54"/>
      <c r="L1277" s="51" t="str">
        <f t="shared" si="109"/>
        <v>case "4FB": return "";</v>
      </c>
      <c r="M1277" s="51" t="str">
        <f t="shared" si="110"/>
        <v>case "04FB": return "";</v>
      </c>
      <c r="N1277" s="51" t="e">
        <f>"case """&amp;E1277&amp;""""&amp;": return "&amp;""""&amp;INDEX(ALL!E:E,MATCH(Sheet1!E1277,ALL!N:N,0))&amp;""""&amp;";"</f>
        <v>#N/A</v>
      </c>
      <c r="O1277" s="51"/>
    </row>
    <row r="1278" spans="1:15" x14ac:dyDescent="0.2">
      <c r="A1278" s="54">
        <v>1276</v>
      </c>
      <c r="B1278" s="54" t="str">
        <f t="shared" ref="B1278:B1341" si="111">DEC2HEX(A1278)</f>
        <v>4FC</v>
      </c>
      <c r="C1278" s="54"/>
      <c r="D1278" s="54" t="str">
        <f t="shared" ref="D1278:D1341" si="112">IF(LEN(B1278)=1,"00"&amp;B1278,IF(LEN(B1278)=2,"0"&amp;B1278,RIGHT(B1278,3)))</f>
        <v>4FC</v>
      </c>
      <c r="E1278" s="54" t="str">
        <f t="shared" ref="E1278:E1341" si="113">"0"&amp;D1278</f>
        <v>04FC</v>
      </c>
      <c r="F1278" s="54"/>
      <c r="G1278" s="54"/>
      <c r="H1278" s="54"/>
      <c r="I1278" s="54"/>
      <c r="J1278" s="54"/>
      <c r="K1278" s="54"/>
      <c r="L1278" s="51" t="str">
        <f t="shared" ref="L1278:L1341" si="114">"case """&amp;D1278&amp;""""&amp;": return "&amp;""""&amp;F1278&amp;""""&amp;";"</f>
        <v>case "4FC": return "";</v>
      </c>
      <c r="M1278" s="51" t="str">
        <f t="shared" ref="M1278:M1341" si="115">"case """&amp;E1278&amp;""""&amp;": return "&amp;""""&amp;I1278&amp;""""&amp;";"</f>
        <v>case "04FC": return "";</v>
      </c>
      <c r="N1278" s="51" t="e">
        <f>"case """&amp;E1278&amp;""""&amp;": return "&amp;""""&amp;INDEX(ALL!E:E,MATCH(Sheet1!E1278,ALL!N:N,0))&amp;""""&amp;";"</f>
        <v>#N/A</v>
      </c>
      <c r="O1278" s="51"/>
    </row>
    <row r="1279" spans="1:15" x14ac:dyDescent="0.2">
      <c r="A1279" s="54">
        <v>1277</v>
      </c>
      <c r="B1279" s="54" t="str">
        <f t="shared" si="111"/>
        <v>4FD</v>
      </c>
      <c r="C1279" s="54"/>
      <c r="D1279" s="54" t="str">
        <f t="shared" si="112"/>
        <v>4FD</v>
      </c>
      <c r="E1279" s="54" t="str">
        <f t="shared" si="113"/>
        <v>04FD</v>
      </c>
      <c r="F1279" s="54"/>
      <c r="G1279" s="54"/>
      <c r="H1279" s="54"/>
      <c r="I1279" s="54"/>
      <c r="J1279" s="54"/>
      <c r="K1279" s="54"/>
      <c r="L1279" s="51" t="str">
        <f t="shared" si="114"/>
        <v>case "4FD": return "";</v>
      </c>
      <c r="M1279" s="51" t="str">
        <f t="shared" si="115"/>
        <v>case "04FD": return "";</v>
      </c>
      <c r="N1279" s="51" t="e">
        <f>"case """&amp;E1279&amp;""""&amp;": return "&amp;""""&amp;INDEX(ALL!E:E,MATCH(Sheet1!E1279,ALL!N:N,0))&amp;""""&amp;";"</f>
        <v>#N/A</v>
      </c>
      <c r="O1279" s="51"/>
    </row>
    <row r="1280" spans="1:15" x14ac:dyDescent="0.2">
      <c r="A1280" s="54">
        <v>1278</v>
      </c>
      <c r="B1280" s="54" t="str">
        <f t="shared" si="111"/>
        <v>4FE</v>
      </c>
      <c r="C1280" s="54"/>
      <c r="D1280" s="54" t="str">
        <f t="shared" si="112"/>
        <v>4FE</v>
      </c>
      <c r="E1280" s="54" t="str">
        <f t="shared" si="113"/>
        <v>04FE</v>
      </c>
      <c r="F1280" s="54"/>
      <c r="G1280" s="54"/>
      <c r="H1280" s="54"/>
      <c r="I1280" s="54"/>
      <c r="J1280" s="54"/>
      <c r="K1280" s="54"/>
      <c r="L1280" s="51" t="str">
        <f t="shared" si="114"/>
        <v>case "4FE": return "";</v>
      </c>
      <c r="M1280" s="51" t="str">
        <f t="shared" si="115"/>
        <v>case "04FE": return "";</v>
      </c>
      <c r="N1280" s="51" t="e">
        <f>"case """&amp;E1280&amp;""""&amp;": return "&amp;""""&amp;INDEX(ALL!E:E,MATCH(Sheet1!E1280,ALL!N:N,0))&amp;""""&amp;";"</f>
        <v>#N/A</v>
      </c>
      <c r="O1280" s="51"/>
    </row>
    <row r="1281" spans="1:15" x14ac:dyDescent="0.2">
      <c r="A1281" s="54">
        <v>1279</v>
      </c>
      <c r="B1281" s="54" t="str">
        <f t="shared" si="111"/>
        <v>4FF</v>
      </c>
      <c r="C1281" s="54"/>
      <c r="D1281" s="54" t="str">
        <f t="shared" si="112"/>
        <v>4FF</v>
      </c>
      <c r="E1281" s="54" t="str">
        <f t="shared" si="113"/>
        <v>04FF</v>
      </c>
      <c r="F1281" s="54"/>
      <c r="G1281" s="54"/>
      <c r="H1281" s="54"/>
      <c r="I1281" s="54"/>
      <c r="J1281" s="54"/>
      <c r="K1281" s="54"/>
      <c r="L1281" s="51" t="str">
        <f t="shared" si="114"/>
        <v>case "4FF": return "";</v>
      </c>
      <c r="M1281" s="51" t="str">
        <f t="shared" si="115"/>
        <v>case "04FF": return "";</v>
      </c>
      <c r="N1281" s="51" t="e">
        <f>"case """&amp;E1281&amp;""""&amp;": return "&amp;""""&amp;INDEX(ALL!E:E,MATCH(Sheet1!E1281,ALL!N:N,0))&amp;""""&amp;";"</f>
        <v>#N/A</v>
      </c>
      <c r="O1281" s="51"/>
    </row>
    <row r="1282" spans="1:15" x14ac:dyDescent="0.2">
      <c r="A1282" s="54">
        <v>1280</v>
      </c>
      <c r="B1282" s="54" t="str">
        <f t="shared" si="111"/>
        <v>500</v>
      </c>
      <c r="C1282" s="54"/>
      <c r="D1282" s="54" t="str">
        <f t="shared" si="112"/>
        <v>500</v>
      </c>
      <c r="E1282" s="54" t="str">
        <f t="shared" si="113"/>
        <v>0500</v>
      </c>
      <c r="F1282" s="54"/>
      <c r="G1282" s="54"/>
      <c r="H1282" s="54"/>
      <c r="I1282" s="54"/>
      <c r="J1282" s="54"/>
      <c r="K1282" s="54"/>
      <c r="L1282" s="51" t="str">
        <f t="shared" si="114"/>
        <v>case "500": return "";</v>
      </c>
      <c r="M1282" s="51" t="str">
        <f t="shared" si="115"/>
        <v>case "0500": return "";</v>
      </c>
      <c r="N1282" s="51" t="e">
        <f>"case """&amp;E1282&amp;""""&amp;": return "&amp;""""&amp;INDEX(ALL!E:E,MATCH(Sheet1!E1282,ALL!N:N,0))&amp;""""&amp;";"</f>
        <v>#N/A</v>
      </c>
      <c r="O1282" s="51"/>
    </row>
    <row r="1283" spans="1:15" x14ac:dyDescent="0.2">
      <c r="A1283" s="54">
        <v>1281</v>
      </c>
      <c r="B1283" s="54" t="str">
        <f t="shared" si="111"/>
        <v>501</v>
      </c>
      <c r="C1283" s="54"/>
      <c r="D1283" s="54" t="str">
        <f t="shared" si="112"/>
        <v>501</v>
      </c>
      <c r="E1283" s="54" t="str">
        <f t="shared" si="113"/>
        <v>0501</v>
      </c>
      <c r="F1283" s="54"/>
      <c r="G1283" s="54"/>
      <c r="H1283" s="54"/>
      <c r="I1283" s="54"/>
      <c r="J1283" s="54"/>
      <c r="K1283" s="54"/>
      <c r="L1283" s="51" t="str">
        <f t="shared" si="114"/>
        <v>case "501": return "";</v>
      </c>
      <c r="M1283" s="51" t="str">
        <f t="shared" si="115"/>
        <v>case "0501": return "";</v>
      </c>
      <c r="N1283" s="51" t="e">
        <f>"case """&amp;E1283&amp;""""&amp;": return "&amp;""""&amp;INDEX(ALL!E:E,MATCH(Sheet1!E1283,ALL!N:N,0))&amp;""""&amp;";"</f>
        <v>#N/A</v>
      </c>
      <c r="O1283" s="51"/>
    </row>
    <row r="1284" spans="1:15" x14ac:dyDescent="0.2">
      <c r="A1284" s="54">
        <v>1282</v>
      </c>
      <c r="B1284" s="54" t="str">
        <f t="shared" si="111"/>
        <v>502</v>
      </c>
      <c r="C1284" s="54"/>
      <c r="D1284" s="54" t="str">
        <f t="shared" si="112"/>
        <v>502</v>
      </c>
      <c r="E1284" s="54" t="str">
        <f t="shared" si="113"/>
        <v>0502</v>
      </c>
      <c r="F1284" s="54"/>
      <c r="G1284" s="54"/>
      <c r="H1284" s="54"/>
      <c r="I1284" s="54"/>
      <c r="J1284" s="54"/>
      <c r="K1284" s="54"/>
      <c r="L1284" s="51" t="str">
        <f t="shared" si="114"/>
        <v>case "502": return "";</v>
      </c>
      <c r="M1284" s="51" t="str">
        <f t="shared" si="115"/>
        <v>case "0502": return "";</v>
      </c>
      <c r="N1284" s="51" t="e">
        <f>"case """&amp;E1284&amp;""""&amp;": return "&amp;""""&amp;INDEX(ALL!E:E,MATCH(Sheet1!E1284,ALL!N:N,0))&amp;""""&amp;";"</f>
        <v>#N/A</v>
      </c>
      <c r="O1284" s="51"/>
    </row>
    <row r="1285" spans="1:15" x14ac:dyDescent="0.2">
      <c r="A1285" s="54">
        <v>1283</v>
      </c>
      <c r="B1285" s="54" t="str">
        <f t="shared" si="111"/>
        <v>503</v>
      </c>
      <c r="C1285" s="54"/>
      <c r="D1285" s="54" t="str">
        <f t="shared" si="112"/>
        <v>503</v>
      </c>
      <c r="E1285" s="54" t="str">
        <f t="shared" si="113"/>
        <v>0503</v>
      </c>
      <c r="F1285" s="54"/>
      <c r="G1285" s="54"/>
      <c r="H1285" s="54"/>
      <c r="I1285" s="54"/>
      <c r="J1285" s="54"/>
      <c r="K1285" s="54"/>
      <c r="L1285" s="51" t="str">
        <f t="shared" si="114"/>
        <v>case "503": return "";</v>
      </c>
      <c r="M1285" s="51" t="str">
        <f t="shared" si="115"/>
        <v>case "0503": return "";</v>
      </c>
      <c r="N1285" s="51" t="e">
        <f>"case """&amp;E1285&amp;""""&amp;": return "&amp;""""&amp;INDEX(ALL!E:E,MATCH(Sheet1!E1285,ALL!N:N,0))&amp;""""&amp;";"</f>
        <v>#N/A</v>
      </c>
      <c r="O1285" s="51"/>
    </row>
    <row r="1286" spans="1:15" x14ac:dyDescent="0.2">
      <c r="A1286" s="54">
        <v>1284</v>
      </c>
      <c r="B1286" s="54" t="str">
        <f t="shared" si="111"/>
        <v>504</v>
      </c>
      <c r="C1286" s="54"/>
      <c r="D1286" s="54" t="str">
        <f t="shared" si="112"/>
        <v>504</v>
      </c>
      <c r="E1286" s="54" t="str">
        <f t="shared" si="113"/>
        <v>0504</v>
      </c>
      <c r="F1286" s="54"/>
      <c r="G1286" s="54"/>
      <c r="H1286" s="54"/>
      <c r="I1286" s="54"/>
      <c r="J1286" s="54"/>
      <c r="K1286" s="54"/>
      <c r="L1286" s="51" t="str">
        <f t="shared" si="114"/>
        <v>case "504": return "";</v>
      </c>
      <c r="M1286" s="51" t="str">
        <f t="shared" si="115"/>
        <v>case "0504": return "";</v>
      </c>
      <c r="N1286" s="51" t="e">
        <f>"case """&amp;E1286&amp;""""&amp;": return "&amp;""""&amp;INDEX(ALL!E:E,MATCH(Sheet1!E1286,ALL!N:N,0))&amp;""""&amp;";"</f>
        <v>#N/A</v>
      </c>
      <c r="O1286" s="51"/>
    </row>
    <row r="1287" spans="1:15" x14ac:dyDescent="0.2">
      <c r="A1287" s="54">
        <v>1285</v>
      </c>
      <c r="B1287" s="54" t="str">
        <f t="shared" si="111"/>
        <v>505</v>
      </c>
      <c r="C1287" s="54"/>
      <c r="D1287" s="54" t="str">
        <f t="shared" si="112"/>
        <v>505</v>
      </c>
      <c r="E1287" s="54" t="str">
        <f t="shared" si="113"/>
        <v>0505</v>
      </c>
      <c r="F1287" s="54"/>
      <c r="G1287" s="54"/>
      <c r="H1287" s="54"/>
      <c r="I1287" s="54"/>
      <c r="J1287" s="54"/>
      <c r="K1287" s="54"/>
      <c r="L1287" s="51" t="str">
        <f t="shared" si="114"/>
        <v>case "505": return "";</v>
      </c>
      <c r="M1287" s="51" t="str">
        <f t="shared" si="115"/>
        <v>case "0505": return "";</v>
      </c>
      <c r="N1287" s="51" t="e">
        <f>"case """&amp;E1287&amp;""""&amp;": return "&amp;""""&amp;INDEX(ALL!E:E,MATCH(Sheet1!E1287,ALL!N:N,0))&amp;""""&amp;";"</f>
        <v>#N/A</v>
      </c>
      <c r="O1287" s="51"/>
    </row>
    <row r="1288" spans="1:15" x14ac:dyDescent="0.2">
      <c r="A1288" s="54">
        <v>1286</v>
      </c>
      <c r="B1288" s="54" t="str">
        <f t="shared" si="111"/>
        <v>506</v>
      </c>
      <c r="C1288" s="54"/>
      <c r="D1288" s="54" t="str">
        <f t="shared" si="112"/>
        <v>506</v>
      </c>
      <c r="E1288" s="54" t="str">
        <f t="shared" si="113"/>
        <v>0506</v>
      </c>
      <c r="F1288" s="54"/>
      <c r="G1288" s="54"/>
      <c r="H1288" s="54"/>
      <c r="I1288" s="54"/>
      <c r="J1288" s="54"/>
      <c r="K1288" s="54"/>
      <c r="L1288" s="51" t="str">
        <f t="shared" si="114"/>
        <v>case "506": return "";</v>
      </c>
      <c r="M1288" s="51" t="str">
        <f t="shared" si="115"/>
        <v>case "0506": return "";</v>
      </c>
      <c r="N1288" s="51" t="e">
        <f>"case """&amp;E1288&amp;""""&amp;": return "&amp;""""&amp;INDEX(ALL!E:E,MATCH(Sheet1!E1288,ALL!N:N,0))&amp;""""&amp;";"</f>
        <v>#N/A</v>
      </c>
      <c r="O1288" s="51"/>
    </row>
    <row r="1289" spans="1:15" x14ac:dyDescent="0.2">
      <c r="A1289" s="54">
        <v>1287</v>
      </c>
      <c r="B1289" s="54" t="str">
        <f t="shared" si="111"/>
        <v>507</v>
      </c>
      <c r="C1289" s="54"/>
      <c r="D1289" s="54" t="str">
        <f t="shared" si="112"/>
        <v>507</v>
      </c>
      <c r="E1289" s="54" t="str">
        <f t="shared" si="113"/>
        <v>0507</v>
      </c>
      <c r="F1289" s="54"/>
      <c r="G1289" s="54"/>
      <c r="H1289" s="54"/>
      <c r="I1289" s="54"/>
      <c r="J1289" s="54"/>
      <c r="K1289" s="54"/>
      <c r="L1289" s="51" t="str">
        <f t="shared" si="114"/>
        <v>case "507": return "";</v>
      </c>
      <c r="M1289" s="51" t="str">
        <f t="shared" si="115"/>
        <v>case "0507": return "";</v>
      </c>
      <c r="N1289" s="51" t="e">
        <f>"case """&amp;E1289&amp;""""&amp;": return "&amp;""""&amp;INDEX(ALL!E:E,MATCH(Sheet1!E1289,ALL!N:N,0))&amp;""""&amp;";"</f>
        <v>#N/A</v>
      </c>
      <c r="O1289" s="51"/>
    </row>
    <row r="1290" spans="1:15" x14ac:dyDescent="0.2">
      <c r="A1290" s="54">
        <v>1288</v>
      </c>
      <c r="B1290" s="54" t="str">
        <f t="shared" si="111"/>
        <v>508</v>
      </c>
      <c r="C1290" s="54"/>
      <c r="D1290" s="54" t="str">
        <f t="shared" si="112"/>
        <v>508</v>
      </c>
      <c r="E1290" s="54" t="str">
        <f t="shared" si="113"/>
        <v>0508</v>
      </c>
      <c r="F1290" s="54"/>
      <c r="G1290" s="54"/>
      <c r="H1290" s="54"/>
      <c r="I1290" s="54"/>
      <c r="J1290" s="54"/>
      <c r="K1290" s="54"/>
      <c r="L1290" s="51" t="str">
        <f t="shared" si="114"/>
        <v>case "508": return "";</v>
      </c>
      <c r="M1290" s="51" t="str">
        <f t="shared" si="115"/>
        <v>case "0508": return "";</v>
      </c>
      <c r="N1290" s="51" t="e">
        <f>"case """&amp;E1290&amp;""""&amp;": return "&amp;""""&amp;INDEX(ALL!E:E,MATCH(Sheet1!E1290,ALL!N:N,0))&amp;""""&amp;";"</f>
        <v>#N/A</v>
      </c>
      <c r="O1290" s="51"/>
    </row>
    <row r="1291" spans="1:15" x14ac:dyDescent="0.2">
      <c r="A1291" s="54">
        <v>1289</v>
      </c>
      <c r="B1291" s="54" t="str">
        <f t="shared" si="111"/>
        <v>509</v>
      </c>
      <c r="C1291" s="54"/>
      <c r="D1291" s="54" t="str">
        <f t="shared" si="112"/>
        <v>509</v>
      </c>
      <c r="E1291" s="54" t="str">
        <f t="shared" si="113"/>
        <v>0509</v>
      </c>
      <c r="F1291" s="54"/>
      <c r="G1291" s="54"/>
      <c r="H1291" s="54"/>
      <c r="I1291" s="54"/>
      <c r="J1291" s="54"/>
      <c r="K1291" s="54"/>
      <c r="L1291" s="51" t="str">
        <f t="shared" si="114"/>
        <v>case "509": return "";</v>
      </c>
      <c r="M1291" s="51" t="str">
        <f t="shared" si="115"/>
        <v>case "0509": return "";</v>
      </c>
      <c r="N1291" s="51" t="e">
        <f>"case """&amp;E1291&amp;""""&amp;": return "&amp;""""&amp;INDEX(ALL!E:E,MATCH(Sheet1!E1291,ALL!N:N,0))&amp;""""&amp;";"</f>
        <v>#N/A</v>
      </c>
      <c r="O1291" s="51"/>
    </row>
    <row r="1292" spans="1:15" x14ac:dyDescent="0.2">
      <c r="A1292" s="54">
        <v>1290</v>
      </c>
      <c r="B1292" s="54" t="str">
        <f t="shared" si="111"/>
        <v>50A</v>
      </c>
      <c r="C1292" s="54"/>
      <c r="D1292" s="54" t="str">
        <f t="shared" si="112"/>
        <v>50A</v>
      </c>
      <c r="E1292" s="54" t="str">
        <f t="shared" si="113"/>
        <v>050A</v>
      </c>
      <c r="F1292" s="54"/>
      <c r="G1292" s="54"/>
      <c r="H1292" s="54"/>
      <c r="I1292" s="54"/>
      <c r="J1292" s="54"/>
      <c r="K1292" s="54"/>
      <c r="L1292" s="51" t="str">
        <f t="shared" si="114"/>
        <v>case "50A": return "";</v>
      </c>
      <c r="M1292" s="51" t="str">
        <f t="shared" si="115"/>
        <v>case "050A": return "";</v>
      </c>
      <c r="N1292" s="51" t="e">
        <f>"case """&amp;E1292&amp;""""&amp;": return "&amp;""""&amp;INDEX(ALL!E:E,MATCH(Sheet1!E1292,ALL!N:N,0))&amp;""""&amp;";"</f>
        <v>#N/A</v>
      </c>
      <c r="O1292" s="51"/>
    </row>
    <row r="1293" spans="1:15" x14ac:dyDescent="0.2">
      <c r="A1293" s="54">
        <v>1291</v>
      </c>
      <c r="B1293" s="54" t="str">
        <f t="shared" si="111"/>
        <v>50B</v>
      </c>
      <c r="C1293" s="54"/>
      <c r="D1293" s="54" t="str">
        <f t="shared" si="112"/>
        <v>50B</v>
      </c>
      <c r="E1293" s="54" t="str">
        <f t="shared" si="113"/>
        <v>050B</v>
      </c>
      <c r="F1293" s="54"/>
      <c r="G1293" s="54"/>
      <c r="H1293" s="54"/>
      <c r="I1293" s="54"/>
      <c r="J1293" s="54"/>
      <c r="K1293" s="54"/>
      <c r="L1293" s="51" t="str">
        <f t="shared" si="114"/>
        <v>case "50B": return "";</v>
      </c>
      <c r="M1293" s="51" t="str">
        <f t="shared" si="115"/>
        <v>case "050B": return "";</v>
      </c>
      <c r="N1293" s="51" t="e">
        <f>"case """&amp;E1293&amp;""""&amp;": return "&amp;""""&amp;INDEX(ALL!E:E,MATCH(Sheet1!E1293,ALL!N:N,0))&amp;""""&amp;";"</f>
        <v>#N/A</v>
      </c>
      <c r="O1293" s="51"/>
    </row>
    <row r="1294" spans="1:15" x14ac:dyDescent="0.2">
      <c r="A1294" s="54">
        <v>1292</v>
      </c>
      <c r="B1294" s="54" t="str">
        <f t="shared" si="111"/>
        <v>50C</v>
      </c>
      <c r="C1294" s="54"/>
      <c r="D1294" s="54" t="str">
        <f t="shared" si="112"/>
        <v>50C</v>
      </c>
      <c r="E1294" s="54" t="str">
        <f t="shared" si="113"/>
        <v>050C</v>
      </c>
      <c r="F1294" s="54"/>
      <c r="G1294" s="54"/>
      <c r="H1294" s="54"/>
      <c r="I1294" s="54"/>
      <c r="J1294" s="54"/>
      <c r="K1294" s="54"/>
      <c r="L1294" s="51" t="str">
        <f t="shared" si="114"/>
        <v>case "50C": return "";</v>
      </c>
      <c r="M1294" s="51" t="str">
        <f t="shared" si="115"/>
        <v>case "050C": return "";</v>
      </c>
      <c r="N1294" s="51" t="e">
        <f>"case """&amp;E1294&amp;""""&amp;": return "&amp;""""&amp;INDEX(ALL!E:E,MATCH(Sheet1!E1294,ALL!N:N,0))&amp;""""&amp;";"</f>
        <v>#N/A</v>
      </c>
      <c r="O1294" s="51"/>
    </row>
    <row r="1295" spans="1:15" x14ac:dyDescent="0.2">
      <c r="A1295" s="54">
        <v>1293</v>
      </c>
      <c r="B1295" s="54" t="str">
        <f t="shared" si="111"/>
        <v>50D</v>
      </c>
      <c r="C1295" s="54"/>
      <c r="D1295" s="54" t="str">
        <f t="shared" si="112"/>
        <v>50D</v>
      </c>
      <c r="E1295" s="54" t="str">
        <f t="shared" si="113"/>
        <v>050D</v>
      </c>
      <c r="F1295" s="54"/>
      <c r="G1295" s="54"/>
      <c r="H1295" s="54"/>
      <c r="I1295" s="54"/>
      <c r="J1295" s="54"/>
      <c r="K1295" s="54"/>
      <c r="L1295" s="51" t="str">
        <f t="shared" si="114"/>
        <v>case "50D": return "";</v>
      </c>
      <c r="M1295" s="51" t="str">
        <f t="shared" si="115"/>
        <v>case "050D": return "";</v>
      </c>
      <c r="N1295" s="51" t="e">
        <f>"case """&amp;E1295&amp;""""&amp;": return "&amp;""""&amp;INDEX(ALL!E:E,MATCH(Sheet1!E1295,ALL!N:N,0))&amp;""""&amp;";"</f>
        <v>#N/A</v>
      </c>
      <c r="O1295" s="51"/>
    </row>
    <row r="1296" spans="1:15" x14ac:dyDescent="0.2">
      <c r="A1296" s="54">
        <v>1294</v>
      </c>
      <c r="B1296" s="54" t="str">
        <f t="shared" si="111"/>
        <v>50E</v>
      </c>
      <c r="C1296" s="54"/>
      <c r="D1296" s="54" t="str">
        <f t="shared" si="112"/>
        <v>50E</v>
      </c>
      <c r="E1296" s="54" t="str">
        <f t="shared" si="113"/>
        <v>050E</v>
      </c>
      <c r="F1296" s="54"/>
      <c r="G1296" s="54"/>
      <c r="H1296" s="54"/>
      <c r="I1296" s="54"/>
      <c r="J1296" s="54"/>
      <c r="K1296" s="54"/>
      <c r="L1296" s="51" t="str">
        <f t="shared" si="114"/>
        <v>case "50E": return "";</v>
      </c>
      <c r="M1296" s="51" t="str">
        <f t="shared" si="115"/>
        <v>case "050E": return "";</v>
      </c>
      <c r="N1296" s="51" t="e">
        <f>"case """&amp;E1296&amp;""""&amp;": return "&amp;""""&amp;INDEX(ALL!E:E,MATCH(Sheet1!E1296,ALL!N:N,0))&amp;""""&amp;";"</f>
        <v>#N/A</v>
      </c>
      <c r="O1296" s="51"/>
    </row>
    <row r="1297" spans="1:15" x14ac:dyDescent="0.2">
      <c r="A1297" s="54">
        <v>1295</v>
      </c>
      <c r="B1297" s="54" t="str">
        <f t="shared" si="111"/>
        <v>50F</v>
      </c>
      <c r="C1297" s="54"/>
      <c r="D1297" s="54" t="str">
        <f t="shared" si="112"/>
        <v>50F</v>
      </c>
      <c r="E1297" s="54" t="str">
        <f t="shared" si="113"/>
        <v>050F</v>
      </c>
      <c r="F1297" s="54"/>
      <c r="G1297" s="54"/>
      <c r="H1297" s="54"/>
      <c r="I1297" s="54"/>
      <c r="J1297" s="54"/>
      <c r="K1297" s="54"/>
      <c r="L1297" s="51" t="str">
        <f t="shared" si="114"/>
        <v>case "50F": return "";</v>
      </c>
      <c r="M1297" s="51" t="str">
        <f t="shared" si="115"/>
        <v>case "050F": return "";</v>
      </c>
      <c r="N1297" s="51" t="e">
        <f>"case """&amp;E1297&amp;""""&amp;": return "&amp;""""&amp;INDEX(ALL!E:E,MATCH(Sheet1!E1297,ALL!N:N,0))&amp;""""&amp;";"</f>
        <v>#N/A</v>
      </c>
      <c r="O1297" s="51"/>
    </row>
    <row r="1298" spans="1:15" x14ac:dyDescent="0.2">
      <c r="A1298" s="54">
        <v>1296</v>
      </c>
      <c r="B1298" s="54" t="str">
        <f t="shared" si="111"/>
        <v>510</v>
      </c>
      <c r="C1298" s="54"/>
      <c r="D1298" s="54" t="str">
        <f t="shared" si="112"/>
        <v>510</v>
      </c>
      <c r="E1298" s="54" t="str">
        <f t="shared" si="113"/>
        <v>0510</v>
      </c>
      <c r="F1298" s="54"/>
      <c r="G1298" s="54"/>
      <c r="H1298" s="54"/>
      <c r="I1298" s="54"/>
      <c r="J1298" s="54"/>
      <c r="K1298" s="54"/>
      <c r="L1298" s="51" t="str">
        <f t="shared" si="114"/>
        <v>case "510": return "";</v>
      </c>
      <c r="M1298" s="51" t="str">
        <f t="shared" si="115"/>
        <v>case "0510": return "";</v>
      </c>
      <c r="N1298" s="51" t="e">
        <f>"case """&amp;E1298&amp;""""&amp;": return "&amp;""""&amp;INDEX(ALL!E:E,MATCH(Sheet1!E1298,ALL!N:N,0))&amp;""""&amp;";"</f>
        <v>#N/A</v>
      </c>
      <c r="O1298" s="51"/>
    </row>
    <row r="1299" spans="1:15" x14ac:dyDescent="0.2">
      <c r="A1299" s="54">
        <v>1297</v>
      </c>
      <c r="B1299" s="54" t="str">
        <f t="shared" si="111"/>
        <v>511</v>
      </c>
      <c r="C1299" s="54"/>
      <c r="D1299" s="54" t="str">
        <f t="shared" si="112"/>
        <v>511</v>
      </c>
      <c r="E1299" s="54" t="str">
        <f t="shared" si="113"/>
        <v>0511</v>
      </c>
      <c r="F1299" s="54"/>
      <c r="G1299" s="54"/>
      <c r="H1299" s="54"/>
      <c r="I1299" s="54"/>
      <c r="J1299" s="54"/>
      <c r="K1299" s="54"/>
      <c r="L1299" s="51" t="str">
        <f t="shared" si="114"/>
        <v>case "511": return "";</v>
      </c>
      <c r="M1299" s="51" t="str">
        <f t="shared" si="115"/>
        <v>case "0511": return "";</v>
      </c>
      <c r="N1299" s="51" t="e">
        <f>"case """&amp;E1299&amp;""""&amp;": return "&amp;""""&amp;INDEX(ALL!E:E,MATCH(Sheet1!E1299,ALL!N:N,0))&amp;""""&amp;";"</f>
        <v>#N/A</v>
      </c>
      <c r="O1299" s="51"/>
    </row>
    <row r="1300" spans="1:15" x14ac:dyDescent="0.2">
      <c r="A1300" s="54">
        <v>1298</v>
      </c>
      <c r="B1300" s="54" t="str">
        <f t="shared" si="111"/>
        <v>512</v>
      </c>
      <c r="C1300" s="54"/>
      <c r="D1300" s="54" t="str">
        <f t="shared" si="112"/>
        <v>512</v>
      </c>
      <c r="E1300" s="54" t="str">
        <f t="shared" si="113"/>
        <v>0512</v>
      </c>
      <c r="F1300" s="54"/>
      <c r="G1300" s="54"/>
      <c r="H1300" s="54"/>
      <c r="I1300" s="54"/>
      <c r="J1300" s="54"/>
      <c r="K1300" s="54"/>
      <c r="L1300" s="51" t="str">
        <f t="shared" si="114"/>
        <v>case "512": return "";</v>
      </c>
      <c r="M1300" s="51" t="str">
        <f t="shared" si="115"/>
        <v>case "0512": return "";</v>
      </c>
      <c r="N1300" s="51" t="e">
        <f>"case """&amp;E1300&amp;""""&amp;": return "&amp;""""&amp;INDEX(ALL!E:E,MATCH(Sheet1!E1300,ALL!N:N,0))&amp;""""&amp;";"</f>
        <v>#N/A</v>
      </c>
      <c r="O1300" s="51"/>
    </row>
    <row r="1301" spans="1:15" x14ac:dyDescent="0.2">
      <c r="A1301" s="54">
        <v>1299</v>
      </c>
      <c r="B1301" s="54" t="str">
        <f t="shared" si="111"/>
        <v>513</v>
      </c>
      <c r="C1301" s="54"/>
      <c r="D1301" s="54" t="str">
        <f t="shared" si="112"/>
        <v>513</v>
      </c>
      <c r="E1301" s="54" t="str">
        <f t="shared" si="113"/>
        <v>0513</v>
      </c>
      <c r="F1301" s="54"/>
      <c r="G1301" s="54"/>
      <c r="H1301" s="54"/>
      <c r="I1301" s="54"/>
      <c r="J1301" s="54"/>
      <c r="K1301" s="54"/>
      <c r="L1301" s="51" t="str">
        <f t="shared" si="114"/>
        <v>case "513": return "";</v>
      </c>
      <c r="M1301" s="51" t="str">
        <f t="shared" si="115"/>
        <v>case "0513": return "";</v>
      </c>
      <c r="N1301" s="51" t="e">
        <f>"case """&amp;E1301&amp;""""&amp;": return "&amp;""""&amp;INDEX(ALL!E:E,MATCH(Sheet1!E1301,ALL!N:N,0))&amp;""""&amp;";"</f>
        <v>#N/A</v>
      </c>
      <c r="O1301" s="51"/>
    </row>
    <row r="1302" spans="1:15" x14ac:dyDescent="0.2">
      <c r="A1302" s="54">
        <v>1300</v>
      </c>
      <c r="B1302" s="54" t="str">
        <f t="shared" si="111"/>
        <v>514</v>
      </c>
      <c r="C1302" s="54"/>
      <c r="D1302" s="54" t="str">
        <f t="shared" si="112"/>
        <v>514</v>
      </c>
      <c r="E1302" s="54" t="str">
        <f t="shared" si="113"/>
        <v>0514</v>
      </c>
      <c r="F1302" s="54"/>
      <c r="G1302" s="54"/>
      <c r="H1302" s="54"/>
      <c r="I1302" s="54"/>
      <c r="J1302" s="54"/>
      <c r="K1302" s="54"/>
      <c r="L1302" s="51" t="str">
        <f t="shared" si="114"/>
        <v>case "514": return "";</v>
      </c>
      <c r="M1302" s="51" t="str">
        <f t="shared" si="115"/>
        <v>case "0514": return "";</v>
      </c>
      <c r="N1302" s="51" t="e">
        <f>"case """&amp;E1302&amp;""""&amp;": return "&amp;""""&amp;INDEX(ALL!E:E,MATCH(Sheet1!E1302,ALL!N:N,0))&amp;""""&amp;";"</f>
        <v>#N/A</v>
      </c>
      <c r="O1302" s="51"/>
    </row>
    <row r="1303" spans="1:15" x14ac:dyDescent="0.2">
      <c r="A1303" s="54">
        <v>1301</v>
      </c>
      <c r="B1303" s="54" t="str">
        <f t="shared" si="111"/>
        <v>515</v>
      </c>
      <c r="C1303" s="54"/>
      <c r="D1303" s="54" t="str">
        <f t="shared" si="112"/>
        <v>515</v>
      </c>
      <c r="E1303" s="54" t="str">
        <f t="shared" si="113"/>
        <v>0515</v>
      </c>
      <c r="F1303" s="54"/>
      <c r="G1303" s="54"/>
      <c r="H1303" s="54"/>
      <c r="I1303" s="54"/>
      <c r="J1303" s="54"/>
      <c r="K1303" s="54"/>
      <c r="L1303" s="51" t="str">
        <f t="shared" si="114"/>
        <v>case "515": return "";</v>
      </c>
      <c r="M1303" s="51" t="str">
        <f t="shared" si="115"/>
        <v>case "0515": return "";</v>
      </c>
      <c r="N1303" s="51" t="e">
        <f>"case """&amp;E1303&amp;""""&amp;": return "&amp;""""&amp;INDEX(ALL!E:E,MATCH(Sheet1!E1303,ALL!N:N,0))&amp;""""&amp;";"</f>
        <v>#N/A</v>
      </c>
      <c r="O1303" s="51"/>
    </row>
    <row r="1304" spans="1:15" x14ac:dyDescent="0.2">
      <c r="A1304" s="54">
        <v>1302</v>
      </c>
      <c r="B1304" s="54" t="str">
        <f t="shared" si="111"/>
        <v>516</v>
      </c>
      <c r="C1304" s="54"/>
      <c r="D1304" s="54" t="str">
        <f t="shared" si="112"/>
        <v>516</v>
      </c>
      <c r="E1304" s="54" t="str">
        <f t="shared" si="113"/>
        <v>0516</v>
      </c>
      <c r="F1304" s="54"/>
      <c r="G1304" s="54"/>
      <c r="H1304" s="54"/>
      <c r="I1304" s="54"/>
      <c r="J1304" s="54"/>
      <c r="K1304" s="54"/>
      <c r="L1304" s="51" t="str">
        <f t="shared" si="114"/>
        <v>case "516": return "";</v>
      </c>
      <c r="M1304" s="51" t="str">
        <f t="shared" si="115"/>
        <v>case "0516": return "";</v>
      </c>
      <c r="N1304" s="51" t="e">
        <f>"case """&amp;E1304&amp;""""&amp;": return "&amp;""""&amp;INDEX(ALL!E:E,MATCH(Sheet1!E1304,ALL!N:N,0))&amp;""""&amp;";"</f>
        <v>#N/A</v>
      </c>
      <c r="O1304" s="51"/>
    </row>
    <row r="1305" spans="1:15" x14ac:dyDescent="0.2">
      <c r="A1305" s="54">
        <v>1303</v>
      </c>
      <c r="B1305" s="54" t="str">
        <f t="shared" si="111"/>
        <v>517</v>
      </c>
      <c r="C1305" s="54"/>
      <c r="D1305" s="54" t="str">
        <f t="shared" si="112"/>
        <v>517</v>
      </c>
      <c r="E1305" s="54" t="str">
        <f t="shared" si="113"/>
        <v>0517</v>
      </c>
      <c r="F1305" s="54"/>
      <c r="G1305" s="54"/>
      <c r="H1305" s="54"/>
      <c r="I1305" s="54"/>
      <c r="J1305" s="54"/>
      <c r="K1305" s="54"/>
      <c r="L1305" s="51" t="str">
        <f t="shared" si="114"/>
        <v>case "517": return "";</v>
      </c>
      <c r="M1305" s="51" t="str">
        <f t="shared" si="115"/>
        <v>case "0517": return "";</v>
      </c>
      <c r="N1305" s="51" t="e">
        <f>"case """&amp;E1305&amp;""""&amp;": return "&amp;""""&amp;INDEX(ALL!E:E,MATCH(Sheet1!E1305,ALL!N:N,0))&amp;""""&amp;";"</f>
        <v>#N/A</v>
      </c>
      <c r="O1305" s="51"/>
    </row>
    <row r="1306" spans="1:15" x14ac:dyDescent="0.2">
      <c r="A1306" s="54">
        <v>1304</v>
      </c>
      <c r="B1306" s="54" t="str">
        <f t="shared" si="111"/>
        <v>518</v>
      </c>
      <c r="C1306" s="54"/>
      <c r="D1306" s="54" t="str">
        <f t="shared" si="112"/>
        <v>518</v>
      </c>
      <c r="E1306" s="54" t="str">
        <f t="shared" si="113"/>
        <v>0518</v>
      </c>
      <c r="F1306" s="54"/>
      <c r="G1306" s="54"/>
      <c r="H1306" s="54"/>
      <c r="I1306" s="54"/>
      <c r="J1306" s="54"/>
      <c r="K1306" s="54"/>
      <c r="L1306" s="51" t="str">
        <f t="shared" si="114"/>
        <v>case "518": return "";</v>
      </c>
      <c r="M1306" s="51" t="str">
        <f t="shared" si="115"/>
        <v>case "0518": return "";</v>
      </c>
      <c r="N1306" s="51" t="e">
        <f>"case """&amp;E1306&amp;""""&amp;": return "&amp;""""&amp;INDEX(ALL!E:E,MATCH(Sheet1!E1306,ALL!N:N,0))&amp;""""&amp;";"</f>
        <v>#N/A</v>
      </c>
      <c r="O1306" s="51"/>
    </row>
    <row r="1307" spans="1:15" x14ac:dyDescent="0.2">
      <c r="A1307" s="54">
        <v>1305</v>
      </c>
      <c r="B1307" s="54" t="str">
        <f t="shared" si="111"/>
        <v>519</v>
      </c>
      <c r="C1307" s="54"/>
      <c r="D1307" s="54" t="str">
        <f t="shared" si="112"/>
        <v>519</v>
      </c>
      <c r="E1307" s="54" t="str">
        <f t="shared" si="113"/>
        <v>0519</v>
      </c>
      <c r="F1307" s="54"/>
      <c r="G1307" s="54"/>
      <c r="H1307" s="54"/>
      <c r="I1307" s="54"/>
      <c r="J1307" s="54"/>
      <c r="K1307" s="54"/>
      <c r="L1307" s="51" t="str">
        <f t="shared" si="114"/>
        <v>case "519": return "";</v>
      </c>
      <c r="M1307" s="51" t="str">
        <f t="shared" si="115"/>
        <v>case "0519": return "";</v>
      </c>
      <c r="N1307" s="51" t="e">
        <f>"case """&amp;E1307&amp;""""&amp;": return "&amp;""""&amp;INDEX(ALL!E:E,MATCH(Sheet1!E1307,ALL!N:N,0))&amp;""""&amp;";"</f>
        <v>#N/A</v>
      </c>
      <c r="O1307" s="51"/>
    </row>
    <row r="1308" spans="1:15" x14ac:dyDescent="0.2">
      <c r="A1308" s="54">
        <v>1306</v>
      </c>
      <c r="B1308" s="54" t="str">
        <f t="shared" si="111"/>
        <v>51A</v>
      </c>
      <c r="C1308" s="54"/>
      <c r="D1308" s="54" t="str">
        <f t="shared" si="112"/>
        <v>51A</v>
      </c>
      <c r="E1308" s="54" t="str">
        <f t="shared" si="113"/>
        <v>051A</v>
      </c>
      <c r="F1308" s="54"/>
      <c r="G1308" s="54"/>
      <c r="H1308" s="54"/>
      <c r="I1308" s="54"/>
      <c r="J1308" s="54"/>
      <c r="K1308" s="54"/>
      <c r="L1308" s="51" t="str">
        <f t="shared" si="114"/>
        <v>case "51A": return "";</v>
      </c>
      <c r="M1308" s="51" t="str">
        <f t="shared" si="115"/>
        <v>case "051A": return "";</v>
      </c>
      <c r="N1308" s="51" t="e">
        <f>"case """&amp;E1308&amp;""""&amp;": return "&amp;""""&amp;INDEX(ALL!E:E,MATCH(Sheet1!E1308,ALL!N:N,0))&amp;""""&amp;";"</f>
        <v>#N/A</v>
      </c>
      <c r="O1308" s="51"/>
    </row>
    <row r="1309" spans="1:15" x14ac:dyDescent="0.2">
      <c r="A1309" s="54">
        <v>1307</v>
      </c>
      <c r="B1309" s="54" t="str">
        <f t="shared" si="111"/>
        <v>51B</v>
      </c>
      <c r="C1309" s="54"/>
      <c r="D1309" s="54" t="str">
        <f t="shared" si="112"/>
        <v>51B</v>
      </c>
      <c r="E1309" s="54" t="str">
        <f t="shared" si="113"/>
        <v>051B</v>
      </c>
      <c r="F1309" s="54"/>
      <c r="G1309" s="54"/>
      <c r="H1309" s="54"/>
      <c r="I1309" s="54"/>
      <c r="J1309" s="54"/>
      <c r="K1309" s="54"/>
      <c r="L1309" s="51" t="str">
        <f t="shared" si="114"/>
        <v>case "51B": return "";</v>
      </c>
      <c r="M1309" s="51" t="str">
        <f t="shared" si="115"/>
        <v>case "051B": return "";</v>
      </c>
      <c r="N1309" s="51" t="e">
        <f>"case """&amp;E1309&amp;""""&amp;": return "&amp;""""&amp;INDEX(ALL!E:E,MATCH(Sheet1!E1309,ALL!N:N,0))&amp;""""&amp;";"</f>
        <v>#N/A</v>
      </c>
      <c r="O1309" s="51"/>
    </row>
    <row r="1310" spans="1:15" x14ac:dyDescent="0.2">
      <c r="A1310" s="54">
        <v>1308</v>
      </c>
      <c r="B1310" s="54" t="str">
        <f t="shared" si="111"/>
        <v>51C</v>
      </c>
      <c r="C1310" s="54"/>
      <c r="D1310" s="54" t="str">
        <f t="shared" si="112"/>
        <v>51C</v>
      </c>
      <c r="E1310" s="54" t="str">
        <f t="shared" si="113"/>
        <v>051C</v>
      </c>
      <c r="F1310" s="54"/>
      <c r="G1310" s="54"/>
      <c r="H1310" s="54"/>
      <c r="I1310" s="54"/>
      <c r="J1310" s="54"/>
      <c r="K1310" s="54"/>
      <c r="L1310" s="51" t="str">
        <f t="shared" si="114"/>
        <v>case "51C": return "";</v>
      </c>
      <c r="M1310" s="51" t="str">
        <f t="shared" si="115"/>
        <v>case "051C": return "";</v>
      </c>
      <c r="N1310" s="51" t="e">
        <f>"case """&amp;E1310&amp;""""&amp;": return "&amp;""""&amp;INDEX(ALL!E:E,MATCH(Sheet1!E1310,ALL!N:N,0))&amp;""""&amp;";"</f>
        <v>#N/A</v>
      </c>
      <c r="O1310" s="51"/>
    </row>
    <row r="1311" spans="1:15" x14ac:dyDescent="0.2">
      <c r="A1311" s="54">
        <v>1309</v>
      </c>
      <c r="B1311" s="54" t="str">
        <f t="shared" si="111"/>
        <v>51D</v>
      </c>
      <c r="C1311" s="54"/>
      <c r="D1311" s="54" t="str">
        <f t="shared" si="112"/>
        <v>51D</v>
      </c>
      <c r="E1311" s="54" t="str">
        <f t="shared" si="113"/>
        <v>051D</v>
      </c>
      <c r="F1311" s="54"/>
      <c r="G1311" s="54"/>
      <c r="H1311" s="54"/>
      <c r="I1311" s="54"/>
      <c r="J1311" s="54"/>
      <c r="K1311" s="54"/>
      <c r="L1311" s="51" t="str">
        <f t="shared" si="114"/>
        <v>case "51D": return "";</v>
      </c>
      <c r="M1311" s="51" t="str">
        <f t="shared" si="115"/>
        <v>case "051D": return "";</v>
      </c>
      <c r="N1311" s="51" t="e">
        <f>"case """&amp;E1311&amp;""""&amp;": return "&amp;""""&amp;INDEX(ALL!E:E,MATCH(Sheet1!E1311,ALL!N:N,0))&amp;""""&amp;";"</f>
        <v>#N/A</v>
      </c>
      <c r="O1311" s="51"/>
    </row>
    <row r="1312" spans="1:15" x14ac:dyDescent="0.2">
      <c r="A1312" s="54">
        <v>1310</v>
      </c>
      <c r="B1312" s="54" t="str">
        <f t="shared" si="111"/>
        <v>51E</v>
      </c>
      <c r="C1312" s="54"/>
      <c r="D1312" s="54" t="str">
        <f t="shared" si="112"/>
        <v>51E</v>
      </c>
      <c r="E1312" s="54" t="str">
        <f t="shared" si="113"/>
        <v>051E</v>
      </c>
      <c r="F1312" s="54"/>
      <c r="G1312" s="54"/>
      <c r="H1312" s="54"/>
      <c r="I1312" s="54"/>
      <c r="J1312" s="54"/>
      <c r="K1312" s="54"/>
      <c r="L1312" s="51" t="str">
        <f t="shared" si="114"/>
        <v>case "51E": return "";</v>
      </c>
      <c r="M1312" s="51" t="str">
        <f t="shared" si="115"/>
        <v>case "051E": return "";</v>
      </c>
      <c r="N1312" s="51" t="e">
        <f>"case """&amp;E1312&amp;""""&amp;": return "&amp;""""&amp;INDEX(ALL!E:E,MATCH(Sheet1!E1312,ALL!N:N,0))&amp;""""&amp;";"</f>
        <v>#N/A</v>
      </c>
      <c r="O1312" s="51"/>
    </row>
    <row r="1313" spans="1:15" x14ac:dyDescent="0.2">
      <c r="A1313" s="54">
        <v>1311</v>
      </c>
      <c r="B1313" s="54" t="str">
        <f t="shared" si="111"/>
        <v>51F</v>
      </c>
      <c r="C1313" s="54"/>
      <c r="D1313" s="54" t="str">
        <f t="shared" si="112"/>
        <v>51F</v>
      </c>
      <c r="E1313" s="54" t="str">
        <f t="shared" si="113"/>
        <v>051F</v>
      </c>
      <c r="F1313" s="54"/>
      <c r="G1313" s="54"/>
      <c r="H1313" s="54"/>
      <c r="I1313" s="54"/>
      <c r="J1313" s="54"/>
      <c r="K1313" s="54"/>
      <c r="L1313" s="51" t="str">
        <f t="shared" si="114"/>
        <v>case "51F": return "";</v>
      </c>
      <c r="M1313" s="51" t="str">
        <f t="shared" si="115"/>
        <v>case "051F": return "";</v>
      </c>
      <c r="N1313" s="51" t="e">
        <f>"case """&amp;E1313&amp;""""&amp;": return "&amp;""""&amp;INDEX(ALL!E:E,MATCH(Sheet1!E1313,ALL!N:N,0))&amp;""""&amp;";"</f>
        <v>#N/A</v>
      </c>
      <c r="O1313" s="51"/>
    </row>
    <row r="1314" spans="1:15" x14ac:dyDescent="0.2">
      <c r="A1314" s="54">
        <v>1312</v>
      </c>
      <c r="B1314" s="54" t="str">
        <f t="shared" si="111"/>
        <v>520</v>
      </c>
      <c r="C1314" s="54"/>
      <c r="D1314" s="54" t="str">
        <f t="shared" si="112"/>
        <v>520</v>
      </c>
      <c r="E1314" s="54" t="str">
        <f t="shared" si="113"/>
        <v>0520</v>
      </c>
      <c r="F1314" s="54"/>
      <c r="G1314" s="54"/>
      <c r="H1314" s="54"/>
      <c r="I1314" s="54"/>
      <c r="J1314" s="54"/>
      <c r="K1314" s="54"/>
      <c r="L1314" s="51" t="str">
        <f t="shared" si="114"/>
        <v>case "520": return "";</v>
      </c>
      <c r="M1314" s="51" t="str">
        <f t="shared" si="115"/>
        <v>case "0520": return "";</v>
      </c>
      <c r="N1314" s="51" t="e">
        <f>"case """&amp;E1314&amp;""""&amp;": return "&amp;""""&amp;INDEX(ALL!E:E,MATCH(Sheet1!E1314,ALL!N:N,0))&amp;""""&amp;";"</f>
        <v>#N/A</v>
      </c>
      <c r="O1314" s="51"/>
    </row>
    <row r="1315" spans="1:15" x14ac:dyDescent="0.2">
      <c r="A1315" s="54">
        <v>1313</v>
      </c>
      <c r="B1315" s="54" t="str">
        <f t="shared" si="111"/>
        <v>521</v>
      </c>
      <c r="C1315" s="54"/>
      <c r="D1315" s="54" t="str">
        <f t="shared" si="112"/>
        <v>521</v>
      </c>
      <c r="E1315" s="54" t="str">
        <f t="shared" si="113"/>
        <v>0521</v>
      </c>
      <c r="F1315" s="54"/>
      <c r="G1315" s="54"/>
      <c r="H1315" s="54"/>
      <c r="I1315" s="54"/>
      <c r="J1315" s="54"/>
      <c r="K1315" s="54"/>
      <c r="L1315" s="51" t="str">
        <f t="shared" si="114"/>
        <v>case "521": return "";</v>
      </c>
      <c r="M1315" s="51" t="str">
        <f t="shared" si="115"/>
        <v>case "0521": return "";</v>
      </c>
      <c r="N1315" s="51" t="e">
        <f>"case """&amp;E1315&amp;""""&amp;": return "&amp;""""&amp;INDEX(ALL!E:E,MATCH(Sheet1!E1315,ALL!N:N,0))&amp;""""&amp;";"</f>
        <v>#N/A</v>
      </c>
      <c r="O1315" s="51"/>
    </row>
    <row r="1316" spans="1:15" x14ac:dyDescent="0.2">
      <c r="A1316" s="54">
        <v>1314</v>
      </c>
      <c r="B1316" s="54" t="str">
        <f t="shared" si="111"/>
        <v>522</v>
      </c>
      <c r="C1316" s="54"/>
      <c r="D1316" s="54" t="str">
        <f t="shared" si="112"/>
        <v>522</v>
      </c>
      <c r="E1316" s="54" t="str">
        <f t="shared" si="113"/>
        <v>0522</v>
      </c>
      <c r="F1316" s="54"/>
      <c r="G1316" s="54"/>
      <c r="H1316" s="54"/>
      <c r="I1316" s="54"/>
      <c r="J1316" s="54"/>
      <c r="K1316" s="54"/>
      <c r="L1316" s="51" t="str">
        <f t="shared" si="114"/>
        <v>case "522": return "";</v>
      </c>
      <c r="M1316" s="51" t="str">
        <f t="shared" si="115"/>
        <v>case "0522": return "";</v>
      </c>
      <c r="N1316" s="51" t="e">
        <f>"case """&amp;E1316&amp;""""&amp;": return "&amp;""""&amp;INDEX(ALL!E:E,MATCH(Sheet1!E1316,ALL!N:N,0))&amp;""""&amp;";"</f>
        <v>#N/A</v>
      </c>
      <c r="O1316" s="51"/>
    </row>
    <row r="1317" spans="1:15" x14ac:dyDescent="0.2">
      <c r="A1317" s="54">
        <v>1315</v>
      </c>
      <c r="B1317" s="54" t="str">
        <f t="shared" si="111"/>
        <v>523</v>
      </c>
      <c r="C1317" s="54"/>
      <c r="D1317" s="54" t="str">
        <f t="shared" si="112"/>
        <v>523</v>
      </c>
      <c r="E1317" s="54" t="str">
        <f t="shared" si="113"/>
        <v>0523</v>
      </c>
      <c r="F1317" s="54"/>
      <c r="G1317" s="54"/>
      <c r="H1317" s="54"/>
      <c r="I1317" s="54"/>
      <c r="J1317" s="54"/>
      <c r="K1317" s="54"/>
      <c r="L1317" s="51" t="str">
        <f t="shared" si="114"/>
        <v>case "523": return "";</v>
      </c>
      <c r="M1317" s="51" t="str">
        <f t="shared" si="115"/>
        <v>case "0523": return "";</v>
      </c>
      <c r="N1317" s="51" t="e">
        <f>"case """&amp;E1317&amp;""""&amp;": return "&amp;""""&amp;INDEX(ALL!E:E,MATCH(Sheet1!E1317,ALL!N:N,0))&amp;""""&amp;";"</f>
        <v>#N/A</v>
      </c>
      <c r="O1317" s="51"/>
    </row>
    <row r="1318" spans="1:15" x14ac:dyDescent="0.2">
      <c r="A1318" s="54">
        <v>1316</v>
      </c>
      <c r="B1318" s="54" t="str">
        <f t="shared" si="111"/>
        <v>524</v>
      </c>
      <c r="C1318" s="54"/>
      <c r="D1318" s="54" t="str">
        <f t="shared" si="112"/>
        <v>524</v>
      </c>
      <c r="E1318" s="54" t="str">
        <f t="shared" si="113"/>
        <v>0524</v>
      </c>
      <c r="F1318" s="54"/>
      <c r="G1318" s="54"/>
      <c r="H1318" s="54"/>
      <c r="I1318" s="54"/>
      <c r="J1318" s="54"/>
      <c r="K1318" s="54"/>
      <c r="L1318" s="51" t="str">
        <f t="shared" si="114"/>
        <v>case "524": return "";</v>
      </c>
      <c r="M1318" s="51" t="str">
        <f t="shared" si="115"/>
        <v>case "0524": return "";</v>
      </c>
      <c r="N1318" s="51" t="e">
        <f>"case """&amp;E1318&amp;""""&amp;": return "&amp;""""&amp;INDEX(ALL!E:E,MATCH(Sheet1!E1318,ALL!N:N,0))&amp;""""&amp;";"</f>
        <v>#N/A</v>
      </c>
      <c r="O1318" s="51"/>
    </row>
    <row r="1319" spans="1:15" x14ac:dyDescent="0.2">
      <c r="A1319" s="54">
        <v>1317</v>
      </c>
      <c r="B1319" s="54" t="str">
        <f t="shared" si="111"/>
        <v>525</v>
      </c>
      <c r="C1319" s="54"/>
      <c r="D1319" s="54" t="str">
        <f t="shared" si="112"/>
        <v>525</v>
      </c>
      <c r="E1319" s="54" t="str">
        <f t="shared" si="113"/>
        <v>0525</v>
      </c>
      <c r="F1319" s="54"/>
      <c r="G1319" s="54"/>
      <c r="H1319" s="54"/>
      <c r="I1319" s="54"/>
      <c r="J1319" s="54"/>
      <c r="K1319" s="54"/>
      <c r="L1319" s="51" t="str">
        <f t="shared" si="114"/>
        <v>case "525": return "";</v>
      </c>
      <c r="M1319" s="51" t="str">
        <f t="shared" si="115"/>
        <v>case "0525": return "";</v>
      </c>
      <c r="N1319" s="51" t="e">
        <f>"case """&amp;E1319&amp;""""&amp;": return "&amp;""""&amp;INDEX(ALL!E:E,MATCH(Sheet1!E1319,ALL!N:N,0))&amp;""""&amp;";"</f>
        <v>#N/A</v>
      </c>
      <c r="O1319" s="51"/>
    </row>
    <row r="1320" spans="1:15" x14ac:dyDescent="0.2">
      <c r="A1320" s="54">
        <v>1318</v>
      </c>
      <c r="B1320" s="54" t="str">
        <f t="shared" si="111"/>
        <v>526</v>
      </c>
      <c r="C1320" s="54"/>
      <c r="D1320" s="54" t="str">
        <f t="shared" si="112"/>
        <v>526</v>
      </c>
      <c r="E1320" s="54" t="str">
        <f t="shared" si="113"/>
        <v>0526</v>
      </c>
      <c r="F1320" s="54"/>
      <c r="G1320" s="54"/>
      <c r="H1320" s="54"/>
      <c r="I1320" s="54"/>
      <c r="J1320" s="54"/>
      <c r="K1320" s="54"/>
      <c r="L1320" s="51" t="str">
        <f t="shared" si="114"/>
        <v>case "526": return "";</v>
      </c>
      <c r="M1320" s="51" t="str">
        <f t="shared" si="115"/>
        <v>case "0526": return "";</v>
      </c>
      <c r="N1320" s="51" t="e">
        <f>"case """&amp;E1320&amp;""""&amp;": return "&amp;""""&amp;INDEX(ALL!E:E,MATCH(Sheet1!E1320,ALL!N:N,0))&amp;""""&amp;";"</f>
        <v>#N/A</v>
      </c>
      <c r="O1320" s="51"/>
    </row>
    <row r="1321" spans="1:15" x14ac:dyDescent="0.2">
      <c r="A1321" s="54">
        <v>1319</v>
      </c>
      <c r="B1321" s="54" t="str">
        <f t="shared" si="111"/>
        <v>527</v>
      </c>
      <c r="C1321" s="54"/>
      <c r="D1321" s="54" t="str">
        <f t="shared" si="112"/>
        <v>527</v>
      </c>
      <c r="E1321" s="54" t="str">
        <f t="shared" si="113"/>
        <v>0527</v>
      </c>
      <c r="F1321" s="54"/>
      <c r="G1321" s="54"/>
      <c r="H1321" s="54"/>
      <c r="I1321" s="54"/>
      <c r="J1321" s="54"/>
      <c r="K1321" s="54"/>
      <c r="L1321" s="51" t="str">
        <f t="shared" si="114"/>
        <v>case "527": return "";</v>
      </c>
      <c r="M1321" s="51" t="str">
        <f t="shared" si="115"/>
        <v>case "0527": return "";</v>
      </c>
      <c r="N1321" s="51" t="e">
        <f>"case """&amp;E1321&amp;""""&amp;": return "&amp;""""&amp;INDEX(ALL!E:E,MATCH(Sheet1!E1321,ALL!N:N,0))&amp;""""&amp;";"</f>
        <v>#N/A</v>
      </c>
      <c r="O1321" s="51"/>
    </row>
    <row r="1322" spans="1:15" x14ac:dyDescent="0.2">
      <c r="A1322" s="54">
        <v>1320</v>
      </c>
      <c r="B1322" s="54" t="str">
        <f t="shared" si="111"/>
        <v>528</v>
      </c>
      <c r="C1322" s="54"/>
      <c r="D1322" s="54" t="str">
        <f t="shared" si="112"/>
        <v>528</v>
      </c>
      <c r="E1322" s="54" t="str">
        <f t="shared" si="113"/>
        <v>0528</v>
      </c>
      <c r="F1322" s="54"/>
      <c r="G1322" s="54"/>
      <c r="H1322" s="54"/>
      <c r="I1322" s="54"/>
      <c r="J1322" s="54"/>
      <c r="K1322" s="54"/>
      <c r="L1322" s="51" t="str">
        <f t="shared" si="114"/>
        <v>case "528": return "";</v>
      </c>
      <c r="M1322" s="51" t="str">
        <f t="shared" si="115"/>
        <v>case "0528": return "";</v>
      </c>
      <c r="N1322" s="51" t="e">
        <f>"case """&amp;E1322&amp;""""&amp;": return "&amp;""""&amp;INDEX(ALL!E:E,MATCH(Sheet1!E1322,ALL!N:N,0))&amp;""""&amp;";"</f>
        <v>#N/A</v>
      </c>
      <c r="O1322" s="51"/>
    </row>
    <row r="1323" spans="1:15" x14ac:dyDescent="0.2">
      <c r="A1323" s="54">
        <v>1321</v>
      </c>
      <c r="B1323" s="54" t="str">
        <f t="shared" si="111"/>
        <v>529</v>
      </c>
      <c r="C1323" s="54"/>
      <c r="D1323" s="54" t="str">
        <f t="shared" si="112"/>
        <v>529</v>
      </c>
      <c r="E1323" s="54" t="str">
        <f t="shared" si="113"/>
        <v>0529</v>
      </c>
      <c r="F1323" s="54"/>
      <c r="G1323" s="54"/>
      <c r="H1323" s="54"/>
      <c r="I1323" s="54"/>
      <c r="J1323" s="54"/>
      <c r="K1323" s="54"/>
      <c r="L1323" s="51" t="str">
        <f t="shared" si="114"/>
        <v>case "529": return "";</v>
      </c>
      <c r="M1323" s="51" t="str">
        <f t="shared" si="115"/>
        <v>case "0529": return "";</v>
      </c>
      <c r="N1323" s="51" t="e">
        <f>"case """&amp;E1323&amp;""""&amp;": return "&amp;""""&amp;INDEX(ALL!E:E,MATCH(Sheet1!E1323,ALL!N:N,0))&amp;""""&amp;";"</f>
        <v>#N/A</v>
      </c>
      <c r="O1323" s="51"/>
    </row>
    <row r="1324" spans="1:15" x14ac:dyDescent="0.2">
      <c r="A1324" s="54">
        <v>1322</v>
      </c>
      <c r="B1324" s="54" t="str">
        <f t="shared" si="111"/>
        <v>52A</v>
      </c>
      <c r="C1324" s="54"/>
      <c r="D1324" s="54" t="str">
        <f t="shared" si="112"/>
        <v>52A</v>
      </c>
      <c r="E1324" s="54" t="str">
        <f t="shared" si="113"/>
        <v>052A</v>
      </c>
      <c r="F1324" s="54"/>
      <c r="G1324" s="54"/>
      <c r="H1324" s="54"/>
      <c r="I1324" s="54"/>
      <c r="J1324" s="54"/>
      <c r="K1324" s="54"/>
      <c r="L1324" s="51" t="str">
        <f t="shared" si="114"/>
        <v>case "52A": return "";</v>
      </c>
      <c r="M1324" s="51" t="str">
        <f t="shared" si="115"/>
        <v>case "052A": return "";</v>
      </c>
      <c r="N1324" s="51" t="e">
        <f>"case """&amp;E1324&amp;""""&amp;": return "&amp;""""&amp;INDEX(ALL!E:E,MATCH(Sheet1!E1324,ALL!N:N,0))&amp;""""&amp;";"</f>
        <v>#N/A</v>
      </c>
      <c r="O1324" s="51"/>
    </row>
    <row r="1325" spans="1:15" x14ac:dyDescent="0.2">
      <c r="A1325" s="54">
        <v>1323</v>
      </c>
      <c r="B1325" s="54" t="str">
        <f t="shared" si="111"/>
        <v>52B</v>
      </c>
      <c r="C1325" s="54"/>
      <c r="D1325" s="54" t="str">
        <f t="shared" si="112"/>
        <v>52B</v>
      </c>
      <c r="E1325" s="54" t="str">
        <f t="shared" si="113"/>
        <v>052B</v>
      </c>
      <c r="F1325" s="54"/>
      <c r="G1325" s="54"/>
      <c r="H1325" s="54"/>
      <c r="I1325" s="54"/>
      <c r="J1325" s="54"/>
      <c r="K1325" s="54"/>
      <c r="L1325" s="51" t="str">
        <f t="shared" si="114"/>
        <v>case "52B": return "";</v>
      </c>
      <c r="M1325" s="51" t="str">
        <f t="shared" si="115"/>
        <v>case "052B": return "";</v>
      </c>
      <c r="N1325" s="51" t="e">
        <f>"case """&amp;E1325&amp;""""&amp;": return "&amp;""""&amp;INDEX(ALL!E:E,MATCH(Sheet1!E1325,ALL!N:N,0))&amp;""""&amp;";"</f>
        <v>#N/A</v>
      </c>
      <c r="O1325" s="51"/>
    </row>
    <row r="1326" spans="1:15" x14ac:dyDescent="0.2">
      <c r="A1326" s="54">
        <v>1324</v>
      </c>
      <c r="B1326" s="54" t="str">
        <f t="shared" si="111"/>
        <v>52C</v>
      </c>
      <c r="C1326" s="54"/>
      <c r="D1326" s="54" t="str">
        <f t="shared" si="112"/>
        <v>52C</v>
      </c>
      <c r="E1326" s="54" t="str">
        <f t="shared" si="113"/>
        <v>052C</v>
      </c>
      <c r="F1326" s="54"/>
      <c r="G1326" s="54"/>
      <c r="H1326" s="54"/>
      <c r="I1326" s="54"/>
      <c r="J1326" s="54"/>
      <c r="K1326" s="54"/>
      <c r="L1326" s="51" t="str">
        <f t="shared" si="114"/>
        <v>case "52C": return "";</v>
      </c>
      <c r="M1326" s="51" t="str">
        <f t="shared" si="115"/>
        <v>case "052C": return "";</v>
      </c>
      <c r="N1326" s="51" t="e">
        <f>"case """&amp;E1326&amp;""""&amp;": return "&amp;""""&amp;INDEX(ALL!E:E,MATCH(Sheet1!E1326,ALL!N:N,0))&amp;""""&amp;";"</f>
        <v>#N/A</v>
      </c>
      <c r="O1326" s="51"/>
    </row>
    <row r="1327" spans="1:15" x14ac:dyDescent="0.2">
      <c r="A1327" s="54">
        <v>1325</v>
      </c>
      <c r="B1327" s="54" t="str">
        <f t="shared" si="111"/>
        <v>52D</v>
      </c>
      <c r="C1327" s="54"/>
      <c r="D1327" s="54" t="str">
        <f t="shared" si="112"/>
        <v>52D</v>
      </c>
      <c r="E1327" s="54" t="str">
        <f t="shared" si="113"/>
        <v>052D</v>
      </c>
      <c r="F1327" s="54"/>
      <c r="G1327" s="54"/>
      <c r="H1327" s="54"/>
      <c r="I1327" s="54"/>
      <c r="J1327" s="54"/>
      <c r="K1327" s="54"/>
      <c r="L1327" s="51" t="str">
        <f t="shared" si="114"/>
        <v>case "52D": return "";</v>
      </c>
      <c r="M1327" s="51" t="str">
        <f t="shared" si="115"/>
        <v>case "052D": return "";</v>
      </c>
      <c r="N1327" s="51" t="e">
        <f>"case """&amp;E1327&amp;""""&amp;": return "&amp;""""&amp;INDEX(ALL!E:E,MATCH(Sheet1!E1327,ALL!N:N,0))&amp;""""&amp;";"</f>
        <v>#N/A</v>
      </c>
      <c r="O1327" s="51"/>
    </row>
    <row r="1328" spans="1:15" x14ac:dyDescent="0.2">
      <c r="A1328" s="54">
        <v>1326</v>
      </c>
      <c r="B1328" s="54" t="str">
        <f t="shared" si="111"/>
        <v>52E</v>
      </c>
      <c r="C1328" s="54"/>
      <c r="D1328" s="54" t="str">
        <f t="shared" si="112"/>
        <v>52E</v>
      </c>
      <c r="E1328" s="54" t="str">
        <f t="shared" si="113"/>
        <v>052E</v>
      </c>
      <c r="F1328" s="54"/>
      <c r="G1328" s="54"/>
      <c r="H1328" s="54"/>
      <c r="I1328" s="54"/>
      <c r="J1328" s="54"/>
      <c r="K1328" s="54"/>
      <c r="L1328" s="51" t="str">
        <f t="shared" si="114"/>
        <v>case "52E": return "";</v>
      </c>
      <c r="M1328" s="51" t="str">
        <f t="shared" si="115"/>
        <v>case "052E": return "";</v>
      </c>
      <c r="N1328" s="51" t="e">
        <f>"case """&amp;E1328&amp;""""&amp;": return "&amp;""""&amp;INDEX(ALL!E:E,MATCH(Sheet1!E1328,ALL!N:N,0))&amp;""""&amp;";"</f>
        <v>#N/A</v>
      </c>
      <c r="O1328" s="51"/>
    </row>
    <row r="1329" spans="1:15" x14ac:dyDescent="0.2">
      <c r="A1329" s="54">
        <v>1327</v>
      </c>
      <c r="B1329" s="54" t="str">
        <f t="shared" si="111"/>
        <v>52F</v>
      </c>
      <c r="C1329" s="54"/>
      <c r="D1329" s="54" t="str">
        <f t="shared" si="112"/>
        <v>52F</v>
      </c>
      <c r="E1329" s="54" t="str">
        <f t="shared" si="113"/>
        <v>052F</v>
      </c>
      <c r="F1329" s="54"/>
      <c r="G1329" s="54"/>
      <c r="H1329" s="54"/>
      <c r="I1329" s="54"/>
      <c r="J1329" s="54"/>
      <c r="K1329" s="54"/>
      <c r="L1329" s="51" t="str">
        <f t="shared" si="114"/>
        <v>case "52F": return "";</v>
      </c>
      <c r="M1329" s="51" t="str">
        <f t="shared" si="115"/>
        <v>case "052F": return "";</v>
      </c>
      <c r="N1329" s="51" t="e">
        <f>"case """&amp;E1329&amp;""""&amp;": return "&amp;""""&amp;INDEX(ALL!E:E,MATCH(Sheet1!E1329,ALL!N:N,0))&amp;""""&amp;";"</f>
        <v>#N/A</v>
      </c>
      <c r="O1329" s="51"/>
    </row>
    <row r="1330" spans="1:15" x14ac:dyDescent="0.2">
      <c r="A1330" s="54">
        <v>1328</v>
      </c>
      <c r="B1330" s="54" t="str">
        <f t="shared" si="111"/>
        <v>530</v>
      </c>
      <c r="C1330" s="54"/>
      <c r="D1330" s="54" t="str">
        <f t="shared" si="112"/>
        <v>530</v>
      </c>
      <c r="E1330" s="54" t="str">
        <f t="shared" si="113"/>
        <v>0530</v>
      </c>
      <c r="F1330" s="54"/>
      <c r="G1330" s="54"/>
      <c r="H1330" s="54"/>
      <c r="I1330" s="54"/>
      <c r="J1330" s="54"/>
      <c r="K1330" s="54"/>
      <c r="L1330" s="51" t="str">
        <f t="shared" si="114"/>
        <v>case "530": return "";</v>
      </c>
      <c r="M1330" s="51" t="str">
        <f t="shared" si="115"/>
        <v>case "0530": return "";</v>
      </c>
      <c r="N1330" s="51" t="e">
        <f>"case """&amp;E1330&amp;""""&amp;": return "&amp;""""&amp;INDEX(ALL!E:E,MATCH(Sheet1!E1330,ALL!N:N,0))&amp;""""&amp;";"</f>
        <v>#N/A</v>
      </c>
      <c r="O1330" s="51"/>
    </row>
    <row r="1331" spans="1:15" x14ac:dyDescent="0.2">
      <c r="A1331" s="54">
        <v>1329</v>
      </c>
      <c r="B1331" s="54" t="str">
        <f t="shared" si="111"/>
        <v>531</v>
      </c>
      <c r="C1331" s="54"/>
      <c r="D1331" s="54" t="str">
        <f t="shared" si="112"/>
        <v>531</v>
      </c>
      <c r="E1331" s="54" t="str">
        <f t="shared" si="113"/>
        <v>0531</v>
      </c>
      <c r="F1331" s="54"/>
      <c r="G1331" s="54"/>
      <c r="H1331" s="54"/>
      <c r="I1331" s="54"/>
      <c r="J1331" s="54"/>
      <c r="K1331" s="54"/>
      <c r="L1331" s="51" t="str">
        <f t="shared" si="114"/>
        <v>case "531": return "";</v>
      </c>
      <c r="M1331" s="51" t="str">
        <f t="shared" si="115"/>
        <v>case "0531": return "";</v>
      </c>
      <c r="N1331" s="51" t="e">
        <f>"case """&amp;E1331&amp;""""&amp;": return "&amp;""""&amp;INDEX(ALL!E:E,MATCH(Sheet1!E1331,ALL!N:N,0))&amp;""""&amp;";"</f>
        <v>#N/A</v>
      </c>
      <c r="O1331" s="51"/>
    </row>
    <row r="1332" spans="1:15" x14ac:dyDescent="0.2">
      <c r="A1332" s="54">
        <v>1330</v>
      </c>
      <c r="B1332" s="54" t="str">
        <f t="shared" si="111"/>
        <v>532</v>
      </c>
      <c r="C1332" s="54"/>
      <c r="D1332" s="54" t="str">
        <f t="shared" si="112"/>
        <v>532</v>
      </c>
      <c r="E1332" s="54" t="str">
        <f t="shared" si="113"/>
        <v>0532</v>
      </c>
      <c r="F1332" s="54"/>
      <c r="G1332" s="54"/>
      <c r="H1332" s="54"/>
      <c r="I1332" s="54"/>
      <c r="J1332" s="54"/>
      <c r="K1332" s="54"/>
      <c r="L1332" s="51" t="str">
        <f t="shared" si="114"/>
        <v>case "532": return "";</v>
      </c>
      <c r="M1332" s="51" t="str">
        <f t="shared" si="115"/>
        <v>case "0532": return "";</v>
      </c>
      <c r="N1332" s="51" t="e">
        <f>"case """&amp;E1332&amp;""""&amp;": return "&amp;""""&amp;INDEX(ALL!E:E,MATCH(Sheet1!E1332,ALL!N:N,0))&amp;""""&amp;";"</f>
        <v>#N/A</v>
      </c>
      <c r="O1332" s="51"/>
    </row>
    <row r="1333" spans="1:15" x14ac:dyDescent="0.2">
      <c r="A1333" s="54">
        <v>1331</v>
      </c>
      <c r="B1333" s="54" t="str">
        <f t="shared" si="111"/>
        <v>533</v>
      </c>
      <c r="C1333" s="54"/>
      <c r="D1333" s="54" t="str">
        <f t="shared" si="112"/>
        <v>533</v>
      </c>
      <c r="E1333" s="54" t="str">
        <f t="shared" si="113"/>
        <v>0533</v>
      </c>
      <c r="F1333" s="54"/>
      <c r="G1333" s="54"/>
      <c r="H1333" s="54"/>
      <c r="I1333" s="54"/>
      <c r="J1333" s="54"/>
      <c r="K1333" s="54"/>
      <c r="L1333" s="51" t="str">
        <f t="shared" si="114"/>
        <v>case "533": return "";</v>
      </c>
      <c r="M1333" s="51" t="str">
        <f t="shared" si="115"/>
        <v>case "0533": return "";</v>
      </c>
      <c r="N1333" s="51" t="e">
        <f>"case """&amp;E1333&amp;""""&amp;": return "&amp;""""&amp;INDEX(ALL!E:E,MATCH(Sheet1!E1333,ALL!N:N,0))&amp;""""&amp;";"</f>
        <v>#N/A</v>
      </c>
      <c r="O1333" s="51"/>
    </row>
    <row r="1334" spans="1:15" x14ac:dyDescent="0.2">
      <c r="A1334" s="54">
        <v>1332</v>
      </c>
      <c r="B1334" s="54" t="str">
        <f t="shared" si="111"/>
        <v>534</v>
      </c>
      <c r="C1334" s="54"/>
      <c r="D1334" s="54" t="str">
        <f t="shared" si="112"/>
        <v>534</v>
      </c>
      <c r="E1334" s="54" t="str">
        <f t="shared" si="113"/>
        <v>0534</v>
      </c>
      <c r="F1334" s="54"/>
      <c r="G1334" s="54"/>
      <c r="H1334" s="54"/>
      <c r="I1334" s="54"/>
      <c r="J1334" s="54"/>
      <c r="K1334" s="54"/>
      <c r="L1334" s="51" t="str">
        <f t="shared" si="114"/>
        <v>case "534": return "";</v>
      </c>
      <c r="M1334" s="51" t="str">
        <f t="shared" si="115"/>
        <v>case "0534": return "";</v>
      </c>
      <c r="N1334" s="51" t="e">
        <f>"case """&amp;E1334&amp;""""&amp;": return "&amp;""""&amp;INDEX(ALL!E:E,MATCH(Sheet1!E1334,ALL!N:N,0))&amp;""""&amp;";"</f>
        <v>#N/A</v>
      </c>
      <c r="O1334" s="51"/>
    </row>
    <row r="1335" spans="1:15" x14ac:dyDescent="0.2">
      <c r="A1335" s="54">
        <v>1333</v>
      </c>
      <c r="B1335" s="54" t="str">
        <f t="shared" si="111"/>
        <v>535</v>
      </c>
      <c r="C1335" s="54"/>
      <c r="D1335" s="54" t="str">
        <f t="shared" si="112"/>
        <v>535</v>
      </c>
      <c r="E1335" s="54" t="str">
        <f t="shared" si="113"/>
        <v>0535</v>
      </c>
      <c r="F1335" s="54"/>
      <c r="G1335" s="54"/>
      <c r="H1335" s="54"/>
      <c r="I1335" s="54"/>
      <c r="J1335" s="54"/>
      <c r="K1335" s="54"/>
      <c r="L1335" s="51" t="str">
        <f t="shared" si="114"/>
        <v>case "535": return "";</v>
      </c>
      <c r="M1335" s="51" t="str">
        <f t="shared" si="115"/>
        <v>case "0535": return "";</v>
      </c>
      <c r="N1335" s="51" t="e">
        <f>"case """&amp;E1335&amp;""""&amp;": return "&amp;""""&amp;INDEX(ALL!E:E,MATCH(Sheet1!E1335,ALL!N:N,0))&amp;""""&amp;";"</f>
        <v>#N/A</v>
      </c>
      <c r="O1335" s="51"/>
    </row>
    <row r="1336" spans="1:15" x14ac:dyDescent="0.2">
      <c r="A1336" s="54">
        <v>1334</v>
      </c>
      <c r="B1336" s="54" t="str">
        <f t="shared" si="111"/>
        <v>536</v>
      </c>
      <c r="C1336" s="54"/>
      <c r="D1336" s="54" t="str">
        <f t="shared" si="112"/>
        <v>536</v>
      </c>
      <c r="E1336" s="54" t="str">
        <f t="shared" si="113"/>
        <v>0536</v>
      </c>
      <c r="F1336" s="54"/>
      <c r="G1336" s="54"/>
      <c r="H1336" s="54"/>
      <c r="I1336" s="54"/>
      <c r="J1336" s="54"/>
      <c r="K1336" s="54"/>
      <c r="L1336" s="51" t="str">
        <f t="shared" si="114"/>
        <v>case "536": return "";</v>
      </c>
      <c r="M1336" s="51" t="str">
        <f t="shared" si="115"/>
        <v>case "0536": return "";</v>
      </c>
      <c r="N1336" s="51" t="e">
        <f>"case """&amp;E1336&amp;""""&amp;": return "&amp;""""&amp;INDEX(ALL!E:E,MATCH(Sheet1!E1336,ALL!N:N,0))&amp;""""&amp;";"</f>
        <v>#N/A</v>
      </c>
      <c r="O1336" s="51"/>
    </row>
    <row r="1337" spans="1:15" x14ac:dyDescent="0.2">
      <c r="A1337" s="54">
        <v>1335</v>
      </c>
      <c r="B1337" s="54" t="str">
        <f t="shared" si="111"/>
        <v>537</v>
      </c>
      <c r="C1337" s="54"/>
      <c r="D1337" s="54" t="str">
        <f t="shared" si="112"/>
        <v>537</v>
      </c>
      <c r="E1337" s="54" t="str">
        <f t="shared" si="113"/>
        <v>0537</v>
      </c>
      <c r="F1337" s="54"/>
      <c r="G1337" s="54"/>
      <c r="H1337" s="54"/>
      <c r="I1337" s="54"/>
      <c r="J1337" s="54"/>
      <c r="K1337" s="54"/>
      <c r="L1337" s="51" t="str">
        <f t="shared" si="114"/>
        <v>case "537": return "";</v>
      </c>
      <c r="M1337" s="51" t="str">
        <f t="shared" si="115"/>
        <v>case "0537": return "";</v>
      </c>
      <c r="N1337" s="51" t="e">
        <f>"case """&amp;E1337&amp;""""&amp;": return "&amp;""""&amp;INDEX(ALL!E:E,MATCH(Sheet1!E1337,ALL!N:N,0))&amp;""""&amp;";"</f>
        <v>#N/A</v>
      </c>
      <c r="O1337" s="51"/>
    </row>
    <row r="1338" spans="1:15" x14ac:dyDescent="0.2">
      <c r="A1338" s="54">
        <v>1336</v>
      </c>
      <c r="B1338" s="54" t="str">
        <f t="shared" si="111"/>
        <v>538</v>
      </c>
      <c r="C1338" s="54"/>
      <c r="D1338" s="54" t="str">
        <f t="shared" si="112"/>
        <v>538</v>
      </c>
      <c r="E1338" s="54" t="str">
        <f t="shared" si="113"/>
        <v>0538</v>
      </c>
      <c r="F1338" s="54"/>
      <c r="G1338" s="54"/>
      <c r="H1338" s="54"/>
      <c r="I1338" s="54"/>
      <c r="J1338" s="54"/>
      <c r="K1338" s="54"/>
      <c r="L1338" s="51" t="str">
        <f t="shared" si="114"/>
        <v>case "538": return "";</v>
      </c>
      <c r="M1338" s="51" t="str">
        <f t="shared" si="115"/>
        <v>case "0538": return "";</v>
      </c>
      <c r="N1338" s="51" t="e">
        <f>"case """&amp;E1338&amp;""""&amp;": return "&amp;""""&amp;INDEX(ALL!E:E,MATCH(Sheet1!E1338,ALL!N:N,0))&amp;""""&amp;";"</f>
        <v>#N/A</v>
      </c>
      <c r="O1338" s="51"/>
    </row>
    <row r="1339" spans="1:15" x14ac:dyDescent="0.2">
      <c r="A1339" s="54">
        <v>1337</v>
      </c>
      <c r="B1339" s="54" t="str">
        <f t="shared" si="111"/>
        <v>539</v>
      </c>
      <c r="C1339" s="54"/>
      <c r="D1339" s="54" t="str">
        <f t="shared" si="112"/>
        <v>539</v>
      </c>
      <c r="E1339" s="54" t="str">
        <f t="shared" si="113"/>
        <v>0539</v>
      </c>
      <c r="F1339" s="54"/>
      <c r="G1339" s="54"/>
      <c r="H1339" s="54"/>
      <c r="I1339" s="54"/>
      <c r="J1339" s="54"/>
      <c r="K1339" s="54"/>
      <c r="L1339" s="51" t="str">
        <f t="shared" si="114"/>
        <v>case "539": return "";</v>
      </c>
      <c r="M1339" s="51" t="str">
        <f t="shared" si="115"/>
        <v>case "0539": return "";</v>
      </c>
      <c r="N1339" s="51" t="e">
        <f>"case """&amp;E1339&amp;""""&amp;": return "&amp;""""&amp;INDEX(ALL!E:E,MATCH(Sheet1!E1339,ALL!N:N,0))&amp;""""&amp;";"</f>
        <v>#N/A</v>
      </c>
      <c r="O1339" s="51"/>
    </row>
    <row r="1340" spans="1:15" x14ac:dyDescent="0.2">
      <c r="A1340" s="54">
        <v>1338</v>
      </c>
      <c r="B1340" s="54" t="str">
        <f t="shared" si="111"/>
        <v>53A</v>
      </c>
      <c r="C1340" s="54"/>
      <c r="D1340" s="54" t="str">
        <f t="shared" si="112"/>
        <v>53A</v>
      </c>
      <c r="E1340" s="54" t="str">
        <f t="shared" si="113"/>
        <v>053A</v>
      </c>
      <c r="F1340" s="54"/>
      <c r="G1340" s="54"/>
      <c r="H1340" s="54"/>
      <c r="I1340" s="54"/>
      <c r="J1340" s="54"/>
      <c r="K1340" s="54"/>
      <c r="L1340" s="51" t="str">
        <f t="shared" si="114"/>
        <v>case "53A": return "";</v>
      </c>
      <c r="M1340" s="51" t="str">
        <f t="shared" si="115"/>
        <v>case "053A": return "";</v>
      </c>
      <c r="N1340" s="51" t="e">
        <f>"case """&amp;E1340&amp;""""&amp;": return "&amp;""""&amp;INDEX(ALL!E:E,MATCH(Sheet1!E1340,ALL!N:N,0))&amp;""""&amp;";"</f>
        <v>#N/A</v>
      </c>
      <c r="O1340" s="51"/>
    </row>
    <row r="1341" spans="1:15" x14ac:dyDescent="0.2">
      <c r="A1341" s="54">
        <v>1339</v>
      </c>
      <c r="B1341" s="54" t="str">
        <f t="shared" si="111"/>
        <v>53B</v>
      </c>
      <c r="C1341" s="54"/>
      <c r="D1341" s="54" t="str">
        <f t="shared" si="112"/>
        <v>53B</v>
      </c>
      <c r="E1341" s="54" t="str">
        <f t="shared" si="113"/>
        <v>053B</v>
      </c>
      <c r="F1341" s="54"/>
      <c r="G1341" s="54"/>
      <c r="H1341" s="54"/>
      <c r="I1341" s="54"/>
      <c r="J1341" s="54"/>
      <c r="K1341" s="54"/>
      <c r="L1341" s="51" t="str">
        <f t="shared" si="114"/>
        <v>case "53B": return "";</v>
      </c>
      <c r="M1341" s="51" t="str">
        <f t="shared" si="115"/>
        <v>case "053B": return "";</v>
      </c>
      <c r="N1341" s="51" t="e">
        <f>"case """&amp;E1341&amp;""""&amp;": return "&amp;""""&amp;INDEX(ALL!E:E,MATCH(Sheet1!E1341,ALL!N:N,0))&amp;""""&amp;";"</f>
        <v>#N/A</v>
      </c>
      <c r="O1341" s="51"/>
    </row>
    <row r="1342" spans="1:15" x14ac:dyDescent="0.2">
      <c r="A1342" s="54">
        <v>1340</v>
      </c>
      <c r="B1342" s="54" t="str">
        <f t="shared" ref="B1342:B1405" si="116">DEC2HEX(A1342)</f>
        <v>53C</v>
      </c>
      <c r="C1342" s="54"/>
      <c r="D1342" s="54" t="str">
        <f t="shared" ref="D1342:D1405" si="117">IF(LEN(B1342)=1,"00"&amp;B1342,IF(LEN(B1342)=2,"0"&amp;B1342,RIGHT(B1342,3)))</f>
        <v>53C</v>
      </c>
      <c r="E1342" s="54" t="str">
        <f t="shared" ref="E1342:E1405" si="118">"0"&amp;D1342</f>
        <v>053C</v>
      </c>
      <c r="F1342" s="54"/>
      <c r="G1342" s="54"/>
      <c r="H1342" s="54"/>
      <c r="I1342" s="54"/>
      <c r="J1342" s="54"/>
      <c r="K1342" s="54"/>
      <c r="L1342" s="51" t="str">
        <f t="shared" ref="L1342:L1405" si="119">"case """&amp;D1342&amp;""""&amp;": return "&amp;""""&amp;F1342&amp;""""&amp;";"</f>
        <v>case "53C": return "";</v>
      </c>
      <c r="M1342" s="51" t="str">
        <f t="shared" ref="M1342:M1405" si="120">"case """&amp;E1342&amp;""""&amp;": return "&amp;""""&amp;I1342&amp;""""&amp;";"</f>
        <v>case "053C": return "";</v>
      </c>
      <c r="N1342" s="51" t="e">
        <f>"case """&amp;E1342&amp;""""&amp;": return "&amp;""""&amp;INDEX(ALL!E:E,MATCH(Sheet1!E1342,ALL!N:N,0))&amp;""""&amp;";"</f>
        <v>#N/A</v>
      </c>
      <c r="O1342" s="51"/>
    </row>
    <row r="1343" spans="1:15" x14ac:dyDescent="0.2">
      <c r="A1343" s="54">
        <v>1341</v>
      </c>
      <c r="B1343" s="54" t="str">
        <f t="shared" si="116"/>
        <v>53D</v>
      </c>
      <c r="C1343" s="54"/>
      <c r="D1343" s="54" t="str">
        <f t="shared" si="117"/>
        <v>53D</v>
      </c>
      <c r="E1343" s="54" t="str">
        <f t="shared" si="118"/>
        <v>053D</v>
      </c>
      <c r="F1343" s="54"/>
      <c r="G1343" s="54"/>
      <c r="H1343" s="54"/>
      <c r="I1343" s="54"/>
      <c r="J1343" s="54"/>
      <c r="K1343" s="54"/>
      <c r="L1343" s="51" t="str">
        <f t="shared" si="119"/>
        <v>case "53D": return "";</v>
      </c>
      <c r="M1343" s="51" t="str">
        <f t="shared" si="120"/>
        <v>case "053D": return "";</v>
      </c>
      <c r="N1343" s="51" t="e">
        <f>"case """&amp;E1343&amp;""""&amp;": return "&amp;""""&amp;INDEX(ALL!E:E,MATCH(Sheet1!E1343,ALL!N:N,0))&amp;""""&amp;";"</f>
        <v>#N/A</v>
      </c>
      <c r="O1343" s="51"/>
    </row>
    <row r="1344" spans="1:15" x14ac:dyDescent="0.2">
      <c r="A1344" s="54">
        <v>1342</v>
      </c>
      <c r="B1344" s="54" t="str">
        <f t="shared" si="116"/>
        <v>53E</v>
      </c>
      <c r="C1344" s="54"/>
      <c r="D1344" s="54" t="str">
        <f t="shared" si="117"/>
        <v>53E</v>
      </c>
      <c r="E1344" s="54" t="str">
        <f t="shared" si="118"/>
        <v>053E</v>
      </c>
      <c r="F1344" s="54"/>
      <c r="G1344" s="54"/>
      <c r="H1344" s="54"/>
      <c r="I1344" s="54"/>
      <c r="J1344" s="54"/>
      <c r="K1344" s="54"/>
      <c r="L1344" s="51" t="str">
        <f t="shared" si="119"/>
        <v>case "53E": return "";</v>
      </c>
      <c r="M1344" s="51" t="str">
        <f t="shared" si="120"/>
        <v>case "053E": return "";</v>
      </c>
      <c r="N1344" s="51" t="e">
        <f>"case """&amp;E1344&amp;""""&amp;": return "&amp;""""&amp;INDEX(ALL!E:E,MATCH(Sheet1!E1344,ALL!N:N,0))&amp;""""&amp;";"</f>
        <v>#N/A</v>
      </c>
      <c r="O1344" s="51"/>
    </row>
    <row r="1345" spans="1:15" x14ac:dyDescent="0.2">
      <c r="A1345" s="54">
        <v>1343</v>
      </c>
      <c r="B1345" s="54" t="str">
        <f t="shared" si="116"/>
        <v>53F</v>
      </c>
      <c r="C1345" s="54"/>
      <c r="D1345" s="54" t="str">
        <f t="shared" si="117"/>
        <v>53F</v>
      </c>
      <c r="E1345" s="54" t="str">
        <f t="shared" si="118"/>
        <v>053F</v>
      </c>
      <c r="F1345" s="54"/>
      <c r="G1345" s="54"/>
      <c r="H1345" s="54"/>
      <c r="I1345" s="54"/>
      <c r="J1345" s="54"/>
      <c r="K1345" s="54"/>
      <c r="L1345" s="51" t="str">
        <f t="shared" si="119"/>
        <v>case "53F": return "";</v>
      </c>
      <c r="M1345" s="51" t="str">
        <f t="shared" si="120"/>
        <v>case "053F": return "";</v>
      </c>
      <c r="N1345" s="51" t="e">
        <f>"case """&amp;E1345&amp;""""&amp;": return "&amp;""""&amp;INDEX(ALL!E:E,MATCH(Sheet1!E1345,ALL!N:N,0))&amp;""""&amp;";"</f>
        <v>#N/A</v>
      </c>
      <c r="O1345" s="51"/>
    </row>
    <row r="1346" spans="1:15" x14ac:dyDescent="0.2">
      <c r="A1346" s="54">
        <v>1344</v>
      </c>
      <c r="B1346" s="54" t="str">
        <f t="shared" si="116"/>
        <v>540</v>
      </c>
      <c r="C1346" s="54"/>
      <c r="D1346" s="54" t="str">
        <f t="shared" si="117"/>
        <v>540</v>
      </c>
      <c r="E1346" s="54" t="str">
        <f t="shared" si="118"/>
        <v>0540</v>
      </c>
      <c r="F1346" s="54"/>
      <c r="G1346" s="54"/>
      <c r="H1346" s="54"/>
      <c r="I1346" s="54"/>
      <c r="J1346" s="54"/>
      <c r="K1346" s="54"/>
      <c r="L1346" s="51" t="str">
        <f t="shared" si="119"/>
        <v>case "540": return "";</v>
      </c>
      <c r="M1346" s="51" t="str">
        <f t="shared" si="120"/>
        <v>case "0540": return "";</v>
      </c>
      <c r="N1346" s="51" t="e">
        <f>"case """&amp;E1346&amp;""""&amp;": return "&amp;""""&amp;INDEX(ALL!E:E,MATCH(Sheet1!E1346,ALL!N:N,0))&amp;""""&amp;";"</f>
        <v>#N/A</v>
      </c>
      <c r="O1346" s="51"/>
    </row>
    <row r="1347" spans="1:15" x14ac:dyDescent="0.2">
      <c r="A1347" s="54">
        <v>1345</v>
      </c>
      <c r="B1347" s="54" t="str">
        <f t="shared" si="116"/>
        <v>541</v>
      </c>
      <c r="C1347" s="54"/>
      <c r="D1347" s="54" t="str">
        <f t="shared" si="117"/>
        <v>541</v>
      </c>
      <c r="E1347" s="54" t="str">
        <f t="shared" si="118"/>
        <v>0541</v>
      </c>
      <c r="F1347" s="54"/>
      <c r="G1347" s="54"/>
      <c r="H1347" s="54"/>
      <c r="I1347" s="54"/>
      <c r="J1347" s="54"/>
      <c r="K1347" s="54"/>
      <c r="L1347" s="51" t="str">
        <f t="shared" si="119"/>
        <v>case "541": return "";</v>
      </c>
      <c r="M1347" s="51" t="str">
        <f t="shared" si="120"/>
        <v>case "0541": return "";</v>
      </c>
      <c r="N1347" s="51" t="e">
        <f>"case """&amp;E1347&amp;""""&amp;": return "&amp;""""&amp;INDEX(ALL!E:E,MATCH(Sheet1!E1347,ALL!N:N,0))&amp;""""&amp;";"</f>
        <v>#N/A</v>
      </c>
      <c r="O1347" s="51"/>
    </row>
    <row r="1348" spans="1:15" x14ac:dyDescent="0.2">
      <c r="A1348" s="54">
        <v>1346</v>
      </c>
      <c r="B1348" s="54" t="str">
        <f t="shared" si="116"/>
        <v>542</v>
      </c>
      <c r="C1348" s="54"/>
      <c r="D1348" s="54" t="str">
        <f t="shared" si="117"/>
        <v>542</v>
      </c>
      <c r="E1348" s="54" t="str">
        <f t="shared" si="118"/>
        <v>0542</v>
      </c>
      <c r="F1348" s="54"/>
      <c r="G1348" s="54"/>
      <c r="H1348" s="54"/>
      <c r="I1348" s="54"/>
      <c r="J1348" s="54"/>
      <c r="K1348" s="54"/>
      <c r="L1348" s="51" t="str">
        <f t="shared" si="119"/>
        <v>case "542": return "";</v>
      </c>
      <c r="M1348" s="51" t="str">
        <f t="shared" si="120"/>
        <v>case "0542": return "";</v>
      </c>
      <c r="N1348" s="51" t="e">
        <f>"case """&amp;E1348&amp;""""&amp;": return "&amp;""""&amp;INDEX(ALL!E:E,MATCH(Sheet1!E1348,ALL!N:N,0))&amp;""""&amp;";"</f>
        <v>#N/A</v>
      </c>
      <c r="O1348" s="51"/>
    </row>
    <row r="1349" spans="1:15" x14ac:dyDescent="0.2">
      <c r="A1349" s="54">
        <v>1347</v>
      </c>
      <c r="B1349" s="54" t="str">
        <f t="shared" si="116"/>
        <v>543</v>
      </c>
      <c r="C1349" s="54"/>
      <c r="D1349" s="54" t="str">
        <f t="shared" si="117"/>
        <v>543</v>
      </c>
      <c r="E1349" s="54" t="str">
        <f t="shared" si="118"/>
        <v>0543</v>
      </c>
      <c r="F1349" s="54"/>
      <c r="G1349" s="54"/>
      <c r="H1349" s="54"/>
      <c r="I1349" s="54"/>
      <c r="J1349" s="54"/>
      <c r="K1349" s="54"/>
      <c r="L1349" s="51" t="str">
        <f t="shared" si="119"/>
        <v>case "543": return "";</v>
      </c>
      <c r="M1349" s="51" t="str">
        <f t="shared" si="120"/>
        <v>case "0543": return "";</v>
      </c>
      <c r="N1349" s="51" t="e">
        <f>"case """&amp;E1349&amp;""""&amp;": return "&amp;""""&amp;INDEX(ALL!E:E,MATCH(Sheet1!E1349,ALL!N:N,0))&amp;""""&amp;";"</f>
        <v>#N/A</v>
      </c>
      <c r="O1349" s="51"/>
    </row>
    <row r="1350" spans="1:15" x14ac:dyDescent="0.2">
      <c r="A1350" s="54">
        <v>1348</v>
      </c>
      <c r="B1350" s="54" t="str">
        <f t="shared" si="116"/>
        <v>544</v>
      </c>
      <c r="C1350" s="54"/>
      <c r="D1350" s="54" t="str">
        <f t="shared" si="117"/>
        <v>544</v>
      </c>
      <c r="E1350" s="54" t="str">
        <f t="shared" si="118"/>
        <v>0544</v>
      </c>
      <c r="F1350" s="54"/>
      <c r="G1350" s="54"/>
      <c r="H1350" s="54"/>
      <c r="I1350" s="54"/>
      <c r="J1350" s="54"/>
      <c r="K1350" s="54"/>
      <c r="L1350" s="51" t="str">
        <f t="shared" si="119"/>
        <v>case "544": return "";</v>
      </c>
      <c r="M1350" s="51" t="str">
        <f t="shared" si="120"/>
        <v>case "0544": return "";</v>
      </c>
      <c r="N1350" s="51" t="e">
        <f>"case """&amp;E1350&amp;""""&amp;": return "&amp;""""&amp;INDEX(ALL!E:E,MATCH(Sheet1!E1350,ALL!N:N,0))&amp;""""&amp;";"</f>
        <v>#N/A</v>
      </c>
      <c r="O1350" s="51"/>
    </row>
    <row r="1351" spans="1:15" x14ac:dyDescent="0.2">
      <c r="A1351" s="54">
        <v>1349</v>
      </c>
      <c r="B1351" s="54" t="str">
        <f t="shared" si="116"/>
        <v>545</v>
      </c>
      <c r="C1351" s="54"/>
      <c r="D1351" s="54" t="str">
        <f t="shared" si="117"/>
        <v>545</v>
      </c>
      <c r="E1351" s="54" t="str">
        <f t="shared" si="118"/>
        <v>0545</v>
      </c>
      <c r="F1351" s="54"/>
      <c r="G1351" s="54"/>
      <c r="H1351" s="54"/>
      <c r="I1351" s="54"/>
      <c r="J1351" s="54"/>
      <c r="K1351" s="54"/>
      <c r="L1351" s="51" t="str">
        <f t="shared" si="119"/>
        <v>case "545": return "";</v>
      </c>
      <c r="M1351" s="51" t="str">
        <f t="shared" si="120"/>
        <v>case "0545": return "";</v>
      </c>
      <c r="N1351" s="51" t="e">
        <f>"case """&amp;E1351&amp;""""&amp;": return "&amp;""""&amp;INDEX(ALL!E:E,MATCH(Sheet1!E1351,ALL!N:N,0))&amp;""""&amp;";"</f>
        <v>#N/A</v>
      </c>
      <c r="O1351" s="51"/>
    </row>
    <row r="1352" spans="1:15" x14ac:dyDescent="0.2">
      <c r="A1352" s="54">
        <v>1350</v>
      </c>
      <c r="B1352" s="54" t="str">
        <f t="shared" si="116"/>
        <v>546</v>
      </c>
      <c r="C1352" s="54"/>
      <c r="D1352" s="54" t="str">
        <f t="shared" si="117"/>
        <v>546</v>
      </c>
      <c r="E1352" s="54" t="str">
        <f t="shared" si="118"/>
        <v>0546</v>
      </c>
      <c r="F1352" s="54"/>
      <c r="G1352" s="54"/>
      <c r="H1352" s="54"/>
      <c r="I1352" s="54"/>
      <c r="J1352" s="54"/>
      <c r="K1352" s="54"/>
      <c r="L1352" s="51" t="str">
        <f t="shared" si="119"/>
        <v>case "546": return "";</v>
      </c>
      <c r="M1352" s="51" t="str">
        <f t="shared" si="120"/>
        <v>case "0546": return "";</v>
      </c>
      <c r="N1352" s="51" t="e">
        <f>"case """&amp;E1352&amp;""""&amp;": return "&amp;""""&amp;INDEX(ALL!E:E,MATCH(Sheet1!E1352,ALL!N:N,0))&amp;""""&amp;";"</f>
        <v>#N/A</v>
      </c>
      <c r="O1352" s="51"/>
    </row>
    <row r="1353" spans="1:15" x14ac:dyDescent="0.2">
      <c r="A1353" s="54">
        <v>1351</v>
      </c>
      <c r="B1353" s="54" t="str">
        <f t="shared" si="116"/>
        <v>547</v>
      </c>
      <c r="C1353" s="54"/>
      <c r="D1353" s="54" t="str">
        <f t="shared" si="117"/>
        <v>547</v>
      </c>
      <c r="E1353" s="54" t="str">
        <f t="shared" si="118"/>
        <v>0547</v>
      </c>
      <c r="F1353" s="54"/>
      <c r="G1353" s="54"/>
      <c r="H1353" s="54"/>
      <c r="I1353" s="54"/>
      <c r="J1353" s="54"/>
      <c r="K1353" s="54"/>
      <c r="L1353" s="51" t="str">
        <f t="shared" si="119"/>
        <v>case "547": return "";</v>
      </c>
      <c r="M1353" s="51" t="str">
        <f t="shared" si="120"/>
        <v>case "0547": return "";</v>
      </c>
      <c r="N1353" s="51" t="e">
        <f>"case """&amp;E1353&amp;""""&amp;": return "&amp;""""&amp;INDEX(ALL!E:E,MATCH(Sheet1!E1353,ALL!N:N,0))&amp;""""&amp;";"</f>
        <v>#N/A</v>
      </c>
      <c r="O1353" s="51"/>
    </row>
    <row r="1354" spans="1:15" x14ac:dyDescent="0.2">
      <c r="A1354" s="54">
        <v>1352</v>
      </c>
      <c r="B1354" s="54" t="str">
        <f t="shared" si="116"/>
        <v>548</v>
      </c>
      <c r="C1354" s="54"/>
      <c r="D1354" s="54" t="str">
        <f t="shared" si="117"/>
        <v>548</v>
      </c>
      <c r="E1354" s="54" t="str">
        <f t="shared" si="118"/>
        <v>0548</v>
      </c>
      <c r="F1354" s="54"/>
      <c r="G1354" s="54"/>
      <c r="H1354" s="54"/>
      <c r="I1354" s="54"/>
      <c r="J1354" s="54"/>
      <c r="K1354" s="54"/>
      <c r="L1354" s="51" t="str">
        <f t="shared" si="119"/>
        <v>case "548": return "";</v>
      </c>
      <c r="M1354" s="51" t="str">
        <f t="shared" si="120"/>
        <v>case "0548": return "";</v>
      </c>
      <c r="N1354" s="51" t="e">
        <f>"case """&amp;E1354&amp;""""&amp;": return "&amp;""""&amp;INDEX(ALL!E:E,MATCH(Sheet1!E1354,ALL!N:N,0))&amp;""""&amp;";"</f>
        <v>#N/A</v>
      </c>
      <c r="O1354" s="51"/>
    </row>
    <row r="1355" spans="1:15" x14ac:dyDescent="0.2">
      <c r="A1355" s="54">
        <v>1353</v>
      </c>
      <c r="B1355" s="54" t="str">
        <f t="shared" si="116"/>
        <v>549</v>
      </c>
      <c r="C1355" s="54"/>
      <c r="D1355" s="54" t="str">
        <f t="shared" si="117"/>
        <v>549</v>
      </c>
      <c r="E1355" s="54" t="str">
        <f t="shared" si="118"/>
        <v>0549</v>
      </c>
      <c r="F1355" s="54"/>
      <c r="G1355" s="54"/>
      <c r="H1355" s="54"/>
      <c r="I1355" s="54"/>
      <c r="J1355" s="54"/>
      <c r="K1355" s="54"/>
      <c r="L1355" s="51" t="str">
        <f t="shared" si="119"/>
        <v>case "549": return "";</v>
      </c>
      <c r="M1355" s="51" t="str">
        <f t="shared" si="120"/>
        <v>case "0549": return "";</v>
      </c>
      <c r="N1355" s="51" t="e">
        <f>"case """&amp;E1355&amp;""""&amp;": return "&amp;""""&amp;INDEX(ALL!E:E,MATCH(Sheet1!E1355,ALL!N:N,0))&amp;""""&amp;";"</f>
        <v>#N/A</v>
      </c>
      <c r="O1355" s="51"/>
    </row>
    <row r="1356" spans="1:15" x14ac:dyDescent="0.2">
      <c r="A1356" s="54">
        <v>1354</v>
      </c>
      <c r="B1356" s="54" t="str">
        <f t="shared" si="116"/>
        <v>54A</v>
      </c>
      <c r="C1356" s="54"/>
      <c r="D1356" s="54" t="str">
        <f t="shared" si="117"/>
        <v>54A</v>
      </c>
      <c r="E1356" s="54" t="str">
        <f t="shared" si="118"/>
        <v>054A</v>
      </c>
      <c r="F1356" s="54"/>
      <c r="G1356" s="54"/>
      <c r="H1356" s="54"/>
      <c r="I1356" s="54"/>
      <c r="J1356" s="54"/>
      <c r="K1356" s="54"/>
      <c r="L1356" s="51" t="str">
        <f t="shared" si="119"/>
        <v>case "54A": return "";</v>
      </c>
      <c r="M1356" s="51" t="str">
        <f t="shared" si="120"/>
        <v>case "054A": return "";</v>
      </c>
      <c r="N1356" s="51" t="e">
        <f>"case """&amp;E1356&amp;""""&amp;": return "&amp;""""&amp;INDEX(ALL!E:E,MATCH(Sheet1!E1356,ALL!N:N,0))&amp;""""&amp;";"</f>
        <v>#N/A</v>
      </c>
      <c r="O1356" s="51"/>
    </row>
    <row r="1357" spans="1:15" x14ac:dyDescent="0.2">
      <c r="A1357" s="54">
        <v>1355</v>
      </c>
      <c r="B1357" s="54" t="str">
        <f t="shared" si="116"/>
        <v>54B</v>
      </c>
      <c r="C1357" s="54"/>
      <c r="D1357" s="54" t="str">
        <f t="shared" si="117"/>
        <v>54B</v>
      </c>
      <c r="E1357" s="54" t="str">
        <f t="shared" si="118"/>
        <v>054B</v>
      </c>
      <c r="F1357" s="54"/>
      <c r="G1357" s="54"/>
      <c r="H1357" s="54"/>
      <c r="I1357" s="54"/>
      <c r="J1357" s="54"/>
      <c r="K1357" s="54"/>
      <c r="L1357" s="51" t="str">
        <f t="shared" si="119"/>
        <v>case "54B": return "";</v>
      </c>
      <c r="M1357" s="51" t="str">
        <f t="shared" si="120"/>
        <v>case "054B": return "";</v>
      </c>
      <c r="N1357" s="51" t="e">
        <f>"case """&amp;E1357&amp;""""&amp;": return "&amp;""""&amp;INDEX(ALL!E:E,MATCH(Sheet1!E1357,ALL!N:N,0))&amp;""""&amp;";"</f>
        <v>#N/A</v>
      </c>
      <c r="O1357" s="51"/>
    </row>
    <row r="1358" spans="1:15" x14ac:dyDescent="0.2">
      <c r="A1358" s="54">
        <v>1356</v>
      </c>
      <c r="B1358" s="54" t="str">
        <f t="shared" si="116"/>
        <v>54C</v>
      </c>
      <c r="C1358" s="54"/>
      <c r="D1358" s="54" t="str">
        <f t="shared" si="117"/>
        <v>54C</v>
      </c>
      <c r="E1358" s="54" t="str">
        <f t="shared" si="118"/>
        <v>054C</v>
      </c>
      <c r="F1358" s="54"/>
      <c r="G1358" s="54"/>
      <c r="H1358" s="54"/>
      <c r="I1358" s="54"/>
      <c r="J1358" s="54"/>
      <c r="K1358" s="54"/>
      <c r="L1358" s="51" t="str">
        <f t="shared" si="119"/>
        <v>case "54C": return "";</v>
      </c>
      <c r="M1358" s="51" t="str">
        <f t="shared" si="120"/>
        <v>case "054C": return "";</v>
      </c>
      <c r="N1358" s="51" t="e">
        <f>"case """&amp;E1358&amp;""""&amp;": return "&amp;""""&amp;INDEX(ALL!E:E,MATCH(Sheet1!E1358,ALL!N:N,0))&amp;""""&amp;";"</f>
        <v>#N/A</v>
      </c>
      <c r="O1358" s="51"/>
    </row>
    <row r="1359" spans="1:15" x14ac:dyDescent="0.2">
      <c r="A1359" s="54">
        <v>1357</v>
      </c>
      <c r="B1359" s="54" t="str">
        <f t="shared" si="116"/>
        <v>54D</v>
      </c>
      <c r="C1359" s="54"/>
      <c r="D1359" s="54" t="str">
        <f t="shared" si="117"/>
        <v>54D</v>
      </c>
      <c r="E1359" s="54" t="str">
        <f t="shared" si="118"/>
        <v>054D</v>
      </c>
      <c r="F1359" s="54"/>
      <c r="G1359" s="54"/>
      <c r="H1359" s="54"/>
      <c r="I1359" s="54"/>
      <c r="J1359" s="54"/>
      <c r="K1359" s="54"/>
      <c r="L1359" s="51" t="str">
        <f t="shared" si="119"/>
        <v>case "54D": return "";</v>
      </c>
      <c r="M1359" s="51" t="str">
        <f t="shared" si="120"/>
        <v>case "054D": return "";</v>
      </c>
      <c r="N1359" s="51" t="e">
        <f>"case """&amp;E1359&amp;""""&amp;": return "&amp;""""&amp;INDEX(ALL!E:E,MATCH(Sheet1!E1359,ALL!N:N,0))&amp;""""&amp;";"</f>
        <v>#N/A</v>
      </c>
      <c r="O1359" s="51"/>
    </row>
    <row r="1360" spans="1:15" x14ac:dyDescent="0.2">
      <c r="A1360" s="54">
        <v>1358</v>
      </c>
      <c r="B1360" s="54" t="str">
        <f t="shared" si="116"/>
        <v>54E</v>
      </c>
      <c r="C1360" s="54"/>
      <c r="D1360" s="54" t="str">
        <f t="shared" si="117"/>
        <v>54E</v>
      </c>
      <c r="E1360" s="54" t="str">
        <f t="shared" si="118"/>
        <v>054E</v>
      </c>
      <c r="F1360" s="54"/>
      <c r="G1360" s="54"/>
      <c r="H1360" s="54"/>
      <c r="I1360" s="54"/>
      <c r="J1360" s="54"/>
      <c r="K1360" s="54"/>
      <c r="L1360" s="51" t="str">
        <f t="shared" si="119"/>
        <v>case "54E": return "";</v>
      </c>
      <c r="M1360" s="51" t="str">
        <f t="shared" si="120"/>
        <v>case "054E": return "";</v>
      </c>
      <c r="N1360" s="51" t="e">
        <f>"case """&amp;E1360&amp;""""&amp;": return "&amp;""""&amp;INDEX(ALL!E:E,MATCH(Sheet1!E1360,ALL!N:N,0))&amp;""""&amp;";"</f>
        <v>#N/A</v>
      </c>
      <c r="O1360" s="51"/>
    </row>
    <row r="1361" spans="1:15" x14ac:dyDescent="0.2">
      <c r="A1361" s="54">
        <v>1359</v>
      </c>
      <c r="B1361" s="54" t="str">
        <f t="shared" si="116"/>
        <v>54F</v>
      </c>
      <c r="C1361" s="54"/>
      <c r="D1361" s="54" t="str">
        <f t="shared" si="117"/>
        <v>54F</v>
      </c>
      <c r="E1361" s="54" t="str">
        <f t="shared" si="118"/>
        <v>054F</v>
      </c>
      <c r="F1361" s="54"/>
      <c r="G1361" s="54"/>
      <c r="H1361" s="54"/>
      <c r="I1361" s="54"/>
      <c r="J1361" s="54"/>
      <c r="K1361" s="54"/>
      <c r="L1361" s="51" t="str">
        <f t="shared" si="119"/>
        <v>case "54F": return "";</v>
      </c>
      <c r="M1361" s="51" t="str">
        <f t="shared" si="120"/>
        <v>case "054F": return "";</v>
      </c>
      <c r="N1361" s="51" t="e">
        <f>"case """&amp;E1361&amp;""""&amp;": return "&amp;""""&amp;INDEX(ALL!E:E,MATCH(Sheet1!E1361,ALL!N:N,0))&amp;""""&amp;";"</f>
        <v>#N/A</v>
      </c>
      <c r="O1361" s="51"/>
    </row>
    <row r="1362" spans="1:15" x14ac:dyDescent="0.2">
      <c r="A1362" s="54">
        <v>1360</v>
      </c>
      <c r="B1362" s="54" t="str">
        <f t="shared" si="116"/>
        <v>550</v>
      </c>
      <c r="C1362" s="54"/>
      <c r="D1362" s="54" t="str">
        <f t="shared" si="117"/>
        <v>550</v>
      </c>
      <c r="E1362" s="54" t="str">
        <f t="shared" si="118"/>
        <v>0550</v>
      </c>
      <c r="F1362" s="54"/>
      <c r="G1362" s="54"/>
      <c r="H1362" s="54"/>
      <c r="I1362" s="54"/>
      <c r="J1362" s="54"/>
      <c r="K1362" s="54"/>
      <c r="L1362" s="51" t="str">
        <f t="shared" si="119"/>
        <v>case "550": return "";</v>
      </c>
      <c r="M1362" s="51" t="str">
        <f t="shared" si="120"/>
        <v>case "0550": return "";</v>
      </c>
      <c r="N1362" s="51" t="e">
        <f>"case """&amp;E1362&amp;""""&amp;": return "&amp;""""&amp;INDEX(ALL!E:E,MATCH(Sheet1!E1362,ALL!N:N,0))&amp;""""&amp;";"</f>
        <v>#N/A</v>
      </c>
      <c r="O1362" s="51"/>
    </row>
    <row r="1363" spans="1:15" x14ac:dyDescent="0.2">
      <c r="A1363" s="54">
        <v>1361</v>
      </c>
      <c r="B1363" s="54" t="str">
        <f t="shared" si="116"/>
        <v>551</v>
      </c>
      <c r="C1363" s="54"/>
      <c r="D1363" s="54" t="str">
        <f t="shared" si="117"/>
        <v>551</v>
      </c>
      <c r="E1363" s="54" t="str">
        <f t="shared" si="118"/>
        <v>0551</v>
      </c>
      <c r="F1363" s="54"/>
      <c r="G1363" s="54"/>
      <c r="H1363" s="54"/>
      <c r="I1363" s="54"/>
      <c r="J1363" s="54"/>
      <c r="K1363" s="54"/>
      <c r="L1363" s="51" t="str">
        <f t="shared" si="119"/>
        <v>case "551": return "";</v>
      </c>
      <c r="M1363" s="51" t="str">
        <f t="shared" si="120"/>
        <v>case "0551": return "";</v>
      </c>
      <c r="N1363" s="51" t="e">
        <f>"case """&amp;E1363&amp;""""&amp;": return "&amp;""""&amp;INDEX(ALL!E:E,MATCH(Sheet1!E1363,ALL!N:N,0))&amp;""""&amp;";"</f>
        <v>#N/A</v>
      </c>
      <c r="O1363" s="51"/>
    </row>
    <row r="1364" spans="1:15" x14ac:dyDescent="0.2">
      <c r="A1364" s="54">
        <v>1362</v>
      </c>
      <c r="B1364" s="54" t="str">
        <f t="shared" si="116"/>
        <v>552</v>
      </c>
      <c r="C1364" s="54"/>
      <c r="D1364" s="54" t="str">
        <f t="shared" si="117"/>
        <v>552</v>
      </c>
      <c r="E1364" s="54" t="str">
        <f t="shared" si="118"/>
        <v>0552</v>
      </c>
      <c r="F1364" s="54"/>
      <c r="G1364" s="54"/>
      <c r="H1364" s="54"/>
      <c r="I1364" s="54"/>
      <c r="J1364" s="54"/>
      <c r="K1364" s="54"/>
      <c r="L1364" s="51" t="str">
        <f t="shared" si="119"/>
        <v>case "552": return "";</v>
      </c>
      <c r="M1364" s="51" t="str">
        <f t="shared" si="120"/>
        <v>case "0552": return "";</v>
      </c>
      <c r="N1364" s="51" t="e">
        <f>"case """&amp;E1364&amp;""""&amp;": return "&amp;""""&amp;INDEX(ALL!E:E,MATCH(Sheet1!E1364,ALL!N:N,0))&amp;""""&amp;";"</f>
        <v>#N/A</v>
      </c>
      <c r="O1364" s="51"/>
    </row>
    <row r="1365" spans="1:15" x14ac:dyDescent="0.2">
      <c r="A1365" s="54">
        <v>1363</v>
      </c>
      <c r="B1365" s="54" t="str">
        <f t="shared" si="116"/>
        <v>553</v>
      </c>
      <c r="C1365" s="54"/>
      <c r="D1365" s="54" t="str">
        <f t="shared" si="117"/>
        <v>553</v>
      </c>
      <c r="E1365" s="54" t="str">
        <f t="shared" si="118"/>
        <v>0553</v>
      </c>
      <c r="F1365" s="54"/>
      <c r="G1365" s="54"/>
      <c r="H1365" s="54"/>
      <c r="I1365" s="54"/>
      <c r="J1365" s="54"/>
      <c r="K1365" s="54"/>
      <c r="L1365" s="51" t="str">
        <f t="shared" si="119"/>
        <v>case "553": return "";</v>
      </c>
      <c r="M1365" s="51" t="str">
        <f t="shared" si="120"/>
        <v>case "0553": return "";</v>
      </c>
      <c r="N1365" s="51" t="e">
        <f>"case """&amp;E1365&amp;""""&amp;": return "&amp;""""&amp;INDEX(ALL!E:E,MATCH(Sheet1!E1365,ALL!N:N,0))&amp;""""&amp;";"</f>
        <v>#N/A</v>
      </c>
      <c r="O1365" s="51"/>
    </row>
    <row r="1366" spans="1:15" x14ac:dyDescent="0.2">
      <c r="A1366" s="54">
        <v>1364</v>
      </c>
      <c r="B1366" s="54" t="str">
        <f t="shared" si="116"/>
        <v>554</v>
      </c>
      <c r="C1366" s="54"/>
      <c r="D1366" s="54" t="str">
        <f t="shared" si="117"/>
        <v>554</v>
      </c>
      <c r="E1366" s="54" t="str">
        <f t="shared" si="118"/>
        <v>0554</v>
      </c>
      <c r="F1366" s="54"/>
      <c r="G1366" s="54"/>
      <c r="H1366" s="54"/>
      <c r="I1366" s="54"/>
      <c r="J1366" s="54"/>
      <c r="K1366" s="54"/>
      <c r="L1366" s="51" t="str">
        <f t="shared" si="119"/>
        <v>case "554": return "";</v>
      </c>
      <c r="M1366" s="51" t="str">
        <f t="shared" si="120"/>
        <v>case "0554": return "";</v>
      </c>
      <c r="N1366" s="51" t="e">
        <f>"case """&amp;E1366&amp;""""&amp;": return "&amp;""""&amp;INDEX(ALL!E:E,MATCH(Sheet1!E1366,ALL!N:N,0))&amp;""""&amp;";"</f>
        <v>#N/A</v>
      </c>
      <c r="O1366" s="51"/>
    </row>
    <row r="1367" spans="1:15" x14ac:dyDescent="0.2">
      <c r="A1367" s="54">
        <v>1365</v>
      </c>
      <c r="B1367" s="54" t="str">
        <f t="shared" si="116"/>
        <v>555</v>
      </c>
      <c r="C1367" s="54"/>
      <c r="D1367" s="54" t="str">
        <f t="shared" si="117"/>
        <v>555</v>
      </c>
      <c r="E1367" s="54" t="str">
        <f t="shared" si="118"/>
        <v>0555</v>
      </c>
      <c r="F1367" s="54"/>
      <c r="G1367" s="54"/>
      <c r="H1367" s="54"/>
      <c r="I1367" s="54"/>
      <c r="J1367" s="54"/>
      <c r="K1367" s="54"/>
      <c r="L1367" s="51" t="str">
        <f t="shared" si="119"/>
        <v>case "555": return "";</v>
      </c>
      <c r="M1367" s="51" t="str">
        <f t="shared" si="120"/>
        <v>case "0555": return "";</v>
      </c>
      <c r="N1367" s="51" t="e">
        <f>"case """&amp;E1367&amp;""""&amp;": return "&amp;""""&amp;INDEX(ALL!E:E,MATCH(Sheet1!E1367,ALL!N:N,0))&amp;""""&amp;";"</f>
        <v>#N/A</v>
      </c>
      <c r="O1367" s="51"/>
    </row>
    <row r="1368" spans="1:15" x14ac:dyDescent="0.2">
      <c r="A1368" s="54">
        <v>1366</v>
      </c>
      <c r="B1368" s="54" t="str">
        <f t="shared" si="116"/>
        <v>556</v>
      </c>
      <c r="C1368" s="54"/>
      <c r="D1368" s="54" t="str">
        <f t="shared" si="117"/>
        <v>556</v>
      </c>
      <c r="E1368" s="54" t="str">
        <f t="shared" si="118"/>
        <v>0556</v>
      </c>
      <c r="F1368" s="54"/>
      <c r="G1368" s="54"/>
      <c r="H1368" s="54"/>
      <c r="I1368" s="54"/>
      <c r="J1368" s="54"/>
      <c r="K1368" s="54"/>
      <c r="L1368" s="51" t="str">
        <f t="shared" si="119"/>
        <v>case "556": return "";</v>
      </c>
      <c r="M1368" s="51" t="str">
        <f t="shared" si="120"/>
        <v>case "0556": return "";</v>
      </c>
      <c r="N1368" s="51" t="e">
        <f>"case """&amp;E1368&amp;""""&amp;": return "&amp;""""&amp;INDEX(ALL!E:E,MATCH(Sheet1!E1368,ALL!N:N,0))&amp;""""&amp;";"</f>
        <v>#N/A</v>
      </c>
      <c r="O1368" s="51"/>
    </row>
    <row r="1369" spans="1:15" x14ac:dyDescent="0.2">
      <c r="A1369" s="54">
        <v>1367</v>
      </c>
      <c r="B1369" s="54" t="str">
        <f t="shared" si="116"/>
        <v>557</v>
      </c>
      <c r="C1369" s="54"/>
      <c r="D1369" s="54" t="str">
        <f t="shared" si="117"/>
        <v>557</v>
      </c>
      <c r="E1369" s="54" t="str">
        <f t="shared" si="118"/>
        <v>0557</v>
      </c>
      <c r="F1369" s="54"/>
      <c r="G1369" s="54"/>
      <c r="H1369" s="54"/>
      <c r="I1369" s="54"/>
      <c r="J1369" s="54"/>
      <c r="K1369" s="54"/>
      <c r="L1369" s="51" t="str">
        <f t="shared" si="119"/>
        <v>case "557": return "";</v>
      </c>
      <c r="M1369" s="51" t="str">
        <f t="shared" si="120"/>
        <v>case "0557": return "";</v>
      </c>
      <c r="N1369" s="51" t="e">
        <f>"case """&amp;E1369&amp;""""&amp;": return "&amp;""""&amp;INDEX(ALL!E:E,MATCH(Sheet1!E1369,ALL!N:N,0))&amp;""""&amp;";"</f>
        <v>#N/A</v>
      </c>
      <c r="O1369" s="51"/>
    </row>
    <row r="1370" spans="1:15" x14ac:dyDescent="0.2">
      <c r="A1370" s="54">
        <v>1368</v>
      </c>
      <c r="B1370" s="54" t="str">
        <f t="shared" si="116"/>
        <v>558</v>
      </c>
      <c r="C1370" s="54"/>
      <c r="D1370" s="54" t="str">
        <f t="shared" si="117"/>
        <v>558</v>
      </c>
      <c r="E1370" s="54" t="str">
        <f t="shared" si="118"/>
        <v>0558</v>
      </c>
      <c r="F1370" s="54"/>
      <c r="G1370" s="54"/>
      <c r="H1370" s="54"/>
      <c r="I1370" s="54"/>
      <c r="J1370" s="54"/>
      <c r="K1370" s="54"/>
      <c r="L1370" s="51" t="str">
        <f t="shared" si="119"/>
        <v>case "558": return "";</v>
      </c>
      <c r="M1370" s="51" t="str">
        <f t="shared" si="120"/>
        <v>case "0558": return "";</v>
      </c>
      <c r="N1370" s="51" t="e">
        <f>"case """&amp;E1370&amp;""""&amp;": return "&amp;""""&amp;INDEX(ALL!E:E,MATCH(Sheet1!E1370,ALL!N:N,0))&amp;""""&amp;";"</f>
        <v>#N/A</v>
      </c>
      <c r="O1370" s="51"/>
    </row>
    <row r="1371" spans="1:15" x14ac:dyDescent="0.2">
      <c r="A1371" s="54">
        <v>1369</v>
      </c>
      <c r="B1371" s="54" t="str">
        <f t="shared" si="116"/>
        <v>559</v>
      </c>
      <c r="C1371" s="54"/>
      <c r="D1371" s="54" t="str">
        <f t="shared" si="117"/>
        <v>559</v>
      </c>
      <c r="E1371" s="54" t="str">
        <f t="shared" si="118"/>
        <v>0559</v>
      </c>
      <c r="F1371" s="54"/>
      <c r="G1371" s="54"/>
      <c r="H1371" s="54"/>
      <c r="I1371" s="54"/>
      <c r="J1371" s="54"/>
      <c r="K1371" s="54"/>
      <c r="L1371" s="51" t="str">
        <f t="shared" si="119"/>
        <v>case "559": return "";</v>
      </c>
      <c r="M1371" s="51" t="str">
        <f t="shared" si="120"/>
        <v>case "0559": return "";</v>
      </c>
      <c r="N1371" s="51" t="e">
        <f>"case """&amp;E1371&amp;""""&amp;": return "&amp;""""&amp;INDEX(ALL!E:E,MATCH(Sheet1!E1371,ALL!N:N,0))&amp;""""&amp;";"</f>
        <v>#N/A</v>
      </c>
      <c r="O1371" s="51"/>
    </row>
    <row r="1372" spans="1:15" x14ac:dyDescent="0.2">
      <c r="A1372" s="54">
        <v>1370</v>
      </c>
      <c r="B1372" s="54" t="str">
        <f t="shared" si="116"/>
        <v>55A</v>
      </c>
      <c r="C1372" s="54"/>
      <c r="D1372" s="54" t="str">
        <f t="shared" si="117"/>
        <v>55A</v>
      </c>
      <c r="E1372" s="54" t="str">
        <f t="shared" si="118"/>
        <v>055A</v>
      </c>
      <c r="F1372" s="54"/>
      <c r="G1372" s="54"/>
      <c r="H1372" s="54"/>
      <c r="I1372" s="54"/>
      <c r="J1372" s="54"/>
      <c r="K1372" s="54"/>
      <c r="L1372" s="51" t="str">
        <f t="shared" si="119"/>
        <v>case "55A": return "";</v>
      </c>
      <c r="M1372" s="51" t="str">
        <f t="shared" si="120"/>
        <v>case "055A": return "";</v>
      </c>
      <c r="N1372" s="51" t="e">
        <f>"case """&amp;E1372&amp;""""&amp;": return "&amp;""""&amp;INDEX(ALL!E:E,MATCH(Sheet1!E1372,ALL!N:N,0))&amp;""""&amp;";"</f>
        <v>#N/A</v>
      </c>
      <c r="O1372" s="51"/>
    </row>
    <row r="1373" spans="1:15" x14ac:dyDescent="0.2">
      <c r="A1373" s="54">
        <v>1371</v>
      </c>
      <c r="B1373" s="54" t="str">
        <f t="shared" si="116"/>
        <v>55B</v>
      </c>
      <c r="C1373" s="54"/>
      <c r="D1373" s="54" t="str">
        <f t="shared" si="117"/>
        <v>55B</v>
      </c>
      <c r="E1373" s="54" t="str">
        <f t="shared" si="118"/>
        <v>055B</v>
      </c>
      <c r="F1373" s="54"/>
      <c r="G1373" s="54"/>
      <c r="H1373" s="54"/>
      <c r="I1373" s="54"/>
      <c r="J1373" s="54"/>
      <c r="K1373" s="54"/>
      <c r="L1373" s="51" t="str">
        <f t="shared" si="119"/>
        <v>case "55B": return "";</v>
      </c>
      <c r="M1373" s="51" t="str">
        <f t="shared" si="120"/>
        <v>case "055B": return "";</v>
      </c>
      <c r="N1373" s="51" t="e">
        <f>"case """&amp;E1373&amp;""""&amp;": return "&amp;""""&amp;INDEX(ALL!E:E,MATCH(Sheet1!E1373,ALL!N:N,0))&amp;""""&amp;";"</f>
        <v>#N/A</v>
      </c>
      <c r="O1373" s="51"/>
    </row>
    <row r="1374" spans="1:15" x14ac:dyDescent="0.2">
      <c r="A1374" s="54">
        <v>1372</v>
      </c>
      <c r="B1374" s="54" t="str">
        <f t="shared" si="116"/>
        <v>55C</v>
      </c>
      <c r="C1374" s="54"/>
      <c r="D1374" s="54" t="str">
        <f t="shared" si="117"/>
        <v>55C</v>
      </c>
      <c r="E1374" s="54" t="str">
        <f t="shared" si="118"/>
        <v>055C</v>
      </c>
      <c r="F1374" s="54"/>
      <c r="G1374" s="54"/>
      <c r="H1374" s="54"/>
      <c r="I1374" s="54"/>
      <c r="J1374" s="54"/>
      <c r="K1374" s="54"/>
      <c r="L1374" s="51" t="str">
        <f t="shared" si="119"/>
        <v>case "55C": return "";</v>
      </c>
      <c r="M1374" s="51" t="str">
        <f t="shared" si="120"/>
        <v>case "055C": return "";</v>
      </c>
      <c r="N1374" s="51" t="e">
        <f>"case """&amp;E1374&amp;""""&amp;": return "&amp;""""&amp;INDEX(ALL!E:E,MATCH(Sheet1!E1374,ALL!N:N,0))&amp;""""&amp;";"</f>
        <v>#N/A</v>
      </c>
      <c r="O1374" s="51"/>
    </row>
    <row r="1375" spans="1:15" x14ac:dyDescent="0.2">
      <c r="A1375" s="54">
        <v>1373</v>
      </c>
      <c r="B1375" s="54" t="str">
        <f t="shared" si="116"/>
        <v>55D</v>
      </c>
      <c r="C1375" s="54"/>
      <c r="D1375" s="54" t="str">
        <f t="shared" si="117"/>
        <v>55D</v>
      </c>
      <c r="E1375" s="54" t="str">
        <f t="shared" si="118"/>
        <v>055D</v>
      </c>
      <c r="F1375" s="54"/>
      <c r="G1375" s="54"/>
      <c r="H1375" s="54"/>
      <c r="I1375" s="54"/>
      <c r="J1375" s="54"/>
      <c r="K1375" s="54"/>
      <c r="L1375" s="51" t="str">
        <f t="shared" si="119"/>
        <v>case "55D": return "";</v>
      </c>
      <c r="M1375" s="51" t="str">
        <f t="shared" si="120"/>
        <v>case "055D": return "";</v>
      </c>
      <c r="N1375" s="51" t="e">
        <f>"case """&amp;E1375&amp;""""&amp;": return "&amp;""""&amp;INDEX(ALL!E:E,MATCH(Sheet1!E1375,ALL!N:N,0))&amp;""""&amp;";"</f>
        <v>#N/A</v>
      </c>
      <c r="O1375" s="51"/>
    </row>
    <row r="1376" spans="1:15" x14ac:dyDescent="0.2">
      <c r="A1376" s="54">
        <v>1374</v>
      </c>
      <c r="B1376" s="54" t="str">
        <f t="shared" si="116"/>
        <v>55E</v>
      </c>
      <c r="C1376" s="54"/>
      <c r="D1376" s="54" t="str">
        <f t="shared" si="117"/>
        <v>55E</v>
      </c>
      <c r="E1376" s="54" t="str">
        <f t="shared" si="118"/>
        <v>055E</v>
      </c>
      <c r="F1376" s="54"/>
      <c r="G1376" s="54"/>
      <c r="H1376" s="54"/>
      <c r="I1376" s="54"/>
      <c r="J1376" s="54"/>
      <c r="K1376" s="54"/>
      <c r="L1376" s="51" t="str">
        <f t="shared" si="119"/>
        <v>case "55E": return "";</v>
      </c>
      <c r="M1376" s="51" t="str">
        <f t="shared" si="120"/>
        <v>case "055E": return "";</v>
      </c>
      <c r="N1376" s="51" t="e">
        <f>"case """&amp;E1376&amp;""""&amp;": return "&amp;""""&amp;INDEX(ALL!E:E,MATCH(Sheet1!E1376,ALL!N:N,0))&amp;""""&amp;";"</f>
        <v>#N/A</v>
      </c>
      <c r="O1376" s="51"/>
    </row>
    <row r="1377" spans="1:15" x14ac:dyDescent="0.2">
      <c r="A1377" s="54">
        <v>1375</v>
      </c>
      <c r="B1377" s="54" t="str">
        <f t="shared" si="116"/>
        <v>55F</v>
      </c>
      <c r="C1377" s="54"/>
      <c r="D1377" s="54" t="str">
        <f t="shared" si="117"/>
        <v>55F</v>
      </c>
      <c r="E1377" s="54" t="str">
        <f t="shared" si="118"/>
        <v>055F</v>
      </c>
      <c r="F1377" s="54"/>
      <c r="G1377" s="54"/>
      <c r="H1377" s="54"/>
      <c r="I1377" s="54"/>
      <c r="J1377" s="54"/>
      <c r="K1377" s="54"/>
      <c r="L1377" s="51" t="str">
        <f t="shared" si="119"/>
        <v>case "55F": return "";</v>
      </c>
      <c r="M1377" s="51" t="str">
        <f t="shared" si="120"/>
        <v>case "055F": return "";</v>
      </c>
      <c r="N1377" s="51" t="e">
        <f>"case """&amp;E1377&amp;""""&amp;": return "&amp;""""&amp;INDEX(ALL!E:E,MATCH(Sheet1!E1377,ALL!N:N,0))&amp;""""&amp;";"</f>
        <v>#N/A</v>
      </c>
      <c r="O1377" s="51"/>
    </row>
    <row r="1378" spans="1:15" x14ac:dyDescent="0.2">
      <c r="A1378" s="54">
        <v>1376</v>
      </c>
      <c r="B1378" s="54" t="str">
        <f t="shared" si="116"/>
        <v>560</v>
      </c>
      <c r="C1378" s="54"/>
      <c r="D1378" s="54" t="str">
        <f t="shared" si="117"/>
        <v>560</v>
      </c>
      <c r="E1378" s="54" t="str">
        <f t="shared" si="118"/>
        <v>0560</v>
      </c>
      <c r="F1378" s="54"/>
      <c r="G1378" s="54"/>
      <c r="H1378" s="54"/>
      <c r="I1378" s="54"/>
      <c r="J1378" s="54"/>
      <c r="K1378" s="54"/>
      <c r="L1378" s="51" t="str">
        <f t="shared" si="119"/>
        <v>case "560": return "";</v>
      </c>
      <c r="M1378" s="51" t="str">
        <f t="shared" si="120"/>
        <v>case "0560": return "";</v>
      </c>
      <c r="N1378" s="51" t="e">
        <f>"case """&amp;E1378&amp;""""&amp;": return "&amp;""""&amp;INDEX(ALL!E:E,MATCH(Sheet1!E1378,ALL!N:N,0))&amp;""""&amp;";"</f>
        <v>#N/A</v>
      </c>
      <c r="O1378" s="51"/>
    </row>
    <row r="1379" spans="1:15" x14ac:dyDescent="0.2">
      <c r="A1379" s="54">
        <v>1377</v>
      </c>
      <c r="B1379" s="54" t="str">
        <f t="shared" si="116"/>
        <v>561</v>
      </c>
      <c r="C1379" s="54"/>
      <c r="D1379" s="54" t="str">
        <f t="shared" si="117"/>
        <v>561</v>
      </c>
      <c r="E1379" s="54" t="str">
        <f t="shared" si="118"/>
        <v>0561</v>
      </c>
      <c r="F1379" s="54"/>
      <c r="G1379" s="54"/>
      <c r="H1379" s="54"/>
      <c r="I1379" s="54"/>
      <c r="J1379" s="54"/>
      <c r="K1379" s="54"/>
      <c r="L1379" s="51" t="str">
        <f t="shared" si="119"/>
        <v>case "561": return "";</v>
      </c>
      <c r="M1379" s="51" t="str">
        <f t="shared" si="120"/>
        <v>case "0561": return "";</v>
      </c>
      <c r="N1379" s="51" t="e">
        <f>"case """&amp;E1379&amp;""""&amp;": return "&amp;""""&amp;INDEX(ALL!E:E,MATCH(Sheet1!E1379,ALL!N:N,0))&amp;""""&amp;";"</f>
        <v>#N/A</v>
      </c>
      <c r="O1379" s="51"/>
    </row>
    <row r="1380" spans="1:15" x14ac:dyDescent="0.2">
      <c r="A1380" s="54">
        <v>1378</v>
      </c>
      <c r="B1380" s="54" t="str">
        <f t="shared" si="116"/>
        <v>562</v>
      </c>
      <c r="C1380" s="54"/>
      <c r="D1380" s="54" t="str">
        <f t="shared" si="117"/>
        <v>562</v>
      </c>
      <c r="E1380" s="54" t="str">
        <f t="shared" si="118"/>
        <v>0562</v>
      </c>
      <c r="F1380" s="54"/>
      <c r="G1380" s="54"/>
      <c r="H1380" s="54"/>
      <c r="I1380" s="54"/>
      <c r="J1380" s="54"/>
      <c r="K1380" s="54"/>
      <c r="L1380" s="51" t="str">
        <f t="shared" si="119"/>
        <v>case "562": return "";</v>
      </c>
      <c r="M1380" s="51" t="str">
        <f t="shared" si="120"/>
        <v>case "0562": return "";</v>
      </c>
      <c r="N1380" s="51" t="e">
        <f>"case """&amp;E1380&amp;""""&amp;": return "&amp;""""&amp;INDEX(ALL!E:E,MATCH(Sheet1!E1380,ALL!N:N,0))&amp;""""&amp;";"</f>
        <v>#N/A</v>
      </c>
      <c r="O1380" s="51"/>
    </row>
    <row r="1381" spans="1:15" x14ac:dyDescent="0.2">
      <c r="A1381" s="54">
        <v>1379</v>
      </c>
      <c r="B1381" s="54" t="str">
        <f t="shared" si="116"/>
        <v>563</v>
      </c>
      <c r="C1381" s="54"/>
      <c r="D1381" s="54" t="str">
        <f t="shared" si="117"/>
        <v>563</v>
      </c>
      <c r="E1381" s="54" t="str">
        <f t="shared" si="118"/>
        <v>0563</v>
      </c>
      <c r="F1381" s="54"/>
      <c r="G1381" s="54"/>
      <c r="H1381" s="54"/>
      <c r="I1381" s="54"/>
      <c r="J1381" s="54"/>
      <c r="K1381" s="54"/>
      <c r="L1381" s="51" t="str">
        <f t="shared" si="119"/>
        <v>case "563": return "";</v>
      </c>
      <c r="M1381" s="51" t="str">
        <f t="shared" si="120"/>
        <v>case "0563": return "";</v>
      </c>
      <c r="N1381" s="51" t="e">
        <f>"case """&amp;E1381&amp;""""&amp;": return "&amp;""""&amp;INDEX(ALL!E:E,MATCH(Sheet1!E1381,ALL!N:N,0))&amp;""""&amp;";"</f>
        <v>#N/A</v>
      </c>
      <c r="O1381" s="51"/>
    </row>
    <row r="1382" spans="1:15" x14ac:dyDescent="0.2">
      <c r="A1382" s="54">
        <v>1380</v>
      </c>
      <c r="B1382" s="54" t="str">
        <f t="shared" si="116"/>
        <v>564</v>
      </c>
      <c r="C1382" s="54"/>
      <c r="D1382" s="54" t="str">
        <f t="shared" si="117"/>
        <v>564</v>
      </c>
      <c r="E1382" s="54" t="str">
        <f t="shared" si="118"/>
        <v>0564</v>
      </c>
      <c r="F1382" s="54"/>
      <c r="G1382" s="54"/>
      <c r="H1382" s="54"/>
      <c r="I1382" s="54"/>
      <c r="J1382" s="54"/>
      <c r="K1382" s="54"/>
      <c r="L1382" s="51" t="str">
        <f t="shared" si="119"/>
        <v>case "564": return "";</v>
      </c>
      <c r="M1382" s="51" t="str">
        <f t="shared" si="120"/>
        <v>case "0564": return "";</v>
      </c>
      <c r="N1382" s="51" t="e">
        <f>"case """&amp;E1382&amp;""""&amp;": return "&amp;""""&amp;INDEX(ALL!E:E,MATCH(Sheet1!E1382,ALL!N:N,0))&amp;""""&amp;";"</f>
        <v>#N/A</v>
      </c>
      <c r="O1382" s="51"/>
    </row>
    <row r="1383" spans="1:15" x14ac:dyDescent="0.2">
      <c r="A1383" s="54">
        <v>1381</v>
      </c>
      <c r="B1383" s="54" t="str">
        <f t="shared" si="116"/>
        <v>565</v>
      </c>
      <c r="C1383" s="54"/>
      <c r="D1383" s="54" t="str">
        <f t="shared" si="117"/>
        <v>565</v>
      </c>
      <c r="E1383" s="54" t="str">
        <f t="shared" si="118"/>
        <v>0565</v>
      </c>
      <c r="F1383" s="54"/>
      <c r="G1383" s="54"/>
      <c r="H1383" s="54"/>
      <c r="I1383" s="54"/>
      <c r="J1383" s="54"/>
      <c r="K1383" s="54"/>
      <c r="L1383" s="51" t="str">
        <f t="shared" si="119"/>
        <v>case "565": return "";</v>
      </c>
      <c r="M1383" s="51" t="str">
        <f t="shared" si="120"/>
        <v>case "0565": return "";</v>
      </c>
      <c r="N1383" s="51" t="e">
        <f>"case """&amp;E1383&amp;""""&amp;": return "&amp;""""&amp;INDEX(ALL!E:E,MATCH(Sheet1!E1383,ALL!N:N,0))&amp;""""&amp;";"</f>
        <v>#N/A</v>
      </c>
      <c r="O1383" s="51"/>
    </row>
    <row r="1384" spans="1:15" x14ac:dyDescent="0.2">
      <c r="A1384" s="54">
        <v>1382</v>
      </c>
      <c r="B1384" s="54" t="str">
        <f t="shared" si="116"/>
        <v>566</v>
      </c>
      <c r="C1384" s="54"/>
      <c r="D1384" s="54" t="str">
        <f t="shared" si="117"/>
        <v>566</v>
      </c>
      <c r="E1384" s="54" t="str">
        <f t="shared" si="118"/>
        <v>0566</v>
      </c>
      <c r="F1384" s="54"/>
      <c r="G1384" s="54"/>
      <c r="H1384" s="54"/>
      <c r="I1384" s="54"/>
      <c r="J1384" s="54"/>
      <c r="K1384" s="54"/>
      <c r="L1384" s="51" t="str">
        <f t="shared" si="119"/>
        <v>case "566": return "";</v>
      </c>
      <c r="M1384" s="51" t="str">
        <f t="shared" si="120"/>
        <v>case "0566": return "";</v>
      </c>
      <c r="N1384" s="51" t="e">
        <f>"case """&amp;E1384&amp;""""&amp;": return "&amp;""""&amp;INDEX(ALL!E:E,MATCH(Sheet1!E1384,ALL!N:N,0))&amp;""""&amp;";"</f>
        <v>#N/A</v>
      </c>
      <c r="O1384" s="51"/>
    </row>
    <row r="1385" spans="1:15" x14ac:dyDescent="0.2">
      <c r="A1385" s="54">
        <v>1383</v>
      </c>
      <c r="B1385" s="54" t="str">
        <f t="shared" si="116"/>
        <v>567</v>
      </c>
      <c r="C1385" s="54"/>
      <c r="D1385" s="54" t="str">
        <f t="shared" si="117"/>
        <v>567</v>
      </c>
      <c r="E1385" s="54" t="str">
        <f t="shared" si="118"/>
        <v>0567</v>
      </c>
      <c r="F1385" s="54"/>
      <c r="G1385" s="54"/>
      <c r="H1385" s="54"/>
      <c r="I1385" s="54"/>
      <c r="J1385" s="54"/>
      <c r="K1385" s="54"/>
      <c r="L1385" s="51" t="str">
        <f t="shared" si="119"/>
        <v>case "567": return "";</v>
      </c>
      <c r="M1385" s="51" t="str">
        <f t="shared" si="120"/>
        <v>case "0567": return "";</v>
      </c>
      <c r="N1385" s="51" t="e">
        <f>"case """&amp;E1385&amp;""""&amp;": return "&amp;""""&amp;INDEX(ALL!E:E,MATCH(Sheet1!E1385,ALL!N:N,0))&amp;""""&amp;";"</f>
        <v>#N/A</v>
      </c>
      <c r="O1385" s="51"/>
    </row>
    <row r="1386" spans="1:15" x14ac:dyDescent="0.2">
      <c r="A1386" s="54">
        <v>1384</v>
      </c>
      <c r="B1386" s="54" t="str">
        <f t="shared" si="116"/>
        <v>568</v>
      </c>
      <c r="C1386" s="54"/>
      <c r="D1386" s="54" t="str">
        <f t="shared" si="117"/>
        <v>568</v>
      </c>
      <c r="E1386" s="54" t="str">
        <f t="shared" si="118"/>
        <v>0568</v>
      </c>
      <c r="F1386" s="54"/>
      <c r="G1386" s="54"/>
      <c r="H1386" s="54"/>
      <c r="I1386" s="54"/>
      <c r="J1386" s="54"/>
      <c r="K1386" s="54"/>
      <c r="L1386" s="51" t="str">
        <f t="shared" si="119"/>
        <v>case "568": return "";</v>
      </c>
      <c r="M1386" s="51" t="str">
        <f t="shared" si="120"/>
        <v>case "0568": return "";</v>
      </c>
      <c r="N1386" s="51" t="e">
        <f>"case """&amp;E1386&amp;""""&amp;": return "&amp;""""&amp;INDEX(ALL!E:E,MATCH(Sheet1!E1386,ALL!N:N,0))&amp;""""&amp;";"</f>
        <v>#N/A</v>
      </c>
      <c r="O1386" s="51"/>
    </row>
    <row r="1387" spans="1:15" x14ac:dyDescent="0.2">
      <c r="A1387" s="54">
        <v>1385</v>
      </c>
      <c r="B1387" s="54" t="str">
        <f t="shared" si="116"/>
        <v>569</v>
      </c>
      <c r="C1387" s="54"/>
      <c r="D1387" s="54" t="str">
        <f t="shared" si="117"/>
        <v>569</v>
      </c>
      <c r="E1387" s="54" t="str">
        <f t="shared" si="118"/>
        <v>0569</v>
      </c>
      <c r="F1387" s="54"/>
      <c r="G1387" s="54"/>
      <c r="H1387" s="54"/>
      <c r="I1387" s="54"/>
      <c r="J1387" s="54"/>
      <c r="K1387" s="54"/>
      <c r="L1387" s="51" t="str">
        <f t="shared" si="119"/>
        <v>case "569": return "";</v>
      </c>
      <c r="M1387" s="51" t="str">
        <f t="shared" si="120"/>
        <v>case "0569": return "";</v>
      </c>
      <c r="N1387" s="51" t="e">
        <f>"case """&amp;E1387&amp;""""&amp;": return "&amp;""""&amp;INDEX(ALL!E:E,MATCH(Sheet1!E1387,ALL!N:N,0))&amp;""""&amp;";"</f>
        <v>#N/A</v>
      </c>
      <c r="O1387" s="51"/>
    </row>
    <row r="1388" spans="1:15" x14ac:dyDescent="0.2">
      <c r="A1388" s="54">
        <v>1386</v>
      </c>
      <c r="B1388" s="54" t="str">
        <f t="shared" si="116"/>
        <v>56A</v>
      </c>
      <c r="C1388" s="54"/>
      <c r="D1388" s="54" t="str">
        <f t="shared" si="117"/>
        <v>56A</v>
      </c>
      <c r="E1388" s="54" t="str">
        <f t="shared" si="118"/>
        <v>056A</v>
      </c>
      <c r="F1388" s="54"/>
      <c r="G1388" s="54"/>
      <c r="H1388" s="54"/>
      <c r="I1388" s="54"/>
      <c r="J1388" s="54"/>
      <c r="K1388" s="54"/>
      <c r="L1388" s="51" t="str">
        <f t="shared" si="119"/>
        <v>case "56A": return "";</v>
      </c>
      <c r="M1388" s="51" t="str">
        <f t="shared" si="120"/>
        <v>case "056A": return "";</v>
      </c>
      <c r="N1388" s="51" t="e">
        <f>"case """&amp;E1388&amp;""""&amp;": return "&amp;""""&amp;INDEX(ALL!E:E,MATCH(Sheet1!E1388,ALL!N:N,0))&amp;""""&amp;";"</f>
        <v>#N/A</v>
      </c>
      <c r="O1388" s="51"/>
    </row>
    <row r="1389" spans="1:15" x14ac:dyDescent="0.2">
      <c r="A1389" s="54">
        <v>1387</v>
      </c>
      <c r="B1389" s="54" t="str">
        <f t="shared" si="116"/>
        <v>56B</v>
      </c>
      <c r="C1389" s="54"/>
      <c r="D1389" s="54" t="str">
        <f t="shared" si="117"/>
        <v>56B</v>
      </c>
      <c r="E1389" s="54" t="str">
        <f t="shared" si="118"/>
        <v>056B</v>
      </c>
      <c r="F1389" s="54"/>
      <c r="G1389" s="54"/>
      <c r="H1389" s="54"/>
      <c r="I1389" s="54"/>
      <c r="J1389" s="54"/>
      <c r="K1389" s="54"/>
      <c r="L1389" s="51" t="str">
        <f t="shared" si="119"/>
        <v>case "56B": return "";</v>
      </c>
      <c r="M1389" s="51" t="str">
        <f t="shared" si="120"/>
        <v>case "056B": return "";</v>
      </c>
      <c r="N1389" s="51" t="e">
        <f>"case """&amp;E1389&amp;""""&amp;": return "&amp;""""&amp;INDEX(ALL!E:E,MATCH(Sheet1!E1389,ALL!N:N,0))&amp;""""&amp;";"</f>
        <v>#N/A</v>
      </c>
      <c r="O1389" s="51"/>
    </row>
    <row r="1390" spans="1:15" x14ac:dyDescent="0.2">
      <c r="A1390" s="54">
        <v>1388</v>
      </c>
      <c r="B1390" s="54" t="str">
        <f t="shared" si="116"/>
        <v>56C</v>
      </c>
      <c r="C1390" s="54"/>
      <c r="D1390" s="54" t="str">
        <f t="shared" si="117"/>
        <v>56C</v>
      </c>
      <c r="E1390" s="54" t="str">
        <f t="shared" si="118"/>
        <v>056C</v>
      </c>
      <c r="F1390" s="54"/>
      <c r="G1390" s="54"/>
      <c r="H1390" s="54"/>
      <c r="I1390" s="54"/>
      <c r="J1390" s="54"/>
      <c r="K1390" s="54"/>
      <c r="L1390" s="51" t="str">
        <f t="shared" si="119"/>
        <v>case "56C": return "";</v>
      </c>
      <c r="M1390" s="51" t="str">
        <f t="shared" si="120"/>
        <v>case "056C": return "";</v>
      </c>
      <c r="N1390" s="51" t="e">
        <f>"case """&amp;E1390&amp;""""&amp;": return "&amp;""""&amp;INDEX(ALL!E:E,MATCH(Sheet1!E1390,ALL!N:N,0))&amp;""""&amp;";"</f>
        <v>#N/A</v>
      </c>
      <c r="O1390" s="51"/>
    </row>
    <row r="1391" spans="1:15" x14ac:dyDescent="0.2">
      <c r="A1391" s="54">
        <v>1389</v>
      </c>
      <c r="B1391" s="54" t="str">
        <f t="shared" si="116"/>
        <v>56D</v>
      </c>
      <c r="C1391" s="54"/>
      <c r="D1391" s="54" t="str">
        <f t="shared" si="117"/>
        <v>56D</v>
      </c>
      <c r="E1391" s="54" t="str">
        <f t="shared" si="118"/>
        <v>056D</v>
      </c>
      <c r="F1391" s="54"/>
      <c r="G1391" s="54"/>
      <c r="H1391" s="54"/>
      <c r="I1391" s="54"/>
      <c r="J1391" s="54"/>
      <c r="K1391" s="54"/>
      <c r="L1391" s="51" t="str">
        <f t="shared" si="119"/>
        <v>case "56D": return "";</v>
      </c>
      <c r="M1391" s="51" t="str">
        <f t="shared" si="120"/>
        <v>case "056D": return "";</v>
      </c>
      <c r="N1391" s="51" t="e">
        <f>"case """&amp;E1391&amp;""""&amp;": return "&amp;""""&amp;INDEX(ALL!E:E,MATCH(Sheet1!E1391,ALL!N:N,0))&amp;""""&amp;";"</f>
        <v>#N/A</v>
      </c>
      <c r="O1391" s="51"/>
    </row>
    <row r="1392" spans="1:15" x14ac:dyDescent="0.2">
      <c r="A1392" s="54">
        <v>1390</v>
      </c>
      <c r="B1392" s="54" t="str">
        <f t="shared" si="116"/>
        <v>56E</v>
      </c>
      <c r="C1392" s="54"/>
      <c r="D1392" s="54" t="str">
        <f t="shared" si="117"/>
        <v>56E</v>
      </c>
      <c r="E1392" s="54" t="str">
        <f t="shared" si="118"/>
        <v>056E</v>
      </c>
      <c r="F1392" s="54"/>
      <c r="G1392" s="54"/>
      <c r="H1392" s="54"/>
      <c r="I1392" s="54"/>
      <c r="J1392" s="54"/>
      <c r="K1392" s="54"/>
      <c r="L1392" s="51" t="str">
        <f t="shared" si="119"/>
        <v>case "56E": return "";</v>
      </c>
      <c r="M1392" s="51" t="str">
        <f t="shared" si="120"/>
        <v>case "056E": return "";</v>
      </c>
      <c r="N1392" s="51" t="e">
        <f>"case """&amp;E1392&amp;""""&amp;": return "&amp;""""&amp;INDEX(ALL!E:E,MATCH(Sheet1!E1392,ALL!N:N,0))&amp;""""&amp;";"</f>
        <v>#N/A</v>
      </c>
      <c r="O1392" s="51"/>
    </row>
    <row r="1393" spans="1:15" x14ac:dyDescent="0.2">
      <c r="A1393" s="54">
        <v>1391</v>
      </c>
      <c r="B1393" s="54" t="str">
        <f t="shared" si="116"/>
        <v>56F</v>
      </c>
      <c r="C1393" s="54"/>
      <c r="D1393" s="54" t="str">
        <f t="shared" si="117"/>
        <v>56F</v>
      </c>
      <c r="E1393" s="54" t="str">
        <f t="shared" si="118"/>
        <v>056F</v>
      </c>
      <c r="F1393" s="54"/>
      <c r="G1393" s="54"/>
      <c r="H1393" s="54"/>
      <c r="I1393" s="54"/>
      <c r="J1393" s="54"/>
      <c r="K1393" s="54"/>
      <c r="L1393" s="51" t="str">
        <f t="shared" si="119"/>
        <v>case "56F": return "";</v>
      </c>
      <c r="M1393" s="51" t="str">
        <f t="shared" si="120"/>
        <v>case "056F": return "";</v>
      </c>
      <c r="N1393" s="51" t="e">
        <f>"case """&amp;E1393&amp;""""&amp;": return "&amp;""""&amp;INDEX(ALL!E:E,MATCH(Sheet1!E1393,ALL!N:N,0))&amp;""""&amp;";"</f>
        <v>#N/A</v>
      </c>
      <c r="O1393" s="51"/>
    </row>
    <row r="1394" spans="1:15" x14ac:dyDescent="0.2">
      <c r="A1394" s="54">
        <v>1392</v>
      </c>
      <c r="B1394" s="54" t="str">
        <f t="shared" si="116"/>
        <v>570</v>
      </c>
      <c r="C1394" s="54"/>
      <c r="D1394" s="54" t="str">
        <f t="shared" si="117"/>
        <v>570</v>
      </c>
      <c r="E1394" s="54" t="str">
        <f t="shared" si="118"/>
        <v>0570</v>
      </c>
      <c r="F1394" s="54"/>
      <c r="G1394" s="54"/>
      <c r="H1394" s="54"/>
      <c r="I1394" s="54"/>
      <c r="J1394" s="54"/>
      <c r="K1394" s="54"/>
      <c r="L1394" s="51" t="str">
        <f t="shared" si="119"/>
        <v>case "570": return "";</v>
      </c>
      <c r="M1394" s="51" t="str">
        <f t="shared" si="120"/>
        <v>case "0570": return "";</v>
      </c>
      <c r="N1394" s="51" t="e">
        <f>"case """&amp;E1394&amp;""""&amp;": return "&amp;""""&amp;INDEX(ALL!E:E,MATCH(Sheet1!E1394,ALL!N:N,0))&amp;""""&amp;";"</f>
        <v>#N/A</v>
      </c>
      <c r="O1394" s="51"/>
    </row>
    <row r="1395" spans="1:15" x14ac:dyDescent="0.2">
      <c r="A1395" s="54">
        <v>1393</v>
      </c>
      <c r="B1395" s="54" t="str">
        <f t="shared" si="116"/>
        <v>571</v>
      </c>
      <c r="C1395" s="54"/>
      <c r="D1395" s="54" t="str">
        <f t="shared" si="117"/>
        <v>571</v>
      </c>
      <c r="E1395" s="54" t="str">
        <f t="shared" si="118"/>
        <v>0571</v>
      </c>
      <c r="F1395" s="54"/>
      <c r="G1395" s="54"/>
      <c r="H1395" s="54"/>
      <c r="I1395" s="54"/>
      <c r="J1395" s="54"/>
      <c r="K1395" s="54"/>
      <c r="L1395" s="51" t="str">
        <f t="shared" si="119"/>
        <v>case "571": return "";</v>
      </c>
      <c r="M1395" s="51" t="str">
        <f t="shared" si="120"/>
        <v>case "0571": return "";</v>
      </c>
      <c r="N1395" s="51" t="e">
        <f>"case """&amp;E1395&amp;""""&amp;": return "&amp;""""&amp;INDEX(ALL!E:E,MATCH(Sheet1!E1395,ALL!N:N,0))&amp;""""&amp;";"</f>
        <v>#N/A</v>
      </c>
      <c r="O1395" s="51"/>
    </row>
    <row r="1396" spans="1:15" x14ac:dyDescent="0.2">
      <c r="A1396" s="54">
        <v>1394</v>
      </c>
      <c r="B1396" s="54" t="str">
        <f t="shared" si="116"/>
        <v>572</v>
      </c>
      <c r="C1396" s="54"/>
      <c r="D1396" s="54" t="str">
        <f t="shared" si="117"/>
        <v>572</v>
      </c>
      <c r="E1396" s="54" t="str">
        <f t="shared" si="118"/>
        <v>0572</v>
      </c>
      <c r="F1396" s="54"/>
      <c r="G1396" s="54"/>
      <c r="H1396" s="54"/>
      <c r="I1396" s="54"/>
      <c r="J1396" s="54"/>
      <c r="K1396" s="54"/>
      <c r="L1396" s="51" t="str">
        <f t="shared" si="119"/>
        <v>case "572": return "";</v>
      </c>
      <c r="M1396" s="51" t="str">
        <f t="shared" si="120"/>
        <v>case "0572": return "";</v>
      </c>
      <c r="N1396" s="51" t="e">
        <f>"case """&amp;E1396&amp;""""&amp;": return "&amp;""""&amp;INDEX(ALL!E:E,MATCH(Sheet1!E1396,ALL!N:N,0))&amp;""""&amp;";"</f>
        <v>#N/A</v>
      </c>
      <c r="O1396" s="51"/>
    </row>
    <row r="1397" spans="1:15" x14ac:dyDescent="0.2">
      <c r="A1397" s="54">
        <v>1395</v>
      </c>
      <c r="B1397" s="54" t="str">
        <f t="shared" si="116"/>
        <v>573</v>
      </c>
      <c r="C1397" s="54"/>
      <c r="D1397" s="54" t="str">
        <f t="shared" si="117"/>
        <v>573</v>
      </c>
      <c r="E1397" s="54" t="str">
        <f t="shared" si="118"/>
        <v>0573</v>
      </c>
      <c r="F1397" s="54"/>
      <c r="G1397" s="54"/>
      <c r="H1397" s="54"/>
      <c r="I1397" s="54"/>
      <c r="J1397" s="54"/>
      <c r="K1397" s="54"/>
      <c r="L1397" s="51" t="str">
        <f t="shared" si="119"/>
        <v>case "573": return "";</v>
      </c>
      <c r="M1397" s="51" t="str">
        <f t="shared" si="120"/>
        <v>case "0573": return "";</v>
      </c>
      <c r="N1397" s="51" t="e">
        <f>"case """&amp;E1397&amp;""""&amp;": return "&amp;""""&amp;INDEX(ALL!E:E,MATCH(Sheet1!E1397,ALL!N:N,0))&amp;""""&amp;";"</f>
        <v>#N/A</v>
      </c>
      <c r="O1397" s="51"/>
    </row>
    <row r="1398" spans="1:15" x14ac:dyDescent="0.2">
      <c r="A1398" s="54">
        <v>1396</v>
      </c>
      <c r="B1398" s="54" t="str">
        <f t="shared" si="116"/>
        <v>574</v>
      </c>
      <c r="C1398" s="54"/>
      <c r="D1398" s="54" t="str">
        <f t="shared" si="117"/>
        <v>574</v>
      </c>
      <c r="E1398" s="54" t="str">
        <f t="shared" si="118"/>
        <v>0574</v>
      </c>
      <c r="F1398" s="54"/>
      <c r="G1398" s="54"/>
      <c r="H1398" s="54"/>
      <c r="I1398" s="54"/>
      <c r="J1398" s="54"/>
      <c r="K1398" s="54"/>
      <c r="L1398" s="51" t="str">
        <f t="shared" si="119"/>
        <v>case "574": return "";</v>
      </c>
      <c r="M1398" s="51" t="str">
        <f t="shared" si="120"/>
        <v>case "0574": return "";</v>
      </c>
      <c r="N1398" s="51" t="e">
        <f>"case """&amp;E1398&amp;""""&amp;": return "&amp;""""&amp;INDEX(ALL!E:E,MATCH(Sheet1!E1398,ALL!N:N,0))&amp;""""&amp;";"</f>
        <v>#N/A</v>
      </c>
      <c r="O1398" s="51"/>
    </row>
    <row r="1399" spans="1:15" x14ac:dyDescent="0.2">
      <c r="A1399" s="54">
        <v>1397</v>
      </c>
      <c r="B1399" s="54" t="str">
        <f t="shared" si="116"/>
        <v>575</v>
      </c>
      <c r="C1399" s="54"/>
      <c r="D1399" s="54" t="str">
        <f t="shared" si="117"/>
        <v>575</v>
      </c>
      <c r="E1399" s="54" t="str">
        <f t="shared" si="118"/>
        <v>0575</v>
      </c>
      <c r="F1399" s="54"/>
      <c r="G1399" s="54"/>
      <c r="H1399" s="54"/>
      <c r="I1399" s="54"/>
      <c r="J1399" s="54"/>
      <c r="K1399" s="54"/>
      <c r="L1399" s="51" t="str">
        <f t="shared" si="119"/>
        <v>case "575": return "";</v>
      </c>
      <c r="M1399" s="51" t="str">
        <f t="shared" si="120"/>
        <v>case "0575": return "";</v>
      </c>
      <c r="N1399" s="51" t="e">
        <f>"case """&amp;E1399&amp;""""&amp;": return "&amp;""""&amp;INDEX(ALL!E:E,MATCH(Sheet1!E1399,ALL!N:N,0))&amp;""""&amp;";"</f>
        <v>#N/A</v>
      </c>
      <c r="O1399" s="51"/>
    </row>
    <row r="1400" spans="1:15" x14ac:dyDescent="0.2">
      <c r="A1400" s="54">
        <v>1398</v>
      </c>
      <c r="B1400" s="54" t="str">
        <f t="shared" si="116"/>
        <v>576</v>
      </c>
      <c r="C1400" s="54"/>
      <c r="D1400" s="54" t="str">
        <f t="shared" si="117"/>
        <v>576</v>
      </c>
      <c r="E1400" s="54" t="str">
        <f t="shared" si="118"/>
        <v>0576</v>
      </c>
      <c r="F1400" s="54"/>
      <c r="G1400" s="54"/>
      <c r="H1400" s="54"/>
      <c r="I1400" s="54"/>
      <c r="J1400" s="54"/>
      <c r="K1400" s="54"/>
      <c r="L1400" s="51" t="str">
        <f t="shared" si="119"/>
        <v>case "576": return "";</v>
      </c>
      <c r="M1400" s="51" t="str">
        <f t="shared" si="120"/>
        <v>case "0576": return "";</v>
      </c>
      <c r="N1400" s="51" t="e">
        <f>"case """&amp;E1400&amp;""""&amp;": return "&amp;""""&amp;INDEX(ALL!E:E,MATCH(Sheet1!E1400,ALL!N:N,0))&amp;""""&amp;";"</f>
        <v>#N/A</v>
      </c>
      <c r="O1400" s="51"/>
    </row>
    <row r="1401" spans="1:15" x14ac:dyDescent="0.2">
      <c r="A1401" s="54">
        <v>1399</v>
      </c>
      <c r="B1401" s="54" t="str">
        <f t="shared" si="116"/>
        <v>577</v>
      </c>
      <c r="C1401" s="54"/>
      <c r="D1401" s="54" t="str">
        <f t="shared" si="117"/>
        <v>577</v>
      </c>
      <c r="E1401" s="54" t="str">
        <f t="shared" si="118"/>
        <v>0577</v>
      </c>
      <c r="F1401" s="54"/>
      <c r="G1401" s="54"/>
      <c r="H1401" s="54"/>
      <c r="I1401" s="54"/>
      <c r="J1401" s="54"/>
      <c r="K1401" s="54"/>
      <c r="L1401" s="51" t="str">
        <f t="shared" si="119"/>
        <v>case "577": return "";</v>
      </c>
      <c r="M1401" s="51" t="str">
        <f t="shared" si="120"/>
        <v>case "0577": return "";</v>
      </c>
      <c r="N1401" s="51" t="e">
        <f>"case """&amp;E1401&amp;""""&amp;": return "&amp;""""&amp;INDEX(ALL!E:E,MATCH(Sheet1!E1401,ALL!N:N,0))&amp;""""&amp;";"</f>
        <v>#N/A</v>
      </c>
      <c r="O1401" s="51"/>
    </row>
    <row r="1402" spans="1:15" x14ac:dyDescent="0.2">
      <c r="A1402" s="54">
        <v>1400</v>
      </c>
      <c r="B1402" s="54" t="str">
        <f t="shared" si="116"/>
        <v>578</v>
      </c>
      <c r="C1402" s="54"/>
      <c r="D1402" s="54" t="str">
        <f t="shared" si="117"/>
        <v>578</v>
      </c>
      <c r="E1402" s="54" t="str">
        <f t="shared" si="118"/>
        <v>0578</v>
      </c>
      <c r="F1402" s="54"/>
      <c r="G1402" s="54"/>
      <c r="H1402" s="54"/>
      <c r="I1402" s="54"/>
      <c r="J1402" s="54"/>
      <c r="K1402" s="54"/>
      <c r="L1402" s="51" t="str">
        <f t="shared" si="119"/>
        <v>case "578": return "";</v>
      </c>
      <c r="M1402" s="51" t="str">
        <f t="shared" si="120"/>
        <v>case "0578": return "";</v>
      </c>
      <c r="N1402" s="51" t="e">
        <f>"case """&amp;E1402&amp;""""&amp;": return "&amp;""""&amp;INDEX(ALL!E:E,MATCH(Sheet1!E1402,ALL!N:N,0))&amp;""""&amp;";"</f>
        <v>#N/A</v>
      </c>
      <c r="O1402" s="51"/>
    </row>
    <row r="1403" spans="1:15" x14ac:dyDescent="0.2">
      <c r="A1403" s="54">
        <v>1401</v>
      </c>
      <c r="B1403" s="54" t="str">
        <f t="shared" si="116"/>
        <v>579</v>
      </c>
      <c r="C1403" s="54"/>
      <c r="D1403" s="54" t="str">
        <f t="shared" si="117"/>
        <v>579</v>
      </c>
      <c r="E1403" s="54" t="str">
        <f t="shared" si="118"/>
        <v>0579</v>
      </c>
      <c r="F1403" s="54"/>
      <c r="G1403" s="54"/>
      <c r="H1403" s="54"/>
      <c r="I1403" s="54"/>
      <c r="J1403" s="54"/>
      <c r="K1403" s="54"/>
      <c r="L1403" s="51" t="str">
        <f t="shared" si="119"/>
        <v>case "579": return "";</v>
      </c>
      <c r="M1403" s="51" t="str">
        <f t="shared" si="120"/>
        <v>case "0579": return "";</v>
      </c>
      <c r="N1403" s="51" t="e">
        <f>"case """&amp;E1403&amp;""""&amp;": return "&amp;""""&amp;INDEX(ALL!E:E,MATCH(Sheet1!E1403,ALL!N:N,0))&amp;""""&amp;";"</f>
        <v>#N/A</v>
      </c>
      <c r="O1403" s="51"/>
    </row>
    <row r="1404" spans="1:15" x14ac:dyDescent="0.2">
      <c r="A1404" s="54">
        <v>1402</v>
      </c>
      <c r="B1404" s="54" t="str">
        <f t="shared" si="116"/>
        <v>57A</v>
      </c>
      <c r="C1404" s="54"/>
      <c r="D1404" s="54" t="str">
        <f t="shared" si="117"/>
        <v>57A</v>
      </c>
      <c r="E1404" s="54" t="str">
        <f t="shared" si="118"/>
        <v>057A</v>
      </c>
      <c r="F1404" s="54"/>
      <c r="G1404" s="54"/>
      <c r="H1404" s="54"/>
      <c r="I1404" s="54"/>
      <c r="J1404" s="54"/>
      <c r="K1404" s="54"/>
      <c r="L1404" s="51" t="str">
        <f t="shared" si="119"/>
        <v>case "57A": return "";</v>
      </c>
      <c r="M1404" s="51" t="str">
        <f t="shared" si="120"/>
        <v>case "057A": return "";</v>
      </c>
      <c r="N1404" s="51" t="e">
        <f>"case """&amp;E1404&amp;""""&amp;": return "&amp;""""&amp;INDEX(ALL!E:E,MATCH(Sheet1!E1404,ALL!N:N,0))&amp;""""&amp;";"</f>
        <v>#N/A</v>
      </c>
      <c r="O1404" s="51"/>
    </row>
    <row r="1405" spans="1:15" x14ac:dyDescent="0.2">
      <c r="A1405" s="54">
        <v>1403</v>
      </c>
      <c r="B1405" s="54" t="str">
        <f t="shared" si="116"/>
        <v>57B</v>
      </c>
      <c r="C1405" s="54"/>
      <c r="D1405" s="54" t="str">
        <f t="shared" si="117"/>
        <v>57B</v>
      </c>
      <c r="E1405" s="54" t="str">
        <f t="shared" si="118"/>
        <v>057B</v>
      </c>
      <c r="F1405" s="54"/>
      <c r="G1405" s="54"/>
      <c r="H1405" s="54"/>
      <c r="I1405" s="54"/>
      <c r="J1405" s="54"/>
      <c r="K1405" s="54"/>
      <c r="L1405" s="51" t="str">
        <f t="shared" si="119"/>
        <v>case "57B": return "";</v>
      </c>
      <c r="M1405" s="51" t="str">
        <f t="shared" si="120"/>
        <v>case "057B": return "";</v>
      </c>
      <c r="N1405" s="51" t="e">
        <f>"case """&amp;E1405&amp;""""&amp;": return "&amp;""""&amp;INDEX(ALL!E:E,MATCH(Sheet1!E1405,ALL!N:N,0))&amp;""""&amp;";"</f>
        <v>#N/A</v>
      </c>
      <c r="O1405" s="51"/>
    </row>
    <row r="1406" spans="1:15" x14ac:dyDescent="0.2">
      <c r="A1406" s="54">
        <v>1404</v>
      </c>
      <c r="B1406" s="54" t="str">
        <f t="shared" ref="B1406:B1469" si="121">DEC2HEX(A1406)</f>
        <v>57C</v>
      </c>
      <c r="C1406" s="54"/>
      <c r="D1406" s="54" t="str">
        <f t="shared" ref="D1406:D1469" si="122">IF(LEN(B1406)=1,"00"&amp;B1406,IF(LEN(B1406)=2,"0"&amp;B1406,RIGHT(B1406,3)))</f>
        <v>57C</v>
      </c>
      <c r="E1406" s="54" t="str">
        <f t="shared" ref="E1406:E1469" si="123">"0"&amp;D1406</f>
        <v>057C</v>
      </c>
      <c r="F1406" s="54"/>
      <c r="G1406" s="54"/>
      <c r="H1406" s="54"/>
      <c r="I1406" s="54"/>
      <c r="J1406" s="54"/>
      <c r="K1406" s="54"/>
      <c r="L1406" s="51" t="str">
        <f t="shared" ref="L1406:L1469" si="124">"case """&amp;D1406&amp;""""&amp;": return "&amp;""""&amp;F1406&amp;""""&amp;";"</f>
        <v>case "57C": return "";</v>
      </c>
      <c r="M1406" s="51" t="str">
        <f t="shared" ref="M1406:M1469" si="125">"case """&amp;E1406&amp;""""&amp;": return "&amp;""""&amp;I1406&amp;""""&amp;";"</f>
        <v>case "057C": return "";</v>
      </c>
      <c r="N1406" s="51" t="e">
        <f>"case """&amp;E1406&amp;""""&amp;": return "&amp;""""&amp;INDEX(ALL!E:E,MATCH(Sheet1!E1406,ALL!N:N,0))&amp;""""&amp;";"</f>
        <v>#N/A</v>
      </c>
      <c r="O1406" s="51"/>
    </row>
    <row r="1407" spans="1:15" x14ac:dyDescent="0.2">
      <c r="A1407" s="54">
        <v>1405</v>
      </c>
      <c r="B1407" s="54" t="str">
        <f t="shared" si="121"/>
        <v>57D</v>
      </c>
      <c r="C1407" s="54"/>
      <c r="D1407" s="54" t="str">
        <f t="shared" si="122"/>
        <v>57D</v>
      </c>
      <c r="E1407" s="54" t="str">
        <f t="shared" si="123"/>
        <v>057D</v>
      </c>
      <c r="F1407" s="54"/>
      <c r="G1407" s="54"/>
      <c r="H1407" s="54"/>
      <c r="I1407" s="54"/>
      <c r="J1407" s="54"/>
      <c r="K1407" s="54"/>
      <c r="L1407" s="51" t="str">
        <f t="shared" si="124"/>
        <v>case "57D": return "";</v>
      </c>
      <c r="M1407" s="51" t="str">
        <f t="shared" si="125"/>
        <v>case "057D": return "";</v>
      </c>
      <c r="N1407" s="51" t="e">
        <f>"case """&amp;E1407&amp;""""&amp;": return "&amp;""""&amp;INDEX(ALL!E:E,MATCH(Sheet1!E1407,ALL!N:N,0))&amp;""""&amp;";"</f>
        <v>#N/A</v>
      </c>
      <c r="O1407" s="51"/>
    </row>
    <row r="1408" spans="1:15" x14ac:dyDescent="0.2">
      <c r="A1408" s="54">
        <v>1406</v>
      </c>
      <c r="B1408" s="54" t="str">
        <f t="shared" si="121"/>
        <v>57E</v>
      </c>
      <c r="C1408" s="54"/>
      <c r="D1408" s="54" t="str">
        <f t="shared" si="122"/>
        <v>57E</v>
      </c>
      <c r="E1408" s="54" t="str">
        <f t="shared" si="123"/>
        <v>057E</v>
      </c>
      <c r="F1408" s="54"/>
      <c r="G1408" s="54"/>
      <c r="H1408" s="54"/>
      <c r="I1408" s="54"/>
      <c r="J1408" s="54"/>
      <c r="K1408" s="54"/>
      <c r="L1408" s="51" t="str">
        <f t="shared" si="124"/>
        <v>case "57E": return "";</v>
      </c>
      <c r="M1408" s="51" t="str">
        <f t="shared" si="125"/>
        <v>case "057E": return "";</v>
      </c>
      <c r="N1408" s="51" t="e">
        <f>"case """&amp;E1408&amp;""""&amp;": return "&amp;""""&amp;INDEX(ALL!E:E,MATCH(Sheet1!E1408,ALL!N:N,0))&amp;""""&amp;";"</f>
        <v>#N/A</v>
      </c>
      <c r="O1408" s="51"/>
    </row>
    <row r="1409" spans="1:15" x14ac:dyDescent="0.2">
      <c r="A1409" s="54">
        <v>1407</v>
      </c>
      <c r="B1409" s="54" t="str">
        <f t="shared" si="121"/>
        <v>57F</v>
      </c>
      <c r="C1409" s="54"/>
      <c r="D1409" s="54" t="str">
        <f t="shared" si="122"/>
        <v>57F</v>
      </c>
      <c r="E1409" s="54" t="str">
        <f t="shared" si="123"/>
        <v>057F</v>
      </c>
      <c r="F1409" s="54"/>
      <c r="G1409" s="54"/>
      <c r="H1409" s="54"/>
      <c r="I1409" s="54"/>
      <c r="J1409" s="54"/>
      <c r="K1409" s="54"/>
      <c r="L1409" s="51" t="str">
        <f t="shared" si="124"/>
        <v>case "57F": return "";</v>
      </c>
      <c r="M1409" s="51" t="str">
        <f t="shared" si="125"/>
        <v>case "057F": return "";</v>
      </c>
      <c r="N1409" s="51" t="e">
        <f>"case """&amp;E1409&amp;""""&amp;": return "&amp;""""&amp;INDEX(ALL!E:E,MATCH(Sheet1!E1409,ALL!N:N,0))&amp;""""&amp;";"</f>
        <v>#N/A</v>
      </c>
      <c r="O1409" s="51"/>
    </row>
    <row r="1410" spans="1:15" x14ac:dyDescent="0.2">
      <c r="A1410" s="54">
        <v>1408</v>
      </c>
      <c r="B1410" s="54" t="str">
        <f t="shared" si="121"/>
        <v>580</v>
      </c>
      <c r="C1410" s="54"/>
      <c r="D1410" s="54" t="str">
        <f t="shared" si="122"/>
        <v>580</v>
      </c>
      <c r="E1410" s="54" t="str">
        <f t="shared" si="123"/>
        <v>0580</v>
      </c>
      <c r="F1410" s="54"/>
      <c r="G1410" s="54"/>
      <c r="H1410" s="54"/>
      <c r="I1410" s="54"/>
      <c r="J1410" s="54"/>
      <c r="K1410" s="54"/>
      <c r="L1410" s="51" t="str">
        <f t="shared" si="124"/>
        <v>case "580": return "";</v>
      </c>
      <c r="M1410" s="51" t="str">
        <f t="shared" si="125"/>
        <v>case "0580": return "";</v>
      </c>
      <c r="N1410" s="51" t="e">
        <f>"case """&amp;E1410&amp;""""&amp;": return "&amp;""""&amp;INDEX(ALL!E:E,MATCH(Sheet1!E1410,ALL!N:N,0))&amp;""""&amp;";"</f>
        <v>#N/A</v>
      </c>
      <c r="O1410" s="51"/>
    </row>
    <row r="1411" spans="1:15" x14ac:dyDescent="0.2">
      <c r="A1411" s="54">
        <v>1409</v>
      </c>
      <c r="B1411" s="54" t="str">
        <f t="shared" si="121"/>
        <v>581</v>
      </c>
      <c r="C1411" s="54"/>
      <c r="D1411" s="54" t="str">
        <f t="shared" si="122"/>
        <v>581</v>
      </c>
      <c r="E1411" s="54" t="str">
        <f t="shared" si="123"/>
        <v>0581</v>
      </c>
      <c r="F1411" s="54"/>
      <c r="G1411" s="54"/>
      <c r="H1411" s="54"/>
      <c r="I1411" s="54"/>
      <c r="J1411" s="54"/>
      <c r="K1411" s="54"/>
      <c r="L1411" s="51" t="str">
        <f t="shared" si="124"/>
        <v>case "581": return "";</v>
      </c>
      <c r="M1411" s="51" t="str">
        <f t="shared" si="125"/>
        <v>case "0581": return "";</v>
      </c>
      <c r="N1411" s="51" t="e">
        <f>"case """&amp;E1411&amp;""""&amp;": return "&amp;""""&amp;INDEX(ALL!E:E,MATCH(Sheet1!E1411,ALL!N:N,0))&amp;""""&amp;";"</f>
        <v>#N/A</v>
      </c>
      <c r="O1411" s="51"/>
    </row>
    <row r="1412" spans="1:15" x14ac:dyDescent="0.2">
      <c r="A1412" s="54">
        <v>1410</v>
      </c>
      <c r="B1412" s="54" t="str">
        <f t="shared" si="121"/>
        <v>582</v>
      </c>
      <c r="C1412" s="54"/>
      <c r="D1412" s="54" t="str">
        <f t="shared" si="122"/>
        <v>582</v>
      </c>
      <c r="E1412" s="54" t="str">
        <f t="shared" si="123"/>
        <v>0582</v>
      </c>
      <c r="F1412" s="54"/>
      <c r="G1412" s="54"/>
      <c r="H1412" s="54"/>
      <c r="I1412" s="54"/>
      <c r="J1412" s="54"/>
      <c r="K1412" s="54"/>
      <c r="L1412" s="51" t="str">
        <f t="shared" si="124"/>
        <v>case "582": return "";</v>
      </c>
      <c r="M1412" s="51" t="str">
        <f t="shared" si="125"/>
        <v>case "0582": return "";</v>
      </c>
      <c r="N1412" s="51" t="e">
        <f>"case """&amp;E1412&amp;""""&amp;": return "&amp;""""&amp;INDEX(ALL!E:E,MATCH(Sheet1!E1412,ALL!N:N,0))&amp;""""&amp;";"</f>
        <v>#N/A</v>
      </c>
      <c r="O1412" s="51"/>
    </row>
    <row r="1413" spans="1:15" x14ac:dyDescent="0.2">
      <c r="A1413" s="54">
        <v>1411</v>
      </c>
      <c r="B1413" s="54" t="str">
        <f t="shared" si="121"/>
        <v>583</v>
      </c>
      <c r="C1413" s="54"/>
      <c r="D1413" s="54" t="str">
        <f t="shared" si="122"/>
        <v>583</v>
      </c>
      <c r="E1413" s="54" t="str">
        <f t="shared" si="123"/>
        <v>0583</v>
      </c>
      <c r="F1413" s="54"/>
      <c r="G1413" s="54"/>
      <c r="H1413" s="54"/>
      <c r="I1413" s="54"/>
      <c r="J1413" s="54"/>
      <c r="K1413" s="54"/>
      <c r="L1413" s="51" t="str">
        <f t="shared" si="124"/>
        <v>case "583": return "";</v>
      </c>
      <c r="M1413" s="51" t="str">
        <f t="shared" si="125"/>
        <v>case "0583": return "";</v>
      </c>
      <c r="N1413" s="51" t="e">
        <f>"case """&amp;E1413&amp;""""&amp;": return "&amp;""""&amp;INDEX(ALL!E:E,MATCH(Sheet1!E1413,ALL!N:N,0))&amp;""""&amp;";"</f>
        <v>#N/A</v>
      </c>
      <c r="O1413" s="51"/>
    </row>
    <row r="1414" spans="1:15" x14ac:dyDescent="0.2">
      <c r="A1414" s="54">
        <v>1412</v>
      </c>
      <c r="B1414" s="54" t="str">
        <f t="shared" si="121"/>
        <v>584</v>
      </c>
      <c r="C1414" s="54"/>
      <c r="D1414" s="54" t="str">
        <f t="shared" si="122"/>
        <v>584</v>
      </c>
      <c r="E1414" s="54" t="str">
        <f t="shared" si="123"/>
        <v>0584</v>
      </c>
      <c r="F1414" s="54"/>
      <c r="G1414" s="54"/>
      <c r="H1414" s="54"/>
      <c r="I1414" s="54"/>
      <c r="J1414" s="54"/>
      <c r="K1414" s="54"/>
      <c r="L1414" s="51" t="str">
        <f t="shared" si="124"/>
        <v>case "584": return "";</v>
      </c>
      <c r="M1414" s="51" t="str">
        <f t="shared" si="125"/>
        <v>case "0584": return "";</v>
      </c>
      <c r="N1414" s="51" t="e">
        <f>"case """&amp;E1414&amp;""""&amp;": return "&amp;""""&amp;INDEX(ALL!E:E,MATCH(Sheet1!E1414,ALL!N:N,0))&amp;""""&amp;";"</f>
        <v>#N/A</v>
      </c>
      <c r="O1414" s="51"/>
    </row>
    <row r="1415" spans="1:15" x14ac:dyDescent="0.2">
      <c r="A1415" s="54">
        <v>1413</v>
      </c>
      <c r="B1415" s="54" t="str">
        <f t="shared" si="121"/>
        <v>585</v>
      </c>
      <c r="C1415" s="54"/>
      <c r="D1415" s="54" t="str">
        <f t="shared" si="122"/>
        <v>585</v>
      </c>
      <c r="E1415" s="54" t="str">
        <f t="shared" si="123"/>
        <v>0585</v>
      </c>
      <c r="F1415" s="54"/>
      <c r="G1415" s="54"/>
      <c r="H1415" s="54"/>
      <c r="I1415" s="54"/>
      <c r="J1415" s="54"/>
      <c r="K1415" s="54"/>
      <c r="L1415" s="51" t="str">
        <f t="shared" si="124"/>
        <v>case "585": return "";</v>
      </c>
      <c r="M1415" s="51" t="str">
        <f t="shared" si="125"/>
        <v>case "0585": return "";</v>
      </c>
      <c r="N1415" s="51" t="e">
        <f>"case """&amp;E1415&amp;""""&amp;": return "&amp;""""&amp;INDEX(ALL!E:E,MATCH(Sheet1!E1415,ALL!N:N,0))&amp;""""&amp;";"</f>
        <v>#N/A</v>
      </c>
      <c r="O1415" s="51"/>
    </row>
    <row r="1416" spans="1:15" x14ac:dyDescent="0.2">
      <c r="A1416" s="54">
        <v>1414</v>
      </c>
      <c r="B1416" s="54" t="str">
        <f t="shared" si="121"/>
        <v>586</v>
      </c>
      <c r="C1416" s="54"/>
      <c r="D1416" s="54" t="str">
        <f t="shared" si="122"/>
        <v>586</v>
      </c>
      <c r="E1416" s="54" t="str">
        <f t="shared" si="123"/>
        <v>0586</v>
      </c>
      <c r="F1416" s="54"/>
      <c r="G1416" s="54"/>
      <c r="H1416" s="54"/>
      <c r="I1416" s="54"/>
      <c r="J1416" s="54"/>
      <c r="K1416" s="54"/>
      <c r="L1416" s="51" t="str">
        <f t="shared" si="124"/>
        <v>case "586": return "";</v>
      </c>
      <c r="M1416" s="51" t="str">
        <f t="shared" si="125"/>
        <v>case "0586": return "";</v>
      </c>
      <c r="N1416" s="51" t="e">
        <f>"case """&amp;E1416&amp;""""&amp;": return "&amp;""""&amp;INDEX(ALL!E:E,MATCH(Sheet1!E1416,ALL!N:N,0))&amp;""""&amp;";"</f>
        <v>#N/A</v>
      </c>
      <c r="O1416" s="51"/>
    </row>
    <row r="1417" spans="1:15" x14ac:dyDescent="0.2">
      <c r="A1417" s="54">
        <v>1415</v>
      </c>
      <c r="B1417" s="54" t="str">
        <f t="shared" si="121"/>
        <v>587</v>
      </c>
      <c r="C1417" s="54"/>
      <c r="D1417" s="54" t="str">
        <f t="shared" si="122"/>
        <v>587</v>
      </c>
      <c r="E1417" s="54" t="str">
        <f t="shared" si="123"/>
        <v>0587</v>
      </c>
      <c r="F1417" s="54"/>
      <c r="G1417" s="54"/>
      <c r="H1417" s="54"/>
      <c r="I1417" s="54"/>
      <c r="J1417" s="54"/>
      <c r="K1417" s="54"/>
      <c r="L1417" s="51" t="str">
        <f t="shared" si="124"/>
        <v>case "587": return "";</v>
      </c>
      <c r="M1417" s="51" t="str">
        <f t="shared" si="125"/>
        <v>case "0587": return "";</v>
      </c>
      <c r="N1417" s="51" t="e">
        <f>"case """&amp;E1417&amp;""""&amp;": return "&amp;""""&amp;INDEX(ALL!E:E,MATCH(Sheet1!E1417,ALL!N:N,0))&amp;""""&amp;";"</f>
        <v>#N/A</v>
      </c>
      <c r="O1417" s="51"/>
    </row>
    <row r="1418" spans="1:15" x14ac:dyDescent="0.2">
      <c r="A1418" s="54">
        <v>1416</v>
      </c>
      <c r="B1418" s="54" t="str">
        <f t="shared" si="121"/>
        <v>588</v>
      </c>
      <c r="C1418" s="54"/>
      <c r="D1418" s="54" t="str">
        <f t="shared" si="122"/>
        <v>588</v>
      </c>
      <c r="E1418" s="54" t="str">
        <f t="shared" si="123"/>
        <v>0588</v>
      </c>
      <c r="F1418" s="54"/>
      <c r="G1418" s="54"/>
      <c r="H1418" s="54"/>
      <c r="I1418" s="54"/>
      <c r="J1418" s="54"/>
      <c r="K1418" s="54"/>
      <c r="L1418" s="51" t="str">
        <f t="shared" si="124"/>
        <v>case "588": return "";</v>
      </c>
      <c r="M1418" s="51" t="str">
        <f t="shared" si="125"/>
        <v>case "0588": return "";</v>
      </c>
      <c r="N1418" s="51" t="e">
        <f>"case """&amp;E1418&amp;""""&amp;": return "&amp;""""&amp;INDEX(ALL!E:E,MATCH(Sheet1!E1418,ALL!N:N,0))&amp;""""&amp;";"</f>
        <v>#N/A</v>
      </c>
      <c r="O1418" s="51"/>
    </row>
    <row r="1419" spans="1:15" x14ac:dyDescent="0.2">
      <c r="A1419" s="54">
        <v>1417</v>
      </c>
      <c r="B1419" s="54" t="str">
        <f t="shared" si="121"/>
        <v>589</v>
      </c>
      <c r="C1419" s="54"/>
      <c r="D1419" s="54" t="str">
        <f t="shared" si="122"/>
        <v>589</v>
      </c>
      <c r="E1419" s="54" t="str">
        <f t="shared" si="123"/>
        <v>0589</v>
      </c>
      <c r="F1419" s="54"/>
      <c r="G1419" s="54"/>
      <c r="H1419" s="54"/>
      <c r="I1419" s="54"/>
      <c r="J1419" s="54"/>
      <c r="K1419" s="54"/>
      <c r="L1419" s="51" t="str">
        <f t="shared" si="124"/>
        <v>case "589": return "";</v>
      </c>
      <c r="M1419" s="51" t="str">
        <f t="shared" si="125"/>
        <v>case "0589": return "";</v>
      </c>
      <c r="N1419" s="51" t="e">
        <f>"case """&amp;E1419&amp;""""&amp;": return "&amp;""""&amp;INDEX(ALL!E:E,MATCH(Sheet1!E1419,ALL!N:N,0))&amp;""""&amp;";"</f>
        <v>#N/A</v>
      </c>
      <c r="O1419" s="51"/>
    </row>
    <row r="1420" spans="1:15" x14ac:dyDescent="0.2">
      <c r="A1420" s="54">
        <v>1418</v>
      </c>
      <c r="B1420" s="54" t="str">
        <f t="shared" si="121"/>
        <v>58A</v>
      </c>
      <c r="C1420" s="54"/>
      <c r="D1420" s="54" t="str">
        <f t="shared" si="122"/>
        <v>58A</v>
      </c>
      <c r="E1420" s="54" t="str">
        <f t="shared" si="123"/>
        <v>058A</v>
      </c>
      <c r="F1420" s="54"/>
      <c r="G1420" s="54"/>
      <c r="H1420" s="54"/>
      <c r="I1420" s="54"/>
      <c r="J1420" s="54"/>
      <c r="K1420" s="54"/>
      <c r="L1420" s="51" t="str">
        <f t="shared" si="124"/>
        <v>case "58A": return "";</v>
      </c>
      <c r="M1420" s="51" t="str">
        <f t="shared" si="125"/>
        <v>case "058A": return "";</v>
      </c>
      <c r="N1420" s="51" t="e">
        <f>"case """&amp;E1420&amp;""""&amp;": return "&amp;""""&amp;INDEX(ALL!E:E,MATCH(Sheet1!E1420,ALL!N:N,0))&amp;""""&amp;";"</f>
        <v>#N/A</v>
      </c>
      <c r="O1420" s="51"/>
    </row>
    <row r="1421" spans="1:15" x14ac:dyDescent="0.2">
      <c r="A1421" s="54">
        <v>1419</v>
      </c>
      <c r="B1421" s="54" t="str">
        <f t="shared" si="121"/>
        <v>58B</v>
      </c>
      <c r="C1421" s="54"/>
      <c r="D1421" s="54" t="str">
        <f t="shared" si="122"/>
        <v>58B</v>
      </c>
      <c r="E1421" s="54" t="str">
        <f t="shared" si="123"/>
        <v>058B</v>
      </c>
      <c r="F1421" s="54"/>
      <c r="G1421" s="54"/>
      <c r="H1421" s="54"/>
      <c r="I1421" s="54"/>
      <c r="J1421" s="54"/>
      <c r="K1421" s="54"/>
      <c r="L1421" s="51" t="str">
        <f t="shared" si="124"/>
        <v>case "58B": return "";</v>
      </c>
      <c r="M1421" s="51" t="str">
        <f t="shared" si="125"/>
        <v>case "058B": return "";</v>
      </c>
      <c r="N1421" s="51" t="e">
        <f>"case """&amp;E1421&amp;""""&amp;": return "&amp;""""&amp;INDEX(ALL!E:E,MATCH(Sheet1!E1421,ALL!N:N,0))&amp;""""&amp;";"</f>
        <v>#N/A</v>
      </c>
      <c r="O1421" s="51"/>
    </row>
    <row r="1422" spans="1:15" x14ac:dyDescent="0.2">
      <c r="A1422" s="54">
        <v>1420</v>
      </c>
      <c r="B1422" s="54" t="str">
        <f t="shared" si="121"/>
        <v>58C</v>
      </c>
      <c r="C1422" s="54"/>
      <c r="D1422" s="54" t="str">
        <f t="shared" si="122"/>
        <v>58C</v>
      </c>
      <c r="E1422" s="54" t="str">
        <f t="shared" si="123"/>
        <v>058C</v>
      </c>
      <c r="F1422" s="54"/>
      <c r="G1422" s="54"/>
      <c r="H1422" s="54"/>
      <c r="I1422" s="54"/>
      <c r="J1422" s="54"/>
      <c r="K1422" s="54"/>
      <c r="L1422" s="51" t="str">
        <f t="shared" si="124"/>
        <v>case "58C": return "";</v>
      </c>
      <c r="M1422" s="51" t="str">
        <f t="shared" si="125"/>
        <v>case "058C": return "";</v>
      </c>
      <c r="N1422" s="51" t="e">
        <f>"case """&amp;E1422&amp;""""&amp;": return "&amp;""""&amp;INDEX(ALL!E:E,MATCH(Sheet1!E1422,ALL!N:N,0))&amp;""""&amp;";"</f>
        <v>#N/A</v>
      </c>
      <c r="O1422" s="51"/>
    </row>
    <row r="1423" spans="1:15" x14ac:dyDescent="0.2">
      <c r="A1423" s="54">
        <v>1421</v>
      </c>
      <c r="B1423" s="54" t="str">
        <f t="shared" si="121"/>
        <v>58D</v>
      </c>
      <c r="C1423" s="54"/>
      <c r="D1423" s="54" t="str">
        <f t="shared" si="122"/>
        <v>58D</v>
      </c>
      <c r="E1423" s="54" t="str">
        <f t="shared" si="123"/>
        <v>058D</v>
      </c>
      <c r="F1423" s="54"/>
      <c r="G1423" s="54"/>
      <c r="H1423" s="54"/>
      <c r="I1423" s="54"/>
      <c r="J1423" s="54"/>
      <c r="K1423" s="54"/>
      <c r="L1423" s="51" t="str">
        <f t="shared" si="124"/>
        <v>case "58D": return "";</v>
      </c>
      <c r="M1423" s="51" t="str">
        <f t="shared" si="125"/>
        <v>case "058D": return "";</v>
      </c>
      <c r="N1423" s="51" t="e">
        <f>"case """&amp;E1423&amp;""""&amp;": return "&amp;""""&amp;INDEX(ALL!E:E,MATCH(Sheet1!E1423,ALL!N:N,0))&amp;""""&amp;";"</f>
        <v>#N/A</v>
      </c>
      <c r="O1423" s="51"/>
    </row>
    <row r="1424" spans="1:15" x14ac:dyDescent="0.2">
      <c r="A1424" s="54">
        <v>1422</v>
      </c>
      <c r="B1424" s="54" t="str">
        <f t="shared" si="121"/>
        <v>58E</v>
      </c>
      <c r="C1424" s="54"/>
      <c r="D1424" s="54" t="str">
        <f t="shared" si="122"/>
        <v>58E</v>
      </c>
      <c r="E1424" s="54" t="str">
        <f t="shared" si="123"/>
        <v>058E</v>
      </c>
      <c r="F1424" s="54"/>
      <c r="G1424" s="54"/>
      <c r="H1424" s="54"/>
      <c r="I1424" s="54"/>
      <c r="J1424" s="54"/>
      <c r="K1424" s="54"/>
      <c r="L1424" s="51" t="str">
        <f t="shared" si="124"/>
        <v>case "58E": return "";</v>
      </c>
      <c r="M1424" s="51" t="str">
        <f t="shared" si="125"/>
        <v>case "058E": return "";</v>
      </c>
      <c r="N1424" s="51" t="e">
        <f>"case """&amp;E1424&amp;""""&amp;": return "&amp;""""&amp;INDEX(ALL!E:E,MATCH(Sheet1!E1424,ALL!N:N,0))&amp;""""&amp;";"</f>
        <v>#N/A</v>
      </c>
      <c r="O1424" s="51"/>
    </row>
    <row r="1425" spans="1:15" x14ac:dyDescent="0.2">
      <c r="A1425" s="54">
        <v>1423</v>
      </c>
      <c r="B1425" s="54" t="str">
        <f t="shared" si="121"/>
        <v>58F</v>
      </c>
      <c r="C1425" s="54"/>
      <c r="D1425" s="54" t="str">
        <f t="shared" si="122"/>
        <v>58F</v>
      </c>
      <c r="E1425" s="54" t="str">
        <f t="shared" si="123"/>
        <v>058F</v>
      </c>
      <c r="F1425" s="54"/>
      <c r="G1425" s="54"/>
      <c r="H1425" s="54"/>
      <c r="I1425" s="54"/>
      <c r="J1425" s="54"/>
      <c r="K1425" s="54"/>
      <c r="L1425" s="51" t="str">
        <f t="shared" si="124"/>
        <v>case "58F": return "";</v>
      </c>
      <c r="M1425" s="51" t="str">
        <f t="shared" si="125"/>
        <v>case "058F": return "";</v>
      </c>
      <c r="N1425" s="51" t="e">
        <f>"case """&amp;E1425&amp;""""&amp;": return "&amp;""""&amp;INDEX(ALL!E:E,MATCH(Sheet1!E1425,ALL!N:N,0))&amp;""""&amp;";"</f>
        <v>#N/A</v>
      </c>
      <c r="O1425" s="51"/>
    </row>
    <row r="1426" spans="1:15" x14ac:dyDescent="0.2">
      <c r="A1426" s="54">
        <v>1424</v>
      </c>
      <c r="B1426" s="54" t="str">
        <f t="shared" si="121"/>
        <v>590</v>
      </c>
      <c r="C1426" s="54"/>
      <c r="D1426" s="54" t="str">
        <f t="shared" si="122"/>
        <v>590</v>
      </c>
      <c r="E1426" s="54" t="str">
        <f t="shared" si="123"/>
        <v>0590</v>
      </c>
      <c r="F1426" s="54"/>
      <c r="G1426" s="54"/>
      <c r="H1426" s="54"/>
      <c r="I1426" s="54"/>
      <c r="J1426" s="54"/>
      <c r="K1426" s="54"/>
      <c r="L1426" s="51" t="str">
        <f t="shared" si="124"/>
        <v>case "590": return "";</v>
      </c>
      <c r="M1426" s="51" t="str">
        <f t="shared" si="125"/>
        <v>case "0590": return "";</v>
      </c>
      <c r="N1426" s="51" t="e">
        <f>"case """&amp;E1426&amp;""""&amp;": return "&amp;""""&amp;INDEX(ALL!E:E,MATCH(Sheet1!E1426,ALL!N:N,0))&amp;""""&amp;";"</f>
        <v>#N/A</v>
      </c>
      <c r="O1426" s="51"/>
    </row>
    <row r="1427" spans="1:15" x14ac:dyDescent="0.2">
      <c r="A1427" s="54">
        <v>1425</v>
      </c>
      <c r="B1427" s="54" t="str">
        <f t="shared" si="121"/>
        <v>591</v>
      </c>
      <c r="C1427" s="54"/>
      <c r="D1427" s="54" t="str">
        <f t="shared" si="122"/>
        <v>591</v>
      </c>
      <c r="E1427" s="54" t="str">
        <f t="shared" si="123"/>
        <v>0591</v>
      </c>
      <c r="F1427" s="54"/>
      <c r="G1427" s="54"/>
      <c r="H1427" s="54"/>
      <c r="I1427" s="54"/>
      <c r="J1427" s="54"/>
      <c r="K1427" s="54"/>
      <c r="L1427" s="51" t="str">
        <f t="shared" si="124"/>
        <v>case "591": return "";</v>
      </c>
      <c r="M1427" s="51" t="str">
        <f t="shared" si="125"/>
        <v>case "0591": return "";</v>
      </c>
      <c r="N1427" s="51" t="e">
        <f>"case """&amp;E1427&amp;""""&amp;": return "&amp;""""&amp;INDEX(ALL!E:E,MATCH(Sheet1!E1427,ALL!N:N,0))&amp;""""&amp;";"</f>
        <v>#N/A</v>
      </c>
      <c r="O1427" s="51"/>
    </row>
    <row r="1428" spans="1:15" x14ac:dyDescent="0.2">
      <c r="A1428" s="54">
        <v>1426</v>
      </c>
      <c r="B1428" s="54" t="str">
        <f t="shared" si="121"/>
        <v>592</v>
      </c>
      <c r="C1428" s="54"/>
      <c r="D1428" s="54" t="str">
        <f t="shared" si="122"/>
        <v>592</v>
      </c>
      <c r="E1428" s="54" t="str">
        <f t="shared" si="123"/>
        <v>0592</v>
      </c>
      <c r="F1428" s="54"/>
      <c r="G1428" s="54"/>
      <c r="H1428" s="54"/>
      <c r="I1428" s="54"/>
      <c r="J1428" s="54"/>
      <c r="K1428" s="54"/>
      <c r="L1428" s="51" t="str">
        <f t="shared" si="124"/>
        <v>case "592": return "";</v>
      </c>
      <c r="M1428" s="51" t="str">
        <f t="shared" si="125"/>
        <v>case "0592": return "";</v>
      </c>
      <c r="N1428" s="51" t="e">
        <f>"case """&amp;E1428&amp;""""&amp;": return "&amp;""""&amp;INDEX(ALL!E:E,MATCH(Sheet1!E1428,ALL!N:N,0))&amp;""""&amp;";"</f>
        <v>#N/A</v>
      </c>
      <c r="O1428" s="51"/>
    </row>
    <row r="1429" spans="1:15" x14ac:dyDescent="0.2">
      <c r="A1429" s="54">
        <v>1427</v>
      </c>
      <c r="B1429" s="54" t="str">
        <f t="shared" si="121"/>
        <v>593</v>
      </c>
      <c r="C1429" s="54"/>
      <c r="D1429" s="54" t="str">
        <f t="shared" si="122"/>
        <v>593</v>
      </c>
      <c r="E1429" s="54" t="str">
        <f t="shared" si="123"/>
        <v>0593</v>
      </c>
      <c r="F1429" s="54"/>
      <c r="G1429" s="54"/>
      <c r="H1429" s="54"/>
      <c r="I1429" s="54"/>
      <c r="J1429" s="54"/>
      <c r="K1429" s="54"/>
      <c r="L1429" s="51" t="str">
        <f t="shared" si="124"/>
        <v>case "593": return "";</v>
      </c>
      <c r="M1429" s="51" t="str">
        <f t="shared" si="125"/>
        <v>case "0593": return "";</v>
      </c>
      <c r="N1429" s="51" t="e">
        <f>"case """&amp;E1429&amp;""""&amp;": return "&amp;""""&amp;INDEX(ALL!E:E,MATCH(Sheet1!E1429,ALL!N:N,0))&amp;""""&amp;";"</f>
        <v>#N/A</v>
      </c>
      <c r="O1429" s="51"/>
    </row>
    <row r="1430" spans="1:15" x14ac:dyDescent="0.2">
      <c r="A1430" s="54">
        <v>1428</v>
      </c>
      <c r="B1430" s="54" t="str">
        <f t="shared" si="121"/>
        <v>594</v>
      </c>
      <c r="C1430" s="54"/>
      <c r="D1430" s="54" t="str">
        <f t="shared" si="122"/>
        <v>594</v>
      </c>
      <c r="E1430" s="54" t="str">
        <f t="shared" si="123"/>
        <v>0594</v>
      </c>
      <c r="F1430" s="54"/>
      <c r="G1430" s="54"/>
      <c r="H1430" s="54"/>
      <c r="I1430" s="54"/>
      <c r="J1430" s="54"/>
      <c r="K1430" s="54"/>
      <c r="L1430" s="51" t="str">
        <f t="shared" si="124"/>
        <v>case "594": return "";</v>
      </c>
      <c r="M1430" s="51" t="str">
        <f t="shared" si="125"/>
        <v>case "0594": return "";</v>
      </c>
      <c r="N1430" s="51" t="e">
        <f>"case """&amp;E1430&amp;""""&amp;": return "&amp;""""&amp;INDEX(ALL!E:E,MATCH(Sheet1!E1430,ALL!N:N,0))&amp;""""&amp;";"</f>
        <v>#N/A</v>
      </c>
      <c r="O1430" s="51"/>
    </row>
    <row r="1431" spans="1:15" x14ac:dyDescent="0.2">
      <c r="A1431" s="54">
        <v>1429</v>
      </c>
      <c r="B1431" s="54" t="str">
        <f t="shared" si="121"/>
        <v>595</v>
      </c>
      <c r="C1431" s="54"/>
      <c r="D1431" s="54" t="str">
        <f t="shared" si="122"/>
        <v>595</v>
      </c>
      <c r="E1431" s="54" t="str">
        <f t="shared" si="123"/>
        <v>0595</v>
      </c>
      <c r="F1431" s="54"/>
      <c r="G1431" s="54"/>
      <c r="H1431" s="54"/>
      <c r="I1431" s="54"/>
      <c r="J1431" s="54"/>
      <c r="K1431" s="54"/>
      <c r="L1431" s="51" t="str">
        <f t="shared" si="124"/>
        <v>case "595": return "";</v>
      </c>
      <c r="M1431" s="51" t="str">
        <f t="shared" si="125"/>
        <v>case "0595": return "";</v>
      </c>
      <c r="N1431" s="51" t="e">
        <f>"case """&amp;E1431&amp;""""&amp;": return "&amp;""""&amp;INDEX(ALL!E:E,MATCH(Sheet1!E1431,ALL!N:N,0))&amp;""""&amp;";"</f>
        <v>#N/A</v>
      </c>
      <c r="O1431" s="51"/>
    </row>
    <row r="1432" spans="1:15" x14ac:dyDescent="0.2">
      <c r="A1432" s="54">
        <v>1430</v>
      </c>
      <c r="B1432" s="54" t="str">
        <f t="shared" si="121"/>
        <v>596</v>
      </c>
      <c r="C1432" s="54"/>
      <c r="D1432" s="54" t="str">
        <f t="shared" si="122"/>
        <v>596</v>
      </c>
      <c r="E1432" s="54" t="str">
        <f t="shared" si="123"/>
        <v>0596</v>
      </c>
      <c r="F1432" s="54"/>
      <c r="G1432" s="54"/>
      <c r="H1432" s="54"/>
      <c r="I1432" s="54"/>
      <c r="J1432" s="54"/>
      <c r="K1432" s="54"/>
      <c r="L1432" s="51" t="str">
        <f t="shared" si="124"/>
        <v>case "596": return "";</v>
      </c>
      <c r="M1432" s="51" t="str">
        <f t="shared" si="125"/>
        <v>case "0596": return "";</v>
      </c>
      <c r="N1432" s="51" t="e">
        <f>"case """&amp;E1432&amp;""""&amp;": return "&amp;""""&amp;INDEX(ALL!E:E,MATCH(Sheet1!E1432,ALL!N:N,0))&amp;""""&amp;";"</f>
        <v>#N/A</v>
      </c>
      <c r="O1432" s="51"/>
    </row>
    <row r="1433" spans="1:15" x14ac:dyDescent="0.2">
      <c r="A1433" s="54">
        <v>1431</v>
      </c>
      <c r="B1433" s="54" t="str">
        <f t="shared" si="121"/>
        <v>597</v>
      </c>
      <c r="C1433" s="54"/>
      <c r="D1433" s="54" t="str">
        <f t="shared" si="122"/>
        <v>597</v>
      </c>
      <c r="E1433" s="54" t="str">
        <f t="shared" si="123"/>
        <v>0597</v>
      </c>
      <c r="F1433" s="54"/>
      <c r="G1433" s="54"/>
      <c r="H1433" s="54"/>
      <c r="I1433" s="54"/>
      <c r="J1433" s="54"/>
      <c r="K1433" s="54"/>
      <c r="L1433" s="51" t="str">
        <f t="shared" si="124"/>
        <v>case "597": return "";</v>
      </c>
      <c r="M1433" s="51" t="str">
        <f t="shared" si="125"/>
        <v>case "0597": return "";</v>
      </c>
      <c r="N1433" s="51" t="e">
        <f>"case """&amp;E1433&amp;""""&amp;": return "&amp;""""&amp;INDEX(ALL!E:E,MATCH(Sheet1!E1433,ALL!N:N,0))&amp;""""&amp;";"</f>
        <v>#N/A</v>
      </c>
      <c r="O1433" s="51"/>
    </row>
    <row r="1434" spans="1:15" x14ac:dyDescent="0.2">
      <c r="A1434" s="54">
        <v>1432</v>
      </c>
      <c r="B1434" s="54" t="str">
        <f t="shared" si="121"/>
        <v>598</v>
      </c>
      <c r="C1434" s="54"/>
      <c r="D1434" s="54" t="str">
        <f t="shared" si="122"/>
        <v>598</v>
      </c>
      <c r="E1434" s="54" t="str">
        <f t="shared" si="123"/>
        <v>0598</v>
      </c>
      <c r="F1434" s="54"/>
      <c r="G1434" s="54"/>
      <c r="H1434" s="54"/>
      <c r="I1434" s="54"/>
      <c r="J1434" s="54"/>
      <c r="K1434" s="54"/>
      <c r="L1434" s="51" t="str">
        <f t="shared" si="124"/>
        <v>case "598": return "";</v>
      </c>
      <c r="M1434" s="51" t="str">
        <f t="shared" si="125"/>
        <v>case "0598": return "";</v>
      </c>
      <c r="N1434" s="51" t="e">
        <f>"case """&amp;E1434&amp;""""&amp;": return "&amp;""""&amp;INDEX(ALL!E:E,MATCH(Sheet1!E1434,ALL!N:N,0))&amp;""""&amp;";"</f>
        <v>#N/A</v>
      </c>
      <c r="O1434" s="51"/>
    </row>
    <row r="1435" spans="1:15" x14ac:dyDescent="0.2">
      <c r="A1435" s="54">
        <v>1433</v>
      </c>
      <c r="B1435" s="54" t="str">
        <f t="shared" si="121"/>
        <v>599</v>
      </c>
      <c r="C1435" s="54"/>
      <c r="D1435" s="54" t="str">
        <f t="shared" si="122"/>
        <v>599</v>
      </c>
      <c r="E1435" s="54" t="str">
        <f t="shared" si="123"/>
        <v>0599</v>
      </c>
      <c r="F1435" s="54"/>
      <c r="G1435" s="54"/>
      <c r="H1435" s="54"/>
      <c r="I1435" s="54"/>
      <c r="J1435" s="54"/>
      <c r="K1435" s="54"/>
      <c r="L1435" s="51" t="str">
        <f t="shared" si="124"/>
        <v>case "599": return "";</v>
      </c>
      <c r="M1435" s="51" t="str">
        <f t="shared" si="125"/>
        <v>case "0599": return "";</v>
      </c>
      <c r="N1435" s="51" t="e">
        <f>"case """&amp;E1435&amp;""""&amp;": return "&amp;""""&amp;INDEX(ALL!E:E,MATCH(Sheet1!E1435,ALL!N:N,0))&amp;""""&amp;";"</f>
        <v>#N/A</v>
      </c>
      <c r="O1435" s="51"/>
    </row>
    <row r="1436" spans="1:15" x14ac:dyDescent="0.2">
      <c r="A1436" s="54">
        <v>1434</v>
      </c>
      <c r="B1436" s="54" t="str">
        <f t="shared" si="121"/>
        <v>59A</v>
      </c>
      <c r="C1436" s="54"/>
      <c r="D1436" s="54" t="str">
        <f t="shared" si="122"/>
        <v>59A</v>
      </c>
      <c r="E1436" s="54" t="str">
        <f t="shared" si="123"/>
        <v>059A</v>
      </c>
      <c r="F1436" s="54"/>
      <c r="G1436" s="54"/>
      <c r="H1436" s="54"/>
      <c r="I1436" s="54"/>
      <c r="J1436" s="54"/>
      <c r="K1436" s="54"/>
      <c r="L1436" s="51" t="str">
        <f t="shared" si="124"/>
        <v>case "59A": return "";</v>
      </c>
      <c r="M1436" s="51" t="str">
        <f t="shared" si="125"/>
        <v>case "059A": return "";</v>
      </c>
      <c r="N1436" s="51" t="e">
        <f>"case """&amp;E1436&amp;""""&amp;": return "&amp;""""&amp;INDEX(ALL!E:E,MATCH(Sheet1!E1436,ALL!N:N,0))&amp;""""&amp;";"</f>
        <v>#N/A</v>
      </c>
      <c r="O1436" s="51"/>
    </row>
    <row r="1437" spans="1:15" x14ac:dyDescent="0.2">
      <c r="A1437" s="54">
        <v>1435</v>
      </c>
      <c r="B1437" s="54" t="str">
        <f t="shared" si="121"/>
        <v>59B</v>
      </c>
      <c r="C1437" s="54"/>
      <c r="D1437" s="54" t="str">
        <f t="shared" si="122"/>
        <v>59B</v>
      </c>
      <c r="E1437" s="54" t="str">
        <f t="shared" si="123"/>
        <v>059B</v>
      </c>
      <c r="F1437" s="54"/>
      <c r="G1437" s="54"/>
      <c r="H1437" s="54"/>
      <c r="I1437" s="54"/>
      <c r="J1437" s="54"/>
      <c r="K1437" s="54"/>
      <c r="L1437" s="51" t="str">
        <f t="shared" si="124"/>
        <v>case "59B": return "";</v>
      </c>
      <c r="M1437" s="51" t="str">
        <f t="shared" si="125"/>
        <v>case "059B": return "";</v>
      </c>
      <c r="N1437" s="51" t="e">
        <f>"case """&amp;E1437&amp;""""&amp;": return "&amp;""""&amp;INDEX(ALL!E:E,MATCH(Sheet1!E1437,ALL!N:N,0))&amp;""""&amp;";"</f>
        <v>#N/A</v>
      </c>
      <c r="O1437" s="51"/>
    </row>
    <row r="1438" spans="1:15" x14ac:dyDescent="0.2">
      <c r="A1438" s="54">
        <v>1436</v>
      </c>
      <c r="B1438" s="54" t="str">
        <f t="shared" si="121"/>
        <v>59C</v>
      </c>
      <c r="C1438" s="54"/>
      <c r="D1438" s="54" t="str">
        <f t="shared" si="122"/>
        <v>59C</v>
      </c>
      <c r="E1438" s="54" t="str">
        <f t="shared" si="123"/>
        <v>059C</v>
      </c>
      <c r="F1438" s="54"/>
      <c r="G1438" s="54"/>
      <c r="H1438" s="54"/>
      <c r="I1438" s="54"/>
      <c r="J1438" s="54"/>
      <c r="K1438" s="54"/>
      <c r="L1438" s="51" t="str">
        <f t="shared" si="124"/>
        <v>case "59C": return "";</v>
      </c>
      <c r="M1438" s="51" t="str">
        <f t="shared" si="125"/>
        <v>case "059C": return "";</v>
      </c>
      <c r="N1438" s="51" t="e">
        <f>"case """&amp;E1438&amp;""""&amp;": return "&amp;""""&amp;INDEX(ALL!E:E,MATCH(Sheet1!E1438,ALL!N:N,0))&amp;""""&amp;";"</f>
        <v>#N/A</v>
      </c>
      <c r="O1438" s="51"/>
    </row>
    <row r="1439" spans="1:15" x14ac:dyDescent="0.2">
      <c r="A1439" s="54">
        <v>1437</v>
      </c>
      <c r="B1439" s="54" t="str">
        <f t="shared" si="121"/>
        <v>59D</v>
      </c>
      <c r="C1439" s="54"/>
      <c r="D1439" s="54" t="str">
        <f t="shared" si="122"/>
        <v>59D</v>
      </c>
      <c r="E1439" s="54" t="str">
        <f t="shared" si="123"/>
        <v>059D</v>
      </c>
      <c r="F1439" s="54"/>
      <c r="G1439" s="54"/>
      <c r="H1439" s="54"/>
      <c r="I1439" s="54"/>
      <c r="J1439" s="54"/>
      <c r="K1439" s="54"/>
      <c r="L1439" s="51" t="str">
        <f t="shared" si="124"/>
        <v>case "59D": return "";</v>
      </c>
      <c r="M1439" s="51" t="str">
        <f t="shared" si="125"/>
        <v>case "059D": return "";</v>
      </c>
      <c r="N1439" s="51" t="e">
        <f>"case """&amp;E1439&amp;""""&amp;": return "&amp;""""&amp;INDEX(ALL!E:E,MATCH(Sheet1!E1439,ALL!N:N,0))&amp;""""&amp;";"</f>
        <v>#N/A</v>
      </c>
      <c r="O1439" s="51"/>
    </row>
    <row r="1440" spans="1:15" x14ac:dyDescent="0.2">
      <c r="A1440" s="54">
        <v>1438</v>
      </c>
      <c r="B1440" s="54" t="str">
        <f t="shared" si="121"/>
        <v>59E</v>
      </c>
      <c r="C1440" s="54"/>
      <c r="D1440" s="54" t="str">
        <f t="shared" si="122"/>
        <v>59E</v>
      </c>
      <c r="E1440" s="54" t="str">
        <f t="shared" si="123"/>
        <v>059E</v>
      </c>
      <c r="F1440" s="54"/>
      <c r="G1440" s="54"/>
      <c r="H1440" s="54"/>
      <c r="I1440" s="54"/>
      <c r="J1440" s="54"/>
      <c r="K1440" s="54"/>
      <c r="L1440" s="51" t="str">
        <f t="shared" si="124"/>
        <v>case "59E": return "";</v>
      </c>
      <c r="M1440" s="51" t="str">
        <f t="shared" si="125"/>
        <v>case "059E": return "";</v>
      </c>
      <c r="N1440" s="51" t="e">
        <f>"case """&amp;E1440&amp;""""&amp;": return "&amp;""""&amp;INDEX(ALL!E:E,MATCH(Sheet1!E1440,ALL!N:N,0))&amp;""""&amp;";"</f>
        <v>#N/A</v>
      </c>
      <c r="O1440" s="51"/>
    </row>
    <row r="1441" spans="1:15" x14ac:dyDescent="0.2">
      <c r="A1441" s="54">
        <v>1439</v>
      </c>
      <c r="B1441" s="54" t="str">
        <f t="shared" si="121"/>
        <v>59F</v>
      </c>
      <c r="C1441" s="54"/>
      <c r="D1441" s="54" t="str">
        <f t="shared" si="122"/>
        <v>59F</v>
      </c>
      <c r="E1441" s="54" t="str">
        <f t="shared" si="123"/>
        <v>059F</v>
      </c>
      <c r="F1441" s="54"/>
      <c r="G1441" s="54"/>
      <c r="H1441" s="54"/>
      <c r="I1441" s="54"/>
      <c r="J1441" s="54"/>
      <c r="K1441" s="54"/>
      <c r="L1441" s="51" t="str">
        <f t="shared" si="124"/>
        <v>case "59F": return "";</v>
      </c>
      <c r="M1441" s="51" t="str">
        <f t="shared" si="125"/>
        <v>case "059F": return "";</v>
      </c>
      <c r="N1441" s="51" t="e">
        <f>"case """&amp;E1441&amp;""""&amp;": return "&amp;""""&amp;INDEX(ALL!E:E,MATCH(Sheet1!E1441,ALL!N:N,0))&amp;""""&amp;";"</f>
        <v>#N/A</v>
      </c>
      <c r="O1441" s="51"/>
    </row>
    <row r="1442" spans="1:15" x14ac:dyDescent="0.2">
      <c r="A1442" s="54">
        <v>1440</v>
      </c>
      <c r="B1442" s="54" t="str">
        <f t="shared" si="121"/>
        <v>5A0</v>
      </c>
      <c r="C1442" s="54"/>
      <c r="D1442" s="54" t="str">
        <f t="shared" si="122"/>
        <v>5A0</v>
      </c>
      <c r="E1442" s="54" t="str">
        <f t="shared" si="123"/>
        <v>05A0</v>
      </c>
      <c r="F1442" s="54"/>
      <c r="G1442" s="54"/>
      <c r="H1442" s="54"/>
      <c r="I1442" s="54"/>
      <c r="J1442" s="54"/>
      <c r="K1442" s="54"/>
      <c r="L1442" s="51" t="str">
        <f t="shared" si="124"/>
        <v>case "5A0": return "";</v>
      </c>
      <c r="M1442" s="51" t="str">
        <f t="shared" si="125"/>
        <v>case "05A0": return "";</v>
      </c>
      <c r="N1442" s="51" t="e">
        <f>"case """&amp;E1442&amp;""""&amp;": return "&amp;""""&amp;INDEX(ALL!E:E,MATCH(Sheet1!E1442,ALL!N:N,0))&amp;""""&amp;";"</f>
        <v>#N/A</v>
      </c>
      <c r="O1442" s="51"/>
    </row>
    <row r="1443" spans="1:15" x14ac:dyDescent="0.2">
      <c r="A1443" s="54">
        <v>1441</v>
      </c>
      <c r="B1443" s="54" t="str">
        <f t="shared" si="121"/>
        <v>5A1</v>
      </c>
      <c r="C1443" s="54"/>
      <c r="D1443" s="54" t="str">
        <f t="shared" si="122"/>
        <v>5A1</v>
      </c>
      <c r="E1443" s="54" t="str">
        <f t="shared" si="123"/>
        <v>05A1</v>
      </c>
      <c r="F1443" s="54"/>
      <c r="G1443" s="54"/>
      <c r="H1443" s="54"/>
      <c r="I1443" s="54"/>
      <c r="J1443" s="54"/>
      <c r="K1443" s="54"/>
      <c r="L1443" s="51" t="str">
        <f t="shared" si="124"/>
        <v>case "5A1": return "";</v>
      </c>
      <c r="M1443" s="51" t="str">
        <f t="shared" si="125"/>
        <v>case "05A1": return "";</v>
      </c>
      <c r="N1443" s="51" t="e">
        <f>"case """&amp;E1443&amp;""""&amp;": return "&amp;""""&amp;INDEX(ALL!E:E,MATCH(Sheet1!E1443,ALL!N:N,0))&amp;""""&amp;";"</f>
        <v>#N/A</v>
      </c>
      <c r="O1443" s="51"/>
    </row>
    <row r="1444" spans="1:15" x14ac:dyDescent="0.2">
      <c r="A1444" s="54">
        <v>1442</v>
      </c>
      <c r="B1444" s="54" t="str">
        <f t="shared" si="121"/>
        <v>5A2</v>
      </c>
      <c r="C1444" s="54"/>
      <c r="D1444" s="54" t="str">
        <f t="shared" si="122"/>
        <v>5A2</v>
      </c>
      <c r="E1444" s="54" t="str">
        <f t="shared" si="123"/>
        <v>05A2</v>
      </c>
      <c r="F1444" s="54"/>
      <c r="G1444" s="54"/>
      <c r="H1444" s="54"/>
      <c r="I1444" s="54"/>
      <c r="J1444" s="54"/>
      <c r="K1444" s="54"/>
      <c r="L1444" s="51" t="str">
        <f t="shared" si="124"/>
        <v>case "5A2": return "";</v>
      </c>
      <c r="M1444" s="51" t="str">
        <f t="shared" si="125"/>
        <v>case "05A2": return "";</v>
      </c>
      <c r="N1444" s="51" t="e">
        <f>"case """&amp;E1444&amp;""""&amp;": return "&amp;""""&amp;INDEX(ALL!E:E,MATCH(Sheet1!E1444,ALL!N:N,0))&amp;""""&amp;";"</f>
        <v>#N/A</v>
      </c>
      <c r="O1444" s="51"/>
    </row>
    <row r="1445" spans="1:15" x14ac:dyDescent="0.2">
      <c r="A1445" s="54">
        <v>1443</v>
      </c>
      <c r="B1445" s="54" t="str">
        <f t="shared" si="121"/>
        <v>5A3</v>
      </c>
      <c r="C1445" s="54"/>
      <c r="D1445" s="54" t="str">
        <f t="shared" si="122"/>
        <v>5A3</v>
      </c>
      <c r="E1445" s="54" t="str">
        <f t="shared" si="123"/>
        <v>05A3</v>
      </c>
      <c r="F1445" s="54"/>
      <c r="G1445" s="54"/>
      <c r="H1445" s="54"/>
      <c r="I1445" s="54"/>
      <c r="J1445" s="54"/>
      <c r="K1445" s="54"/>
      <c r="L1445" s="51" t="str">
        <f t="shared" si="124"/>
        <v>case "5A3": return "";</v>
      </c>
      <c r="M1445" s="51" t="str">
        <f t="shared" si="125"/>
        <v>case "05A3": return "";</v>
      </c>
      <c r="N1445" s="51" t="e">
        <f>"case """&amp;E1445&amp;""""&amp;": return "&amp;""""&amp;INDEX(ALL!E:E,MATCH(Sheet1!E1445,ALL!N:N,0))&amp;""""&amp;";"</f>
        <v>#N/A</v>
      </c>
      <c r="O1445" s="51"/>
    </row>
    <row r="1446" spans="1:15" x14ac:dyDescent="0.2">
      <c r="A1446" s="54">
        <v>1444</v>
      </c>
      <c r="B1446" s="54" t="str">
        <f t="shared" si="121"/>
        <v>5A4</v>
      </c>
      <c r="C1446" s="54"/>
      <c r="D1446" s="54" t="str">
        <f t="shared" si="122"/>
        <v>5A4</v>
      </c>
      <c r="E1446" s="54" t="str">
        <f t="shared" si="123"/>
        <v>05A4</v>
      </c>
      <c r="F1446" s="54"/>
      <c r="G1446" s="54"/>
      <c r="H1446" s="54"/>
      <c r="I1446" s="54"/>
      <c r="J1446" s="54"/>
      <c r="K1446" s="54"/>
      <c r="L1446" s="51" t="str">
        <f t="shared" si="124"/>
        <v>case "5A4": return "";</v>
      </c>
      <c r="M1446" s="51" t="str">
        <f t="shared" si="125"/>
        <v>case "05A4": return "";</v>
      </c>
      <c r="N1446" s="51" t="e">
        <f>"case """&amp;E1446&amp;""""&amp;": return "&amp;""""&amp;INDEX(ALL!E:E,MATCH(Sheet1!E1446,ALL!N:N,0))&amp;""""&amp;";"</f>
        <v>#N/A</v>
      </c>
      <c r="O1446" s="51"/>
    </row>
    <row r="1447" spans="1:15" x14ac:dyDescent="0.2">
      <c r="A1447" s="54">
        <v>1445</v>
      </c>
      <c r="B1447" s="54" t="str">
        <f t="shared" si="121"/>
        <v>5A5</v>
      </c>
      <c r="C1447" s="54"/>
      <c r="D1447" s="54" t="str">
        <f t="shared" si="122"/>
        <v>5A5</v>
      </c>
      <c r="E1447" s="54" t="str">
        <f t="shared" si="123"/>
        <v>05A5</v>
      </c>
      <c r="F1447" s="54"/>
      <c r="G1447" s="54"/>
      <c r="H1447" s="54"/>
      <c r="I1447" s="54"/>
      <c r="J1447" s="54"/>
      <c r="K1447" s="54"/>
      <c r="L1447" s="51" t="str">
        <f t="shared" si="124"/>
        <v>case "5A5": return "";</v>
      </c>
      <c r="M1447" s="51" t="str">
        <f t="shared" si="125"/>
        <v>case "05A5": return "";</v>
      </c>
      <c r="N1447" s="51" t="e">
        <f>"case """&amp;E1447&amp;""""&amp;": return "&amp;""""&amp;INDEX(ALL!E:E,MATCH(Sheet1!E1447,ALL!N:N,0))&amp;""""&amp;";"</f>
        <v>#N/A</v>
      </c>
      <c r="O1447" s="51"/>
    </row>
    <row r="1448" spans="1:15" x14ac:dyDescent="0.2">
      <c r="A1448" s="54">
        <v>1446</v>
      </c>
      <c r="B1448" s="54" t="str">
        <f t="shared" si="121"/>
        <v>5A6</v>
      </c>
      <c r="C1448" s="54"/>
      <c r="D1448" s="54" t="str">
        <f t="shared" si="122"/>
        <v>5A6</v>
      </c>
      <c r="E1448" s="54" t="str">
        <f t="shared" si="123"/>
        <v>05A6</v>
      </c>
      <c r="F1448" s="54"/>
      <c r="G1448" s="54"/>
      <c r="H1448" s="54"/>
      <c r="I1448" s="54"/>
      <c r="J1448" s="54"/>
      <c r="K1448" s="54"/>
      <c r="L1448" s="51" t="str">
        <f t="shared" si="124"/>
        <v>case "5A6": return "";</v>
      </c>
      <c r="M1448" s="51" t="str">
        <f t="shared" si="125"/>
        <v>case "05A6": return "";</v>
      </c>
      <c r="N1448" s="51" t="e">
        <f>"case """&amp;E1448&amp;""""&amp;": return "&amp;""""&amp;INDEX(ALL!E:E,MATCH(Sheet1!E1448,ALL!N:N,0))&amp;""""&amp;";"</f>
        <v>#N/A</v>
      </c>
      <c r="O1448" s="51"/>
    </row>
    <row r="1449" spans="1:15" x14ac:dyDescent="0.2">
      <c r="A1449" s="54">
        <v>1447</v>
      </c>
      <c r="B1449" s="54" t="str">
        <f t="shared" si="121"/>
        <v>5A7</v>
      </c>
      <c r="C1449" s="54"/>
      <c r="D1449" s="54" t="str">
        <f t="shared" si="122"/>
        <v>5A7</v>
      </c>
      <c r="E1449" s="54" t="str">
        <f t="shared" si="123"/>
        <v>05A7</v>
      </c>
      <c r="F1449" s="54"/>
      <c r="G1449" s="54"/>
      <c r="H1449" s="54"/>
      <c r="I1449" s="54"/>
      <c r="J1449" s="54"/>
      <c r="K1449" s="54"/>
      <c r="L1449" s="51" t="str">
        <f t="shared" si="124"/>
        <v>case "5A7": return "";</v>
      </c>
      <c r="M1449" s="51" t="str">
        <f t="shared" si="125"/>
        <v>case "05A7": return "";</v>
      </c>
      <c r="N1449" s="51" t="e">
        <f>"case """&amp;E1449&amp;""""&amp;": return "&amp;""""&amp;INDEX(ALL!E:E,MATCH(Sheet1!E1449,ALL!N:N,0))&amp;""""&amp;";"</f>
        <v>#N/A</v>
      </c>
      <c r="O1449" s="51"/>
    </row>
    <row r="1450" spans="1:15" x14ac:dyDescent="0.2">
      <c r="A1450" s="54">
        <v>1448</v>
      </c>
      <c r="B1450" s="54" t="str">
        <f t="shared" si="121"/>
        <v>5A8</v>
      </c>
      <c r="C1450" s="54"/>
      <c r="D1450" s="54" t="str">
        <f t="shared" si="122"/>
        <v>5A8</v>
      </c>
      <c r="E1450" s="54" t="str">
        <f t="shared" si="123"/>
        <v>05A8</v>
      </c>
      <c r="F1450" s="54"/>
      <c r="G1450" s="54"/>
      <c r="H1450" s="54"/>
      <c r="I1450" s="54"/>
      <c r="J1450" s="54"/>
      <c r="K1450" s="54"/>
      <c r="L1450" s="51" t="str">
        <f t="shared" si="124"/>
        <v>case "5A8": return "";</v>
      </c>
      <c r="M1450" s="51" t="str">
        <f t="shared" si="125"/>
        <v>case "05A8": return "";</v>
      </c>
      <c r="N1450" s="51" t="e">
        <f>"case """&amp;E1450&amp;""""&amp;": return "&amp;""""&amp;INDEX(ALL!E:E,MATCH(Sheet1!E1450,ALL!N:N,0))&amp;""""&amp;";"</f>
        <v>#N/A</v>
      </c>
      <c r="O1450" s="51"/>
    </row>
    <row r="1451" spans="1:15" x14ac:dyDescent="0.2">
      <c r="A1451" s="54">
        <v>1449</v>
      </c>
      <c r="B1451" s="54" t="str">
        <f t="shared" si="121"/>
        <v>5A9</v>
      </c>
      <c r="C1451" s="54"/>
      <c r="D1451" s="54" t="str">
        <f t="shared" si="122"/>
        <v>5A9</v>
      </c>
      <c r="E1451" s="54" t="str">
        <f t="shared" si="123"/>
        <v>05A9</v>
      </c>
      <c r="F1451" s="54"/>
      <c r="G1451" s="54"/>
      <c r="H1451" s="54"/>
      <c r="I1451" s="54"/>
      <c r="J1451" s="54"/>
      <c r="K1451" s="54"/>
      <c r="L1451" s="51" t="str">
        <f t="shared" si="124"/>
        <v>case "5A9": return "";</v>
      </c>
      <c r="M1451" s="51" t="str">
        <f t="shared" si="125"/>
        <v>case "05A9": return "";</v>
      </c>
      <c r="N1451" s="51" t="e">
        <f>"case """&amp;E1451&amp;""""&amp;": return "&amp;""""&amp;INDEX(ALL!E:E,MATCH(Sheet1!E1451,ALL!N:N,0))&amp;""""&amp;";"</f>
        <v>#N/A</v>
      </c>
      <c r="O1451" s="51"/>
    </row>
    <row r="1452" spans="1:15" x14ac:dyDescent="0.2">
      <c r="A1452" s="54">
        <v>1450</v>
      </c>
      <c r="B1452" s="54" t="str">
        <f t="shared" si="121"/>
        <v>5AA</v>
      </c>
      <c r="C1452" s="54"/>
      <c r="D1452" s="54" t="str">
        <f t="shared" si="122"/>
        <v>5AA</v>
      </c>
      <c r="E1452" s="54" t="str">
        <f t="shared" si="123"/>
        <v>05AA</v>
      </c>
      <c r="F1452" s="54"/>
      <c r="G1452" s="54"/>
      <c r="H1452" s="54"/>
      <c r="I1452" s="54"/>
      <c r="J1452" s="54"/>
      <c r="K1452" s="54"/>
      <c r="L1452" s="51" t="str">
        <f t="shared" si="124"/>
        <v>case "5AA": return "";</v>
      </c>
      <c r="M1452" s="51" t="str">
        <f t="shared" si="125"/>
        <v>case "05AA": return "";</v>
      </c>
      <c r="N1452" s="51" t="e">
        <f>"case """&amp;E1452&amp;""""&amp;": return "&amp;""""&amp;INDEX(ALL!E:E,MATCH(Sheet1!E1452,ALL!N:N,0))&amp;""""&amp;";"</f>
        <v>#N/A</v>
      </c>
      <c r="O1452" s="51"/>
    </row>
    <row r="1453" spans="1:15" x14ac:dyDescent="0.2">
      <c r="A1453" s="54">
        <v>1451</v>
      </c>
      <c r="B1453" s="54" t="str">
        <f t="shared" si="121"/>
        <v>5AB</v>
      </c>
      <c r="C1453" s="54"/>
      <c r="D1453" s="54" t="str">
        <f t="shared" si="122"/>
        <v>5AB</v>
      </c>
      <c r="E1453" s="54" t="str">
        <f t="shared" si="123"/>
        <v>05AB</v>
      </c>
      <c r="F1453" s="54"/>
      <c r="G1453" s="54"/>
      <c r="H1453" s="54"/>
      <c r="I1453" s="54"/>
      <c r="J1453" s="54"/>
      <c r="K1453" s="54"/>
      <c r="L1453" s="51" t="str">
        <f t="shared" si="124"/>
        <v>case "5AB": return "";</v>
      </c>
      <c r="M1453" s="51" t="str">
        <f t="shared" si="125"/>
        <v>case "05AB": return "";</v>
      </c>
      <c r="N1453" s="51" t="e">
        <f>"case """&amp;E1453&amp;""""&amp;": return "&amp;""""&amp;INDEX(ALL!E:E,MATCH(Sheet1!E1453,ALL!N:N,0))&amp;""""&amp;";"</f>
        <v>#N/A</v>
      </c>
      <c r="O1453" s="51"/>
    </row>
    <row r="1454" spans="1:15" x14ac:dyDescent="0.2">
      <c r="A1454" s="54">
        <v>1452</v>
      </c>
      <c r="B1454" s="54" t="str">
        <f t="shared" si="121"/>
        <v>5AC</v>
      </c>
      <c r="C1454" s="54"/>
      <c r="D1454" s="54" t="str">
        <f t="shared" si="122"/>
        <v>5AC</v>
      </c>
      <c r="E1454" s="54" t="str">
        <f t="shared" si="123"/>
        <v>05AC</v>
      </c>
      <c r="F1454" s="54"/>
      <c r="G1454" s="54"/>
      <c r="H1454" s="54"/>
      <c r="I1454" s="54"/>
      <c r="J1454" s="54"/>
      <c r="K1454" s="54"/>
      <c r="L1454" s="51" t="str">
        <f t="shared" si="124"/>
        <v>case "5AC": return "";</v>
      </c>
      <c r="M1454" s="51" t="str">
        <f t="shared" si="125"/>
        <v>case "05AC": return "";</v>
      </c>
      <c r="N1454" s="51" t="e">
        <f>"case """&amp;E1454&amp;""""&amp;": return "&amp;""""&amp;INDEX(ALL!E:E,MATCH(Sheet1!E1454,ALL!N:N,0))&amp;""""&amp;";"</f>
        <v>#N/A</v>
      </c>
      <c r="O1454" s="51"/>
    </row>
    <row r="1455" spans="1:15" x14ac:dyDescent="0.2">
      <c r="A1455" s="54">
        <v>1453</v>
      </c>
      <c r="B1455" s="54" t="str">
        <f t="shared" si="121"/>
        <v>5AD</v>
      </c>
      <c r="C1455" s="54"/>
      <c r="D1455" s="54" t="str">
        <f t="shared" si="122"/>
        <v>5AD</v>
      </c>
      <c r="E1455" s="54" t="str">
        <f t="shared" si="123"/>
        <v>05AD</v>
      </c>
      <c r="F1455" s="54"/>
      <c r="G1455" s="54"/>
      <c r="H1455" s="54"/>
      <c r="I1455" s="54"/>
      <c r="J1455" s="54"/>
      <c r="K1455" s="54"/>
      <c r="L1455" s="51" t="str">
        <f t="shared" si="124"/>
        <v>case "5AD": return "";</v>
      </c>
      <c r="M1455" s="51" t="str">
        <f t="shared" si="125"/>
        <v>case "05AD": return "";</v>
      </c>
      <c r="N1455" s="51" t="e">
        <f>"case """&amp;E1455&amp;""""&amp;": return "&amp;""""&amp;INDEX(ALL!E:E,MATCH(Sheet1!E1455,ALL!N:N,0))&amp;""""&amp;";"</f>
        <v>#N/A</v>
      </c>
      <c r="O1455" s="51"/>
    </row>
    <row r="1456" spans="1:15" x14ac:dyDescent="0.2">
      <c r="A1456" s="54">
        <v>1454</v>
      </c>
      <c r="B1456" s="54" t="str">
        <f t="shared" si="121"/>
        <v>5AE</v>
      </c>
      <c r="C1456" s="54"/>
      <c r="D1456" s="54" t="str">
        <f t="shared" si="122"/>
        <v>5AE</v>
      </c>
      <c r="E1456" s="54" t="str">
        <f t="shared" si="123"/>
        <v>05AE</v>
      </c>
      <c r="F1456" s="54"/>
      <c r="G1456" s="54"/>
      <c r="H1456" s="54"/>
      <c r="I1456" s="54"/>
      <c r="J1456" s="54"/>
      <c r="K1456" s="54"/>
      <c r="L1456" s="51" t="str">
        <f t="shared" si="124"/>
        <v>case "5AE": return "";</v>
      </c>
      <c r="M1456" s="51" t="str">
        <f t="shared" si="125"/>
        <v>case "05AE": return "";</v>
      </c>
      <c r="N1456" s="51" t="e">
        <f>"case """&amp;E1456&amp;""""&amp;": return "&amp;""""&amp;INDEX(ALL!E:E,MATCH(Sheet1!E1456,ALL!N:N,0))&amp;""""&amp;";"</f>
        <v>#N/A</v>
      </c>
      <c r="O1456" s="51"/>
    </row>
    <row r="1457" spans="1:15" x14ac:dyDescent="0.2">
      <c r="A1457" s="54">
        <v>1455</v>
      </c>
      <c r="B1457" s="54" t="str">
        <f t="shared" si="121"/>
        <v>5AF</v>
      </c>
      <c r="C1457" s="54"/>
      <c r="D1457" s="54" t="str">
        <f t="shared" si="122"/>
        <v>5AF</v>
      </c>
      <c r="E1457" s="54" t="str">
        <f t="shared" si="123"/>
        <v>05AF</v>
      </c>
      <c r="F1457" s="54"/>
      <c r="G1457" s="54"/>
      <c r="H1457" s="54"/>
      <c r="I1457" s="54"/>
      <c r="J1457" s="54"/>
      <c r="K1457" s="54"/>
      <c r="L1457" s="51" t="str">
        <f t="shared" si="124"/>
        <v>case "5AF": return "";</v>
      </c>
      <c r="M1457" s="51" t="str">
        <f t="shared" si="125"/>
        <v>case "05AF": return "";</v>
      </c>
      <c r="N1457" s="51" t="e">
        <f>"case """&amp;E1457&amp;""""&amp;": return "&amp;""""&amp;INDEX(ALL!E:E,MATCH(Sheet1!E1457,ALL!N:N,0))&amp;""""&amp;";"</f>
        <v>#N/A</v>
      </c>
      <c r="O1457" s="51"/>
    </row>
    <row r="1458" spans="1:15" x14ac:dyDescent="0.2">
      <c r="A1458" s="54">
        <v>1456</v>
      </c>
      <c r="B1458" s="54" t="str">
        <f t="shared" si="121"/>
        <v>5B0</v>
      </c>
      <c r="C1458" s="54"/>
      <c r="D1458" s="54" t="str">
        <f t="shared" si="122"/>
        <v>5B0</v>
      </c>
      <c r="E1458" s="54" t="str">
        <f t="shared" si="123"/>
        <v>05B0</v>
      </c>
      <c r="F1458" s="54"/>
      <c r="G1458" s="54"/>
      <c r="H1458" s="54"/>
      <c r="I1458" s="54"/>
      <c r="J1458" s="54"/>
      <c r="K1458" s="54"/>
      <c r="L1458" s="51" t="str">
        <f t="shared" si="124"/>
        <v>case "5B0": return "";</v>
      </c>
      <c r="M1458" s="51" t="str">
        <f t="shared" si="125"/>
        <v>case "05B0": return "";</v>
      </c>
      <c r="N1458" s="51" t="e">
        <f>"case """&amp;E1458&amp;""""&amp;": return "&amp;""""&amp;INDEX(ALL!E:E,MATCH(Sheet1!E1458,ALL!N:N,0))&amp;""""&amp;";"</f>
        <v>#N/A</v>
      </c>
      <c r="O1458" s="51"/>
    </row>
    <row r="1459" spans="1:15" x14ac:dyDescent="0.2">
      <c r="A1459" s="54">
        <v>1457</v>
      </c>
      <c r="B1459" s="54" t="str">
        <f t="shared" si="121"/>
        <v>5B1</v>
      </c>
      <c r="C1459" s="54"/>
      <c r="D1459" s="54" t="str">
        <f t="shared" si="122"/>
        <v>5B1</v>
      </c>
      <c r="E1459" s="54" t="str">
        <f t="shared" si="123"/>
        <v>05B1</v>
      </c>
      <c r="F1459" s="54"/>
      <c r="G1459" s="54"/>
      <c r="H1459" s="54"/>
      <c r="I1459" s="54"/>
      <c r="J1459" s="54"/>
      <c r="K1459" s="54"/>
      <c r="L1459" s="51" t="str">
        <f t="shared" si="124"/>
        <v>case "5B1": return "";</v>
      </c>
      <c r="M1459" s="51" t="str">
        <f t="shared" si="125"/>
        <v>case "05B1": return "";</v>
      </c>
      <c r="N1459" s="51" t="e">
        <f>"case """&amp;E1459&amp;""""&amp;": return "&amp;""""&amp;INDEX(ALL!E:E,MATCH(Sheet1!E1459,ALL!N:N,0))&amp;""""&amp;";"</f>
        <v>#N/A</v>
      </c>
      <c r="O1459" s="51"/>
    </row>
    <row r="1460" spans="1:15" x14ac:dyDescent="0.2">
      <c r="A1460" s="54">
        <v>1458</v>
      </c>
      <c r="B1460" s="54" t="str">
        <f t="shared" si="121"/>
        <v>5B2</v>
      </c>
      <c r="C1460" s="54"/>
      <c r="D1460" s="54" t="str">
        <f t="shared" si="122"/>
        <v>5B2</v>
      </c>
      <c r="E1460" s="54" t="str">
        <f t="shared" si="123"/>
        <v>05B2</v>
      </c>
      <c r="F1460" s="54"/>
      <c r="G1460" s="54"/>
      <c r="H1460" s="54"/>
      <c r="I1460" s="54"/>
      <c r="J1460" s="54"/>
      <c r="K1460" s="54"/>
      <c r="L1460" s="51" t="str">
        <f t="shared" si="124"/>
        <v>case "5B2": return "";</v>
      </c>
      <c r="M1460" s="51" t="str">
        <f t="shared" si="125"/>
        <v>case "05B2": return "";</v>
      </c>
      <c r="N1460" s="51" t="e">
        <f>"case """&amp;E1460&amp;""""&amp;": return "&amp;""""&amp;INDEX(ALL!E:E,MATCH(Sheet1!E1460,ALL!N:N,0))&amp;""""&amp;";"</f>
        <v>#N/A</v>
      </c>
      <c r="O1460" s="51"/>
    </row>
    <row r="1461" spans="1:15" x14ac:dyDescent="0.2">
      <c r="A1461" s="54">
        <v>1459</v>
      </c>
      <c r="B1461" s="54" t="str">
        <f t="shared" si="121"/>
        <v>5B3</v>
      </c>
      <c r="C1461" s="54"/>
      <c r="D1461" s="54" t="str">
        <f t="shared" si="122"/>
        <v>5B3</v>
      </c>
      <c r="E1461" s="54" t="str">
        <f t="shared" si="123"/>
        <v>05B3</v>
      </c>
      <c r="F1461" s="54"/>
      <c r="G1461" s="54"/>
      <c r="H1461" s="54"/>
      <c r="I1461" s="54"/>
      <c r="J1461" s="54"/>
      <c r="K1461" s="54"/>
      <c r="L1461" s="51" t="str">
        <f t="shared" si="124"/>
        <v>case "5B3": return "";</v>
      </c>
      <c r="M1461" s="51" t="str">
        <f t="shared" si="125"/>
        <v>case "05B3": return "";</v>
      </c>
      <c r="N1461" s="51" t="e">
        <f>"case """&amp;E1461&amp;""""&amp;": return "&amp;""""&amp;INDEX(ALL!E:E,MATCH(Sheet1!E1461,ALL!N:N,0))&amp;""""&amp;";"</f>
        <v>#N/A</v>
      </c>
      <c r="O1461" s="51"/>
    </row>
    <row r="1462" spans="1:15" x14ac:dyDescent="0.2">
      <c r="A1462" s="54">
        <v>1460</v>
      </c>
      <c r="B1462" s="54" t="str">
        <f t="shared" si="121"/>
        <v>5B4</v>
      </c>
      <c r="C1462" s="54"/>
      <c r="D1462" s="54" t="str">
        <f t="shared" si="122"/>
        <v>5B4</v>
      </c>
      <c r="E1462" s="54" t="str">
        <f t="shared" si="123"/>
        <v>05B4</v>
      </c>
      <c r="F1462" s="54"/>
      <c r="G1462" s="54"/>
      <c r="H1462" s="54"/>
      <c r="I1462" s="54"/>
      <c r="J1462" s="54"/>
      <c r="K1462" s="54"/>
      <c r="L1462" s="51" t="str">
        <f t="shared" si="124"/>
        <v>case "5B4": return "";</v>
      </c>
      <c r="M1462" s="51" t="str">
        <f t="shared" si="125"/>
        <v>case "05B4": return "";</v>
      </c>
      <c r="N1462" s="51" t="e">
        <f>"case """&amp;E1462&amp;""""&amp;": return "&amp;""""&amp;INDEX(ALL!E:E,MATCH(Sheet1!E1462,ALL!N:N,0))&amp;""""&amp;";"</f>
        <v>#N/A</v>
      </c>
      <c r="O1462" s="51"/>
    </row>
    <row r="1463" spans="1:15" x14ac:dyDescent="0.2">
      <c r="A1463" s="54">
        <v>1461</v>
      </c>
      <c r="B1463" s="54" t="str">
        <f t="shared" si="121"/>
        <v>5B5</v>
      </c>
      <c r="C1463" s="54"/>
      <c r="D1463" s="54" t="str">
        <f t="shared" si="122"/>
        <v>5B5</v>
      </c>
      <c r="E1463" s="54" t="str">
        <f t="shared" si="123"/>
        <v>05B5</v>
      </c>
      <c r="F1463" s="54"/>
      <c r="G1463" s="54"/>
      <c r="H1463" s="54"/>
      <c r="I1463" s="54"/>
      <c r="J1463" s="54"/>
      <c r="K1463" s="54"/>
      <c r="L1463" s="51" t="str">
        <f t="shared" si="124"/>
        <v>case "5B5": return "";</v>
      </c>
      <c r="M1463" s="51" t="str">
        <f t="shared" si="125"/>
        <v>case "05B5": return "";</v>
      </c>
      <c r="N1463" s="51" t="e">
        <f>"case """&amp;E1463&amp;""""&amp;": return "&amp;""""&amp;INDEX(ALL!E:E,MATCH(Sheet1!E1463,ALL!N:N,0))&amp;""""&amp;";"</f>
        <v>#N/A</v>
      </c>
      <c r="O1463" s="51"/>
    </row>
    <row r="1464" spans="1:15" x14ac:dyDescent="0.2">
      <c r="A1464" s="54">
        <v>1462</v>
      </c>
      <c r="B1464" s="54" t="str">
        <f t="shared" si="121"/>
        <v>5B6</v>
      </c>
      <c r="C1464" s="54"/>
      <c r="D1464" s="54" t="str">
        <f t="shared" si="122"/>
        <v>5B6</v>
      </c>
      <c r="E1464" s="54" t="str">
        <f t="shared" si="123"/>
        <v>05B6</v>
      </c>
      <c r="F1464" s="54"/>
      <c r="G1464" s="54"/>
      <c r="H1464" s="54"/>
      <c r="I1464" s="54"/>
      <c r="J1464" s="54"/>
      <c r="K1464" s="54"/>
      <c r="L1464" s="51" t="str">
        <f t="shared" si="124"/>
        <v>case "5B6": return "";</v>
      </c>
      <c r="M1464" s="51" t="str">
        <f t="shared" si="125"/>
        <v>case "05B6": return "";</v>
      </c>
      <c r="N1464" s="51" t="e">
        <f>"case """&amp;E1464&amp;""""&amp;": return "&amp;""""&amp;INDEX(ALL!E:E,MATCH(Sheet1!E1464,ALL!N:N,0))&amp;""""&amp;";"</f>
        <v>#N/A</v>
      </c>
      <c r="O1464" s="51"/>
    </row>
    <row r="1465" spans="1:15" x14ac:dyDescent="0.2">
      <c r="A1465" s="54">
        <v>1463</v>
      </c>
      <c r="B1465" s="54" t="str">
        <f t="shared" si="121"/>
        <v>5B7</v>
      </c>
      <c r="C1465" s="54"/>
      <c r="D1465" s="54" t="str">
        <f t="shared" si="122"/>
        <v>5B7</v>
      </c>
      <c r="E1465" s="54" t="str">
        <f t="shared" si="123"/>
        <v>05B7</v>
      </c>
      <c r="F1465" s="54"/>
      <c r="G1465" s="54"/>
      <c r="H1465" s="54"/>
      <c r="I1465" s="54"/>
      <c r="J1465" s="54"/>
      <c r="K1465" s="54"/>
      <c r="L1465" s="51" t="str">
        <f t="shared" si="124"/>
        <v>case "5B7": return "";</v>
      </c>
      <c r="M1465" s="51" t="str">
        <f t="shared" si="125"/>
        <v>case "05B7": return "";</v>
      </c>
      <c r="N1465" s="51" t="e">
        <f>"case """&amp;E1465&amp;""""&amp;": return "&amp;""""&amp;INDEX(ALL!E:E,MATCH(Sheet1!E1465,ALL!N:N,0))&amp;""""&amp;";"</f>
        <v>#N/A</v>
      </c>
      <c r="O1465" s="51"/>
    </row>
    <row r="1466" spans="1:15" x14ac:dyDescent="0.2">
      <c r="A1466" s="54">
        <v>1464</v>
      </c>
      <c r="B1466" s="54" t="str">
        <f t="shared" si="121"/>
        <v>5B8</v>
      </c>
      <c r="C1466" s="54"/>
      <c r="D1466" s="54" t="str">
        <f t="shared" si="122"/>
        <v>5B8</v>
      </c>
      <c r="E1466" s="54" t="str">
        <f t="shared" si="123"/>
        <v>05B8</v>
      </c>
      <c r="F1466" s="54"/>
      <c r="G1466" s="54"/>
      <c r="H1466" s="54"/>
      <c r="I1466" s="54"/>
      <c r="J1466" s="54"/>
      <c r="K1466" s="54"/>
      <c r="L1466" s="51" t="str">
        <f t="shared" si="124"/>
        <v>case "5B8": return "";</v>
      </c>
      <c r="M1466" s="51" t="str">
        <f t="shared" si="125"/>
        <v>case "05B8": return "";</v>
      </c>
      <c r="N1466" s="51" t="e">
        <f>"case """&amp;E1466&amp;""""&amp;": return "&amp;""""&amp;INDEX(ALL!E:E,MATCH(Sheet1!E1466,ALL!N:N,0))&amp;""""&amp;";"</f>
        <v>#N/A</v>
      </c>
      <c r="O1466" s="51"/>
    </row>
    <row r="1467" spans="1:15" x14ac:dyDescent="0.2">
      <c r="A1467" s="54">
        <v>1465</v>
      </c>
      <c r="B1467" s="54" t="str">
        <f t="shared" si="121"/>
        <v>5B9</v>
      </c>
      <c r="C1467" s="54"/>
      <c r="D1467" s="54" t="str">
        <f t="shared" si="122"/>
        <v>5B9</v>
      </c>
      <c r="E1467" s="54" t="str">
        <f t="shared" si="123"/>
        <v>05B9</v>
      </c>
      <c r="F1467" s="54"/>
      <c r="G1467" s="54"/>
      <c r="H1467" s="54"/>
      <c r="I1467" s="54"/>
      <c r="J1467" s="54"/>
      <c r="K1467" s="54"/>
      <c r="L1467" s="51" t="str">
        <f t="shared" si="124"/>
        <v>case "5B9": return "";</v>
      </c>
      <c r="M1467" s="51" t="str">
        <f t="shared" si="125"/>
        <v>case "05B9": return "";</v>
      </c>
      <c r="N1467" s="51" t="e">
        <f>"case """&amp;E1467&amp;""""&amp;": return "&amp;""""&amp;INDEX(ALL!E:E,MATCH(Sheet1!E1467,ALL!N:N,0))&amp;""""&amp;";"</f>
        <v>#N/A</v>
      </c>
      <c r="O1467" s="51"/>
    </row>
    <row r="1468" spans="1:15" x14ac:dyDescent="0.2">
      <c r="A1468" s="54">
        <v>1466</v>
      </c>
      <c r="B1468" s="54" t="str">
        <f t="shared" si="121"/>
        <v>5BA</v>
      </c>
      <c r="C1468" s="54"/>
      <c r="D1468" s="54" t="str">
        <f t="shared" si="122"/>
        <v>5BA</v>
      </c>
      <c r="E1468" s="54" t="str">
        <f t="shared" si="123"/>
        <v>05BA</v>
      </c>
      <c r="F1468" s="54"/>
      <c r="G1468" s="54"/>
      <c r="H1468" s="54"/>
      <c r="I1468" s="54"/>
      <c r="J1468" s="54"/>
      <c r="K1468" s="54"/>
      <c r="L1468" s="51" t="str">
        <f t="shared" si="124"/>
        <v>case "5BA": return "";</v>
      </c>
      <c r="M1468" s="51" t="str">
        <f t="shared" si="125"/>
        <v>case "05BA": return "";</v>
      </c>
      <c r="N1468" s="51" t="e">
        <f>"case """&amp;E1468&amp;""""&amp;": return "&amp;""""&amp;INDEX(ALL!E:E,MATCH(Sheet1!E1468,ALL!N:N,0))&amp;""""&amp;";"</f>
        <v>#N/A</v>
      </c>
      <c r="O1468" s="51"/>
    </row>
    <row r="1469" spans="1:15" x14ac:dyDescent="0.2">
      <c r="A1469" s="54">
        <v>1467</v>
      </c>
      <c r="B1469" s="54" t="str">
        <f t="shared" si="121"/>
        <v>5BB</v>
      </c>
      <c r="C1469" s="54"/>
      <c r="D1469" s="54" t="str">
        <f t="shared" si="122"/>
        <v>5BB</v>
      </c>
      <c r="E1469" s="54" t="str">
        <f t="shared" si="123"/>
        <v>05BB</v>
      </c>
      <c r="F1469" s="54"/>
      <c r="G1469" s="54"/>
      <c r="H1469" s="54"/>
      <c r="I1469" s="54"/>
      <c r="J1469" s="54"/>
      <c r="K1469" s="54"/>
      <c r="L1469" s="51" t="str">
        <f t="shared" si="124"/>
        <v>case "5BB": return "";</v>
      </c>
      <c r="M1469" s="51" t="str">
        <f t="shared" si="125"/>
        <v>case "05BB": return "";</v>
      </c>
      <c r="N1469" s="51" t="e">
        <f>"case """&amp;E1469&amp;""""&amp;": return "&amp;""""&amp;INDEX(ALL!E:E,MATCH(Sheet1!E1469,ALL!N:N,0))&amp;""""&amp;";"</f>
        <v>#N/A</v>
      </c>
      <c r="O1469" s="51"/>
    </row>
    <row r="1470" spans="1:15" x14ac:dyDescent="0.2">
      <c r="A1470" s="54">
        <v>1468</v>
      </c>
      <c r="B1470" s="54" t="str">
        <f t="shared" ref="B1470:B1499" si="126">DEC2HEX(A1470)</f>
        <v>5BC</v>
      </c>
      <c r="C1470" s="54"/>
      <c r="D1470" s="54" t="str">
        <f t="shared" ref="D1470:D1499" si="127">IF(LEN(B1470)=1,"00"&amp;B1470,IF(LEN(B1470)=2,"0"&amp;B1470,RIGHT(B1470,3)))</f>
        <v>5BC</v>
      </c>
      <c r="E1470" s="54" t="str">
        <f t="shared" ref="E1470:E1499" si="128">"0"&amp;D1470</f>
        <v>05BC</v>
      </c>
      <c r="F1470" s="54"/>
      <c r="G1470" s="54"/>
      <c r="H1470" s="54"/>
      <c r="I1470" s="54"/>
      <c r="J1470" s="54"/>
      <c r="K1470" s="54"/>
      <c r="L1470" s="51" t="str">
        <f t="shared" ref="L1470:L1499" si="129">"case """&amp;D1470&amp;""""&amp;": return "&amp;""""&amp;F1470&amp;""""&amp;";"</f>
        <v>case "5BC": return "";</v>
      </c>
      <c r="M1470" s="51" t="str">
        <f t="shared" ref="M1470:M1499" si="130">"case """&amp;E1470&amp;""""&amp;": return "&amp;""""&amp;I1470&amp;""""&amp;";"</f>
        <v>case "05BC": return "";</v>
      </c>
      <c r="N1470" s="51" t="e">
        <f>"case """&amp;E1470&amp;""""&amp;": return "&amp;""""&amp;INDEX(ALL!E:E,MATCH(Sheet1!E1470,ALL!N:N,0))&amp;""""&amp;";"</f>
        <v>#N/A</v>
      </c>
      <c r="O1470" s="51"/>
    </row>
    <row r="1471" spans="1:15" x14ac:dyDescent="0.2">
      <c r="A1471" s="54">
        <v>1469</v>
      </c>
      <c r="B1471" s="54" t="str">
        <f t="shared" si="126"/>
        <v>5BD</v>
      </c>
      <c r="C1471" s="54"/>
      <c r="D1471" s="54" t="str">
        <f t="shared" si="127"/>
        <v>5BD</v>
      </c>
      <c r="E1471" s="54" t="str">
        <f t="shared" si="128"/>
        <v>05BD</v>
      </c>
      <c r="F1471" s="54"/>
      <c r="G1471" s="54"/>
      <c r="H1471" s="54"/>
      <c r="I1471" s="54"/>
      <c r="J1471" s="54"/>
      <c r="K1471" s="54"/>
      <c r="L1471" s="51" t="str">
        <f t="shared" si="129"/>
        <v>case "5BD": return "";</v>
      </c>
      <c r="M1471" s="51" t="str">
        <f t="shared" si="130"/>
        <v>case "05BD": return "";</v>
      </c>
      <c r="N1471" s="51" t="e">
        <f>"case """&amp;E1471&amp;""""&amp;": return "&amp;""""&amp;INDEX(ALL!E:E,MATCH(Sheet1!E1471,ALL!N:N,0))&amp;""""&amp;";"</f>
        <v>#N/A</v>
      </c>
      <c r="O1471" s="51"/>
    </row>
    <row r="1472" spans="1:15" x14ac:dyDescent="0.2">
      <c r="A1472" s="54">
        <v>1470</v>
      </c>
      <c r="B1472" s="54" t="str">
        <f t="shared" si="126"/>
        <v>5BE</v>
      </c>
      <c r="C1472" s="54"/>
      <c r="D1472" s="54" t="str">
        <f t="shared" si="127"/>
        <v>5BE</v>
      </c>
      <c r="E1472" s="54" t="str">
        <f t="shared" si="128"/>
        <v>05BE</v>
      </c>
      <c r="F1472" s="54"/>
      <c r="G1472" s="54"/>
      <c r="H1472" s="54"/>
      <c r="I1472" s="54"/>
      <c r="J1472" s="54"/>
      <c r="K1472" s="54"/>
      <c r="L1472" s="51" t="str">
        <f t="shared" si="129"/>
        <v>case "5BE": return "";</v>
      </c>
      <c r="M1472" s="51" t="str">
        <f t="shared" si="130"/>
        <v>case "05BE": return "";</v>
      </c>
      <c r="N1472" s="51" t="e">
        <f>"case """&amp;E1472&amp;""""&amp;": return "&amp;""""&amp;INDEX(ALL!E:E,MATCH(Sheet1!E1472,ALL!N:N,0))&amp;""""&amp;";"</f>
        <v>#N/A</v>
      </c>
      <c r="O1472" s="51"/>
    </row>
    <row r="1473" spans="1:15" x14ac:dyDescent="0.2">
      <c r="A1473" s="54">
        <v>1471</v>
      </c>
      <c r="B1473" s="54" t="str">
        <f t="shared" si="126"/>
        <v>5BF</v>
      </c>
      <c r="C1473" s="54"/>
      <c r="D1473" s="54" t="str">
        <f t="shared" si="127"/>
        <v>5BF</v>
      </c>
      <c r="E1473" s="54" t="str">
        <f t="shared" si="128"/>
        <v>05BF</v>
      </c>
      <c r="F1473" s="54"/>
      <c r="G1473" s="54"/>
      <c r="H1473" s="54"/>
      <c r="I1473" s="54"/>
      <c r="J1473" s="54"/>
      <c r="K1473" s="54"/>
      <c r="L1473" s="51" t="str">
        <f t="shared" si="129"/>
        <v>case "5BF": return "";</v>
      </c>
      <c r="M1473" s="51" t="str">
        <f t="shared" si="130"/>
        <v>case "05BF": return "";</v>
      </c>
      <c r="N1473" s="51" t="e">
        <f>"case """&amp;E1473&amp;""""&amp;": return "&amp;""""&amp;INDEX(ALL!E:E,MATCH(Sheet1!E1473,ALL!N:N,0))&amp;""""&amp;";"</f>
        <v>#N/A</v>
      </c>
      <c r="O1473" s="51"/>
    </row>
    <row r="1474" spans="1:15" x14ac:dyDescent="0.2">
      <c r="A1474" s="54">
        <v>1474</v>
      </c>
      <c r="B1474" s="54" t="str">
        <f t="shared" si="126"/>
        <v>5C2</v>
      </c>
      <c r="C1474" s="54"/>
      <c r="D1474" s="54" t="str">
        <f t="shared" si="127"/>
        <v>5C2</v>
      </c>
      <c r="E1474" s="54" t="str">
        <f t="shared" si="128"/>
        <v>05C2</v>
      </c>
      <c r="F1474" s="54"/>
      <c r="G1474" s="54"/>
      <c r="H1474" s="54"/>
      <c r="I1474" s="54"/>
      <c r="J1474" s="54"/>
      <c r="K1474" s="54"/>
      <c r="L1474" s="51" t="str">
        <f t="shared" si="129"/>
        <v>case "5C2": return "";</v>
      </c>
      <c r="M1474" s="51" t="str">
        <f t="shared" si="130"/>
        <v>case "05C2": return "";</v>
      </c>
      <c r="N1474" s="51" t="e">
        <f>"case """&amp;E1474&amp;""""&amp;": return "&amp;""""&amp;INDEX(ALL!E:E,MATCH(Sheet1!E1474,ALL!N:N,0))&amp;""""&amp;";"</f>
        <v>#N/A</v>
      </c>
      <c r="O1474" s="51"/>
    </row>
    <row r="1475" spans="1:15" x14ac:dyDescent="0.2">
      <c r="A1475" s="54">
        <v>1475</v>
      </c>
      <c r="B1475" s="54" t="str">
        <f t="shared" si="126"/>
        <v>5C3</v>
      </c>
      <c r="C1475" s="54"/>
      <c r="D1475" s="54" t="str">
        <f t="shared" si="127"/>
        <v>5C3</v>
      </c>
      <c r="E1475" s="54" t="str">
        <f t="shared" si="128"/>
        <v>05C3</v>
      </c>
      <c r="F1475" s="54"/>
      <c r="G1475" s="54"/>
      <c r="H1475" s="54"/>
      <c r="I1475" s="54"/>
      <c r="J1475" s="54"/>
      <c r="K1475" s="54"/>
      <c r="L1475" s="51" t="str">
        <f t="shared" si="129"/>
        <v>case "5C3": return "";</v>
      </c>
      <c r="M1475" s="51" t="str">
        <f t="shared" si="130"/>
        <v>case "05C3": return "";</v>
      </c>
      <c r="N1475" s="51" t="e">
        <f>"case """&amp;E1475&amp;""""&amp;": return "&amp;""""&amp;INDEX(ALL!E:E,MATCH(Sheet1!E1475,ALL!N:N,0))&amp;""""&amp;";"</f>
        <v>#N/A</v>
      </c>
      <c r="O1475" s="51"/>
    </row>
    <row r="1476" spans="1:15" x14ac:dyDescent="0.2">
      <c r="A1476" s="54">
        <v>1476</v>
      </c>
      <c r="B1476" s="54" t="str">
        <f t="shared" si="126"/>
        <v>5C4</v>
      </c>
      <c r="C1476" s="54"/>
      <c r="D1476" s="54" t="str">
        <f t="shared" si="127"/>
        <v>5C4</v>
      </c>
      <c r="E1476" s="54" t="str">
        <f t="shared" si="128"/>
        <v>05C4</v>
      </c>
      <c r="F1476" s="54"/>
      <c r="G1476" s="54"/>
      <c r="H1476" s="54"/>
      <c r="I1476" s="54"/>
      <c r="J1476" s="54"/>
      <c r="K1476" s="54"/>
      <c r="L1476" s="51" t="str">
        <f t="shared" si="129"/>
        <v>case "5C4": return "";</v>
      </c>
      <c r="M1476" s="51" t="str">
        <f t="shared" si="130"/>
        <v>case "05C4": return "";</v>
      </c>
      <c r="N1476" s="51" t="e">
        <f>"case """&amp;E1476&amp;""""&amp;": return "&amp;""""&amp;INDEX(ALL!E:E,MATCH(Sheet1!E1476,ALL!N:N,0))&amp;""""&amp;";"</f>
        <v>#N/A</v>
      </c>
      <c r="O1476" s="51"/>
    </row>
    <row r="1477" spans="1:15" x14ac:dyDescent="0.2">
      <c r="A1477" s="54">
        <v>1477</v>
      </c>
      <c r="B1477" s="54" t="str">
        <f t="shared" si="126"/>
        <v>5C5</v>
      </c>
      <c r="C1477" s="54"/>
      <c r="D1477" s="54" t="str">
        <f t="shared" si="127"/>
        <v>5C5</v>
      </c>
      <c r="E1477" s="54" t="str">
        <f t="shared" si="128"/>
        <v>05C5</v>
      </c>
      <c r="F1477" s="54"/>
      <c r="G1477" s="54"/>
      <c r="H1477" s="54"/>
      <c r="I1477" s="54"/>
      <c r="J1477" s="54"/>
      <c r="K1477" s="54"/>
      <c r="L1477" s="51" t="str">
        <f t="shared" si="129"/>
        <v>case "5C5": return "";</v>
      </c>
      <c r="M1477" s="51" t="str">
        <f t="shared" si="130"/>
        <v>case "05C5": return "";</v>
      </c>
      <c r="N1477" s="51" t="e">
        <f>"case """&amp;E1477&amp;""""&amp;": return "&amp;""""&amp;INDEX(ALL!E:E,MATCH(Sheet1!E1477,ALL!N:N,0))&amp;""""&amp;";"</f>
        <v>#N/A</v>
      </c>
      <c r="O1477" s="51"/>
    </row>
    <row r="1478" spans="1:15" x14ac:dyDescent="0.2">
      <c r="A1478" s="54">
        <v>1478</v>
      </c>
      <c r="B1478" s="54" t="str">
        <f t="shared" si="126"/>
        <v>5C6</v>
      </c>
      <c r="C1478" s="54"/>
      <c r="D1478" s="54" t="str">
        <f t="shared" si="127"/>
        <v>5C6</v>
      </c>
      <c r="E1478" s="54" t="str">
        <f t="shared" si="128"/>
        <v>05C6</v>
      </c>
      <c r="F1478" s="54"/>
      <c r="G1478" s="54"/>
      <c r="H1478" s="54"/>
      <c r="I1478" s="54"/>
      <c r="J1478" s="54"/>
      <c r="K1478" s="54"/>
      <c r="L1478" s="51" t="str">
        <f t="shared" si="129"/>
        <v>case "5C6": return "";</v>
      </c>
      <c r="M1478" s="51" t="str">
        <f t="shared" si="130"/>
        <v>case "05C6": return "";</v>
      </c>
      <c r="N1478" s="51" t="e">
        <f>"case """&amp;E1478&amp;""""&amp;": return "&amp;""""&amp;INDEX(ALL!E:E,MATCH(Sheet1!E1478,ALL!N:N,0))&amp;""""&amp;";"</f>
        <v>#N/A</v>
      </c>
      <c r="O1478" s="51"/>
    </row>
    <row r="1479" spans="1:15" x14ac:dyDescent="0.2">
      <c r="A1479" s="54">
        <v>1479</v>
      </c>
      <c r="B1479" s="54" t="str">
        <f t="shared" si="126"/>
        <v>5C7</v>
      </c>
      <c r="C1479" s="54"/>
      <c r="D1479" s="54" t="str">
        <f t="shared" si="127"/>
        <v>5C7</v>
      </c>
      <c r="E1479" s="54" t="str">
        <f t="shared" si="128"/>
        <v>05C7</v>
      </c>
      <c r="F1479" s="54"/>
      <c r="G1479" s="54"/>
      <c r="H1479" s="54"/>
      <c r="I1479" s="54"/>
      <c r="J1479" s="54"/>
      <c r="K1479" s="54"/>
      <c r="L1479" s="51" t="str">
        <f t="shared" si="129"/>
        <v>case "5C7": return "";</v>
      </c>
      <c r="M1479" s="51" t="str">
        <f t="shared" si="130"/>
        <v>case "05C7": return "";</v>
      </c>
      <c r="N1479" s="51" t="e">
        <f>"case """&amp;E1479&amp;""""&amp;": return "&amp;""""&amp;INDEX(ALL!E:E,MATCH(Sheet1!E1479,ALL!N:N,0))&amp;""""&amp;";"</f>
        <v>#N/A</v>
      </c>
      <c r="O1479" s="51"/>
    </row>
    <row r="1480" spans="1:15" x14ac:dyDescent="0.2">
      <c r="A1480" s="54">
        <v>1480</v>
      </c>
      <c r="B1480" s="54" t="str">
        <f t="shared" si="126"/>
        <v>5C8</v>
      </c>
      <c r="C1480" s="54"/>
      <c r="D1480" s="54" t="str">
        <f t="shared" si="127"/>
        <v>5C8</v>
      </c>
      <c r="E1480" s="54" t="str">
        <f t="shared" si="128"/>
        <v>05C8</v>
      </c>
      <c r="F1480" s="54"/>
      <c r="G1480" s="54"/>
      <c r="H1480" s="54"/>
      <c r="I1480" s="54"/>
      <c r="J1480" s="54"/>
      <c r="K1480" s="54"/>
      <c r="L1480" s="51" t="str">
        <f t="shared" si="129"/>
        <v>case "5C8": return "";</v>
      </c>
      <c r="M1480" s="51" t="str">
        <f t="shared" si="130"/>
        <v>case "05C8": return "";</v>
      </c>
      <c r="N1480" s="51" t="e">
        <f>"case """&amp;E1480&amp;""""&amp;": return "&amp;""""&amp;INDEX(ALL!E:E,MATCH(Sheet1!E1480,ALL!N:N,0))&amp;""""&amp;";"</f>
        <v>#N/A</v>
      </c>
      <c r="O1480" s="51"/>
    </row>
    <row r="1481" spans="1:15" x14ac:dyDescent="0.2">
      <c r="A1481" s="54">
        <v>1481</v>
      </c>
      <c r="B1481" s="54" t="str">
        <f t="shared" si="126"/>
        <v>5C9</v>
      </c>
      <c r="C1481" s="54"/>
      <c r="D1481" s="54" t="str">
        <f t="shared" si="127"/>
        <v>5C9</v>
      </c>
      <c r="E1481" s="54" t="str">
        <f t="shared" si="128"/>
        <v>05C9</v>
      </c>
      <c r="F1481" s="54"/>
      <c r="G1481" s="54"/>
      <c r="H1481" s="54"/>
      <c r="I1481" s="54"/>
      <c r="J1481" s="54"/>
      <c r="K1481" s="54"/>
      <c r="L1481" s="51" t="str">
        <f t="shared" si="129"/>
        <v>case "5C9": return "";</v>
      </c>
      <c r="M1481" s="51" t="str">
        <f t="shared" si="130"/>
        <v>case "05C9": return "";</v>
      </c>
      <c r="N1481" s="51" t="e">
        <f>"case """&amp;E1481&amp;""""&amp;": return "&amp;""""&amp;INDEX(ALL!E:E,MATCH(Sheet1!E1481,ALL!N:N,0))&amp;""""&amp;";"</f>
        <v>#N/A</v>
      </c>
      <c r="O1481" s="51"/>
    </row>
    <row r="1482" spans="1:15" x14ac:dyDescent="0.2">
      <c r="A1482" s="54">
        <v>1482</v>
      </c>
      <c r="B1482" s="54" t="str">
        <f t="shared" si="126"/>
        <v>5CA</v>
      </c>
      <c r="C1482" s="54"/>
      <c r="D1482" s="54" t="str">
        <f t="shared" si="127"/>
        <v>5CA</v>
      </c>
      <c r="E1482" s="54" t="str">
        <f t="shared" si="128"/>
        <v>05CA</v>
      </c>
      <c r="F1482" s="54"/>
      <c r="G1482" s="54"/>
      <c r="H1482" s="54"/>
      <c r="I1482" s="54"/>
      <c r="J1482" s="54"/>
      <c r="K1482" s="54"/>
      <c r="L1482" s="51" t="str">
        <f t="shared" si="129"/>
        <v>case "5CA": return "";</v>
      </c>
      <c r="M1482" s="51" t="str">
        <f t="shared" si="130"/>
        <v>case "05CA": return "";</v>
      </c>
      <c r="N1482" s="51" t="e">
        <f>"case """&amp;E1482&amp;""""&amp;": return "&amp;""""&amp;INDEX(ALL!E:E,MATCH(Sheet1!E1482,ALL!N:N,0))&amp;""""&amp;";"</f>
        <v>#N/A</v>
      </c>
      <c r="O1482" s="51"/>
    </row>
    <row r="1483" spans="1:15" x14ac:dyDescent="0.2">
      <c r="A1483" s="54">
        <v>1483</v>
      </c>
      <c r="B1483" s="54" t="str">
        <f t="shared" si="126"/>
        <v>5CB</v>
      </c>
      <c r="C1483" s="54"/>
      <c r="D1483" s="54" t="str">
        <f t="shared" si="127"/>
        <v>5CB</v>
      </c>
      <c r="E1483" s="54" t="str">
        <f t="shared" si="128"/>
        <v>05CB</v>
      </c>
      <c r="F1483" s="54"/>
      <c r="G1483" s="54"/>
      <c r="H1483" s="54"/>
      <c r="I1483" s="54"/>
      <c r="J1483" s="54"/>
      <c r="K1483" s="54"/>
      <c r="L1483" s="51" t="str">
        <f t="shared" si="129"/>
        <v>case "5CB": return "";</v>
      </c>
      <c r="M1483" s="51" t="str">
        <f t="shared" si="130"/>
        <v>case "05CB": return "";</v>
      </c>
      <c r="N1483" s="51" t="e">
        <f>"case """&amp;E1483&amp;""""&amp;": return "&amp;""""&amp;INDEX(ALL!E:E,MATCH(Sheet1!E1483,ALL!N:N,0))&amp;""""&amp;";"</f>
        <v>#N/A</v>
      </c>
      <c r="O1483" s="51"/>
    </row>
    <row r="1484" spans="1:15" x14ac:dyDescent="0.2">
      <c r="A1484" s="54">
        <v>1484</v>
      </c>
      <c r="B1484" s="54" t="str">
        <f t="shared" si="126"/>
        <v>5CC</v>
      </c>
      <c r="C1484" s="54"/>
      <c r="D1484" s="54" t="str">
        <f t="shared" si="127"/>
        <v>5CC</v>
      </c>
      <c r="E1484" s="54" t="str">
        <f t="shared" si="128"/>
        <v>05CC</v>
      </c>
      <c r="F1484" s="54"/>
      <c r="G1484" s="54"/>
      <c r="H1484" s="54"/>
      <c r="I1484" s="54"/>
      <c r="J1484" s="54"/>
      <c r="K1484" s="54"/>
      <c r="L1484" s="51" t="str">
        <f t="shared" si="129"/>
        <v>case "5CC": return "";</v>
      </c>
      <c r="M1484" s="51" t="str">
        <f t="shared" si="130"/>
        <v>case "05CC": return "";</v>
      </c>
      <c r="N1484" s="51" t="e">
        <f>"case """&amp;E1484&amp;""""&amp;": return "&amp;""""&amp;INDEX(ALL!E:E,MATCH(Sheet1!E1484,ALL!N:N,0))&amp;""""&amp;";"</f>
        <v>#N/A</v>
      </c>
      <c r="O1484" s="51"/>
    </row>
    <row r="1485" spans="1:15" x14ac:dyDescent="0.2">
      <c r="A1485" s="54">
        <v>1485</v>
      </c>
      <c r="B1485" s="54" t="str">
        <f t="shared" si="126"/>
        <v>5CD</v>
      </c>
      <c r="C1485" s="54"/>
      <c r="D1485" s="54" t="str">
        <f t="shared" si="127"/>
        <v>5CD</v>
      </c>
      <c r="E1485" s="54" t="str">
        <f t="shared" si="128"/>
        <v>05CD</v>
      </c>
      <c r="F1485" s="54"/>
      <c r="G1485" s="54"/>
      <c r="H1485" s="54"/>
      <c r="I1485" s="54"/>
      <c r="J1485" s="54"/>
      <c r="K1485" s="54"/>
      <c r="L1485" s="51" t="str">
        <f t="shared" si="129"/>
        <v>case "5CD": return "";</v>
      </c>
      <c r="M1485" s="51" t="str">
        <f t="shared" si="130"/>
        <v>case "05CD": return "";</v>
      </c>
      <c r="N1485" s="51" t="e">
        <f>"case """&amp;E1485&amp;""""&amp;": return "&amp;""""&amp;INDEX(ALL!E:E,MATCH(Sheet1!E1485,ALL!N:N,0))&amp;""""&amp;";"</f>
        <v>#N/A</v>
      </c>
      <c r="O1485" s="51"/>
    </row>
    <row r="1486" spans="1:15" x14ac:dyDescent="0.2">
      <c r="A1486" s="54">
        <v>1486</v>
      </c>
      <c r="B1486" s="54" t="str">
        <f t="shared" si="126"/>
        <v>5CE</v>
      </c>
      <c r="C1486" s="54"/>
      <c r="D1486" s="54" t="str">
        <f t="shared" si="127"/>
        <v>5CE</v>
      </c>
      <c r="E1486" s="54" t="str">
        <f t="shared" si="128"/>
        <v>05CE</v>
      </c>
      <c r="F1486" s="54"/>
      <c r="G1486" s="54"/>
      <c r="H1486" s="54"/>
      <c r="I1486" s="54"/>
      <c r="J1486" s="54"/>
      <c r="K1486" s="54"/>
      <c r="L1486" s="51" t="str">
        <f t="shared" si="129"/>
        <v>case "5CE": return "";</v>
      </c>
      <c r="M1486" s="51" t="str">
        <f t="shared" si="130"/>
        <v>case "05CE": return "";</v>
      </c>
      <c r="N1486" s="51" t="e">
        <f>"case """&amp;E1486&amp;""""&amp;": return "&amp;""""&amp;INDEX(ALL!E:E,MATCH(Sheet1!E1486,ALL!N:N,0))&amp;""""&amp;";"</f>
        <v>#N/A</v>
      </c>
      <c r="O1486" s="51"/>
    </row>
    <row r="1487" spans="1:15" x14ac:dyDescent="0.2">
      <c r="A1487" s="54">
        <v>1487</v>
      </c>
      <c r="B1487" s="54" t="str">
        <f t="shared" si="126"/>
        <v>5CF</v>
      </c>
      <c r="C1487" s="54"/>
      <c r="D1487" s="54" t="str">
        <f t="shared" si="127"/>
        <v>5CF</v>
      </c>
      <c r="E1487" s="54" t="str">
        <f t="shared" si="128"/>
        <v>05CF</v>
      </c>
      <c r="F1487" s="54"/>
      <c r="G1487" s="54"/>
      <c r="H1487" s="54"/>
      <c r="I1487" s="54"/>
      <c r="J1487" s="54"/>
      <c r="K1487" s="54"/>
      <c r="L1487" s="51" t="str">
        <f t="shared" si="129"/>
        <v>case "5CF": return "";</v>
      </c>
      <c r="M1487" s="51" t="str">
        <f t="shared" si="130"/>
        <v>case "05CF": return "";</v>
      </c>
      <c r="N1487" s="51" t="e">
        <f>"case """&amp;E1487&amp;""""&amp;": return "&amp;""""&amp;INDEX(ALL!E:E,MATCH(Sheet1!E1487,ALL!N:N,0))&amp;""""&amp;";"</f>
        <v>#N/A</v>
      </c>
      <c r="O1487" s="51"/>
    </row>
    <row r="1488" spans="1:15" x14ac:dyDescent="0.2">
      <c r="A1488" s="54">
        <v>1488</v>
      </c>
      <c r="B1488" s="54" t="str">
        <f t="shared" si="126"/>
        <v>5D0</v>
      </c>
      <c r="C1488" s="54"/>
      <c r="D1488" s="54" t="str">
        <f t="shared" si="127"/>
        <v>5D0</v>
      </c>
      <c r="E1488" s="54" t="str">
        <f t="shared" si="128"/>
        <v>05D0</v>
      </c>
      <c r="F1488" s="54"/>
      <c r="G1488" s="54"/>
      <c r="H1488" s="54"/>
      <c r="I1488" s="54"/>
      <c r="J1488" s="54"/>
      <c r="K1488" s="54"/>
      <c r="L1488" s="51" t="str">
        <f t="shared" si="129"/>
        <v>case "5D0": return "";</v>
      </c>
      <c r="M1488" s="51" t="str">
        <f t="shared" si="130"/>
        <v>case "05D0": return "";</v>
      </c>
      <c r="N1488" s="51" t="e">
        <f>"case """&amp;E1488&amp;""""&amp;": return "&amp;""""&amp;INDEX(ALL!E:E,MATCH(Sheet1!E1488,ALL!N:N,0))&amp;""""&amp;";"</f>
        <v>#N/A</v>
      </c>
      <c r="O1488" s="51"/>
    </row>
    <row r="1489" spans="1:15" x14ac:dyDescent="0.2">
      <c r="A1489" s="54">
        <v>1489</v>
      </c>
      <c r="B1489" s="54" t="str">
        <f t="shared" si="126"/>
        <v>5D1</v>
      </c>
      <c r="C1489" s="54"/>
      <c r="D1489" s="54" t="str">
        <f t="shared" si="127"/>
        <v>5D1</v>
      </c>
      <c r="E1489" s="54" t="str">
        <f t="shared" si="128"/>
        <v>05D1</v>
      </c>
      <c r="F1489" s="54"/>
      <c r="G1489" s="54"/>
      <c r="H1489" s="54"/>
      <c r="I1489" s="54"/>
      <c r="J1489" s="54"/>
      <c r="K1489" s="54"/>
      <c r="L1489" s="51" t="str">
        <f t="shared" si="129"/>
        <v>case "5D1": return "";</v>
      </c>
      <c r="M1489" s="51" t="str">
        <f t="shared" si="130"/>
        <v>case "05D1": return "";</v>
      </c>
      <c r="N1489" s="51" t="e">
        <f>"case """&amp;E1489&amp;""""&amp;": return "&amp;""""&amp;INDEX(ALL!E:E,MATCH(Sheet1!E1489,ALL!N:N,0))&amp;""""&amp;";"</f>
        <v>#N/A</v>
      </c>
      <c r="O1489" s="51"/>
    </row>
    <row r="1490" spans="1:15" x14ac:dyDescent="0.2">
      <c r="A1490" s="54">
        <v>1490</v>
      </c>
      <c r="B1490" s="54" t="str">
        <f t="shared" si="126"/>
        <v>5D2</v>
      </c>
      <c r="C1490" s="54"/>
      <c r="D1490" s="54" t="str">
        <f t="shared" si="127"/>
        <v>5D2</v>
      </c>
      <c r="E1490" s="54" t="str">
        <f t="shared" si="128"/>
        <v>05D2</v>
      </c>
      <c r="F1490" s="54"/>
      <c r="G1490" s="54"/>
      <c r="H1490" s="54"/>
      <c r="I1490" s="54"/>
      <c r="J1490" s="54"/>
      <c r="K1490" s="54"/>
      <c r="L1490" s="51" t="str">
        <f t="shared" si="129"/>
        <v>case "5D2": return "";</v>
      </c>
      <c r="M1490" s="51" t="str">
        <f t="shared" si="130"/>
        <v>case "05D2": return "";</v>
      </c>
      <c r="N1490" s="51" t="e">
        <f>"case """&amp;E1490&amp;""""&amp;": return "&amp;""""&amp;INDEX(ALL!E:E,MATCH(Sheet1!E1490,ALL!N:N,0))&amp;""""&amp;";"</f>
        <v>#N/A</v>
      </c>
      <c r="O1490" s="51"/>
    </row>
    <row r="1491" spans="1:15" x14ac:dyDescent="0.2">
      <c r="A1491" s="54">
        <v>1491</v>
      </c>
      <c r="B1491" s="54" t="str">
        <f t="shared" si="126"/>
        <v>5D3</v>
      </c>
      <c r="C1491" s="54"/>
      <c r="D1491" s="54" t="str">
        <f t="shared" si="127"/>
        <v>5D3</v>
      </c>
      <c r="E1491" s="54" t="str">
        <f t="shared" si="128"/>
        <v>05D3</v>
      </c>
      <c r="F1491" s="54"/>
      <c r="G1491" s="54"/>
      <c r="H1491" s="54"/>
      <c r="I1491" s="54"/>
      <c r="J1491" s="54"/>
      <c r="K1491" s="54"/>
      <c r="L1491" s="51" t="str">
        <f t="shared" si="129"/>
        <v>case "5D3": return "";</v>
      </c>
      <c r="M1491" s="51" t="str">
        <f t="shared" si="130"/>
        <v>case "05D3": return "";</v>
      </c>
      <c r="N1491" s="51" t="e">
        <f>"case """&amp;E1491&amp;""""&amp;": return "&amp;""""&amp;INDEX(ALL!E:E,MATCH(Sheet1!E1491,ALL!N:N,0))&amp;""""&amp;";"</f>
        <v>#N/A</v>
      </c>
      <c r="O1491" s="51"/>
    </row>
    <row r="1492" spans="1:15" x14ac:dyDescent="0.2">
      <c r="A1492" s="54">
        <v>1492</v>
      </c>
      <c r="B1492" s="54" t="str">
        <f t="shared" si="126"/>
        <v>5D4</v>
      </c>
      <c r="C1492" s="54"/>
      <c r="D1492" s="54" t="str">
        <f t="shared" si="127"/>
        <v>5D4</v>
      </c>
      <c r="E1492" s="54" t="str">
        <f t="shared" si="128"/>
        <v>05D4</v>
      </c>
      <c r="F1492" s="54"/>
      <c r="G1492" s="54"/>
      <c r="H1492" s="54"/>
      <c r="I1492" s="54"/>
      <c r="J1492" s="54"/>
      <c r="K1492" s="54"/>
      <c r="L1492" s="51" t="str">
        <f t="shared" si="129"/>
        <v>case "5D4": return "";</v>
      </c>
      <c r="M1492" s="51" t="str">
        <f t="shared" si="130"/>
        <v>case "05D4": return "";</v>
      </c>
      <c r="N1492" s="51" t="e">
        <f>"case """&amp;E1492&amp;""""&amp;": return "&amp;""""&amp;INDEX(ALL!E:E,MATCH(Sheet1!E1492,ALL!N:N,0))&amp;""""&amp;";"</f>
        <v>#N/A</v>
      </c>
      <c r="O1492" s="51"/>
    </row>
    <row r="1493" spans="1:15" x14ac:dyDescent="0.2">
      <c r="A1493" s="54">
        <v>1493</v>
      </c>
      <c r="B1493" s="54" t="str">
        <f t="shared" si="126"/>
        <v>5D5</v>
      </c>
      <c r="C1493" s="54"/>
      <c r="D1493" s="54" t="str">
        <f t="shared" si="127"/>
        <v>5D5</v>
      </c>
      <c r="E1493" s="54" t="str">
        <f t="shared" si="128"/>
        <v>05D5</v>
      </c>
      <c r="F1493" s="54"/>
      <c r="G1493" s="54"/>
      <c r="H1493" s="54"/>
      <c r="I1493" s="54"/>
      <c r="J1493" s="54"/>
      <c r="K1493" s="54"/>
      <c r="L1493" s="51" t="str">
        <f t="shared" si="129"/>
        <v>case "5D5": return "";</v>
      </c>
      <c r="M1493" s="51" t="str">
        <f t="shared" si="130"/>
        <v>case "05D5": return "";</v>
      </c>
      <c r="N1493" s="51" t="e">
        <f>"case """&amp;E1493&amp;""""&amp;": return "&amp;""""&amp;INDEX(ALL!E:E,MATCH(Sheet1!E1493,ALL!N:N,0))&amp;""""&amp;";"</f>
        <v>#N/A</v>
      </c>
      <c r="O1493" s="51"/>
    </row>
    <row r="1494" spans="1:15" x14ac:dyDescent="0.2">
      <c r="A1494" s="54">
        <v>1494</v>
      </c>
      <c r="B1494" s="54" t="str">
        <f t="shared" si="126"/>
        <v>5D6</v>
      </c>
      <c r="C1494" s="54"/>
      <c r="D1494" s="54" t="str">
        <f t="shared" si="127"/>
        <v>5D6</v>
      </c>
      <c r="E1494" s="54" t="str">
        <f t="shared" si="128"/>
        <v>05D6</v>
      </c>
      <c r="F1494" s="54"/>
      <c r="G1494" s="54"/>
      <c r="H1494" s="54"/>
      <c r="I1494" s="54"/>
      <c r="J1494" s="54"/>
      <c r="K1494" s="54"/>
      <c r="L1494" s="51" t="str">
        <f t="shared" si="129"/>
        <v>case "5D6": return "";</v>
      </c>
      <c r="M1494" s="51" t="str">
        <f t="shared" si="130"/>
        <v>case "05D6": return "";</v>
      </c>
      <c r="N1494" s="51" t="e">
        <f>"case """&amp;E1494&amp;""""&amp;": return "&amp;""""&amp;INDEX(ALL!E:E,MATCH(Sheet1!E1494,ALL!N:N,0))&amp;""""&amp;";"</f>
        <v>#N/A</v>
      </c>
      <c r="O1494" s="51"/>
    </row>
    <row r="1495" spans="1:15" x14ac:dyDescent="0.2">
      <c r="A1495" s="54">
        <v>1495</v>
      </c>
      <c r="B1495" s="54" t="str">
        <f t="shared" si="126"/>
        <v>5D7</v>
      </c>
      <c r="C1495" s="54"/>
      <c r="D1495" s="54" t="str">
        <f t="shared" si="127"/>
        <v>5D7</v>
      </c>
      <c r="E1495" s="54" t="str">
        <f t="shared" si="128"/>
        <v>05D7</v>
      </c>
      <c r="F1495" s="54"/>
      <c r="G1495" s="54"/>
      <c r="H1495" s="54"/>
      <c r="I1495" s="54"/>
      <c r="J1495" s="54"/>
      <c r="K1495" s="54"/>
      <c r="L1495" s="51" t="str">
        <f t="shared" si="129"/>
        <v>case "5D7": return "";</v>
      </c>
      <c r="M1495" s="51" t="str">
        <f t="shared" si="130"/>
        <v>case "05D7": return "";</v>
      </c>
      <c r="N1495" s="51" t="e">
        <f>"case """&amp;E1495&amp;""""&amp;": return "&amp;""""&amp;INDEX(ALL!E:E,MATCH(Sheet1!E1495,ALL!N:N,0))&amp;""""&amp;";"</f>
        <v>#N/A</v>
      </c>
      <c r="O1495" s="51"/>
    </row>
    <row r="1496" spans="1:15" x14ac:dyDescent="0.2">
      <c r="A1496" s="54">
        <v>1496</v>
      </c>
      <c r="B1496" s="54" t="str">
        <f t="shared" si="126"/>
        <v>5D8</v>
      </c>
      <c r="C1496" s="54"/>
      <c r="D1496" s="54" t="str">
        <f t="shared" si="127"/>
        <v>5D8</v>
      </c>
      <c r="E1496" s="54" t="str">
        <f t="shared" si="128"/>
        <v>05D8</v>
      </c>
      <c r="F1496" s="54"/>
      <c r="G1496" s="54"/>
      <c r="H1496" s="54"/>
      <c r="I1496" s="54"/>
      <c r="J1496" s="54"/>
      <c r="K1496" s="54"/>
      <c r="L1496" s="51" t="str">
        <f t="shared" si="129"/>
        <v>case "5D8": return "";</v>
      </c>
      <c r="M1496" s="51" t="str">
        <f t="shared" si="130"/>
        <v>case "05D8": return "";</v>
      </c>
      <c r="N1496" s="51" t="e">
        <f>"case """&amp;E1496&amp;""""&amp;": return "&amp;""""&amp;INDEX(ALL!E:E,MATCH(Sheet1!E1496,ALL!N:N,0))&amp;""""&amp;";"</f>
        <v>#N/A</v>
      </c>
      <c r="O1496" s="51"/>
    </row>
    <row r="1497" spans="1:15" x14ac:dyDescent="0.2">
      <c r="A1497" s="54">
        <v>1497</v>
      </c>
      <c r="B1497" s="54" t="str">
        <f t="shared" si="126"/>
        <v>5D9</v>
      </c>
      <c r="C1497" s="54"/>
      <c r="D1497" s="54" t="str">
        <f t="shared" si="127"/>
        <v>5D9</v>
      </c>
      <c r="E1497" s="54" t="str">
        <f t="shared" si="128"/>
        <v>05D9</v>
      </c>
      <c r="F1497" s="54"/>
      <c r="G1497" s="54"/>
      <c r="H1497" s="54"/>
      <c r="I1497" s="54"/>
      <c r="J1497" s="54"/>
      <c r="K1497" s="54"/>
      <c r="L1497" s="51" t="str">
        <f t="shared" si="129"/>
        <v>case "5D9": return "";</v>
      </c>
      <c r="M1497" s="51" t="str">
        <f t="shared" si="130"/>
        <v>case "05D9": return "";</v>
      </c>
      <c r="N1497" s="51" t="e">
        <f>"case """&amp;E1497&amp;""""&amp;": return "&amp;""""&amp;INDEX(ALL!E:E,MATCH(Sheet1!E1497,ALL!N:N,0))&amp;""""&amp;";"</f>
        <v>#N/A</v>
      </c>
      <c r="O1497" s="51"/>
    </row>
    <row r="1498" spans="1:15" x14ac:dyDescent="0.2">
      <c r="A1498" s="54">
        <v>1498</v>
      </c>
      <c r="B1498" s="54" t="str">
        <f t="shared" si="126"/>
        <v>5DA</v>
      </c>
      <c r="C1498" s="54"/>
      <c r="D1498" s="54" t="str">
        <f t="shared" si="127"/>
        <v>5DA</v>
      </c>
      <c r="E1498" s="54" t="str">
        <f t="shared" si="128"/>
        <v>05DA</v>
      </c>
      <c r="F1498" s="54"/>
      <c r="G1498" s="54"/>
      <c r="H1498" s="54"/>
      <c r="I1498" s="54"/>
      <c r="J1498" s="54"/>
      <c r="K1498" s="54"/>
      <c r="L1498" s="51" t="str">
        <f t="shared" si="129"/>
        <v>case "5DA": return "";</v>
      </c>
      <c r="M1498" s="51" t="str">
        <f t="shared" si="130"/>
        <v>case "05DA": return "";</v>
      </c>
      <c r="N1498" s="51" t="e">
        <f>"case """&amp;E1498&amp;""""&amp;": return "&amp;""""&amp;INDEX(ALL!E:E,MATCH(Sheet1!E1498,ALL!N:N,0))&amp;""""&amp;";"</f>
        <v>#N/A</v>
      </c>
      <c r="O1498" s="51"/>
    </row>
    <row r="1499" spans="1:15" x14ac:dyDescent="0.2">
      <c r="A1499" s="54">
        <v>1499</v>
      </c>
      <c r="B1499" s="54" t="str">
        <f t="shared" si="126"/>
        <v>5DB</v>
      </c>
      <c r="C1499" s="54"/>
      <c r="D1499" s="54" t="str">
        <f t="shared" si="127"/>
        <v>5DB</v>
      </c>
      <c r="E1499" s="54" t="str">
        <f t="shared" si="128"/>
        <v>05DB</v>
      </c>
      <c r="F1499" s="54"/>
      <c r="G1499" s="54"/>
      <c r="H1499" s="54"/>
      <c r="I1499" s="54"/>
      <c r="J1499" s="54"/>
      <c r="K1499" s="54"/>
      <c r="L1499" s="51" t="str">
        <f t="shared" si="129"/>
        <v>case "5DB": return "";</v>
      </c>
      <c r="M1499" s="51" t="str">
        <f t="shared" si="130"/>
        <v>case "05DB": return "";</v>
      </c>
      <c r="N1499" s="51" t="e">
        <f>"case """&amp;E1499&amp;""""&amp;": return "&amp;""""&amp;INDEX(ALL!E:E,MATCH(Sheet1!E1499,ALL!N:N,0))&amp;""""&amp;";"</f>
        <v>#N/A</v>
      </c>
      <c r="O1499" s="51"/>
    </row>
    <row r="1500" spans="1:15" x14ac:dyDescent="0.2">
      <c r="A1500" s="54">
        <v>1500</v>
      </c>
      <c r="B1500" s="54" t="str">
        <f t="shared" ref="B1500:B1514" si="131">DEC2HEX(A1500)</f>
        <v>5DC</v>
      </c>
      <c r="C1500" s="54"/>
      <c r="D1500" s="54" t="str">
        <f t="shared" ref="D1500:D1514" si="132">IF(LEN(B1500)=1,"00"&amp;B1500,IF(LEN(B1500)=2,"0"&amp;B1500,RIGHT(B1500,3)))</f>
        <v>5DC</v>
      </c>
      <c r="E1500" s="54" t="str">
        <f t="shared" ref="E1500:E1514" si="133">"0"&amp;D1500</f>
        <v>05DC</v>
      </c>
      <c r="F1500" s="54"/>
      <c r="G1500" s="54"/>
      <c r="H1500" s="54"/>
      <c r="I1500" s="54"/>
      <c r="J1500" s="54"/>
      <c r="K1500" s="54"/>
      <c r="L1500" s="51" t="str">
        <f t="shared" ref="L1500:L1514" si="134">"case """&amp;D1500&amp;""""&amp;": return "&amp;""""&amp;F1500&amp;""""&amp;";"</f>
        <v>case "5DC": return "";</v>
      </c>
      <c r="M1500" s="51" t="str">
        <f t="shared" ref="M1500:M1514" si="135">"case """&amp;E1500&amp;""""&amp;": return "&amp;""""&amp;I1500&amp;""""&amp;";"</f>
        <v>case "05DC": return "";</v>
      </c>
      <c r="N1500" s="51" t="e">
        <f>"case """&amp;E1500&amp;""""&amp;": return "&amp;""""&amp;INDEX(ALL!E:E,MATCH(Sheet1!E1500,ALL!N:N,0))&amp;""""&amp;";"</f>
        <v>#N/A</v>
      </c>
      <c r="O1500" s="51"/>
    </row>
    <row r="1501" spans="1:15" x14ac:dyDescent="0.2">
      <c r="A1501" s="54">
        <v>1501</v>
      </c>
      <c r="B1501" s="54" t="str">
        <f t="shared" si="131"/>
        <v>5DD</v>
      </c>
      <c r="C1501" s="54"/>
      <c r="D1501" s="54" t="str">
        <f t="shared" si="132"/>
        <v>5DD</v>
      </c>
      <c r="E1501" s="54" t="str">
        <f t="shared" si="133"/>
        <v>05DD</v>
      </c>
      <c r="F1501" s="54"/>
      <c r="G1501" s="54"/>
      <c r="H1501" s="54"/>
      <c r="I1501" s="54"/>
      <c r="J1501" s="54"/>
      <c r="K1501" s="54"/>
      <c r="L1501" s="51" t="str">
        <f t="shared" si="134"/>
        <v>case "5DD": return "";</v>
      </c>
      <c r="M1501" s="51" t="str">
        <f t="shared" si="135"/>
        <v>case "05DD": return "";</v>
      </c>
      <c r="N1501" s="51" t="e">
        <f>"case """&amp;E1501&amp;""""&amp;": return "&amp;""""&amp;INDEX(ALL!E:E,MATCH(Sheet1!E1501,ALL!N:N,0))&amp;""""&amp;";"</f>
        <v>#N/A</v>
      </c>
      <c r="O1501" s="51"/>
    </row>
    <row r="1502" spans="1:15" x14ac:dyDescent="0.2">
      <c r="A1502" s="54">
        <v>1502</v>
      </c>
      <c r="B1502" s="54" t="str">
        <f t="shared" si="131"/>
        <v>5DE</v>
      </c>
      <c r="C1502" s="54"/>
      <c r="D1502" s="54" t="str">
        <f t="shared" si="132"/>
        <v>5DE</v>
      </c>
      <c r="E1502" s="54" t="str">
        <f t="shared" si="133"/>
        <v>05DE</v>
      </c>
      <c r="F1502" s="54"/>
      <c r="G1502" s="54"/>
      <c r="H1502" s="54"/>
      <c r="I1502" s="54"/>
      <c r="J1502" s="54"/>
      <c r="K1502" s="54"/>
      <c r="L1502" s="51" t="str">
        <f t="shared" si="134"/>
        <v>case "5DE": return "";</v>
      </c>
      <c r="M1502" s="51" t="str">
        <f t="shared" si="135"/>
        <v>case "05DE": return "";</v>
      </c>
      <c r="N1502" s="51" t="e">
        <f>"case """&amp;E1502&amp;""""&amp;": return "&amp;""""&amp;INDEX(ALL!E:E,MATCH(Sheet1!E1502,ALL!N:N,0))&amp;""""&amp;";"</f>
        <v>#N/A</v>
      </c>
      <c r="O1502" s="51"/>
    </row>
    <row r="1503" spans="1:15" x14ac:dyDescent="0.2">
      <c r="A1503" s="54">
        <v>1503</v>
      </c>
      <c r="B1503" s="54" t="str">
        <f t="shared" si="131"/>
        <v>5DF</v>
      </c>
      <c r="C1503" s="54"/>
      <c r="D1503" s="54" t="str">
        <f t="shared" si="132"/>
        <v>5DF</v>
      </c>
      <c r="E1503" s="54" t="str">
        <f t="shared" si="133"/>
        <v>05DF</v>
      </c>
      <c r="F1503" s="54"/>
      <c r="G1503" s="54"/>
      <c r="H1503" s="54"/>
      <c r="I1503" s="54"/>
      <c r="J1503" s="54"/>
      <c r="K1503" s="54"/>
      <c r="L1503" s="51" t="str">
        <f t="shared" si="134"/>
        <v>case "5DF": return "";</v>
      </c>
      <c r="M1503" s="51" t="str">
        <f t="shared" si="135"/>
        <v>case "05DF": return "";</v>
      </c>
      <c r="N1503" s="51" t="e">
        <f>"case """&amp;E1503&amp;""""&amp;": return "&amp;""""&amp;INDEX(ALL!E:E,MATCH(Sheet1!E1503,ALL!N:N,0))&amp;""""&amp;";"</f>
        <v>#N/A</v>
      </c>
      <c r="O1503" s="51"/>
    </row>
    <row r="1504" spans="1:15" x14ac:dyDescent="0.2">
      <c r="A1504" s="54">
        <v>1504</v>
      </c>
      <c r="B1504" s="54" t="str">
        <f t="shared" si="131"/>
        <v>5E0</v>
      </c>
      <c r="C1504" s="54"/>
      <c r="D1504" s="54" t="str">
        <f t="shared" si="132"/>
        <v>5E0</v>
      </c>
      <c r="E1504" s="54" t="str">
        <f t="shared" si="133"/>
        <v>05E0</v>
      </c>
      <c r="F1504" s="54"/>
      <c r="G1504" s="54"/>
      <c r="H1504" s="54"/>
      <c r="I1504" s="54"/>
      <c r="J1504" s="54"/>
      <c r="K1504" s="54"/>
      <c r="L1504" s="51" t="str">
        <f t="shared" si="134"/>
        <v>case "5E0": return "";</v>
      </c>
      <c r="M1504" s="51" t="str">
        <f t="shared" si="135"/>
        <v>case "05E0": return "";</v>
      </c>
      <c r="N1504" s="51" t="e">
        <f>"case """&amp;E1504&amp;""""&amp;": return "&amp;""""&amp;INDEX(ALL!E:E,MATCH(Sheet1!E1504,ALL!N:N,0))&amp;""""&amp;";"</f>
        <v>#N/A</v>
      </c>
      <c r="O1504" s="51"/>
    </row>
    <row r="1505" spans="1:15" x14ac:dyDescent="0.2">
      <c r="A1505" s="54">
        <v>1505</v>
      </c>
      <c r="B1505" s="54" t="str">
        <f t="shared" si="131"/>
        <v>5E1</v>
      </c>
      <c r="C1505" s="54"/>
      <c r="D1505" s="54" t="str">
        <f t="shared" si="132"/>
        <v>5E1</v>
      </c>
      <c r="E1505" s="54" t="str">
        <f t="shared" si="133"/>
        <v>05E1</v>
      </c>
      <c r="F1505" s="54"/>
      <c r="G1505" s="54"/>
      <c r="H1505" s="54"/>
      <c r="I1505" s="54"/>
      <c r="J1505" s="54"/>
      <c r="K1505" s="54"/>
      <c r="L1505" s="51" t="str">
        <f t="shared" si="134"/>
        <v>case "5E1": return "";</v>
      </c>
      <c r="M1505" s="51" t="str">
        <f t="shared" si="135"/>
        <v>case "05E1": return "";</v>
      </c>
      <c r="N1505" s="51" t="e">
        <f>"case """&amp;E1505&amp;""""&amp;": return "&amp;""""&amp;INDEX(ALL!E:E,MATCH(Sheet1!E1505,ALL!N:N,0))&amp;""""&amp;";"</f>
        <v>#N/A</v>
      </c>
      <c r="O1505" s="51"/>
    </row>
    <row r="1506" spans="1:15" x14ac:dyDescent="0.2">
      <c r="A1506" s="54">
        <v>1506</v>
      </c>
      <c r="B1506" s="54" t="str">
        <f t="shared" si="131"/>
        <v>5E2</v>
      </c>
      <c r="C1506" s="54"/>
      <c r="D1506" s="54" t="str">
        <f t="shared" si="132"/>
        <v>5E2</v>
      </c>
      <c r="E1506" s="54" t="str">
        <f t="shared" si="133"/>
        <v>05E2</v>
      </c>
      <c r="F1506" s="54"/>
      <c r="G1506" s="54"/>
      <c r="H1506" s="54"/>
      <c r="I1506" s="54"/>
      <c r="J1506" s="54"/>
      <c r="K1506" s="54"/>
      <c r="L1506" s="51" t="str">
        <f t="shared" si="134"/>
        <v>case "5E2": return "";</v>
      </c>
      <c r="M1506" s="51" t="str">
        <f t="shared" si="135"/>
        <v>case "05E2": return "";</v>
      </c>
      <c r="N1506" s="51" t="e">
        <f>"case """&amp;E1506&amp;""""&amp;": return "&amp;""""&amp;INDEX(ALL!E:E,MATCH(Sheet1!E1506,ALL!N:N,0))&amp;""""&amp;";"</f>
        <v>#N/A</v>
      </c>
      <c r="O1506" s="51"/>
    </row>
    <row r="1507" spans="1:15" x14ac:dyDescent="0.2">
      <c r="A1507" s="54">
        <v>1507</v>
      </c>
      <c r="B1507" s="54" t="str">
        <f t="shared" si="131"/>
        <v>5E3</v>
      </c>
      <c r="C1507" s="54"/>
      <c r="D1507" s="54" t="str">
        <f t="shared" si="132"/>
        <v>5E3</v>
      </c>
      <c r="E1507" s="54" t="str">
        <f t="shared" si="133"/>
        <v>05E3</v>
      </c>
      <c r="F1507" s="54"/>
      <c r="G1507" s="54"/>
      <c r="H1507" s="54"/>
      <c r="I1507" s="54"/>
      <c r="J1507" s="54"/>
      <c r="K1507" s="54"/>
      <c r="L1507" s="51" t="str">
        <f t="shared" si="134"/>
        <v>case "5E3": return "";</v>
      </c>
      <c r="M1507" s="51" t="str">
        <f t="shared" si="135"/>
        <v>case "05E3": return "";</v>
      </c>
      <c r="N1507" s="51" t="e">
        <f>"case """&amp;E1507&amp;""""&amp;": return "&amp;""""&amp;INDEX(ALL!E:E,MATCH(Sheet1!E1507,ALL!N:N,0))&amp;""""&amp;";"</f>
        <v>#N/A</v>
      </c>
      <c r="O1507" s="51"/>
    </row>
    <row r="1508" spans="1:15" x14ac:dyDescent="0.2">
      <c r="A1508" s="54">
        <v>1508</v>
      </c>
      <c r="B1508" s="54" t="str">
        <f t="shared" si="131"/>
        <v>5E4</v>
      </c>
      <c r="C1508" s="54"/>
      <c r="D1508" s="54" t="str">
        <f t="shared" si="132"/>
        <v>5E4</v>
      </c>
      <c r="E1508" s="54" t="str">
        <f t="shared" si="133"/>
        <v>05E4</v>
      </c>
      <c r="F1508" s="54"/>
      <c r="G1508" s="54"/>
      <c r="H1508" s="54"/>
      <c r="I1508" s="54"/>
      <c r="J1508" s="54"/>
      <c r="K1508" s="54"/>
      <c r="L1508" s="51" t="str">
        <f t="shared" si="134"/>
        <v>case "5E4": return "";</v>
      </c>
      <c r="M1508" s="51" t="str">
        <f t="shared" si="135"/>
        <v>case "05E4": return "";</v>
      </c>
      <c r="N1508" s="51" t="e">
        <f>"case """&amp;E1508&amp;""""&amp;": return "&amp;""""&amp;INDEX(ALL!E:E,MATCH(Sheet1!E1508,ALL!N:N,0))&amp;""""&amp;";"</f>
        <v>#N/A</v>
      </c>
      <c r="O1508" s="51"/>
    </row>
    <row r="1509" spans="1:15" x14ac:dyDescent="0.2">
      <c r="A1509" s="54">
        <v>1509</v>
      </c>
      <c r="B1509" s="54" t="str">
        <f t="shared" si="131"/>
        <v>5E5</v>
      </c>
      <c r="C1509" s="54"/>
      <c r="D1509" s="54" t="str">
        <f t="shared" si="132"/>
        <v>5E5</v>
      </c>
      <c r="E1509" s="54" t="str">
        <f t="shared" si="133"/>
        <v>05E5</v>
      </c>
      <c r="F1509" s="54"/>
      <c r="G1509" s="54"/>
      <c r="H1509" s="54"/>
      <c r="I1509" s="54"/>
      <c r="J1509" s="54"/>
      <c r="K1509" s="54"/>
      <c r="L1509" s="51" t="str">
        <f t="shared" si="134"/>
        <v>case "5E5": return "";</v>
      </c>
      <c r="M1509" s="51" t="str">
        <f t="shared" si="135"/>
        <v>case "05E5": return "";</v>
      </c>
      <c r="N1509" s="51" t="e">
        <f>"case """&amp;E1509&amp;""""&amp;": return "&amp;""""&amp;INDEX(ALL!E:E,MATCH(Sheet1!E1509,ALL!N:N,0))&amp;""""&amp;";"</f>
        <v>#N/A</v>
      </c>
      <c r="O1509" s="51"/>
    </row>
    <row r="1510" spans="1:15" x14ac:dyDescent="0.2">
      <c r="A1510" s="54">
        <v>1510</v>
      </c>
      <c r="B1510" s="54" t="str">
        <f t="shared" si="131"/>
        <v>5E6</v>
      </c>
      <c r="C1510" s="54"/>
      <c r="D1510" s="54" t="str">
        <f t="shared" si="132"/>
        <v>5E6</v>
      </c>
      <c r="E1510" s="54" t="str">
        <f t="shared" si="133"/>
        <v>05E6</v>
      </c>
      <c r="F1510" s="54"/>
      <c r="G1510" s="54"/>
      <c r="H1510" s="54"/>
      <c r="I1510" s="54"/>
      <c r="J1510" s="54"/>
      <c r="K1510" s="54"/>
      <c r="L1510" s="51" t="str">
        <f t="shared" si="134"/>
        <v>case "5E6": return "";</v>
      </c>
      <c r="M1510" s="51" t="str">
        <f t="shared" si="135"/>
        <v>case "05E6": return "";</v>
      </c>
      <c r="N1510" s="51" t="e">
        <f>"case """&amp;E1510&amp;""""&amp;": return "&amp;""""&amp;INDEX(ALL!E:E,MATCH(Sheet1!E1510,ALL!N:N,0))&amp;""""&amp;";"</f>
        <v>#N/A</v>
      </c>
      <c r="O1510" s="51"/>
    </row>
    <row r="1511" spans="1:15" x14ac:dyDescent="0.2">
      <c r="A1511" s="54">
        <v>1511</v>
      </c>
      <c r="B1511" s="54" t="str">
        <f t="shared" si="131"/>
        <v>5E7</v>
      </c>
      <c r="C1511" s="54"/>
      <c r="D1511" s="54" t="str">
        <f t="shared" si="132"/>
        <v>5E7</v>
      </c>
      <c r="E1511" s="54" t="str">
        <f t="shared" si="133"/>
        <v>05E7</v>
      </c>
      <c r="F1511" s="54"/>
      <c r="G1511" s="54"/>
      <c r="H1511" s="54"/>
      <c r="I1511" s="54"/>
      <c r="J1511" s="54"/>
      <c r="K1511" s="54"/>
      <c r="L1511" s="51" t="str">
        <f t="shared" si="134"/>
        <v>case "5E7": return "";</v>
      </c>
      <c r="M1511" s="51" t="str">
        <f t="shared" si="135"/>
        <v>case "05E7": return "";</v>
      </c>
      <c r="N1511" s="51" t="e">
        <f>"case """&amp;E1511&amp;""""&amp;": return "&amp;""""&amp;INDEX(ALL!E:E,MATCH(Sheet1!E1511,ALL!N:N,0))&amp;""""&amp;";"</f>
        <v>#N/A</v>
      </c>
      <c r="O1511" s="51"/>
    </row>
    <row r="1512" spans="1:15" x14ac:dyDescent="0.2">
      <c r="A1512" s="54">
        <v>1512</v>
      </c>
      <c r="B1512" s="54" t="str">
        <f t="shared" si="131"/>
        <v>5E8</v>
      </c>
      <c r="C1512" s="54"/>
      <c r="D1512" s="54" t="str">
        <f t="shared" si="132"/>
        <v>5E8</v>
      </c>
      <c r="E1512" s="54" t="str">
        <f t="shared" si="133"/>
        <v>05E8</v>
      </c>
      <c r="F1512" s="54"/>
      <c r="G1512" s="54"/>
      <c r="H1512" s="54"/>
      <c r="I1512" s="54"/>
      <c r="J1512" s="54"/>
      <c r="K1512" s="54"/>
      <c r="L1512" s="51" t="str">
        <f t="shared" si="134"/>
        <v>case "5E8": return "";</v>
      </c>
      <c r="M1512" s="51" t="str">
        <f t="shared" si="135"/>
        <v>case "05E8": return "";</v>
      </c>
      <c r="N1512" s="51" t="e">
        <f>"case """&amp;E1512&amp;""""&amp;": return "&amp;""""&amp;INDEX(ALL!E:E,MATCH(Sheet1!E1512,ALL!N:N,0))&amp;""""&amp;";"</f>
        <v>#N/A</v>
      </c>
      <c r="O1512" s="51"/>
    </row>
    <row r="1513" spans="1:15" x14ac:dyDescent="0.2">
      <c r="A1513" s="54">
        <v>1513</v>
      </c>
      <c r="B1513" s="54" t="str">
        <f t="shared" si="131"/>
        <v>5E9</v>
      </c>
      <c r="C1513" s="54"/>
      <c r="D1513" s="54" t="str">
        <f t="shared" si="132"/>
        <v>5E9</v>
      </c>
      <c r="E1513" s="54" t="str">
        <f t="shared" si="133"/>
        <v>05E9</v>
      </c>
      <c r="F1513" s="54"/>
      <c r="G1513" s="54"/>
      <c r="H1513" s="54"/>
      <c r="I1513" s="54"/>
      <c r="J1513" s="54"/>
      <c r="K1513" s="54"/>
      <c r="L1513" s="51" t="str">
        <f t="shared" si="134"/>
        <v>case "5E9": return "";</v>
      </c>
      <c r="M1513" s="51" t="str">
        <f t="shared" si="135"/>
        <v>case "05E9": return "";</v>
      </c>
      <c r="N1513" s="51" t="e">
        <f>"case """&amp;E1513&amp;""""&amp;": return "&amp;""""&amp;INDEX(ALL!E:E,MATCH(Sheet1!E1513,ALL!N:N,0))&amp;""""&amp;";"</f>
        <v>#N/A</v>
      </c>
      <c r="O1513" s="51"/>
    </row>
    <row r="1514" spans="1:15" x14ac:dyDescent="0.2">
      <c r="A1514" s="54">
        <v>1514</v>
      </c>
      <c r="B1514" s="54" t="str">
        <f t="shared" si="131"/>
        <v>5EA</v>
      </c>
      <c r="C1514" s="54"/>
      <c r="D1514" s="54" t="str">
        <f t="shared" si="132"/>
        <v>5EA</v>
      </c>
      <c r="E1514" s="54" t="str">
        <f t="shared" si="133"/>
        <v>05EA</v>
      </c>
      <c r="F1514" s="54"/>
      <c r="G1514" s="54"/>
      <c r="H1514" s="54"/>
      <c r="I1514" s="54"/>
      <c r="J1514" s="54"/>
      <c r="K1514" s="54"/>
      <c r="L1514" s="51" t="str">
        <f t="shared" si="134"/>
        <v>case "5EA": return "";</v>
      </c>
      <c r="M1514" s="51" t="str">
        <f t="shared" si="135"/>
        <v>case "05EA": return "";</v>
      </c>
      <c r="N1514" s="51" t="e">
        <f>"case """&amp;E1514&amp;""""&amp;": return "&amp;""""&amp;INDEX(ALL!E:E,MATCH(Sheet1!E1514,ALL!N:N,0))&amp;""""&amp;";"</f>
        <v>#N/A</v>
      </c>
      <c r="O1514" s="51"/>
    </row>
    <row r="1515" spans="1:15" x14ac:dyDescent="0.2">
      <c r="A1515" s="54">
        <v>1515</v>
      </c>
      <c r="B1515" s="54" t="str">
        <f t="shared" ref="B1515:B1535" si="136">DEC2HEX(A1515)</f>
        <v>5EB</v>
      </c>
      <c r="C1515" s="54"/>
      <c r="D1515" s="54" t="str">
        <f t="shared" ref="D1515:D1535" si="137">IF(LEN(B1515)=1,"00"&amp;B1515,IF(LEN(B1515)=2,"0"&amp;B1515,RIGHT(B1515,3)))</f>
        <v>5EB</v>
      </c>
      <c r="E1515" s="54" t="str">
        <f t="shared" ref="E1515:E1535" si="138">"0"&amp;D1515</f>
        <v>05EB</v>
      </c>
      <c r="F1515" s="54"/>
      <c r="G1515" s="54"/>
      <c r="H1515" s="54"/>
      <c r="I1515" s="54"/>
      <c r="J1515" s="54"/>
      <c r="K1515" s="54"/>
      <c r="L1515" s="51" t="str">
        <f t="shared" ref="L1515:L1535" si="139">"case """&amp;D1515&amp;""""&amp;": return "&amp;""""&amp;F1515&amp;""""&amp;";"</f>
        <v>case "5EB": return "";</v>
      </c>
      <c r="M1515" s="51" t="str">
        <f t="shared" ref="M1515:M1535" si="140">"case """&amp;E1515&amp;""""&amp;": return "&amp;""""&amp;I1515&amp;""""&amp;";"</f>
        <v>case "05EB": return "";</v>
      </c>
      <c r="N1515" s="51" t="e">
        <f>"case """&amp;E1515&amp;""""&amp;": return "&amp;""""&amp;INDEX(ALL!E:E,MATCH(Sheet1!E1515,ALL!N:N,0))&amp;""""&amp;";"</f>
        <v>#N/A</v>
      </c>
      <c r="O1515" s="51"/>
    </row>
    <row r="1516" spans="1:15" x14ac:dyDescent="0.2">
      <c r="A1516" s="54">
        <v>1516</v>
      </c>
      <c r="B1516" s="54" t="str">
        <f t="shared" si="136"/>
        <v>5EC</v>
      </c>
      <c r="C1516" s="54"/>
      <c r="D1516" s="54" t="str">
        <f t="shared" si="137"/>
        <v>5EC</v>
      </c>
      <c r="E1516" s="54" t="str">
        <f t="shared" si="138"/>
        <v>05EC</v>
      </c>
      <c r="F1516" s="54"/>
      <c r="G1516" s="54"/>
      <c r="H1516" s="54"/>
      <c r="I1516" s="54"/>
      <c r="J1516" s="54"/>
      <c r="K1516" s="54"/>
      <c r="L1516" s="51" t="str">
        <f t="shared" si="139"/>
        <v>case "5EC": return "";</v>
      </c>
      <c r="M1516" s="51" t="str">
        <f t="shared" si="140"/>
        <v>case "05EC": return "";</v>
      </c>
      <c r="N1516" s="51" t="e">
        <f>"case """&amp;E1516&amp;""""&amp;": return "&amp;""""&amp;INDEX(ALL!E:E,MATCH(Sheet1!E1516,ALL!N:N,0))&amp;""""&amp;";"</f>
        <v>#N/A</v>
      </c>
      <c r="O1516" s="51"/>
    </row>
    <row r="1517" spans="1:15" x14ac:dyDescent="0.2">
      <c r="A1517" s="54">
        <v>1517</v>
      </c>
      <c r="B1517" s="54" t="str">
        <f t="shared" si="136"/>
        <v>5ED</v>
      </c>
      <c r="C1517" s="54"/>
      <c r="D1517" s="54" t="str">
        <f t="shared" si="137"/>
        <v>5ED</v>
      </c>
      <c r="E1517" s="54" t="str">
        <f t="shared" si="138"/>
        <v>05ED</v>
      </c>
      <c r="F1517" s="54"/>
      <c r="G1517" s="54"/>
      <c r="H1517" s="54"/>
      <c r="I1517" s="54"/>
      <c r="J1517" s="54"/>
      <c r="K1517" s="54"/>
      <c r="L1517" s="51" t="str">
        <f t="shared" si="139"/>
        <v>case "5ED": return "";</v>
      </c>
      <c r="M1517" s="51" t="str">
        <f t="shared" si="140"/>
        <v>case "05ED": return "";</v>
      </c>
      <c r="N1517" s="51" t="e">
        <f>"case """&amp;E1517&amp;""""&amp;": return "&amp;""""&amp;INDEX(ALL!E:E,MATCH(Sheet1!E1517,ALL!N:N,0))&amp;""""&amp;";"</f>
        <v>#N/A</v>
      </c>
      <c r="O1517" s="51"/>
    </row>
    <row r="1518" spans="1:15" x14ac:dyDescent="0.2">
      <c r="A1518" s="54">
        <v>1518</v>
      </c>
      <c r="B1518" s="54" t="str">
        <f t="shared" si="136"/>
        <v>5EE</v>
      </c>
      <c r="C1518" s="54"/>
      <c r="D1518" s="54" t="str">
        <f t="shared" si="137"/>
        <v>5EE</v>
      </c>
      <c r="E1518" s="54" t="str">
        <f t="shared" si="138"/>
        <v>05EE</v>
      </c>
      <c r="F1518" s="54"/>
      <c r="G1518" s="54"/>
      <c r="H1518" s="54"/>
      <c r="I1518" s="54"/>
      <c r="J1518" s="54"/>
      <c r="K1518" s="54"/>
      <c r="L1518" s="51" t="str">
        <f t="shared" si="139"/>
        <v>case "5EE": return "";</v>
      </c>
      <c r="M1518" s="51" t="str">
        <f t="shared" si="140"/>
        <v>case "05EE": return "";</v>
      </c>
      <c r="N1518" s="51" t="e">
        <f>"case """&amp;E1518&amp;""""&amp;": return "&amp;""""&amp;INDEX(ALL!E:E,MATCH(Sheet1!E1518,ALL!N:N,0))&amp;""""&amp;";"</f>
        <v>#N/A</v>
      </c>
      <c r="O1518" s="51"/>
    </row>
    <row r="1519" spans="1:15" x14ac:dyDescent="0.2">
      <c r="A1519" s="54">
        <v>1519</v>
      </c>
      <c r="B1519" s="54" t="str">
        <f t="shared" si="136"/>
        <v>5EF</v>
      </c>
      <c r="C1519" s="54"/>
      <c r="D1519" s="54" t="str">
        <f t="shared" si="137"/>
        <v>5EF</v>
      </c>
      <c r="E1519" s="54" t="str">
        <f t="shared" si="138"/>
        <v>05EF</v>
      </c>
      <c r="F1519" s="54"/>
      <c r="G1519" s="54"/>
      <c r="H1519" s="54"/>
      <c r="I1519" s="54"/>
      <c r="J1519" s="54"/>
      <c r="K1519" s="54"/>
      <c r="L1519" s="51" t="str">
        <f t="shared" si="139"/>
        <v>case "5EF": return "";</v>
      </c>
      <c r="M1519" s="51" t="str">
        <f t="shared" si="140"/>
        <v>case "05EF": return "";</v>
      </c>
      <c r="N1519" s="51" t="e">
        <f>"case """&amp;E1519&amp;""""&amp;": return "&amp;""""&amp;INDEX(ALL!E:E,MATCH(Sheet1!E1519,ALL!N:N,0))&amp;""""&amp;";"</f>
        <v>#N/A</v>
      </c>
      <c r="O1519" s="51"/>
    </row>
    <row r="1520" spans="1:15" x14ac:dyDescent="0.2">
      <c r="A1520" s="54">
        <v>1520</v>
      </c>
      <c r="B1520" s="54" t="str">
        <f t="shared" si="136"/>
        <v>5F0</v>
      </c>
      <c r="C1520" s="54"/>
      <c r="D1520" s="54" t="str">
        <f t="shared" si="137"/>
        <v>5F0</v>
      </c>
      <c r="E1520" s="54" t="str">
        <f t="shared" si="138"/>
        <v>05F0</v>
      </c>
      <c r="F1520" s="54"/>
      <c r="G1520" s="54"/>
      <c r="H1520" s="54"/>
      <c r="I1520" s="54"/>
      <c r="J1520" s="54"/>
      <c r="K1520" s="54"/>
      <c r="L1520" s="51" t="str">
        <f t="shared" si="139"/>
        <v>case "5F0": return "";</v>
      </c>
      <c r="M1520" s="51" t="str">
        <f t="shared" si="140"/>
        <v>case "05F0": return "";</v>
      </c>
      <c r="N1520" s="51" t="e">
        <f>"case """&amp;E1520&amp;""""&amp;": return "&amp;""""&amp;INDEX(ALL!E:E,MATCH(Sheet1!E1520,ALL!N:N,0))&amp;""""&amp;";"</f>
        <v>#N/A</v>
      </c>
      <c r="O1520" s="51"/>
    </row>
    <row r="1521" spans="1:15" x14ac:dyDescent="0.2">
      <c r="A1521" s="54">
        <v>1521</v>
      </c>
      <c r="B1521" s="54" t="str">
        <f t="shared" si="136"/>
        <v>5F1</v>
      </c>
      <c r="C1521" s="54"/>
      <c r="D1521" s="54" t="str">
        <f t="shared" si="137"/>
        <v>5F1</v>
      </c>
      <c r="E1521" s="54" t="str">
        <f t="shared" si="138"/>
        <v>05F1</v>
      </c>
      <c r="F1521" s="54"/>
      <c r="G1521" s="54"/>
      <c r="H1521" s="54"/>
      <c r="I1521" s="54"/>
      <c r="J1521" s="54"/>
      <c r="K1521" s="54"/>
      <c r="L1521" s="51" t="str">
        <f t="shared" si="139"/>
        <v>case "5F1": return "";</v>
      </c>
      <c r="M1521" s="51" t="str">
        <f t="shared" si="140"/>
        <v>case "05F1": return "";</v>
      </c>
      <c r="N1521" s="51" t="e">
        <f>"case """&amp;E1521&amp;""""&amp;": return "&amp;""""&amp;INDEX(ALL!E:E,MATCH(Sheet1!E1521,ALL!N:N,0))&amp;""""&amp;";"</f>
        <v>#N/A</v>
      </c>
      <c r="O1521" s="51"/>
    </row>
    <row r="1522" spans="1:15" x14ac:dyDescent="0.2">
      <c r="A1522" s="54">
        <v>1522</v>
      </c>
      <c r="B1522" s="54" t="str">
        <f t="shared" si="136"/>
        <v>5F2</v>
      </c>
      <c r="C1522" s="54"/>
      <c r="D1522" s="54" t="str">
        <f t="shared" si="137"/>
        <v>5F2</v>
      </c>
      <c r="E1522" s="54" t="str">
        <f t="shared" si="138"/>
        <v>05F2</v>
      </c>
      <c r="F1522" s="54"/>
      <c r="G1522" s="54"/>
      <c r="H1522" s="54"/>
      <c r="I1522" s="54"/>
      <c r="J1522" s="54"/>
      <c r="K1522" s="54"/>
      <c r="L1522" s="51" t="str">
        <f t="shared" si="139"/>
        <v>case "5F2": return "";</v>
      </c>
      <c r="M1522" s="51" t="str">
        <f t="shared" si="140"/>
        <v>case "05F2": return "";</v>
      </c>
      <c r="N1522" s="51" t="e">
        <f>"case """&amp;E1522&amp;""""&amp;": return "&amp;""""&amp;INDEX(ALL!E:E,MATCH(Sheet1!E1522,ALL!N:N,0))&amp;""""&amp;";"</f>
        <v>#N/A</v>
      </c>
      <c r="O1522" s="51"/>
    </row>
    <row r="1523" spans="1:15" x14ac:dyDescent="0.2">
      <c r="A1523" s="54">
        <v>1523</v>
      </c>
      <c r="B1523" s="54" t="str">
        <f t="shared" si="136"/>
        <v>5F3</v>
      </c>
      <c r="C1523" s="54"/>
      <c r="D1523" s="54" t="str">
        <f t="shared" si="137"/>
        <v>5F3</v>
      </c>
      <c r="E1523" s="54" t="str">
        <f t="shared" si="138"/>
        <v>05F3</v>
      </c>
      <c r="F1523" s="54"/>
      <c r="G1523" s="54"/>
      <c r="H1523" s="54"/>
      <c r="I1523" s="54"/>
      <c r="J1523" s="54"/>
      <c r="K1523" s="54"/>
      <c r="L1523" s="51" t="str">
        <f t="shared" si="139"/>
        <v>case "5F3": return "";</v>
      </c>
      <c r="M1523" s="51" t="str">
        <f t="shared" si="140"/>
        <v>case "05F3": return "";</v>
      </c>
      <c r="N1523" s="51" t="e">
        <f>"case """&amp;E1523&amp;""""&amp;": return "&amp;""""&amp;INDEX(ALL!E:E,MATCH(Sheet1!E1523,ALL!N:N,0))&amp;""""&amp;";"</f>
        <v>#N/A</v>
      </c>
      <c r="O1523" s="51"/>
    </row>
    <row r="1524" spans="1:15" x14ac:dyDescent="0.2">
      <c r="A1524" s="54">
        <v>1524</v>
      </c>
      <c r="B1524" s="54" t="str">
        <f t="shared" si="136"/>
        <v>5F4</v>
      </c>
      <c r="C1524" s="54"/>
      <c r="D1524" s="54" t="str">
        <f t="shared" si="137"/>
        <v>5F4</v>
      </c>
      <c r="E1524" s="54" t="str">
        <f t="shared" si="138"/>
        <v>05F4</v>
      </c>
      <c r="F1524" s="54"/>
      <c r="G1524" s="54"/>
      <c r="H1524" s="54"/>
      <c r="I1524" s="54"/>
      <c r="J1524" s="54"/>
      <c r="K1524" s="54"/>
      <c r="L1524" s="51" t="str">
        <f t="shared" si="139"/>
        <v>case "5F4": return "";</v>
      </c>
      <c r="M1524" s="51" t="str">
        <f t="shared" si="140"/>
        <v>case "05F4": return "";</v>
      </c>
      <c r="N1524" s="51" t="e">
        <f>"case """&amp;E1524&amp;""""&amp;": return "&amp;""""&amp;INDEX(ALL!E:E,MATCH(Sheet1!E1524,ALL!N:N,0))&amp;""""&amp;";"</f>
        <v>#N/A</v>
      </c>
      <c r="O1524" s="51"/>
    </row>
    <row r="1525" spans="1:15" x14ac:dyDescent="0.2">
      <c r="A1525" s="54">
        <v>1525</v>
      </c>
      <c r="B1525" s="54" t="str">
        <f t="shared" si="136"/>
        <v>5F5</v>
      </c>
      <c r="C1525" s="54"/>
      <c r="D1525" s="54" t="str">
        <f t="shared" si="137"/>
        <v>5F5</v>
      </c>
      <c r="E1525" s="54" t="str">
        <f t="shared" si="138"/>
        <v>05F5</v>
      </c>
      <c r="F1525" s="54"/>
      <c r="G1525" s="54"/>
      <c r="H1525" s="54"/>
      <c r="I1525" s="54"/>
      <c r="J1525" s="54"/>
      <c r="K1525" s="54"/>
      <c r="L1525" s="51" t="str">
        <f t="shared" si="139"/>
        <v>case "5F5": return "";</v>
      </c>
      <c r="M1525" s="51" t="str">
        <f t="shared" si="140"/>
        <v>case "05F5": return "";</v>
      </c>
      <c r="N1525" s="51" t="e">
        <f>"case """&amp;E1525&amp;""""&amp;": return "&amp;""""&amp;INDEX(ALL!E:E,MATCH(Sheet1!E1525,ALL!N:N,0))&amp;""""&amp;";"</f>
        <v>#N/A</v>
      </c>
      <c r="O1525" s="51"/>
    </row>
    <row r="1526" spans="1:15" x14ac:dyDescent="0.2">
      <c r="A1526" s="54">
        <v>1526</v>
      </c>
      <c r="B1526" s="54" t="str">
        <f t="shared" si="136"/>
        <v>5F6</v>
      </c>
      <c r="C1526" s="54"/>
      <c r="D1526" s="54" t="str">
        <f t="shared" si="137"/>
        <v>5F6</v>
      </c>
      <c r="E1526" s="54" t="str">
        <f t="shared" si="138"/>
        <v>05F6</v>
      </c>
      <c r="F1526" s="54"/>
      <c r="G1526" s="54"/>
      <c r="H1526" s="54"/>
      <c r="I1526" s="54"/>
      <c r="J1526" s="54"/>
      <c r="K1526" s="54"/>
      <c r="L1526" s="51" t="str">
        <f t="shared" si="139"/>
        <v>case "5F6": return "";</v>
      </c>
      <c r="M1526" s="51" t="str">
        <f t="shared" si="140"/>
        <v>case "05F6": return "";</v>
      </c>
      <c r="N1526" s="51" t="e">
        <f>"case """&amp;E1526&amp;""""&amp;": return "&amp;""""&amp;INDEX(ALL!E:E,MATCH(Sheet1!E1526,ALL!N:N,0))&amp;""""&amp;";"</f>
        <v>#N/A</v>
      </c>
      <c r="O1526" s="51"/>
    </row>
    <row r="1527" spans="1:15" x14ac:dyDescent="0.2">
      <c r="A1527" s="54">
        <v>1527</v>
      </c>
      <c r="B1527" s="54" t="str">
        <f t="shared" si="136"/>
        <v>5F7</v>
      </c>
      <c r="C1527" s="54"/>
      <c r="D1527" s="54" t="str">
        <f t="shared" si="137"/>
        <v>5F7</v>
      </c>
      <c r="E1527" s="54" t="str">
        <f t="shared" si="138"/>
        <v>05F7</v>
      </c>
      <c r="F1527" s="54"/>
      <c r="G1527" s="54"/>
      <c r="H1527" s="54"/>
      <c r="I1527" s="54"/>
      <c r="J1527" s="54"/>
      <c r="K1527" s="54"/>
      <c r="L1527" s="51" t="str">
        <f t="shared" si="139"/>
        <v>case "5F7": return "";</v>
      </c>
      <c r="M1527" s="51" t="str">
        <f t="shared" si="140"/>
        <v>case "05F7": return "";</v>
      </c>
      <c r="N1527" s="51" t="e">
        <f>"case """&amp;E1527&amp;""""&amp;": return "&amp;""""&amp;INDEX(ALL!E:E,MATCH(Sheet1!E1527,ALL!N:N,0))&amp;""""&amp;";"</f>
        <v>#N/A</v>
      </c>
      <c r="O1527" s="51"/>
    </row>
    <row r="1528" spans="1:15" x14ac:dyDescent="0.2">
      <c r="A1528" s="54">
        <v>1528</v>
      </c>
      <c r="B1528" s="54" t="str">
        <f t="shared" si="136"/>
        <v>5F8</v>
      </c>
      <c r="C1528" s="54"/>
      <c r="D1528" s="54" t="str">
        <f t="shared" si="137"/>
        <v>5F8</v>
      </c>
      <c r="E1528" s="54" t="str">
        <f t="shared" si="138"/>
        <v>05F8</v>
      </c>
      <c r="F1528" s="54"/>
      <c r="G1528" s="54"/>
      <c r="H1528" s="54"/>
      <c r="I1528" s="54"/>
      <c r="J1528" s="54"/>
      <c r="K1528" s="54"/>
      <c r="L1528" s="51" t="str">
        <f t="shared" si="139"/>
        <v>case "5F8": return "";</v>
      </c>
      <c r="M1528" s="51" t="str">
        <f t="shared" si="140"/>
        <v>case "05F8": return "";</v>
      </c>
      <c r="N1528" s="51" t="e">
        <f>"case """&amp;E1528&amp;""""&amp;": return "&amp;""""&amp;INDEX(ALL!E:E,MATCH(Sheet1!E1528,ALL!N:N,0))&amp;""""&amp;";"</f>
        <v>#N/A</v>
      </c>
      <c r="O1528" s="51"/>
    </row>
    <row r="1529" spans="1:15" x14ac:dyDescent="0.2">
      <c r="A1529" s="54">
        <v>1529</v>
      </c>
      <c r="B1529" s="54" t="str">
        <f t="shared" si="136"/>
        <v>5F9</v>
      </c>
      <c r="C1529" s="54"/>
      <c r="D1529" s="54" t="str">
        <f t="shared" si="137"/>
        <v>5F9</v>
      </c>
      <c r="E1529" s="54" t="str">
        <f t="shared" si="138"/>
        <v>05F9</v>
      </c>
      <c r="F1529" s="54"/>
      <c r="G1529" s="54"/>
      <c r="H1529" s="54"/>
      <c r="I1529" s="54"/>
      <c r="J1529" s="54"/>
      <c r="K1529" s="54"/>
      <c r="L1529" s="51" t="str">
        <f t="shared" si="139"/>
        <v>case "5F9": return "";</v>
      </c>
      <c r="M1529" s="51" t="str">
        <f t="shared" si="140"/>
        <v>case "05F9": return "";</v>
      </c>
      <c r="N1529" s="51" t="e">
        <f>"case """&amp;E1529&amp;""""&amp;": return "&amp;""""&amp;INDEX(ALL!E:E,MATCH(Sheet1!E1529,ALL!N:N,0))&amp;""""&amp;";"</f>
        <v>#N/A</v>
      </c>
      <c r="O1529" s="51"/>
    </row>
    <row r="1530" spans="1:15" x14ac:dyDescent="0.2">
      <c r="A1530" s="54">
        <v>1530</v>
      </c>
      <c r="B1530" s="54" t="str">
        <f t="shared" si="136"/>
        <v>5FA</v>
      </c>
      <c r="C1530" s="54"/>
      <c r="D1530" s="54" t="str">
        <f t="shared" si="137"/>
        <v>5FA</v>
      </c>
      <c r="E1530" s="54" t="str">
        <f t="shared" si="138"/>
        <v>05FA</v>
      </c>
      <c r="F1530" s="54"/>
      <c r="G1530" s="54"/>
      <c r="H1530" s="54"/>
      <c r="I1530" s="54"/>
      <c r="J1530" s="54"/>
      <c r="K1530" s="54"/>
      <c r="L1530" s="51" t="str">
        <f t="shared" si="139"/>
        <v>case "5FA": return "";</v>
      </c>
      <c r="M1530" s="51" t="str">
        <f t="shared" si="140"/>
        <v>case "05FA": return "";</v>
      </c>
      <c r="N1530" s="51" t="e">
        <f>"case """&amp;E1530&amp;""""&amp;": return "&amp;""""&amp;INDEX(ALL!E:E,MATCH(Sheet1!E1530,ALL!N:N,0))&amp;""""&amp;";"</f>
        <v>#N/A</v>
      </c>
      <c r="O1530" s="51"/>
    </row>
    <row r="1531" spans="1:15" x14ac:dyDescent="0.2">
      <c r="A1531" s="54">
        <v>1531</v>
      </c>
      <c r="B1531" s="54" t="str">
        <f t="shared" si="136"/>
        <v>5FB</v>
      </c>
      <c r="C1531" s="54"/>
      <c r="D1531" s="54" t="str">
        <f t="shared" si="137"/>
        <v>5FB</v>
      </c>
      <c r="E1531" s="54" t="str">
        <f t="shared" si="138"/>
        <v>05FB</v>
      </c>
      <c r="F1531" s="54"/>
      <c r="G1531" s="54"/>
      <c r="H1531" s="54"/>
      <c r="I1531" s="54"/>
      <c r="J1531" s="54"/>
      <c r="K1531" s="54"/>
      <c r="L1531" s="51" t="str">
        <f t="shared" si="139"/>
        <v>case "5FB": return "";</v>
      </c>
      <c r="M1531" s="51" t="str">
        <f t="shared" si="140"/>
        <v>case "05FB": return "";</v>
      </c>
      <c r="N1531" s="51" t="e">
        <f>"case """&amp;E1531&amp;""""&amp;": return "&amp;""""&amp;INDEX(ALL!E:E,MATCH(Sheet1!E1531,ALL!N:N,0))&amp;""""&amp;";"</f>
        <v>#N/A</v>
      </c>
      <c r="O1531" s="51"/>
    </row>
    <row r="1532" spans="1:15" x14ac:dyDescent="0.2">
      <c r="A1532" s="54">
        <v>1532</v>
      </c>
      <c r="B1532" s="54" t="str">
        <f t="shared" si="136"/>
        <v>5FC</v>
      </c>
      <c r="C1532" s="54"/>
      <c r="D1532" s="54" t="str">
        <f t="shared" si="137"/>
        <v>5FC</v>
      </c>
      <c r="E1532" s="54" t="str">
        <f t="shared" si="138"/>
        <v>05FC</v>
      </c>
      <c r="F1532" s="54"/>
      <c r="G1532" s="54"/>
      <c r="H1532" s="54"/>
      <c r="I1532" s="54"/>
      <c r="J1532" s="54"/>
      <c r="K1532" s="54"/>
      <c r="L1532" s="51" t="str">
        <f t="shared" si="139"/>
        <v>case "5FC": return "";</v>
      </c>
      <c r="M1532" s="51" t="str">
        <f t="shared" si="140"/>
        <v>case "05FC": return "";</v>
      </c>
      <c r="N1532" s="51" t="e">
        <f>"case """&amp;E1532&amp;""""&amp;": return "&amp;""""&amp;INDEX(ALL!E:E,MATCH(Sheet1!E1532,ALL!N:N,0))&amp;""""&amp;";"</f>
        <v>#N/A</v>
      </c>
      <c r="O1532" s="51"/>
    </row>
    <row r="1533" spans="1:15" x14ac:dyDescent="0.2">
      <c r="A1533" s="54">
        <v>1533</v>
      </c>
      <c r="B1533" s="54" t="str">
        <f t="shared" si="136"/>
        <v>5FD</v>
      </c>
      <c r="C1533" s="54"/>
      <c r="D1533" s="54" t="str">
        <f t="shared" si="137"/>
        <v>5FD</v>
      </c>
      <c r="E1533" s="54" t="str">
        <f t="shared" si="138"/>
        <v>05FD</v>
      </c>
      <c r="F1533" s="54"/>
      <c r="G1533" s="54"/>
      <c r="H1533" s="54"/>
      <c r="I1533" s="54"/>
      <c r="J1533" s="54"/>
      <c r="K1533" s="54"/>
      <c r="L1533" s="51" t="str">
        <f t="shared" si="139"/>
        <v>case "5FD": return "";</v>
      </c>
      <c r="M1533" s="51" t="str">
        <f t="shared" si="140"/>
        <v>case "05FD": return "";</v>
      </c>
      <c r="N1533" s="51" t="e">
        <f>"case """&amp;E1533&amp;""""&amp;": return "&amp;""""&amp;INDEX(ALL!E:E,MATCH(Sheet1!E1533,ALL!N:N,0))&amp;""""&amp;";"</f>
        <v>#N/A</v>
      </c>
      <c r="O1533" s="51"/>
    </row>
    <row r="1534" spans="1:15" x14ac:dyDescent="0.2">
      <c r="A1534" s="54">
        <v>1534</v>
      </c>
      <c r="B1534" s="54" t="str">
        <f t="shared" si="136"/>
        <v>5FE</v>
      </c>
      <c r="C1534" s="54"/>
      <c r="D1534" s="54" t="str">
        <f t="shared" si="137"/>
        <v>5FE</v>
      </c>
      <c r="E1534" s="54" t="str">
        <f t="shared" si="138"/>
        <v>05FE</v>
      </c>
      <c r="F1534" s="54"/>
      <c r="G1534" s="54"/>
      <c r="H1534" s="54"/>
      <c r="I1534" s="54"/>
      <c r="J1534" s="54"/>
      <c r="K1534" s="54"/>
      <c r="L1534" s="51" t="str">
        <f t="shared" si="139"/>
        <v>case "5FE": return "";</v>
      </c>
      <c r="M1534" s="51" t="str">
        <f t="shared" si="140"/>
        <v>case "05FE": return "";</v>
      </c>
      <c r="N1534" s="51" t="e">
        <f>"case """&amp;E1534&amp;""""&amp;": return "&amp;""""&amp;INDEX(ALL!E:E,MATCH(Sheet1!E1534,ALL!N:N,0))&amp;""""&amp;";"</f>
        <v>#N/A</v>
      </c>
      <c r="O1534" s="51"/>
    </row>
    <row r="1535" spans="1:15" x14ac:dyDescent="0.2">
      <c r="A1535" s="54">
        <v>1535</v>
      </c>
      <c r="B1535" s="54" t="str">
        <f t="shared" si="136"/>
        <v>5FF</v>
      </c>
      <c r="C1535" s="54"/>
      <c r="D1535" s="54" t="str">
        <f t="shared" si="137"/>
        <v>5FF</v>
      </c>
      <c r="E1535" s="54" t="str">
        <f t="shared" si="138"/>
        <v>05FF</v>
      </c>
      <c r="F1535" s="54"/>
      <c r="G1535" s="54"/>
      <c r="H1535" s="54"/>
      <c r="I1535" s="54"/>
      <c r="J1535" s="54"/>
      <c r="K1535" s="54"/>
      <c r="L1535" s="51" t="str">
        <f t="shared" si="139"/>
        <v>case "5FF": return "";</v>
      </c>
      <c r="M1535" s="51" t="str">
        <f t="shared" si="140"/>
        <v>case "05FF": return "";</v>
      </c>
      <c r="N1535" s="51" t="e">
        <f>"case """&amp;E1535&amp;""""&amp;": return "&amp;""""&amp;INDEX(ALL!E:E,MATCH(Sheet1!E1535,ALL!N:N,0))&amp;""""&amp;";"</f>
        <v>#N/A</v>
      </c>
      <c r="O1535" s="51"/>
    </row>
  </sheetData>
  <autoFilter ref="A1:K1535"/>
  <phoneticPr fontId="1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"/>
  <sheetViews>
    <sheetView workbookViewId="0">
      <pane ySplit="1" topLeftCell="A21" activePane="bottomLeft" state="frozen"/>
      <selection pane="bottomLeft" activeCell="D5" sqref="A5:D7"/>
    </sheetView>
  </sheetViews>
  <sheetFormatPr defaultRowHeight="12.75" x14ac:dyDescent="0.2"/>
  <cols>
    <col min="1" max="1" width="35.85546875" bestFit="1" customWidth="1"/>
    <col min="3" max="3" width="18.85546875" bestFit="1" customWidth="1"/>
    <col min="4" max="4" width="60.7109375" bestFit="1" customWidth="1"/>
    <col min="6" max="6" width="23.28515625" bestFit="1" customWidth="1"/>
  </cols>
  <sheetData>
    <row r="1" spans="1:6" x14ac:dyDescent="0.2">
      <c r="A1" s="70" t="s">
        <v>3045</v>
      </c>
      <c r="B1" s="71" t="s">
        <v>3060</v>
      </c>
      <c r="C1" s="70" t="s">
        <v>3046</v>
      </c>
      <c r="D1" s="70" t="s">
        <v>3047</v>
      </c>
      <c r="E1" s="97" t="s">
        <v>6291</v>
      </c>
      <c r="F1" s="98" t="s">
        <v>6292</v>
      </c>
    </row>
    <row r="2" spans="1:6" x14ac:dyDescent="0.2">
      <c r="A2" s="51" t="s">
        <v>2505</v>
      </c>
      <c r="B2" s="51" t="str">
        <f>UPPER(MID(A2,12,4))</f>
        <v>0000</v>
      </c>
      <c r="C2" s="51" t="str">
        <f>MID(A2,20,LEN(A2)-21)</f>
        <v>Mario</v>
      </c>
      <c r="D2" s="51" t="str">
        <f>"case """&amp;B2&amp;""""&amp;": return "&amp;""""&amp;F2&amp;" - "&amp;C2&amp;""""&amp;";"</f>
        <v>case "0000": return "Mario - Mario";</v>
      </c>
      <c r="E2" t="str">
        <f>LEFT(B2,3)</f>
        <v>000</v>
      </c>
      <c r="F2" t="str">
        <f>INDEX(Sheet1!F:F,MATCH('1-4'!E2,Sheet1!D:D,0))</f>
        <v>Mario</v>
      </c>
    </row>
    <row r="3" spans="1:6" x14ac:dyDescent="0.2">
      <c r="A3" s="51" t="s">
        <v>2506</v>
      </c>
      <c r="B3" s="51" t="str">
        <f t="shared" ref="B3:B66" si="0">UPPER(MID(A3,12,4))</f>
        <v>0001</v>
      </c>
      <c r="C3" s="51" t="str">
        <f t="shared" ref="C3:C66" si="1">MID(A3,20,LEN(A3)-21)</f>
        <v>Luigi</v>
      </c>
      <c r="D3" s="51" t="str">
        <f t="shared" ref="D3:D66" si="2">"case """&amp;B3&amp;""""&amp;": return "&amp;""""&amp;F3&amp;" - "&amp;C3&amp;""""&amp;";"</f>
        <v>case "0001": return "Mario - Luigi";</v>
      </c>
      <c r="E3" t="str">
        <f t="shared" ref="E3:E66" si="3">LEFT(B3,3)</f>
        <v>000</v>
      </c>
      <c r="F3" t="str">
        <f>INDEX(Sheet1!F:F,MATCH('1-4'!E3,Sheet1!D:D,0))</f>
        <v>Mario</v>
      </c>
    </row>
    <row r="4" spans="1:6" x14ac:dyDescent="0.2">
      <c r="A4" s="51" t="s">
        <v>2507</v>
      </c>
      <c r="B4" s="51" t="str">
        <f t="shared" si="0"/>
        <v>0002</v>
      </c>
      <c r="C4" s="51" t="str">
        <f t="shared" si="1"/>
        <v>Peach</v>
      </c>
      <c r="D4" s="51" t="str">
        <f t="shared" si="2"/>
        <v>case "0002": return "Mario - Peach";</v>
      </c>
      <c r="E4" t="str">
        <f t="shared" si="3"/>
        <v>000</v>
      </c>
      <c r="F4" t="str">
        <f>INDEX(Sheet1!F:F,MATCH('1-4'!E4,Sheet1!D:D,0))</f>
        <v>Mario</v>
      </c>
    </row>
    <row r="5" spans="1:6" x14ac:dyDescent="0.2">
      <c r="A5" s="51" t="s">
        <v>2508</v>
      </c>
      <c r="B5" s="51" t="str">
        <f t="shared" si="0"/>
        <v>0003</v>
      </c>
      <c r="C5" s="51" t="str">
        <f t="shared" si="1"/>
        <v>Yoshi</v>
      </c>
      <c r="D5" s="51" t="str">
        <f t="shared" si="2"/>
        <v>case "0003": return "Mario - Yoshi";</v>
      </c>
      <c r="E5" t="str">
        <f t="shared" si="3"/>
        <v>000</v>
      </c>
      <c r="F5" t="str">
        <f>INDEX(Sheet1!F:F,MATCH('1-4'!E5,Sheet1!D:D,0))</f>
        <v>Mario</v>
      </c>
    </row>
    <row r="6" spans="1:6" x14ac:dyDescent="0.2">
      <c r="A6" s="51" t="s">
        <v>2509</v>
      </c>
      <c r="B6" s="51" t="str">
        <f t="shared" si="0"/>
        <v>0004</v>
      </c>
      <c r="C6" s="51" t="str">
        <f t="shared" si="1"/>
        <v>Rosalina</v>
      </c>
      <c r="D6" s="51" t="str">
        <f t="shared" si="2"/>
        <v>case "0004": return "Mario - Rosalina";</v>
      </c>
      <c r="E6" t="str">
        <f t="shared" si="3"/>
        <v>000</v>
      </c>
      <c r="F6" t="str">
        <f>INDEX(Sheet1!F:F,MATCH('1-4'!E6,Sheet1!D:D,0))</f>
        <v>Mario</v>
      </c>
    </row>
    <row r="7" spans="1:6" x14ac:dyDescent="0.2">
      <c r="A7" s="51" t="s">
        <v>2510</v>
      </c>
      <c r="B7" s="51" t="str">
        <f t="shared" si="0"/>
        <v>0005</v>
      </c>
      <c r="C7" s="51" t="str">
        <f t="shared" si="1"/>
        <v>Bowser</v>
      </c>
      <c r="D7" s="51" t="str">
        <f t="shared" si="2"/>
        <v>case "0005": return "Mario - Bowser";</v>
      </c>
      <c r="E7" t="str">
        <f t="shared" si="3"/>
        <v>000</v>
      </c>
      <c r="F7" t="str">
        <f>INDEX(Sheet1!F:F,MATCH('1-4'!E7,Sheet1!D:D,0))</f>
        <v>Mario</v>
      </c>
    </row>
    <row r="8" spans="1:6" x14ac:dyDescent="0.2">
      <c r="A8" s="51" t="s">
        <v>2511</v>
      </c>
      <c r="B8" s="51" t="str">
        <f t="shared" si="0"/>
        <v>0006</v>
      </c>
      <c r="C8" s="51" t="str">
        <f t="shared" si="1"/>
        <v>Bowser Jr.</v>
      </c>
      <c r="D8" s="51" t="str">
        <f t="shared" si="2"/>
        <v>case "0006": return "Mario - Bowser Jr.";</v>
      </c>
      <c r="E8" t="str">
        <f t="shared" si="3"/>
        <v>000</v>
      </c>
      <c r="F8" t="str">
        <f>INDEX(Sheet1!F:F,MATCH('1-4'!E8,Sheet1!D:D,0))</f>
        <v>Mario</v>
      </c>
    </row>
    <row r="9" spans="1:6" x14ac:dyDescent="0.2">
      <c r="A9" s="51" t="s">
        <v>2512</v>
      </c>
      <c r="B9" s="51" t="str">
        <f t="shared" si="0"/>
        <v>0007</v>
      </c>
      <c r="C9" s="51" t="str">
        <f t="shared" si="1"/>
        <v>Wario</v>
      </c>
      <c r="D9" s="51" t="str">
        <f t="shared" si="2"/>
        <v>case "0007": return "Mario - Wario";</v>
      </c>
      <c r="E9" t="str">
        <f t="shared" si="3"/>
        <v>000</v>
      </c>
      <c r="F9" t="str">
        <f>INDEX(Sheet1!F:F,MATCH('1-4'!E9,Sheet1!D:D,0))</f>
        <v>Mario</v>
      </c>
    </row>
    <row r="10" spans="1:6" x14ac:dyDescent="0.2">
      <c r="A10" s="51" t="s">
        <v>2513</v>
      </c>
      <c r="B10" s="51" t="str">
        <f t="shared" si="0"/>
        <v>0008</v>
      </c>
      <c r="C10" s="51" t="str">
        <f t="shared" si="1"/>
        <v>Donkey Kong</v>
      </c>
      <c r="D10" s="51" t="str">
        <f t="shared" si="2"/>
        <v>case "0008": return "Mario - Donkey Kong";</v>
      </c>
      <c r="E10" t="str">
        <f t="shared" si="3"/>
        <v>000</v>
      </c>
      <c r="F10" t="str">
        <f>INDEX(Sheet1!F:F,MATCH('1-4'!E10,Sheet1!D:D,0))</f>
        <v>Mario</v>
      </c>
    </row>
    <row r="11" spans="1:6" x14ac:dyDescent="0.2">
      <c r="A11" s="51" t="s">
        <v>2514</v>
      </c>
      <c r="B11" s="51" t="str">
        <f t="shared" si="0"/>
        <v>0009</v>
      </c>
      <c r="C11" s="51" t="str">
        <f t="shared" si="1"/>
        <v>Diddy Kong</v>
      </c>
      <c r="D11" s="51" t="str">
        <f t="shared" si="2"/>
        <v>case "0009": return "Mario - Diddy Kong";</v>
      </c>
      <c r="E11" t="str">
        <f t="shared" si="3"/>
        <v>000</v>
      </c>
      <c r="F11" t="str">
        <f>INDEX(Sheet1!F:F,MATCH('1-4'!E11,Sheet1!D:D,0))</f>
        <v>Mario</v>
      </c>
    </row>
    <row r="12" spans="1:6" x14ac:dyDescent="0.2">
      <c r="A12" s="51" t="s">
        <v>2515</v>
      </c>
      <c r="B12" s="51" t="str">
        <f t="shared" si="0"/>
        <v>000A</v>
      </c>
      <c r="C12" s="51" t="str">
        <f t="shared" si="1"/>
        <v>Toad</v>
      </c>
      <c r="D12" s="51" t="str">
        <f t="shared" si="2"/>
        <v>case "000A": return "Mario - Toad";</v>
      </c>
      <c r="E12" t="str">
        <f t="shared" si="3"/>
        <v>000</v>
      </c>
      <c r="F12" t="str">
        <f>INDEX(Sheet1!F:F,MATCH('1-4'!E12,Sheet1!D:D,0))</f>
        <v>Mario</v>
      </c>
    </row>
    <row r="13" spans="1:6" x14ac:dyDescent="0.2">
      <c r="A13" s="51" t="s">
        <v>2516</v>
      </c>
      <c r="B13" s="51" t="str">
        <f t="shared" si="0"/>
        <v>0013</v>
      </c>
      <c r="C13" s="51" t="str">
        <f t="shared" si="1"/>
        <v>Daisy</v>
      </c>
      <c r="D13" s="51" t="str">
        <f t="shared" si="2"/>
        <v>case "0013": return "Mario - Daisy";</v>
      </c>
      <c r="E13" t="str">
        <f t="shared" si="3"/>
        <v>001</v>
      </c>
      <c r="F13" t="str">
        <f>INDEX(Sheet1!F:F,MATCH('1-4'!E13,Sheet1!D:D,0))</f>
        <v>Mario</v>
      </c>
    </row>
    <row r="14" spans="1:6" x14ac:dyDescent="0.2">
      <c r="A14" s="51" t="s">
        <v>2517</v>
      </c>
      <c r="B14" s="51" t="str">
        <f t="shared" si="0"/>
        <v>0014</v>
      </c>
      <c r="C14" s="51" t="str">
        <f t="shared" si="1"/>
        <v>Waluigi</v>
      </c>
      <c r="D14" s="51" t="str">
        <f t="shared" si="2"/>
        <v>case "0014": return "Mario - Waluigi";</v>
      </c>
      <c r="E14" t="str">
        <f t="shared" si="3"/>
        <v>001</v>
      </c>
      <c r="F14" t="str">
        <f>INDEX(Sheet1!F:F,MATCH('1-4'!E14,Sheet1!D:D,0))</f>
        <v>Mario</v>
      </c>
    </row>
    <row r="15" spans="1:6" x14ac:dyDescent="0.2">
      <c r="A15" s="51" t="s">
        <v>2518</v>
      </c>
      <c r="B15" s="51" t="str">
        <f t="shared" si="0"/>
        <v>0017</v>
      </c>
      <c r="C15" s="51" t="str">
        <f t="shared" si="1"/>
        <v>Boo</v>
      </c>
      <c r="D15" s="51" t="str">
        <f t="shared" si="2"/>
        <v>case "0017": return "Mario - Boo";</v>
      </c>
      <c r="E15" t="str">
        <f t="shared" si="3"/>
        <v>001</v>
      </c>
      <c r="F15" t="str">
        <f>INDEX(Sheet1!F:F,MATCH('1-4'!E15,Sheet1!D:D,0))</f>
        <v>Mario</v>
      </c>
    </row>
    <row r="16" spans="1:6" x14ac:dyDescent="0.2">
      <c r="A16" s="51" t="s">
        <v>2519</v>
      </c>
      <c r="B16" s="51" t="str">
        <f t="shared" si="0"/>
        <v>0080</v>
      </c>
      <c r="C16" s="51" t="str">
        <f t="shared" si="1"/>
        <v>Poochy</v>
      </c>
      <c r="D16" s="51" t="str">
        <f t="shared" si="2"/>
        <v>case "0080": return "Yoshi's Woolly World - Poochy";</v>
      </c>
      <c r="E16" t="str">
        <f t="shared" si="3"/>
        <v>008</v>
      </c>
      <c r="F16" t="str">
        <f>INDEX(Sheet1!F:F,MATCH('1-4'!E16,Sheet1!D:D,0))</f>
        <v>Yoshi's Woolly World</v>
      </c>
    </row>
    <row r="17" spans="1:6" x14ac:dyDescent="0.2">
      <c r="A17" s="51" t="s">
        <v>2520</v>
      </c>
      <c r="B17" s="51" t="str">
        <f t="shared" si="0"/>
        <v>0100</v>
      </c>
      <c r="C17" s="51" t="str">
        <f t="shared" si="1"/>
        <v>Link</v>
      </c>
      <c r="D17" s="51" t="str">
        <f t="shared" si="2"/>
        <v>case "0100": return "The Legend of Zelda - Link";</v>
      </c>
      <c r="E17" t="str">
        <f t="shared" si="3"/>
        <v>010</v>
      </c>
      <c r="F17" t="str">
        <f>INDEX(Sheet1!F:F,MATCH('1-4'!E17,Sheet1!D:D,0))</f>
        <v>The Legend of Zelda</v>
      </c>
    </row>
    <row r="18" spans="1:6" x14ac:dyDescent="0.2">
      <c r="A18" s="51" t="s">
        <v>2521</v>
      </c>
      <c r="B18" s="51" t="str">
        <f t="shared" si="0"/>
        <v>0101</v>
      </c>
      <c r="C18" s="51" t="str">
        <f t="shared" si="1"/>
        <v>Zelda</v>
      </c>
      <c r="D18" s="51" t="str">
        <f t="shared" si="2"/>
        <v>case "0101": return "The Legend of Zelda - Zelda";</v>
      </c>
      <c r="E18" t="str">
        <f t="shared" si="3"/>
        <v>010</v>
      </c>
      <c r="F18" t="str">
        <f>INDEX(Sheet1!F:F,MATCH('1-4'!E18,Sheet1!D:D,0))</f>
        <v>The Legend of Zelda</v>
      </c>
    </row>
    <row r="19" spans="1:6" x14ac:dyDescent="0.2">
      <c r="A19" s="51" t="s">
        <v>2522</v>
      </c>
      <c r="B19" s="51" t="str">
        <f t="shared" si="0"/>
        <v>0102</v>
      </c>
      <c r="C19" s="51" t="str">
        <f t="shared" si="1"/>
        <v>Ganon</v>
      </c>
      <c r="D19" s="51" t="str">
        <f t="shared" si="2"/>
        <v>case "0102": return "The Legend of Zelda - Ganon";</v>
      </c>
      <c r="E19" t="str">
        <f t="shared" si="3"/>
        <v>010</v>
      </c>
      <c r="F19" t="str">
        <f>INDEX(Sheet1!F:F,MATCH('1-4'!E19,Sheet1!D:D,0))</f>
        <v>The Legend of Zelda</v>
      </c>
    </row>
    <row r="20" spans="1:6" x14ac:dyDescent="0.2">
      <c r="A20" s="51" t="s">
        <v>2523</v>
      </c>
      <c r="B20" s="51" t="str">
        <f t="shared" si="0"/>
        <v>0103</v>
      </c>
      <c r="C20" s="51" t="str">
        <f t="shared" si="1"/>
        <v>Midna</v>
      </c>
      <c r="D20" s="51" t="str">
        <f t="shared" si="2"/>
        <v>case "0103": return "The Legend of Zelda - Midna";</v>
      </c>
      <c r="E20" t="str">
        <f t="shared" si="3"/>
        <v>010</v>
      </c>
      <c r="F20" t="str">
        <f>INDEX(Sheet1!F:F,MATCH('1-4'!E20,Sheet1!D:D,0))</f>
        <v>The Legend of Zelda</v>
      </c>
    </row>
    <row r="21" spans="1:6" x14ac:dyDescent="0.2">
      <c r="A21" s="51" t="s">
        <v>2524</v>
      </c>
      <c r="B21" s="51" t="str">
        <f t="shared" si="0"/>
        <v>0140</v>
      </c>
      <c r="C21" s="51" t="str">
        <f t="shared" si="1"/>
        <v>Guardian</v>
      </c>
      <c r="D21" s="51" t="str">
        <f t="shared" si="2"/>
        <v>case "0140": return "Breath of the Wild - Guardian";</v>
      </c>
      <c r="E21" t="str">
        <f t="shared" si="3"/>
        <v>014</v>
      </c>
      <c r="F21" t="str">
        <f>INDEX(Sheet1!F:F,MATCH('1-4'!E21,Sheet1!D:D,0))</f>
        <v>Breath of the Wild</v>
      </c>
    </row>
    <row r="22" spans="1:6" x14ac:dyDescent="0.2">
      <c r="A22" s="51" t="s">
        <v>2525</v>
      </c>
      <c r="B22" s="51" t="str">
        <f t="shared" si="0"/>
        <v>0141</v>
      </c>
      <c r="C22" s="51" t="str">
        <f t="shared" si="1"/>
        <v>Bokoblin</v>
      </c>
      <c r="D22" s="51" t="str">
        <f t="shared" si="2"/>
        <v>case "0141": return "Breath of the Wild - Bokoblin";</v>
      </c>
      <c r="E22" t="str">
        <f t="shared" si="3"/>
        <v>014</v>
      </c>
      <c r="F22" t="str">
        <f>INDEX(Sheet1!F:F,MATCH('1-4'!E22,Sheet1!D:D,0))</f>
        <v>Breath of the Wild</v>
      </c>
    </row>
    <row r="23" spans="1:6" x14ac:dyDescent="0.2">
      <c r="A23" s="51" t="s">
        <v>2526</v>
      </c>
      <c r="B23" s="51" t="str">
        <f t="shared" si="0"/>
        <v>0180</v>
      </c>
      <c r="C23" s="51" t="str">
        <f t="shared" si="1"/>
        <v>Villager</v>
      </c>
      <c r="D23" s="51" t="str">
        <f t="shared" si="2"/>
        <v>case "0180": return "Animal Crossing - Villager";</v>
      </c>
      <c r="E23" t="str">
        <f t="shared" si="3"/>
        <v>018</v>
      </c>
      <c r="F23" t="str">
        <f>INDEX(Sheet1!F:F,MATCH('1-4'!E23,Sheet1!D:D,0))</f>
        <v>Animal Crossing</v>
      </c>
    </row>
    <row r="24" spans="1:6" x14ac:dyDescent="0.2">
      <c r="A24" s="51" t="s">
        <v>2527</v>
      </c>
      <c r="B24" s="51" t="str">
        <f t="shared" si="0"/>
        <v>0181</v>
      </c>
      <c r="C24" s="51" t="str">
        <f t="shared" si="1"/>
        <v>Isabelle</v>
      </c>
      <c r="D24" s="51" t="str">
        <f t="shared" si="2"/>
        <v>case "0181": return "Animal Crossing - Isabelle";</v>
      </c>
      <c r="E24" t="str">
        <f t="shared" si="3"/>
        <v>018</v>
      </c>
      <c r="F24" t="str">
        <f>INDEX(Sheet1!F:F,MATCH('1-4'!E24,Sheet1!D:D,0))</f>
        <v>Animal Crossing</v>
      </c>
    </row>
    <row r="25" spans="1:6" x14ac:dyDescent="0.2">
      <c r="A25" s="51" t="s">
        <v>2528</v>
      </c>
      <c r="B25" s="51" t="str">
        <f t="shared" si="0"/>
        <v>0182</v>
      </c>
      <c r="C25" s="51" t="str">
        <f t="shared" si="1"/>
        <v>K.K. Slider</v>
      </c>
      <c r="D25" s="51" t="str">
        <f t="shared" si="2"/>
        <v>case "0182": return "Animal Crossing - K.K. Slider";</v>
      </c>
      <c r="E25" t="str">
        <f t="shared" si="3"/>
        <v>018</v>
      </c>
      <c r="F25" t="str">
        <f>INDEX(Sheet1!F:F,MATCH('1-4'!E25,Sheet1!D:D,0))</f>
        <v>Animal Crossing</v>
      </c>
    </row>
    <row r="26" spans="1:6" x14ac:dyDescent="0.2">
      <c r="A26" s="51" t="s">
        <v>2529</v>
      </c>
      <c r="B26" s="51" t="str">
        <f t="shared" si="0"/>
        <v>0183</v>
      </c>
      <c r="C26" s="51" t="str">
        <f t="shared" si="1"/>
        <v>Tom Nook</v>
      </c>
      <c r="D26" s="51" t="str">
        <f t="shared" si="2"/>
        <v>case "0183": return "Animal Crossing - Tom Nook";</v>
      </c>
      <c r="E26" t="str">
        <f t="shared" si="3"/>
        <v>018</v>
      </c>
      <c r="F26" t="str">
        <f>INDEX(Sheet1!F:F,MATCH('1-4'!E26,Sheet1!D:D,0))</f>
        <v>Animal Crossing</v>
      </c>
    </row>
    <row r="27" spans="1:6" x14ac:dyDescent="0.2">
      <c r="A27" s="51" t="s">
        <v>2530</v>
      </c>
      <c r="B27" s="51" t="str">
        <f t="shared" si="0"/>
        <v>0184</v>
      </c>
      <c r="C27" s="51" t="str">
        <f t="shared" si="1"/>
        <v>Timmy &amp; Tommy</v>
      </c>
      <c r="D27" s="51" t="str">
        <f t="shared" si="2"/>
        <v>case "0184": return "Animal Crossing - Timmy &amp; Tommy";</v>
      </c>
      <c r="E27" t="str">
        <f t="shared" si="3"/>
        <v>018</v>
      </c>
      <c r="F27" t="str">
        <f>INDEX(Sheet1!F:F,MATCH('1-4'!E27,Sheet1!D:D,0))</f>
        <v>Animal Crossing</v>
      </c>
    </row>
    <row r="28" spans="1:6" x14ac:dyDescent="0.2">
      <c r="A28" s="51" t="s">
        <v>2531</v>
      </c>
      <c r="B28" s="51" t="str">
        <f t="shared" si="0"/>
        <v>0185</v>
      </c>
      <c r="C28" s="51" t="str">
        <f t="shared" si="1"/>
        <v>Timmy</v>
      </c>
      <c r="D28" s="51" t="str">
        <f t="shared" si="2"/>
        <v>case "0185": return "Animal Crossing - Timmy";</v>
      </c>
      <c r="E28" t="str">
        <f t="shared" si="3"/>
        <v>018</v>
      </c>
      <c r="F28" t="str">
        <f>INDEX(Sheet1!F:F,MATCH('1-4'!E28,Sheet1!D:D,0))</f>
        <v>Animal Crossing</v>
      </c>
    </row>
    <row r="29" spans="1:6" x14ac:dyDescent="0.2">
      <c r="A29" s="51" t="s">
        <v>2532</v>
      </c>
      <c r="B29" s="51" t="str">
        <f t="shared" si="0"/>
        <v>0186</v>
      </c>
      <c r="C29" s="51" t="str">
        <f t="shared" si="1"/>
        <v>Tommy</v>
      </c>
      <c r="D29" s="51" t="str">
        <f t="shared" si="2"/>
        <v>case "0186": return "Animal Crossing - Tommy";</v>
      </c>
      <c r="E29" t="str">
        <f t="shared" si="3"/>
        <v>018</v>
      </c>
      <c r="F29" t="str">
        <f>INDEX(Sheet1!F:F,MATCH('1-4'!E29,Sheet1!D:D,0))</f>
        <v>Animal Crossing</v>
      </c>
    </row>
    <row r="30" spans="1:6" x14ac:dyDescent="0.2">
      <c r="A30" s="51" t="s">
        <v>2533</v>
      </c>
      <c r="B30" s="51" t="str">
        <f t="shared" si="0"/>
        <v>0187</v>
      </c>
      <c r="C30" s="51" t="str">
        <f t="shared" si="1"/>
        <v>Sable</v>
      </c>
      <c r="D30" s="51" t="str">
        <f t="shared" si="2"/>
        <v>case "0187": return "Animal Crossing - Sable";</v>
      </c>
      <c r="E30" t="str">
        <f t="shared" si="3"/>
        <v>018</v>
      </c>
      <c r="F30" t="str">
        <f>INDEX(Sheet1!F:F,MATCH('1-4'!E30,Sheet1!D:D,0))</f>
        <v>Animal Crossing</v>
      </c>
    </row>
    <row r="31" spans="1:6" x14ac:dyDescent="0.2">
      <c r="A31" s="51" t="s">
        <v>2534</v>
      </c>
      <c r="B31" s="51" t="str">
        <f t="shared" si="0"/>
        <v>0188</v>
      </c>
      <c r="C31" s="51" t="str">
        <f t="shared" si="1"/>
        <v>Mabel</v>
      </c>
      <c r="D31" s="51" t="str">
        <f t="shared" si="2"/>
        <v>case "0188": return "Animal Crossing - Mabel";</v>
      </c>
      <c r="E31" t="str">
        <f t="shared" si="3"/>
        <v>018</v>
      </c>
      <c r="F31" t="str">
        <f>INDEX(Sheet1!F:F,MATCH('1-4'!E31,Sheet1!D:D,0))</f>
        <v>Animal Crossing</v>
      </c>
    </row>
    <row r="32" spans="1:6" x14ac:dyDescent="0.2">
      <c r="A32" s="51" t="s">
        <v>2535</v>
      </c>
      <c r="B32" s="51" t="str">
        <f t="shared" si="0"/>
        <v>0189</v>
      </c>
      <c r="C32" s="51" t="str">
        <f t="shared" si="1"/>
        <v>Labelle</v>
      </c>
      <c r="D32" s="51" t="str">
        <f t="shared" si="2"/>
        <v>case "0189": return "Animal Crossing - Labelle";</v>
      </c>
      <c r="E32" t="str">
        <f t="shared" si="3"/>
        <v>018</v>
      </c>
      <c r="F32" t="str">
        <f>INDEX(Sheet1!F:F,MATCH('1-4'!E32,Sheet1!D:D,0))</f>
        <v>Animal Crossing</v>
      </c>
    </row>
    <row r="33" spans="1:6" x14ac:dyDescent="0.2">
      <c r="A33" s="51" t="s">
        <v>2536</v>
      </c>
      <c r="B33" s="51" t="str">
        <f t="shared" si="0"/>
        <v>018A</v>
      </c>
      <c r="C33" s="51" t="str">
        <f t="shared" si="1"/>
        <v>Reese</v>
      </c>
      <c r="D33" s="51" t="str">
        <f t="shared" si="2"/>
        <v>case "018A": return "Animal Crossing - Reese";</v>
      </c>
      <c r="E33" t="str">
        <f t="shared" si="3"/>
        <v>018</v>
      </c>
      <c r="F33" t="str">
        <f>INDEX(Sheet1!F:F,MATCH('1-4'!E33,Sheet1!D:D,0))</f>
        <v>Animal Crossing</v>
      </c>
    </row>
    <row r="34" spans="1:6" x14ac:dyDescent="0.2">
      <c r="A34" s="51" t="s">
        <v>2537</v>
      </c>
      <c r="B34" s="51" t="str">
        <f t="shared" si="0"/>
        <v>018B</v>
      </c>
      <c r="C34" s="51" t="str">
        <f t="shared" si="1"/>
        <v>Cyrus</v>
      </c>
      <c r="D34" s="51" t="str">
        <f t="shared" si="2"/>
        <v>case "018B": return "Animal Crossing - Cyrus";</v>
      </c>
      <c r="E34" t="str">
        <f t="shared" si="3"/>
        <v>018</v>
      </c>
      <c r="F34" t="str">
        <f>INDEX(Sheet1!F:F,MATCH('1-4'!E34,Sheet1!D:D,0))</f>
        <v>Animal Crossing</v>
      </c>
    </row>
    <row r="35" spans="1:6" x14ac:dyDescent="0.2">
      <c r="A35" s="51" t="s">
        <v>2538</v>
      </c>
      <c r="B35" s="51" t="str">
        <f t="shared" si="0"/>
        <v>018C</v>
      </c>
      <c r="C35" s="51" t="str">
        <f t="shared" si="1"/>
        <v>Digby</v>
      </c>
      <c r="D35" s="51" t="str">
        <f t="shared" si="2"/>
        <v>case "018C": return "Animal Crossing - Digby";</v>
      </c>
      <c r="E35" t="str">
        <f t="shared" si="3"/>
        <v>018</v>
      </c>
      <c r="F35" t="str">
        <f>INDEX(Sheet1!F:F,MATCH('1-4'!E35,Sheet1!D:D,0))</f>
        <v>Animal Crossing</v>
      </c>
    </row>
    <row r="36" spans="1:6" x14ac:dyDescent="0.2">
      <c r="A36" s="51" t="s">
        <v>2539</v>
      </c>
      <c r="B36" s="51" t="str">
        <f t="shared" si="0"/>
        <v>018D</v>
      </c>
      <c r="C36" s="51" t="str">
        <f t="shared" si="1"/>
        <v>Rover</v>
      </c>
      <c r="D36" s="51" t="str">
        <f t="shared" si="2"/>
        <v>case "018D": return "Animal Crossing - Rover";</v>
      </c>
      <c r="E36" t="str">
        <f t="shared" si="3"/>
        <v>018</v>
      </c>
      <c r="F36" t="str">
        <f>INDEX(Sheet1!F:F,MATCH('1-4'!E36,Sheet1!D:D,0))</f>
        <v>Animal Crossing</v>
      </c>
    </row>
    <row r="37" spans="1:6" x14ac:dyDescent="0.2">
      <c r="A37" s="51" t="s">
        <v>2540</v>
      </c>
      <c r="B37" s="51" t="str">
        <f t="shared" si="0"/>
        <v>018E</v>
      </c>
      <c r="C37" s="51" t="str">
        <f t="shared" si="1"/>
        <v>Mr. Resetti</v>
      </c>
      <c r="D37" s="51" t="str">
        <f t="shared" si="2"/>
        <v>case "018E": return "Animal Crossing - Mr. Resetti";</v>
      </c>
      <c r="E37" t="str">
        <f t="shared" si="3"/>
        <v>018</v>
      </c>
      <c r="F37" t="str">
        <f>INDEX(Sheet1!F:F,MATCH('1-4'!E37,Sheet1!D:D,0))</f>
        <v>Animal Crossing</v>
      </c>
    </row>
    <row r="38" spans="1:6" x14ac:dyDescent="0.2">
      <c r="A38" s="51" t="s">
        <v>2541</v>
      </c>
      <c r="B38" s="51" t="str">
        <f t="shared" si="0"/>
        <v>018F</v>
      </c>
      <c r="C38" s="51" t="str">
        <f t="shared" si="1"/>
        <v>Don Resetti</v>
      </c>
      <c r="D38" s="51" t="str">
        <f t="shared" si="2"/>
        <v>case "018F": return "Animal Crossing - Don Resetti";</v>
      </c>
      <c r="E38" t="str">
        <f t="shared" si="3"/>
        <v>018</v>
      </c>
      <c r="F38" t="str">
        <f>INDEX(Sheet1!F:F,MATCH('1-4'!E38,Sheet1!D:D,0))</f>
        <v>Animal Crossing</v>
      </c>
    </row>
    <row r="39" spans="1:6" x14ac:dyDescent="0.2">
      <c r="A39" s="51" t="s">
        <v>2542</v>
      </c>
      <c r="B39" s="51" t="str">
        <f t="shared" si="0"/>
        <v>0190</v>
      </c>
      <c r="C39" s="51" t="str">
        <f t="shared" si="1"/>
        <v>Brewster</v>
      </c>
      <c r="D39" s="51" t="str">
        <f t="shared" si="2"/>
        <v>case "0190": return "Animal Crossing - Brewster";</v>
      </c>
      <c r="E39" t="str">
        <f t="shared" si="3"/>
        <v>019</v>
      </c>
      <c r="F39" t="str">
        <f>INDEX(Sheet1!F:F,MATCH('1-4'!E39,Sheet1!D:D,0))</f>
        <v>Animal Crossing</v>
      </c>
    </row>
    <row r="40" spans="1:6" x14ac:dyDescent="0.2">
      <c r="A40" s="51" t="s">
        <v>2543</v>
      </c>
      <c r="B40" s="51" t="str">
        <f t="shared" si="0"/>
        <v>0191</v>
      </c>
      <c r="C40" s="51" t="str">
        <f t="shared" si="1"/>
        <v>Harriet</v>
      </c>
      <c r="D40" s="51" t="str">
        <f t="shared" si="2"/>
        <v>case "0191": return "Animal Crossing - Harriet";</v>
      </c>
      <c r="E40" t="str">
        <f t="shared" si="3"/>
        <v>019</v>
      </c>
      <c r="F40" t="str">
        <f>INDEX(Sheet1!F:F,MATCH('1-4'!E40,Sheet1!D:D,0))</f>
        <v>Animal Crossing</v>
      </c>
    </row>
    <row r="41" spans="1:6" x14ac:dyDescent="0.2">
      <c r="A41" s="51" t="s">
        <v>2544</v>
      </c>
      <c r="B41" s="51" t="str">
        <f t="shared" si="0"/>
        <v>0192</v>
      </c>
      <c r="C41" s="51" t="str">
        <f t="shared" si="1"/>
        <v>Blathers</v>
      </c>
      <c r="D41" s="51" t="str">
        <f t="shared" si="2"/>
        <v>case "0192": return "Animal Crossing - Blathers";</v>
      </c>
      <c r="E41" t="str">
        <f t="shared" si="3"/>
        <v>019</v>
      </c>
      <c r="F41" t="str">
        <f>INDEX(Sheet1!F:F,MATCH('1-4'!E41,Sheet1!D:D,0))</f>
        <v>Animal Crossing</v>
      </c>
    </row>
    <row r="42" spans="1:6" x14ac:dyDescent="0.2">
      <c r="A42" s="51" t="s">
        <v>2545</v>
      </c>
      <c r="B42" s="51" t="str">
        <f t="shared" si="0"/>
        <v>0193</v>
      </c>
      <c r="C42" s="51" t="str">
        <f t="shared" si="1"/>
        <v>Celeste</v>
      </c>
      <c r="D42" s="51" t="str">
        <f t="shared" si="2"/>
        <v>case "0193": return "Animal Crossing - Celeste";</v>
      </c>
      <c r="E42" t="str">
        <f t="shared" si="3"/>
        <v>019</v>
      </c>
      <c r="F42" t="str">
        <f>INDEX(Sheet1!F:F,MATCH('1-4'!E42,Sheet1!D:D,0))</f>
        <v>Animal Crossing</v>
      </c>
    </row>
    <row r="43" spans="1:6" x14ac:dyDescent="0.2">
      <c r="A43" s="51" t="s">
        <v>2546</v>
      </c>
      <c r="B43" s="51" t="str">
        <f t="shared" si="0"/>
        <v>0194</v>
      </c>
      <c r="C43" s="51" t="str">
        <f t="shared" si="1"/>
        <v>Kicks</v>
      </c>
      <c r="D43" s="51" t="str">
        <f t="shared" si="2"/>
        <v>case "0194": return "Animal Crossing - Kicks";</v>
      </c>
      <c r="E43" t="str">
        <f t="shared" si="3"/>
        <v>019</v>
      </c>
      <c r="F43" t="str">
        <f>INDEX(Sheet1!F:F,MATCH('1-4'!E43,Sheet1!D:D,0))</f>
        <v>Animal Crossing</v>
      </c>
    </row>
    <row r="44" spans="1:6" x14ac:dyDescent="0.2">
      <c r="A44" s="51" t="s">
        <v>2547</v>
      </c>
      <c r="B44" s="51" t="str">
        <f t="shared" si="0"/>
        <v>0195</v>
      </c>
      <c r="C44" s="51" t="str">
        <f t="shared" si="1"/>
        <v>Porter</v>
      </c>
      <c r="D44" s="51" t="str">
        <f t="shared" si="2"/>
        <v>case "0195": return "Animal Crossing - Porter";</v>
      </c>
      <c r="E44" t="str">
        <f t="shared" si="3"/>
        <v>019</v>
      </c>
      <c r="F44" t="str">
        <f>INDEX(Sheet1!F:F,MATCH('1-4'!E44,Sheet1!D:D,0))</f>
        <v>Animal Crossing</v>
      </c>
    </row>
    <row r="45" spans="1:6" x14ac:dyDescent="0.2">
      <c r="A45" s="51" t="s">
        <v>2548</v>
      </c>
      <c r="B45" s="51" t="str">
        <f t="shared" si="0"/>
        <v>0196</v>
      </c>
      <c r="C45" s="51" t="str">
        <f t="shared" si="1"/>
        <v>Kapp'n</v>
      </c>
      <c r="D45" s="51" t="str">
        <f t="shared" si="2"/>
        <v>case "0196": return "Animal Crossing - Kapp'n";</v>
      </c>
      <c r="E45" t="str">
        <f t="shared" si="3"/>
        <v>019</v>
      </c>
      <c r="F45" t="str">
        <f>INDEX(Sheet1!F:F,MATCH('1-4'!E45,Sheet1!D:D,0))</f>
        <v>Animal Crossing</v>
      </c>
    </row>
    <row r="46" spans="1:6" x14ac:dyDescent="0.2">
      <c r="A46" s="51" t="s">
        <v>2549</v>
      </c>
      <c r="B46" s="51" t="str">
        <f t="shared" si="0"/>
        <v>0197</v>
      </c>
      <c r="C46" s="51" t="str">
        <f t="shared" si="1"/>
        <v>Leilani</v>
      </c>
      <c r="D46" s="51" t="str">
        <f t="shared" si="2"/>
        <v>case "0197": return "Animal Crossing - Leilani";</v>
      </c>
      <c r="E46" t="str">
        <f t="shared" si="3"/>
        <v>019</v>
      </c>
      <c r="F46" t="str">
        <f>INDEX(Sheet1!F:F,MATCH('1-4'!E46,Sheet1!D:D,0))</f>
        <v>Animal Crossing</v>
      </c>
    </row>
    <row r="47" spans="1:6" x14ac:dyDescent="0.2">
      <c r="A47" s="51" t="s">
        <v>2550</v>
      </c>
      <c r="B47" s="51" t="str">
        <f t="shared" si="0"/>
        <v>0198</v>
      </c>
      <c r="C47" s="51" t="str">
        <f t="shared" si="1"/>
        <v>Lelia</v>
      </c>
      <c r="D47" s="51" t="str">
        <f t="shared" si="2"/>
        <v>case "0198": return "Animal Crossing - Lelia";</v>
      </c>
      <c r="E47" t="str">
        <f t="shared" si="3"/>
        <v>019</v>
      </c>
      <c r="F47" t="str">
        <f>INDEX(Sheet1!F:F,MATCH('1-4'!E47,Sheet1!D:D,0))</f>
        <v>Animal Crossing</v>
      </c>
    </row>
    <row r="48" spans="1:6" x14ac:dyDescent="0.2">
      <c r="A48" s="51" t="s">
        <v>2551</v>
      </c>
      <c r="B48" s="51" t="str">
        <f t="shared" si="0"/>
        <v>0199</v>
      </c>
      <c r="C48" s="51" t="str">
        <f t="shared" si="1"/>
        <v>Grams</v>
      </c>
      <c r="D48" s="51" t="str">
        <f t="shared" si="2"/>
        <v>case "0199": return "Animal Crossing - Grams";</v>
      </c>
      <c r="E48" t="str">
        <f t="shared" si="3"/>
        <v>019</v>
      </c>
      <c r="F48" t="str">
        <f>INDEX(Sheet1!F:F,MATCH('1-4'!E48,Sheet1!D:D,0))</f>
        <v>Animal Crossing</v>
      </c>
    </row>
    <row r="49" spans="1:6" x14ac:dyDescent="0.2">
      <c r="A49" s="51" t="s">
        <v>2552</v>
      </c>
      <c r="B49" s="51" t="str">
        <f t="shared" si="0"/>
        <v>019A</v>
      </c>
      <c r="C49" s="51" t="str">
        <f t="shared" si="1"/>
        <v>Chip</v>
      </c>
      <c r="D49" s="51" t="str">
        <f t="shared" si="2"/>
        <v>case "019A": return "Animal Crossing - Chip";</v>
      </c>
      <c r="E49" t="str">
        <f t="shared" si="3"/>
        <v>019</v>
      </c>
      <c r="F49" t="str">
        <f>INDEX(Sheet1!F:F,MATCH('1-4'!E49,Sheet1!D:D,0))</f>
        <v>Animal Crossing</v>
      </c>
    </row>
    <row r="50" spans="1:6" x14ac:dyDescent="0.2">
      <c r="A50" s="51" t="s">
        <v>2553</v>
      </c>
      <c r="B50" s="51" t="str">
        <f t="shared" si="0"/>
        <v>019B</v>
      </c>
      <c r="C50" s="51" t="str">
        <f t="shared" si="1"/>
        <v>Nat</v>
      </c>
      <c r="D50" s="51" t="str">
        <f t="shared" si="2"/>
        <v>case "019B": return "Animal Crossing - Nat";</v>
      </c>
      <c r="E50" t="str">
        <f t="shared" si="3"/>
        <v>019</v>
      </c>
      <c r="F50" t="str">
        <f>INDEX(Sheet1!F:F,MATCH('1-4'!E50,Sheet1!D:D,0))</f>
        <v>Animal Crossing</v>
      </c>
    </row>
    <row r="51" spans="1:6" x14ac:dyDescent="0.2">
      <c r="A51" s="51" t="s">
        <v>2554</v>
      </c>
      <c r="B51" s="51" t="str">
        <f t="shared" si="0"/>
        <v>019C</v>
      </c>
      <c r="C51" s="51" t="str">
        <f t="shared" si="1"/>
        <v>Phineas</v>
      </c>
      <c r="D51" s="51" t="str">
        <f t="shared" si="2"/>
        <v>case "019C": return "Animal Crossing - Phineas";</v>
      </c>
      <c r="E51" t="str">
        <f t="shared" si="3"/>
        <v>019</v>
      </c>
      <c r="F51" t="str">
        <f>INDEX(Sheet1!F:F,MATCH('1-4'!E51,Sheet1!D:D,0))</f>
        <v>Animal Crossing</v>
      </c>
    </row>
    <row r="52" spans="1:6" x14ac:dyDescent="0.2">
      <c r="A52" s="51" t="s">
        <v>2555</v>
      </c>
      <c r="B52" s="51" t="str">
        <f t="shared" si="0"/>
        <v>019D</v>
      </c>
      <c r="C52" s="51" t="str">
        <f t="shared" si="1"/>
        <v>Copper</v>
      </c>
      <c r="D52" s="51" t="str">
        <f t="shared" si="2"/>
        <v>case "019D": return "Animal Crossing - Copper";</v>
      </c>
      <c r="E52" t="str">
        <f t="shared" si="3"/>
        <v>019</v>
      </c>
      <c r="F52" t="str">
        <f>INDEX(Sheet1!F:F,MATCH('1-4'!E52,Sheet1!D:D,0))</f>
        <v>Animal Crossing</v>
      </c>
    </row>
    <row r="53" spans="1:6" x14ac:dyDescent="0.2">
      <c r="A53" s="51" t="s">
        <v>2556</v>
      </c>
      <c r="B53" s="51" t="str">
        <f t="shared" si="0"/>
        <v>019E</v>
      </c>
      <c r="C53" s="51" t="str">
        <f t="shared" si="1"/>
        <v>Booker</v>
      </c>
      <c r="D53" s="51" t="str">
        <f t="shared" si="2"/>
        <v>case "019E": return "Animal Crossing - Booker";</v>
      </c>
      <c r="E53" t="str">
        <f t="shared" si="3"/>
        <v>019</v>
      </c>
      <c r="F53" t="str">
        <f>INDEX(Sheet1!F:F,MATCH('1-4'!E53,Sheet1!D:D,0))</f>
        <v>Animal Crossing</v>
      </c>
    </row>
    <row r="54" spans="1:6" x14ac:dyDescent="0.2">
      <c r="A54" s="51" t="s">
        <v>2557</v>
      </c>
      <c r="B54" s="51" t="str">
        <f t="shared" si="0"/>
        <v>019F</v>
      </c>
      <c r="C54" s="51" t="str">
        <f t="shared" si="1"/>
        <v>Pete</v>
      </c>
      <c r="D54" s="51" t="str">
        <f t="shared" si="2"/>
        <v>case "019F": return "Animal Crossing - Pete";</v>
      </c>
      <c r="E54" t="str">
        <f t="shared" si="3"/>
        <v>019</v>
      </c>
      <c r="F54" t="str">
        <f>INDEX(Sheet1!F:F,MATCH('1-4'!E54,Sheet1!D:D,0))</f>
        <v>Animal Crossing</v>
      </c>
    </row>
    <row r="55" spans="1:6" x14ac:dyDescent="0.2">
      <c r="A55" s="51" t="s">
        <v>2558</v>
      </c>
      <c r="B55" s="51" t="str">
        <f t="shared" si="0"/>
        <v>01A0</v>
      </c>
      <c r="C55" s="51" t="str">
        <f t="shared" si="1"/>
        <v>Pelly</v>
      </c>
      <c r="D55" s="51" t="str">
        <f t="shared" si="2"/>
        <v>case "01A0": return "Animal Crossing - Pelly";</v>
      </c>
      <c r="E55" t="str">
        <f t="shared" si="3"/>
        <v>01A</v>
      </c>
      <c r="F55" t="str">
        <f>INDEX(Sheet1!F:F,MATCH('1-4'!E55,Sheet1!D:D,0))</f>
        <v>Animal Crossing</v>
      </c>
    </row>
    <row r="56" spans="1:6" x14ac:dyDescent="0.2">
      <c r="A56" s="51" t="s">
        <v>2559</v>
      </c>
      <c r="B56" s="51" t="str">
        <f t="shared" si="0"/>
        <v>01A1</v>
      </c>
      <c r="C56" s="51" t="str">
        <f t="shared" si="1"/>
        <v>Phyllis</v>
      </c>
      <c r="D56" s="51" t="str">
        <f t="shared" si="2"/>
        <v>case "01A1": return "Animal Crossing - Phyllis";</v>
      </c>
      <c r="E56" t="str">
        <f t="shared" si="3"/>
        <v>01A</v>
      </c>
      <c r="F56" t="str">
        <f>INDEX(Sheet1!F:F,MATCH('1-4'!E56,Sheet1!D:D,0))</f>
        <v>Animal Crossing</v>
      </c>
    </row>
    <row r="57" spans="1:6" x14ac:dyDescent="0.2">
      <c r="A57" s="51" t="s">
        <v>2560</v>
      </c>
      <c r="B57" s="51" t="str">
        <f t="shared" si="0"/>
        <v>01A2</v>
      </c>
      <c r="C57" s="51" t="str">
        <f t="shared" si="1"/>
        <v>Gulliver</v>
      </c>
      <c r="D57" s="51" t="str">
        <f t="shared" si="2"/>
        <v>case "01A2": return "Animal Crossing - Gulliver";</v>
      </c>
      <c r="E57" t="str">
        <f t="shared" si="3"/>
        <v>01A</v>
      </c>
      <c r="F57" t="str">
        <f>INDEX(Sheet1!F:F,MATCH('1-4'!E57,Sheet1!D:D,0))</f>
        <v>Animal Crossing</v>
      </c>
    </row>
    <row r="58" spans="1:6" x14ac:dyDescent="0.2">
      <c r="A58" s="51" t="s">
        <v>2561</v>
      </c>
      <c r="B58" s="51" t="str">
        <f t="shared" si="0"/>
        <v>01A3</v>
      </c>
      <c r="C58" s="51" t="str">
        <f t="shared" si="1"/>
        <v>Joan</v>
      </c>
      <c r="D58" s="51" t="str">
        <f t="shared" si="2"/>
        <v>case "01A3": return "Animal Crossing - Joan";</v>
      </c>
      <c r="E58" t="str">
        <f t="shared" si="3"/>
        <v>01A</v>
      </c>
      <c r="F58" t="str">
        <f>INDEX(Sheet1!F:F,MATCH('1-4'!E58,Sheet1!D:D,0))</f>
        <v>Animal Crossing</v>
      </c>
    </row>
    <row r="59" spans="1:6" x14ac:dyDescent="0.2">
      <c r="A59" s="51" t="s">
        <v>2562</v>
      </c>
      <c r="B59" s="51" t="str">
        <f t="shared" si="0"/>
        <v>01A4</v>
      </c>
      <c r="C59" s="51" t="str">
        <f t="shared" si="1"/>
        <v>Pascal</v>
      </c>
      <c r="D59" s="51" t="str">
        <f t="shared" si="2"/>
        <v>case "01A4": return "Animal Crossing - Pascal";</v>
      </c>
      <c r="E59" t="str">
        <f t="shared" si="3"/>
        <v>01A</v>
      </c>
      <c r="F59" t="str">
        <f>INDEX(Sheet1!F:F,MATCH('1-4'!E59,Sheet1!D:D,0))</f>
        <v>Animal Crossing</v>
      </c>
    </row>
    <row r="60" spans="1:6" x14ac:dyDescent="0.2">
      <c r="A60" s="51" t="s">
        <v>2563</v>
      </c>
      <c r="B60" s="51" t="str">
        <f t="shared" si="0"/>
        <v>01A5</v>
      </c>
      <c r="C60" s="51" t="str">
        <f t="shared" si="1"/>
        <v>Katarina</v>
      </c>
      <c r="D60" s="51" t="str">
        <f t="shared" si="2"/>
        <v>case "01A5": return "Animal Crossing - Katarina";</v>
      </c>
      <c r="E60" t="str">
        <f t="shared" si="3"/>
        <v>01A</v>
      </c>
      <c r="F60" t="str">
        <f>INDEX(Sheet1!F:F,MATCH('1-4'!E60,Sheet1!D:D,0))</f>
        <v>Animal Crossing</v>
      </c>
    </row>
    <row r="61" spans="1:6" x14ac:dyDescent="0.2">
      <c r="A61" s="51" t="s">
        <v>2564</v>
      </c>
      <c r="B61" s="51" t="str">
        <f t="shared" si="0"/>
        <v>01A6</v>
      </c>
      <c r="C61" s="51" t="str">
        <f t="shared" si="1"/>
        <v>Sahara</v>
      </c>
      <c r="D61" s="51" t="str">
        <f t="shared" si="2"/>
        <v>case "01A6": return "Animal Crossing - Sahara";</v>
      </c>
      <c r="E61" t="str">
        <f t="shared" si="3"/>
        <v>01A</v>
      </c>
      <c r="F61" t="str">
        <f>INDEX(Sheet1!F:F,MATCH('1-4'!E61,Sheet1!D:D,0))</f>
        <v>Animal Crossing</v>
      </c>
    </row>
    <row r="62" spans="1:6" x14ac:dyDescent="0.2">
      <c r="A62" s="51" t="s">
        <v>2565</v>
      </c>
      <c r="B62" s="51" t="str">
        <f t="shared" si="0"/>
        <v>01A7</v>
      </c>
      <c r="C62" s="51" t="str">
        <f t="shared" si="1"/>
        <v>Wendell</v>
      </c>
      <c r="D62" s="51" t="str">
        <f t="shared" si="2"/>
        <v>case "01A7": return "Animal Crossing - Wendell";</v>
      </c>
      <c r="E62" t="str">
        <f t="shared" si="3"/>
        <v>01A</v>
      </c>
      <c r="F62" t="str">
        <f>INDEX(Sheet1!F:F,MATCH('1-4'!E62,Sheet1!D:D,0))</f>
        <v>Animal Crossing</v>
      </c>
    </row>
    <row r="63" spans="1:6" x14ac:dyDescent="0.2">
      <c r="A63" s="51" t="s">
        <v>2566</v>
      </c>
      <c r="B63" s="51" t="str">
        <f t="shared" si="0"/>
        <v>01A8</v>
      </c>
      <c r="C63" s="51" t="str">
        <f t="shared" si="1"/>
        <v>Redd</v>
      </c>
      <c r="D63" s="51" t="str">
        <f t="shared" si="2"/>
        <v>case "01A8": return "Animal Crossing - Redd";</v>
      </c>
      <c r="E63" t="str">
        <f t="shared" si="3"/>
        <v>01A</v>
      </c>
      <c r="F63" t="str">
        <f>INDEX(Sheet1!F:F,MATCH('1-4'!E63,Sheet1!D:D,0))</f>
        <v>Animal Crossing</v>
      </c>
    </row>
    <row r="64" spans="1:6" x14ac:dyDescent="0.2">
      <c r="A64" s="51" t="s">
        <v>2567</v>
      </c>
      <c r="B64" s="51" t="str">
        <f t="shared" si="0"/>
        <v>01A9</v>
      </c>
      <c r="C64" s="51" t="str">
        <f t="shared" si="1"/>
        <v>Gracie</v>
      </c>
      <c r="D64" s="51" t="str">
        <f t="shared" si="2"/>
        <v>case "01A9": return "Animal Crossing - Gracie";</v>
      </c>
      <c r="E64" t="str">
        <f t="shared" si="3"/>
        <v>01A</v>
      </c>
      <c r="F64" t="str">
        <f>INDEX(Sheet1!F:F,MATCH('1-4'!E64,Sheet1!D:D,0))</f>
        <v>Animal Crossing</v>
      </c>
    </row>
    <row r="65" spans="1:6" x14ac:dyDescent="0.2">
      <c r="A65" s="51" t="s">
        <v>2568</v>
      </c>
      <c r="B65" s="51" t="str">
        <f t="shared" si="0"/>
        <v>01AA</v>
      </c>
      <c r="C65" s="51" t="str">
        <f t="shared" si="1"/>
        <v>Lyle</v>
      </c>
      <c r="D65" s="51" t="str">
        <f t="shared" si="2"/>
        <v>case "01AA": return "Animal Crossing - Lyle";</v>
      </c>
      <c r="E65" t="str">
        <f t="shared" si="3"/>
        <v>01A</v>
      </c>
      <c r="F65" t="str">
        <f>INDEX(Sheet1!F:F,MATCH('1-4'!E65,Sheet1!D:D,0))</f>
        <v>Animal Crossing</v>
      </c>
    </row>
    <row r="66" spans="1:6" x14ac:dyDescent="0.2">
      <c r="A66" s="51" t="s">
        <v>2569</v>
      </c>
      <c r="B66" s="51" t="str">
        <f t="shared" si="0"/>
        <v>01AB</v>
      </c>
      <c r="C66" s="51" t="str">
        <f t="shared" si="1"/>
        <v>Pave</v>
      </c>
      <c r="D66" s="51" t="str">
        <f t="shared" si="2"/>
        <v>case "01AB": return "Animal Crossing - Pave";</v>
      </c>
      <c r="E66" t="str">
        <f t="shared" si="3"/>
        <v>01A</v>
      </c>
      <c r="F66" t="str">
        <f>INDEX(Sheet1!F:F,MATCH('1-4'!E66,Sheet1!D:D,0))</f>
        <v>Animal Crossing</v>
      </c>
    </row>
    <row r="67" spans="1:6" x14ac:dyDescent="0.2">
      <c r="A67" s="51" t="s">
        <v>2570</v>
      </c>
      <c r="B67" s="51" t="str">
        <f t="shared" ref="B67:B130" si="4">UPPER(MID(A67,12,4))</f>
        <v>01AC</v>
      </c>
      <c r="C67" s="51" t="str">
        <f t="shared" ref="C67:C130" si="5">MID(A67,20,LEN(A67)-21)</f>
        <v>Zipper</v>
      </c>
      <c r="D67" s="51" t="str">
        <f t="shared" ref="D67:D130" si="6">"case """&amp;B67&amp;""""&amp;": return "&amp;""""&amp;F67&amp;" - "&amp;C67&amp;""""&amp;";"</f>
        <v>case "01AC": return "Animal Crossing - Zipper";</v>
      </c>
      <c r="E67" t="str">
        <f t="shared" ref="E67:E130" si="7">LEFT(B67,3)</f>
        <v>01A</v>
      </c>
      <c r="F67" t="str">
        <f>INDEX(Sheet1!F:F,MATCH('1-4'!E67,Sheet1!D:D,0))</f>
        <v>Animal Crossing</v>
      </c>
    </row>
    <row r="68" spans="1:6" x14ac:dyDescent="0.2">
      <c r="A68" s="51" t="s">
        <v>2571</v>
      </c>
      <c r="B68" s="51" t="str">
        <f t="shared" si="4"/>
        <v>01AD</v>
      </c>
      <c r="C68" s="51" t="str">
        <f t="shared" si="5"/>
        <v>Jack</v>
      </c>
      <c r="D68" s="51" t="str">
        <f t="shared" si="6"/>
        <v>case "01AD": return "Animal Crossing - Jack";</v>
      </c>
      <c r="E68" t="str">
        <f t="shared" si="7"/>
        <v>01A</v>
      </c>
      <c r="F68" t="str">
        <f>INDEX(Sheet1!F:F,MATCH('1-4'!E68,Sheet1!D:D,0))</f>
        <v>Animal Crossing</v>
      </c>
    </row>
    <row r="69" spans="1:6" x14ac:dyDescent="0.2">
      <c r="A69" s="51" t="s">
        <v>2572</v>
      </c>
      <c r="B69" s="51" t="str">
        <f t="shared" si="4"/>
        <v>01AE</v>
      </c>
      <c r="C69" s="51" t="str">
        <f t="shared" si="5"/>
        <v>Franklin</v>
      </c>
      <c r="D69" s="51" t="str">
        <f t="shared" si="6"/>
        <v>case "01AE": return "Animal Crossing - Franklin";</v>
      </c>
      <c r="E69" t="str">
        <f t="shared" si="7"/>
        <v>01A</v>
      </c>
      <c r="F69" t="str">
        <f>INDEX(Sheet1!F:F,MATCH('1-4'!E69,Sheet1!D:D,0))</f>
        <v>Animal Crossing</v>
      </c>
    </row>
    <row r="70" spans="1:6" x14ac:dyDescent="0.2">
      <c r="A70" s="51" t="s">
        <v>2573</v>
      </c>
      <c r="B70" s="51" t="str">
        <f t="shared" si="4"/>
        <v>01AF</v>
      </c>
      <c r="C70" s="51" t="str">
        <f t="shared" si="5"/>
        <v>Jingle</v>
      </c>
      <c r="D70" s="51" t="str">
        <f t="shared" si="6"/>
        <v>case "01AF": return "Animal Crossing - Jingle";</v>
      </c>
      <c r="E70" t="str">
        <f t="shared" si="7"/>
        <v>01A</v>
      </c>
      <c r="F70" t="str">
        <f>INDEX(Sheet1!F:F,MATCH('1-4'!E70,Sheet1!D:D,0))</f>
        <v>Animal Crossing</v>
      </c>
    </row>
    <row r="71" spans="1:6" x14ac:dyDescent="0.2">
      <c r="A71" s="51" t="s">
        <v>2574</v>
      </c>
      <c r="B71" s="51" t="str">
        <f t="shared" si="4"/>
        <v>01B0</v>
      </c>
      <c r="C71" s="51" t="str">
        <f t="shared" si="5"/>
        <v>Tortimer</v>
      </c>
      <c r="D71" s="51" t="str">
        <f t="shared" si="6"/>
        <v>case "01B0": return "Animal Crossing - Tortimer";</v>
      </c>
      <c r="E71" t="str">
        <f t="shared" si="7"/>
        <v>01B</v>
      </c>
      <c r="F71" t="str">
        <f>INDEX(Sheet1!F:F,MATCH('1-4'!E71,Sheet1!D:D,0))</f>
        <v>Animal Crossing</v>
      </c>
    </row>
    <row r="72" spans="1:6" x14ac:dyDescent="0.2">
      <c r="A72" s="51" t="s">
        <v>2575</v>
      </c>
      <c r="B72" s="51" t="str">
        <f t="shared" si="4"/>
        <v>01B1</v>
      </c>
      <c r="C72" s="51" t="str">
        <f t="shared" si="5"/>
        <v>Dr. Shrunk</v>
      </c>
      <c r="D72" s="51" t="str">
        <f t="shared" si="6"/>
        <v>case "01B1": return "Animal Crossing - Dr. Shrunk";</v>
      </c>
      <c r="E72" t="str">
        <f t="shared" si="7"/>
        <v>01B</v>
      </c>
      <c r="F72" t="str">
        <f>INDEX(Sheet1!F:F,MATCH('1-4'!E72,Sheet1!D:D,0))</f>
        <v>Animal Crossing</v>
      </c>
    </row>
    <row r="73" spans="1:6" x14ac:dyDescent="0.2">
      <c r="A73" s="51" t="s">
        <v>2576</v>
      </c>
      <c r="B73" s="51" t="str">
        <f t="shared" si="4"/>
        <v>01B3</v>
      </c>
      <c r="C73" s="51" t="str">
        <f t="shared" si="5"/>
        <v>Blanca</v>
      </c>
      <c r="D73" s="51" t="str">
        <f t="shared" si="6"/>
        <v>case "01B3": return "Animal Crossing - Blanca";</v>
      </c>
      <c r="E73" t="str">
        <f t="shared" si="7"/>
        <v>01B</v>
      </c>
      <c r="F73" t="str">
        <f>INDEX(Sheet1!F:F,MATCH('1-4'!E73,Sheet1!D:D,0))</f>
        <v>Animal Crossing</v>
      </c>
    </row>
    <row r="74" spans="1:6" x14ac:dyDescent="0.2">
      <c r="A74" s="51" t="s">
        <v>2577</v>
      </c>
      <c r="B74" s="51" t="str">
        <f t="shared" si="4"/>
        <v>01B4</v>
      </c>
      <c r="C74" s="51" t="str">
        <f t="shared" si="5"/>
        <v>Leif</v>
      </c>
      <c r="D74" s="51" t="str">
        <f t="shared" si="6"/>
        <v>case "01B4": return "Animal Crossing - Leif";</v>
      </c>
      <c r="E74" t="str">
        <f t="shared" si="7"/>
        <v>01B</v>
      </c>
      <c r="F74" t="str">
        <f>INDEX(Sheet1!F:F,MATCH('1-4'!E74,Sheet1!D:D,0))</f>
        <v>Animal Crossing</v>
      </c>
    </row>
    <row r="75" spans="1:6" x14ac:dyDescent="0.2">
      <c r="A75" s="51" t="s">
        <v>2578</v>
      </c>
      <c r="B75" s="51" t="str">
        <f t="shared" si="4"/>
        <v>01B5</v>
      </c>
      <c r="C75" s="51" t="str">
        <f t="shared" si="5"/>
        <v>Luna</v>
      </c>
      <c r="D75" s="51" t="str">
        <f t="shared" si="6"/>
        <v>case "01B5": return "Animal Crossing - Luna";</v>
      </c>
      <c r="E75" t="str">
        <f t="shared" si="7"/>
        <v>01B</v>
      </c>
      <c r="F75" t="str">
        <f>INDEX(Sheet1!F:F,MATCH('1-4'!E75,Sheet1!D:D,0))</f>
        <v>Animal Crossing</v>
      </c>
    </row>
    <row r="76" spans="1:6" x14ac:dyDescent="0.2">
      <c r="A76" s="51" t="s">
        <v>2579</v>
      </c>
      <c r="B76" s="51" t="str">
        <f t="shared" si="4"/>
        <v>01B6</v>
      </c>
      <c r="C76" s="51" t="str">
        <f t="shared" si="5"/>
        <v>Katie</v>
      </c>
      <c r="D76" s="51" t="str">
        <f t="shared" si="6"/>
        <v>case "01B6": return "Animal Crossing - Katie";</v>
      </c>
      <c r="E76" t="str">
        <f t="shared" si="7"/>
        <v>01B</v>
      </c>
      <c r="F76" t="str">
        <f>INDEX(Sheet1!F:F,MATCH('1-4'!E76,Sheet1!D:D,0))</f>
        <v>Animal Crossing</v>
      </c>
    </row>
    <row r="77" spans="1:6" x14ac:dyDescent="0.2">
      <c r="A77" s="51" t="s">
        <v>2580</v>
      </c>
      <c r="B77" s="51" t="str">
        <f t="shared" si="4"/>
        <v>01C1</v>
      </c>
      <c r="C77" s="51" t="str">
        <f t="shared" si="5"/>
        <v>Lottie</v>
      </c>
      <c r="D77" s="51" t="str">
        <f t="shared" si="6"/>
        <v>case "01C1": return "Animal Crossing - Lottie";</v>
      </c>
      <c r="E77" t="str">
        <f t="shared" si="7"/>
        <v>01C</v>
      </c>
      <c r="F77" t="str">
        <f>INDEX(Sheet1!F:F,MATCH('1-4'!E77,Sheet1!D:D,0))</f>
        <v>Animal Crossing</v>
      </c>
    </row>
    <row r="78" spans="1:6" x14ac:dyDescent="0.2">
      <c r="A78" s="51" t="s">
        <v>2581</v>
      </c>
      <c r="B78" s="51" t="str">
        <f t="shared" si="4"/>
        <v>0200</v>
      </c>
      <c r="C78" s="51" t="str">
        <f t="shared" si="5"/>
        <v>Cyrano</v>
      </c>
      <c r="D78" s="51" t="str">
        <f t="shared" si="6"/>
        <v>case "0200": return "Animal Crossing - Cyrano";</v>
      </c>
      <c r="E78" t="str">
        <f t="shared" si="7"/>
        <v>020</v>
      </c>
      <c r="F78" t="str">
        <f>INDEX(Sheet1!F:F,MATCH('1-4'!E78,Sheet1!D:D,0))</f>
        <v>Animal Crossing</v>
      </c>
    </row>
    <row r="79" spans="1:6" x14ac:dyDescent="0.2">
      <c r="A79" s="51" t="s">
        <v>2582</v>
      </c>
      <c r="B79" s="51" t="str">
        <f t="shared" si="4"/>
        <v>0201</v>
      </c>
      <c r="C79" s="51" t="str">
        <f t="shared" si="5"/>
        <v>Antonio</v>
      </c>
      <c r="D79" s="51" t="str">
        <f t="shared" si="6"/>
        <v>case "0201": return "Animal Crossing - Antonio";</v>
      </c>
      <c r="E79" t="str">
        <f t="shared" si="7"/>
        <v>020</v>
      </c>
      <c r="F79" t="str">
        <f>INDEX(Sheet1!F:F,MATCH('1-4'!E79,Sheet1!D:D,0))</f>
        <v>Animal Crossing</v>
      </c>
    </row>
    <row r="80" spans="1:6" x14ac:dyDescent="0.2">
      <c r="A80" s="51" t="s">
        <v>2583</v>
      </c>
      <c r="B80" s="51" t="str">
        <f t="shared" si="4"/>
        <v>0202</v>
      </c>
      <c r="C80" s="51" t="str">
        <f t="shared" si="5"/>
        <v>Pango</v>
      </c>
      <c r="D80" s="51" t="str">
        <f t="shared" si="6"/>
        <v>case "0202": return "Animal Crossing - Pango";</v>
      </c>
      <c r="E80" t="str">
        <f t="shared" si="7"/>
        <v>020</v>
      </c>
      <c r="F80" t="str">
        <f>INDEX(Sheet1!F:F,MATCH('1-4'!E80,Sheet1!D:D,0))</f>
        <v>Animal Crossing</v>
      </c>
    </row>
    <row r="81" spans="1:6" x14ac:dyDescent="0.2">
      <c r="A81" s="51" t="s">
        <v>2584</v>
      </c>
      <c r="B81" s="51" t="str">
        <f t="shared" si="4"/>
        <v>0203</v>
      </c>
      <c r="C81" s="51" t="str">
        <f t="shared" si="5"/>
        <v>Anabelle</v>
      </c>
      <c r="D81" s="51" t="str">
        <f t="shared" si="6"/>
        <v>case "0203": return "Animal Crossing - Anabelle";</v>
      </c>
      <c r="E81" t="str">
        <f t="shared" si="7"/>
        <v>020</v>
      </c>
      <c r="F81" t="str">
        <f>INDEX(Sheet1!F:F,MATCH('1-4'!E81,Sheet1!D:D,0))</f>
        <v>Animal Crossing</v>
      </c>
    </row>
    <row r="82" spans="1:6" x14ac:dyDescent="0.2">
      <c r="A82" s="51" t="s">
        <v>2585</v>
      </c>
      <c r="B82" s="51" t="str">
        <f t="shared" si="4"/>
        <v>0206</v>
      </c>
      <c r="C82" s="51" t="str">
        <f t="shared" si="5"/>
        <v>Snooty</v>
      </c>
      <c r="D82" s="51" t="str">
        <f t="shared" si="6"/>
        <v>case "0206": return "Animal Crossing - Snooty";</v>
      </c>
      <c r="E82" t="str">
        <f t="shared" si="7"/>
        <v>020</v>
      </c>
      <c r="F82" t="str">
        <f>INDEX(Sheet1!F:F,MATCH('1-4'!E82,Sheet1!D:D,0))</f>
        <v>Animal Crossing</v>
      </c>
    </row>
    <row r="83" spans="1:6" x14ac:dyDescent="0.2">
      <c r="A83" s="51" t="s">
        <v>2586</v>
      </c>
      <c r="B83" s="51" t="str">
        <f t="shared" si="4"/>
        <v>0208</v>
      </c>
      <c r="C83" s="51" t="str">
        <f t="shared" si="5"/>
        <v>Annalisa</v>
      </c>
      <c r="D83" s="51" t="str">
        <f t="shared" si="6"/>
        <v>case "0208": return "Animal Crossing - Annalisa";</v>
      </c>
      <c r="E83" t="str">
        <f t="shared" si="7"/>
        <v>020</v>
      </c>
      <c r="F83" t="str">
        <f>INDEX(Sheet1!F:F,MATCH('1-4'!E83,Sheet1!D:D,0))</f>
        <v>Animal Crossing</v>
      </c>
    </row>
    <row r="84" spans="1:6" x14ac:dyDescent="0.2">
      <c r="A84" s="51" t="s">
        <v>2587</v>
      </c>
      <c r="B84" s="51" t="str">
        <f t="shared" si="4"/>
        <v>0209</v>
      </c>
      <c r="C84" s="51" t="str">
        <f t="shared" si="5"/>
        <v>Olaf</v>
      </c>
      <c r="D84" s="51" t="str">
        <f t="shared" si="6"/>
        <v>case "0209": return "Animal Crossing - Olaf";</v>
      </c>
      <c r="E84" t="str">
        <f t="shared" si="7"/>
        <v>020</v>
      </c>
      <c r="F84" t="str">
        <f>INDEX(Sheet1!F:F,MATCH('1-4'!E84,Sheet1!D:D,0))</f>
        <v>Animal Crossing</v>
      </c>
    </row>
    <row r="85" spans="1:6" x14ac:dyDescent="0.2">
      <c r="A85" s="51" t="s">
        <v>2588</v>
      </c>
      <c r="B85" s="51" t="str">
        <f t="shared" si="4"/>
        <v>0214</v>
      </c>
      <c r="C85" s="51" t="str">
        <f t="shared" si="5"/>
        <v>Teddy</v>
      </c>
      <c r="D85" s="51" t="str">
        <f t="shared" si="6"/>
        <v>case "0214": return "Animal Crossing - Teddy";</v>
      </c>
      <c r="E85" t="str">
        <f t="shared" si="7"/>
        <v>021</v>
      </c>
      <c r="F85" t="str">
        <f>INDEX(Sheet1!F:F,MATCH('1-4'!E85,Sheet1!D:D,0))</f>
        <v>Animal Crossing</v>
      </c>
    </row>
    <row r="86" spans="1:6" x14ac:dyDescent="0.2">
      <c r="A86" s="51" t="s">
        <v>2589</v>
      </c>
      <c r="B86" s="51" t="str">
        <f t="shared" si="4"/>
        <v>0215</v>
      </c>
      <c r="C86" s="51" t="str">
        <f t="shared" si="5"/>
        <v>Pinky</v>
      </c>
      <c r="D86" s="51" t="str">
        <f t="shared" si="6"/>
        <v>case "0215": return "Animal Crossing - Pinky";</v>
      </c>
      <c r="E86" t="str">
        <f t="shared" si="7"/>
        <v>021</v>
      </c>
      <c r="F86" t="str">
        <f>INDEX(Sheet1!F:F,MATCH('1-4'!E86,Sheet1!D:D,0))</f>
        <v>Animal Crossing</v>
      </c>
    </row>
    <row r="87" spans="1:6" x14ac:dyDescent="0.2">
      <c r="A87" s="51" t="s">
        <v>2590</v>
      </c>
      <c r="B87" s="51" t="str">
        <f t="shared" si="4"/>
        <v>0216</v>
      </c>
      <c r="C87" s="51" t="str">
        <f t="shared" si="5"/>
        <v>Curt</v>
      </c>
      <c r="D87" s="51" t="str">
        <f t="shared" si="6"/>
        <v>case "0216": return "Animal Crossing - Curt";</v>
      </c>
      <c r="E87" t="str">
        <f t="shared" si="7"/>
        <v>021</v>
      </c>
      <c r="F87" t="str">
        <f>INDEX(Sheet1!F:F,MATCH('1-4'!E87,Sheet1!D:D,0))</f>
        <v>Animal Crossing</v>
      </c>
    </row>
    <row r="88" spans="1:6" x14ac:dyDescent="0.2">
      <c r="A88" s="51" t="s">
        <v>2591</v>
      </c>
      <c r="B88" s="51" t="str">
        <f t="shared" si="4"/>
        <v>0217</v>
      </c>
      <c r="C88" s="51" t="str">
        <f t="shared" si="5"/>
        <v>Chow</v>
      </c>
      <c r="D88" s="51" t="str">
        <f t="shared" si="6"/>
        <v>case "0217": return "Animal Crossing - Chow";</v>
      </c>
      <c r="E88" t="str">
        <f t="shared" si="7"/>
        <v>021</v>
      </c>
      <c r="F88" t="str">
        <f>INDEX(Sheet1!F:F,MATCH('1-4'!E88,Sheet1!D:D,0))</f>
        <v>Animal Crossing</v>
      </c>
    </row>
    <row r="89" spans="1:6" x14ac:dyDescent="0.2">
      <c r="A89" s="51" t="s">
        <v>2592</v>
      </c>
      <c r="B89" s="51" t="str">
        <f t="shared" si="4"/>
        <v>0219</v>
      </c>
      <c r="C89" s="51" t="str">
        <f t="shared" si="5"/>
        <v>Nate</v>
      </c>
      <c r="D89" s="51" t="str">
        <f t="shared" si="6"/>
        <v>case "0219": return "Animal Crossing - Nate";</v>
      </c>
      <c r="E89" t="str">
        <f t="shared" si="7"/>
        <v>021</v>
      </c>
      <c r="F89" t="str">
        <f>INDEX(Sheet1!F:F,MATCH('1-4'!E89,Sheet1!D:D,0))</f>
        <v>Animal Crossing</v>
      </c>
    </row>
    <row r="90" spans="1:6" x14ac:dyDescent="0.2">
      <c r="A90" s="51" t="s">
        <v>2593</v>
      </c>
      <c r="B90" s="51" t="str">
        <f t="shared" si="4"/>
        <v>021A</v>
      </c>
      <c r="C90" s="51" t="str">
        <f t="shared" si="5"/>
        <v>Groucho</v>
      </c>
      <c r="D90" s="51" t="str">
        <f t="shared" si="6"/>
        <v>case "021A": return "Animal Crossing - Groucho";</v>
      </c>
      <c r="E90" t="str">
        <f t="shared" si="7"/>
        <v>021</v>
      </c>
      <c r="F90" t="str">
        <f>INDEX(Sheet1!F:F,MATCH('1-4'!E90,Sheet1!D:D,0))</f>
        <v>Animal Crossing</v>
      </c>
    </row>
    <row r="91" spans="1:6" x14ac:dyDescent="0.2">
      <c r="A91" s="51" t="s">
        <v>2594</v>
      </c>
      <c r="B91" s="51" t="str">
        <f t="shared" si="4"/>
        <v>021B</v>
      </c>
      <c r="C91" s="51" t="str">
        <f t="shared" si="5"/>
        <v>Tutu</v>
      </c>
      <c r="D91" s="51" t="str">
        <f t="shared" si="6"/>
        <v>case "021B": return "Animal Crossing - Tutu";</v>
      </c>
      <c r="E91" t="str">
        <f t="shared" si="7"/>
        <v>021</v>
      </c>
      <c r="F91" t="str">
        <f>INDEX(Sheet1!F:F,MATCH('1-4'!E91,Sheet1!D:D,0))</f>
        <v>Animal Crossing</v>
      </c>
    </row>
    <row r="92" spans="1:6" x14ac:dyDescent="0.2">
      <c r="A92" s="51" t="s">
        <v>2595</v>
      </c>
      <c r="B92" s="51" t="str">
        <f t="shared" si="4"/>
        <v>021C</v>
      </c>
      <c r="C92" s="51" t="str">
        <f t="shared" si="5"/>
        <v>Ursala</v>
      </c>
      <c r="D92" s="51" t="str">
        <f t="shared" si="6"/>
        <v>case "021C": return "Animal Crossing - Ursala";</v>
      </c>
      <c r="E92" t="str">
        <f t="shared" si="7"/>
        <v>021</v>
      </c>
      <c r="F92" t="str">
        <f>INDEX(Sheet1!F:F,MATCH('1-4'!E92,Sheet1!D:D,0))</f>
        <v>Animal Crossing</v>
      </c>
    </row>
    <row r="93" spans="1:6" x14ac:dyDescent="0.2">
      <c r="A93" s="51" t="s">
        <v>2596</v>
      </c>
      <c r="B93" s="51" t="str">
        <f t="shared" si="4"/>
        <v>021D</v>
      </c>
      <c r="C93" s="51" t="str">
        <f t="shared" si="5"/>
        <v>Grizzly</v>
      </c>
      <c r="D93" s="51" t="str">
        <f t="shared" si="6"/>
        <v>case "021D": return "Animal Crossing - Grizzly";</v>
      </c>
      <c r="E93" t="str">
        <f t="shared" si="7"/>
        <v>021</v>
      </c>
      <c r="F93" t="str">
        <f>INDEX(Sheet1!F:F,MATCH('1-4'!E93,Sheet1!D:D,0))</f>
        <v>Animal Crossing</v>
      </c>
    </row>
    <row r="94" spans="1:6" x14ac:dyDescent="0.2">
      <c r="A94" s="51" t="s">
        <v>2597</v>
      </c>
      <c r="B94" s="51" t="str">
        <f t="shared" si="4"/>
        <v>021E</v>
      </c>
      <c r="C94" s="51" t="str">
        <f t="shared" si="5"/>
        <v>Puala</v>
      </c>
      <c r="D94" s="51" t="str">
        <f t="shared" si="6"/>
        <v>case "021E": return "Animal Crossing - Puala";</v>
      </c>
      <c r="E94" t="str">
        <f t="shared" si="7"/>
        <v>021</v>
      </c>
      <c r="F94" t="str">
        <f>INDEX(Sheet1!F:F,MATCH('1-4'!E94,Sheet1!D:D,0))</f>
        <v>Animal Crossing</v>
      </c>
    </row>
    <row r="95" spans="1:6" x14ac:dyDescent="0.2">
      <c r="A95" s="51" t="s">
        <v>2598</v>
      </c>
      <c r="B95" s="51" t="str">
        <f t="shared" si="4"/>
        <v>021F</v>
      </c>
      <c r="C95" s="51" t="str">
        <f t="shared" si="5"/>
        <v>Ike</v>
      </c>
      <c r="D95" s="51" t="str">
        <f t="shared" si="6"/>
        <v>case "021F": return "Animal Crossing - Ike";</v>
      </c>
      <c r="E95" t="str">
        <f t="shared" si="7"/>
        <v>021</v>
      </c>
      <c r="F95" t="str">
        <f>INDEX(Sheet1!F:F,MATCH('1-4'!E95,Sheet1!D:D,0))</f>
        <v>Animal Crossing</v>
      </c>
    </row>
    <row r="96" spans="1:6" x14ac:dyDescent="0.2">
      <c r="A96" s="51" t="s">
        <v>2599</v>
      </c>
      <c r="B96" s="51" t="str">
        <f t="shared" si="4"/>
        <v>0220</v>
      </c>
      <c r="C96" s="51" t="str">
        <f t="shared" si="5"/>
        <v>Charlise</v>
      </c>
      <c r="D96" s="51" t="str">
        <f t="shared" si="6"/>
        <v>case "0220": return "Animal Crossing - Charlise";</v>
      </c>
      <c r="E96" t="str">
        <f t="shared" si="7"/>
        <v>022</v>
      </c>
      <c r="F96" t="str">
        <f>INDEX(Sheet1!F:F,MATCH('1-4'!E96,Sheet1!D:D,0))</f>
        <v>Animal Crossing</v>
      </c>
    </row>
    <row r="97" spans="1:6" x14ac:dyDescent="0.2">
      <c r="A97" s="51" t="s">
        <v>2600</v>
      </c>
      <c r="B97" s="51" t="str">
        <f t="shared" si="4"/>
        <v>0221</v>
      </c>
      <c r="C97" s="51" t="str">
        <f t="shared" si="5"/>
        <v>Beardo</v>
      </c>
      <c r="D97" s="51" t="str">
        <f t="shared" si="6"/>
        <v>case "0221": return "Animal Crossing - Beardo";</v>
      </c>
      <c r="E97" t="str">
        <f t="shared" si="7"/>
        <v>022</v>
      </c>
      <c r="F97" t="str">
        <f>INDEX(Sheet1!F:F,MATCH('1-4'!E97,Sheet1!D:D,0))</f>
        <v>Animal Crossing</v>
      </c>
    </row>
    <row r="98" spans="1:6" x14ac:dyDescent="0.2">
      <c r="A98" s="51" t="s">
        <v>2601</v>
      </c>
      <c r="B98" s="51" t="str">
        <f t="shared" si="4"/>
        <v>0222</v>
      </c>
      <c r="C98" s="51" t="str">
        <f t="shared" si="5"/>
        <v>Klaus</v>
      </c>
      <c r="D98" s="51" t="str">
        <f t="shared" si="6"/>
        <v>case "0222": return "Animal Crossing - Klaus";</v>
      </c>
      <c r="E98" t="str">
        <f t="shared" si="7"/>
        <v>022</v>
      </c>
      <c r="F98" t="str">
        <f>INDEX(Sheet1!F:F,MATCH('1-4'!E98,Sheet1!D:D,0))</f>
        <v>Animal Crossing</v>
      </c>
    </row>
    <row r="99" spans="1:6" x14ac:dyDescent="0.2">
      <c r="A99" s="51" t="s">
        <v>2602</v>
      </c>
      <c r="B99" s="51" t="str">
        <f t="shared" si="4"/>
        <v>022D</v>
      </c>
      <c r="C99" s="51" t="str">
        <f t="shared" si="5"/>
        <v>Jay</v>
      </c>
      <c r="D99" s="51" t="str">
        <f t="shared" si="6"/>
        <v>case "022D": return "Animal Crossing - Jay";</v>
      </c>
      <c r="E99" t="str">
        <f t="shared" si="7"/>
        <v>022</v>
      </c>
      <c r="F99" t="str">
        <f>INDEX(Sheet1!F:F,MATCH('1-4'!E99,Sheet1!D:D,0))</f>
        <v>Animal Crossing</v>
      </c>
    </row>
    <row r="100" spans="1:6" x14ac:dyDescent="0.2">
      <c r="A100" s="51" t="s">
        <v>2603</v>
      </c>
      <c r="B100" s="51" t="str">
        <f t="shared" si="4"/>
        <v>022E</v>
      </c>
      <c r="C100" s="51" t="str">
        <f t="shared" si="5"/>
        <v>Robin</v>
      </c>
      <c r="D100" s="51" t="str">
        <f t="shared" si="6"/>
        <v>case "022E": return "Animal Crossing - Robin";</v>
      </c>
      <c r="E100" t="str">
        <f t="shared" si="7"/>
        <v>022</v>
      </c>
      <c r="F100" t="str">
        <f>INDEX(Sheet1!F:F,MATCH('1-4'!E100,Sheet1!D:D,0))</f>
        <v>Animal Crossing</v>
      </c>
    </row>
    <row r="101" spans="1:6" x14ac:dyDescent="0.2">
      <c r="A101" s="51" t="s">
        <v>2604</v>
      </c>
      <c r="B101" s="51" t="str">
        <f t="shared" si="4"/>
        <v>022F</v>
      </c>
      <c r="C101" s="51" t="str">
        <f t="shared" si="5"/>
        <v>Anchovy</v>
      </c>
      <c r="D101" s="51" t="str">
        <f t="shared" si="6"/>
        <v>case "022F": return "Animal Crossing - Anchovy";</v>
      </c>
      <c r="E101" t="str">
        <f t="shared" si="7"/>
        <v>022</v>
      </c>
      <c r="F101" t="str">
        <f>INDEX(Sheet1!F:F,MATCH('1-4'!E101,Sheet1!D:D,0))</f>
        <v>Animal Crossing</v>
      </c>
    </row>
    <row r="102" spans="1:6" x14ac:dyDescent="0.2">
      <c r="A102" s="51" t="s">
        <v>2605</v>
      </c>
      <c r="B102" s="51" t="str">
        <f t="shared" si="4"/>
        <v>0230</v>
      </c>
      <c r="C102" s="51" t="str">
        <f t="shared" si="5"/>
        <v>Twiggy</v>
      </c>
      <c r="D102" s="51" t="str">
        <f t="shared" si="6"/>
        <v>case "0230": return "Animal Crossing - Twiggy";</v>
      </c>
      <c r="E102" t="str">
        <f t="shared" si="7"/>
        <v>023</v>
      </c>
      <c r="F102" t="str">
        <f>INDEX(Sheet1!F:F,MATCH('1-4'!E102,Sheet1!D:D,0))</f>
        <v>Animal Crossing</v>
      </c>
    </row>
    <row r="103" spans="1:6" x14ac:dyDescent="0.2">
      <c r="A103" s="51" t="s">
        <v>2606</v>
      </c>
      <c r="B103" s="51" t="str">
        <f t="shared" si="4"/>
        <v>0231</v>
      </c>
      <c r="C103" s="51" t="str">
        <f t="shared" si="5"/>
        <v>Jitters</v>
      </c>
      <c r="D103" s="51" t="str">
        <f t="shared" si="6"/>
        <v>case "0231": return "Animal Crossing - Jitters";</v>
      </c>
      <c r="E103" t="str">
        <f t="shared" si="7"/>
        <v>023</v>
      </c>
      <c r="F103" t="str">
        <f>INDEX(Sheet1!F:F,MATCH('1-4'!E103,Sheet1!D:D,0))</f>
        <v>Animal Crossing</v>
      </c>
    </row>
    <row r="104" spans="1:6" x14ac:dyDescent="0.2">
      <c r="A104" s="51" t="s">
        <v>2607</v>
      </c>
      <c r="B104" s="51" t="str">
        <f t="shared" si="4"/>
        <v>0232</v>
      </c>
      <c r="C104" s="51" t="str">
        <f t="shared" si="5"/>
        <v>Piper</v>
      </c>
      <c r="D104" s="51" t="str">
        <f t="shared" si="6"/>
        <v>case "0232": return "Animal Crossing - Piper";</v>
      </c>
      <c r="E104" t="str">
        <f t="shared" si="7"/>
        <v>023</v>
      </c>
      <c r="F104" t="str">
        <f>INDEX(Sheet1!F:F,MATCH('1-4'!E104,Sheet1!D:D,0))</f>
        <v>Animal Crossing</v>
      </c>
    </row>
    <row r="105" spans="1:6" x14ac:dyDescent="0.2">
      <c r="A105" s="51" t="s">
        <v>2608</v>
      </c>
      <c r="B105" s="51" t="str">
        <f t="shared" si="4"/>
        <v>0233</v>
      </c>
      <c r="C105" s="51" t="str">
        <f t="shared" si="5"/>
        <v>Admiral</v>
      </c>
      <c r="D105" s="51" t="str">
        <f t="shared" si="6"/>
        <v>case "0233": return "Animal Crossing - Admiral";</v>
      </c>
      <c r="E105" t="str">
        <f t="shared" si="7"/>
        <v>023</v>
      </c>
      <c r="F105" t="str">
        <f>INDEX(Sheet1!F:F,MATCH('1-4'!E105,Sheet1!D:D,0))</f>
        <v>Animal Crossing</v>
      </c>
    </row>
    <row r="106" spans="1:6" x14ac:dyDescent="0.2">
      <c r="A106" s="51" t="s">
        <v>2609</v>
      </c>
      <c r="B106" s="51" t="str">
        <f t="shared" si="4"/>
        <v>0235</v>
      </c>
      <c r="C106" s="51" t="str">
        <f t="shared" si="5"/>
        <v>Midge</v>
      </c>
      <c r="D106" s="51" t="str">
        <f t="shared" si="6"/>
        <v>case "0235": return "Animal Crossing - Midge";</v>
      </c>
      <c r="E106" t="str">
        <f t="shared" si="7"/>
        <v>023</v>
      </c>
      <c r="F106" t="str">
        <f>INDEX(Sheet1!F:F,MATCH('1-4'!E106,Sheet1!D:D,0))</f>
        <v>Animal Crossing</v>
      </c>
    </row>
    <row r="107" spans="1:6" x14ac:dyDescent="0.2">
      <c r="A107" s="51" t="s">
        <v>2610</v>
      </c>
      <c r="B107" s="51" t="str">
        <f t="shared" si="4"/>
        <v>0238</v>
      </c>
      <c r="C107" s="51" t="str">
        <f t="shared" si="5"/>
        <v>Jacob</v>
      </c>
      <c r="D107" s="51" t="str">
        <f t="shared" si="6"/>
        <v>case "0238": return "Animal Crossing - Jacob";</v>
      </c>
      <c r="E107" t="str">
        <f t="shared" si="7"/>
        <v>023</v>
      </c>
      <c r="F107" t="str">
        <f>INDEX(Sheet1!F:F,MATCH('1-4'!E107,Sheet1!D:D,0))</f>
        <v>Animal Crossing</v>
      </c>
    </row>
    <row r="108" spans="1:6" x14ac:dyDescent="0.2">
      <c r="A108" s="51" t="s">
        <v>2611</v>
      </c>
      <c r="B108" s="51" t="str">
        <f t="shared" si="4"/>
        <v>023C</v>
      </c>
      <c r="C108" s="51" t="str">
        <f t="shared" si="5"/>
        <v>Lucha</v>
      </c>
      <c r="D108" s="51" t="str">
        <f t="shared" si="6"/>
        <v>case "023C": return "Animal Crossing - Lucha";</v>
      </c>
      <c r="E108" t="str">
        <f t="shared" si="7"/>
        <v>023</v>
      </c>
      <c r="F108" t="str">
        <f>INDEX(Sheet1!F:F,MATCH('1-4'!E108,Sheet1!D:D,0))</f>
        <v>Animal Crossing</v>
      </c>
    </row>
    <row r="109" spans="1:6" x14ac:dyDescent="0.2">
      <c r="A109" s="51" t="s">
        <v>2612</v>
      </c>
      <c r="B109" s="51" t="str">
        <f t="shared" si="4"/>
        <v>023D</v>
      </c>
      <c r="C109" s="51" t="str">
        <f t="shared" si="5"/>
        <v>Jacques</v>
      </c>
      <c r="D109" s="51" t="str">
        <f t="shared" si="6"/>
        <v>case "023D": return "Animal Crossing - Jacques";</v>
      </c>
      <c r="E109" t="str">
        <f t="shared" si="7"/>
        <v>023</v>
      </c>
      <c r="F109" t="str">
        <f>INDEX(Sheet1!F:F,MATCH('1-4'!E109,Sheet1!D:D,0))</f>
        <v>Animal Crossing</v>
      </c>
    </row>
    <row r="110" spans="1:6" x14ac:dyDescent="0.2">
      <c r="A110" s="51" t="s">
        <v>2613</v>
      </c>
      <c r="B110" s="51" t="str">
        <f t="shared" si="4"/>
        <v>023E</v>
      </c>
      <c r="C110" s="51" t="str">
        <f t="shared" si="5"/>
        <v>Peck</v>
      </c>
      <c r="D110" s="51" t="str">
        <f t="shared" si="6"/>
        <v>case "023E": return "Animal Crossing - Peck";</v>
      </c>
      <c r="E110" t="str">
        <f t="shared" si="7"/>
        <v>023</v>
      </c>
      <c r="F110" t="str">
        <f>INDEX(Sheet1!F:F,MATCH('1-4'!E110,Sheet1!D:D,0))</f>
        <v>Animal Crossing</v>
      </c>
    </row>
    <row r="111" spans="1:6" x14ac:dyDescent="0.2">
      <c r="A111" s="51" t="s">
        <v>2614</v>
      </c>
      <c r="B111" s="51" t="str">
        <f t="shared" si="4"/>
        <v>023F</v>
      </c>
      <c r="C111" s="51" t="str">
        <f t="shared" si="5"/>
        <v>Sparro</v>
      </c>
      <c r="D111" s="51" t="str">
        <f t="shared" si="6"/>
        <v>case "023F": return "Animal Crossing - Sparro";</v>
      </c>
      <c r="E111" t="str">
        <f t="shared" si="7"/>
        <v>023</v>
      </c>
      <c r="F111" t="str">
        <f>INDEX(Sheet1!F:F,MATCH('1-4'!E111,Sheet1!D:D,0))</f>
        <v>Animal Crossing</v>
      </c>
    </row>
    <row r="112" spans="1:6" x14ac:dyDescent="0.2">
      <c r="A112" s="51" t="s">
        <v>2615</v>
      </c>
      <c r="B112" s="51" t="str">
        <f t="shared" si="4"/>
        <v>024A</v>
      </c>
      <c r="C112" s="51" t="str">
        <f t="shared" si="5"/>
        <v>Angus</v>
      </c>
      <c r="D112" s="51" t="str">
        <f t="shared" si="6"/>
        <v>case "024A": return "Animal Crossing - Angus";</v>
      </c>
      <c r="E112" t="str">
        <f t="shared" si="7"/>
        <v>024</v>
      </c>
      <c r="F112" t="str">
        <f>INDEX(Sheet1!F:F,MATCH('1-4'!E112,Sheet1!D:D,0))</f>
        <v>Animal Crossing</v>
      </c>
    </row>
    <row r="113" spans="1:6" x14ac:dyDescent="0.2">
      <c r="A113" s="51" t="s">
        <v>2616</v>
      </c>
      <c r="B113" s="51" t="str">
        <f t="shared" si="4"/>
        <v>024B</v>
      </c>
      <c r="C113" s="51" t="str">
        <f t="shared" si="5"/>
        <v>Rodeo</v>
      </c>
      <c r="D113" s="51" t="str">
        <f t="shared" si="6"/>
        <v>case "024B": return "Animal Crossing - Rodeo";</v>
      </c>
      <c r="E113" t="str">
        <f t="shared" si="7"/>
        <v>024</v>
      </c>
      <c r="F113" t="str">
        <f>INDEX(Sheet1!F:F,MATCH('1-4'!E113,Sheet1!D:D,0))</f>
        <v>Animal Crossing</v>
      </c>
    </row>
    <row r="114" spans="1:6" x14ac:dyDescent="0.2">
      <c r="A114" s="51" t="s">
        <v>2617</v>
      </c>
      <c r="B114" s="51" t="str">
        <f t="shared" si="4"/>
        <v>024D</v>
      </c>
      <c r="C114" s="51" t="str">
        <f t="shared" si="5"/>
        <v>Stu</v>
      </c>
      <c r="D114" s="51" t="str">
        <f t="shared" si="6"/>
        <v>case "024D": return "Animal Crossing - Stu";</v>
      </c>
      <c r="E114" t="str">
        <f t="shared" si="7"/>
        <v>024</v>
      </c>
      <c r="F114" t="str">
        <f>INDEX(Sheet1!F:F,MATCH('1-4'!E114,Sheet1!D:D,0))</f>
        <v>Animal Crossing</v>
      </c>
    </row>
    <row r="115" spans="1:6" x14ac:dyDescent="0.2">
      <c r="A115" s="51" t="s">
        <v>2618</v>
      </c>
      <c r="B115" s="51" t="str">
        <f t="shared" si="4"/>
        <v>024F</v>
      </c>
      <c r="C115" s="51" t="str">
        <f t="shared" si="5"/>
        <v>T-Bone</v>
      </c>
      <c r="D115" s="51" t="str">
        <f t="shared" si="6"/>
        <v>case "024F": return "Animal Crossing - T-Bone";</v>
      </c>
      <c r="E115" t="str">
        <f t="shared" si="7"/>
        <v>024</v>
      </c>
      <c r="F115" t="str">
        <f>INDEX(Sheet1!F:F,MATCH('1-4'!E115,Sheet1!D:D,0))</f>
        <v>Animal Crossing</v>
      </c>
    </row>
    <row r="116" spans="1:6" x14ac:dyDescent="0.2">
      <c r="A116" s="51" t="s">
        <v>2619</v>
      </c>
      <c r="B116" s="51" t="str">
        <f t="shared" si="4"/>
        <v>0251</v>
      </c>
      <c r="C116" s="51" t="str">
        <f t="shared" si="5"/>
        <v>Coach</v>
      </c>
      <c r="D116" s="51" t="str">
        <f t="shared" si="6"/>
        <v>case "0251": return "Animal Crossing - Coach";</v>
      </c>
      <c r="E116" t="str">
        <f t="shared" si="7"/>
        <v>025</v>
      </c>
      <c r="F116" t="str">
        <f>INDEX(Sheet1!F:F,MATCH('1-4'!E116,Sheet1!D:D,0))</f>
        <v>Animal Crossing</v>
      </c>
    </row>
    <row r="117" spans="1:6" x14ac:dyDescent="0.2">
      <c r="A117" s="51" t="s">
        <v>2620</v>
      </c>
      <c r="B117" s="51" t="str">
        <f t="shared" si="4"/>
        <v>0252</v>
      </c>
      <c r="C117" s="51" t="str">
        <f t="shared" si="5"/>
        <v>Vic</v>
      </c>
      <c r="D117" s="51" t="str">
        <f t="shared" si="6"/>
        <v>case "0252": return "Animal Crossing - Vic";</v>
      </c>
      <c r="E117" t="str">
        <f t="shared" si="7"/>
        <v>025</v>
      </c>
      <c r="F117" t="str">
        <f>INDEX(Sheet1!F:F,MATCH('1-4'!E117,Sheet1!D:D,0))</f>
        <v>Animal Crossing</v>
      </c>
    </row>
    <row r="118" spans="1:6" x14ac:dyDescent="0.2">
      <c r="A118" s="51" t="s">
        <v>2621</v>
      </c>
      <c r="B118" s="51" t="str">
        <f t="shared" si="4"/>
        <v>025D</v>
      </c>
      <c r="C118" s="51" t="str">
        <f t="shared" si="5"/>
        <v>Bob</v>
      </c>
      <c r="D118" s="51" t="str">
        <f t="shared" si="6"/>
        <v>case "025D": return "Animal Crossing - Bob";</v>
      </c>
      <c r="E118" t="str">
        <f t="shared" si="7"/>
        <v>025</v>
      </c>
      <c r="F118" t="str">
        <f>INDEX(Sheet1!F:F,MATCH('1-4'!E118,Sheet1!D:D,0))</f>
        <v>Animal Crossing</v>
      </c>
    </row>
    <row r="119" spans="1:6" x14ac:dyDescent="0.2">
      <c r="A119" s="51" t="s">
        <v>2622</v>
      </c>
      <c r="B119" s="51" t="str">
        <f t="shared" si="4"/>
        <v>025E</v>
      </c>
      <c r="C119" s="51" t="str">
        <f t="shared" si="5"/>
        <v>Mitzi</v>
      </c>
      <c r="D119" s="51" t="str">
        <f t="shared" si="6"/>
        <v>case "025E": return "Animal Crossing - Mitzi";</v>
      </c>
      <c r="E119" t="str">
        <f t="shared" si="7"/>
        <v>025</v>
      </c>
      <c r="F119" t="str">
        <f>INDEX(Sheet1!F:F,MATCH('1-4'!E119,Sheet1!D:D,0))</f>
        <v>Animal Crossing</v>
      </c>
    </row>
    <row r="120" spans="1:6" x14ac:dyDescent="0.2">
      <c r="A120" s="51" t="s">
        <v>2623</v>
      </c>
      <c r="B120" s="51" t="str">
        <f t="shared" si="4"/>
        <v>025F</v>
      </c>
      <c r="C120" s="51" t="str">
        <f t="shared" si="5"/>
        <v>Rosie</v>
      </c>
      <c r="D120" s="51" t="str">
        <f t="shared" si="6"/>
        <v>case "025F": return "Animal Crossing - Rosie";</v>
      </c>
      <c r="E120" t="str">
        <f t="shared" si="7"/>
        <v>025</v>
      </c>
      <c r="F120" t="str">
        <f>INDEX(Sheet1!F:F,MATCH('1-4'!E120,Sheet1!D:D,0))</f>
        <v>Animal Crossing</v>
      </c>
    </row>
    <row r="121" spans="1:6" x14ac:dyDescent="0.2">
      <c r="A121" s="51" t="s">
        <v>2624</v>
      </c>
      <c r="B121" s="51" t="str">
        <f t="shared" si="4"/>
        <v>0260</v>
      </c>
      <c r="C121" s="51" t="str">
        <f t="shared" si="5"/>
        <v>Olivia</v>
      </c>
      <c r="D121" s="51" t="str">
        <f t="shared" si="6"/>
        <v>case "0260": return "Animal Crossing - Olivia";</v>
      </c>
      <c r="E121" t="str">
        <f t="shared" si="7"/>
        <v>026</v>
      </c>
      <c r="F121" t="str">
        <f>INDEX(Sheet1!F:F,MATCH('1-4'!E121,Sheet1!D:D,0))</f>
        <v>Animal Crossing</v>
      </c>
    </row>
    <row r="122" spans="1:6" x14ac:dyDescent="0.2">
      <c r="A122" s="51" t="s">
        <v>2625</v>
      </c>
      <c r="B122" s="51" t="str">
        <f t="shared" si="4"/>
        <v>0261</v>
      </c>
      <c r="C122" s="51" t="str">
        <f t="shared" si="5"/>
        <v>Kiki</v>
      </c>
      <c r="D122" s="51" t="str">
        <f t="shared" si="6"/>
        <v>case "0261": return "Animal Crossing - Kiki";</v>
      </c>
      <c r="E122" t="str">
        <f t="shared" si="7"/>
        <v>026</v>
      </c>
      <c r="F122" t="str">
        <f>INDEX(Sheet1!F:F,MATCH('1-4'!E122,Sheet1!D:D,0))</f>
        <v>Animal Crossing</v>
      </c>
    </row>
    <row r="123" spans="1:6" x14ac:dyDescent="0.2">
      <c r="A123" s="51" t="s">
        <v>2626</v>
      </c>
      <c r="B123" s="51" t="str">
        <f t="shared" si="4"/>
        <v>0262</v>
      </c>
      <c r="C123" s="51" t="str">
        <f t="shared" si="5"/>
        <v>Tangy</v>
      </c>
      <c r="D123" s="51" t="str">
        <f t="shared" si="6"/>
        <v>case "0262": return "Animal Crossing - Tangy";</v>
      </c>
      <c r="E123" t="str">
        <f t="shared" si="7"/>
        <v>026</v>
      </c>
      <c r="F123" t="str">
        <f>INDEX(Sheet1!F:F,MATCH('1-4'!E123,Sheet1!D:D,0))</f>
        <v>Animal Crossing</v>
      </c>
    </row>
    <row r="124" spans="1:6" x14ac:dyDescent="0.2">
      <c r="A124" s="51" t="s">
        <v>2627</v>
      </c>
      <c r="B124" s="51" t="str">
        <f t="shared" si="4"/>
        <v>0263</v>
      </c>
      <c r="C124" s="51" t="str">
        <f t="shared" si="5"/>
        <v>Punchy</v>
      </c>
      <c r="D124" s="51" t="str">
        <f t="shared" si="6"/>
        <v>case "0263": return "Animal Crossing - Punchy";</v>
      </c>
      <c r="E124" t="str">
        <f t="shared" si="7"/>
        <v>026</v>
      </c>
      <c r="F124" t="str">
        <f>INDEX(Sheet1!F:F,MATCH('1-4'!E124,Sheet1!D:D,0))</f>
        <v>Animal Crossing</v>
      </c>
    </row>
    <row r="125" spans="1:6" x14ac:dyDescent="0.2">
      <c r="A125" s="51" t="s">
        <v>2628</v>
      </c>
      <c r="B125" s="51" t="str">
        <f t="shared" si="4"/>
        <v>0264</v>
      </c>
      <c r="C125" s="51" t="str">
        <f t="shared" si="5"/>
        <v>Purrl</v>
      </c>
      <c r="D125" s="51" t="str">
        <f t="shared" si="6"/>
        <v>case "0264": return "Animal Crossing - Purrl";</v>
      </c>
      <c r="E125" t="str">
        <f t="shared" si="7"/>
        <v>026</v>
      </c>
      <c r="F125" t="str">
        <f>INDEX(Sheet1!F:F,MATCH('1-4'!E125,Sheet1!D:D,0))</f>
        <v>Animal Crossing</v>
      </c>
    </row>
    <row r="126" spans="1:6" x14ac:dyDescent="0.2">
      <c r="A126" s="51" t="s">
        <v>2629</v>
      </c>
      <c r="B126" s="51" t="str">
        <f t="shared" si="4"/>
        <v>0265</v>
      </c>
      <c r="C126" s="51" t="str">
        <f t="shared" si="5"/>
        <v>Moe</v>
      </c>
      <c r="D126" s="51" t="str">
        <f t="shared" si="6"/>
        <v>case "0265": return "Animal Crossing - Moe";</v>
      </c>
      <c r="E126" t="str">
        <f t="shared" si="7"/>
        <v>026</v>
      </c>
      <c r="F126" t="str">
        <f>INDEX(Sheet1!F:F,MATCH('1-4'!E126,Sheet1!D:D,0))</f>
        <v>Animal Crossing</v>
      </c>
    </row>
    <row r="127" spans="1:6" x14ac:dyDescent="0.2">
      <c r="A127" s="51" t="s">
        <v>2630</v>
      </c>
      <c r="B127" s="51" t="str">
        <f t="shared" si="4"/>
        <v>0266</v>
      </c>
      <c r="C127" s="51" t="str">
        <f t="shared" si="5"/>
        <v>Kabuki</v>
      </c>
      <c r="D127" s="51" t="str">
        <f t="shared" si="6"/>
        <v>case "0266": return "Animal Crossing - Kabuki";</v>
      </c>
      <c r="E127" t="str">
        <f t="shared" si="7"/>
        <v>026</v>
      </c>
      <c r="F127" t="str">
        <f>INDEX(Sheet1!F:F,MATCH('1-4'!E127,Sheet1!D:D,0))</f>
        <v>Animal Crossing</v>
      </c>
    </row>
    <row r="128" spans="1:6" x14ac:dyDescent="0.2">
      <c r="A128" s="51" t="s">
        <v>2631</v>
      </c>
      <c r="B128" s="51" t="str">
        <f t="shared" si="4"/>
        <v>0267</v>
      </c>
      <c r="C128" s="51" t="str">
        <f t="shared" si="5"/>
        <v>Kid Cat</v>
      </c>
      <c r="D128" s="51" t="str">
        <f t="shared" si="6"/>
        <v>case "0267": return "Animal Crossing - Kid Cat";</v>
      </c>
      <c r="E128" t="str">
        <f t="shared" si="7"/>
        <v>026</v>
      </c>
      <c r="F128" t="str">
        <f>INDEX(Sheet1!F:F,MATCH('1-4'!E128,Sheet1!D:D,0))</f>
        <v>Animal Crossing</v>
      </c>
    </row>
    <row r="129" spans="1:6" x14ac:dyDescent="0.2">
      <c r="A129" s="51" t="s">
        <v>2632</v>
      </c>
      <c r="B129" s="51" t="str">
        <f t="shared" si="4"/>
        <v>0268</v>
      </c>
      <c r="C129" s="51" t="str">
        <f t="shared" si="5"/>
        <v>Monique</v>
      </c>
      <c r="D129" s="51" t="str">
        <f t="shared" si="6"/>
        <v>case "0268": return "Animal Crossing - Monique";</v>
      </c>
      <c r="E129" t="str">
        <f t="shared" si="7"/>
        <v>026</v>
      </c>
      <c r="F129" t="str">
        <f>INDEX(Sheet1!F:F,MATCH('1-4'!E129,Sheet1!D:D,0))</f>
        <v>Animal Crossing</v>
      </c>
    </row>
    <row r="130" spans="1:6" x14ac:dyDescent="0.2">
      <c r="A130" s="51" t="s">
        <v>2633</v>
      </c>
      <c r="B130" s="51" t="str">
        <f t="shared" si="4"/>
        <v>0269</v>
      </c>
      <c r="C130" s="51" t="str">
        <f t="shared" si="5"/>
        <v>Tabby</v>
      </c>
      <c r="D130" s="51" t="str">
        <f t="shared" si="6"/>
        <v>case "0269": return "Animal Crossing - Tabby";</v>
      </c>
      <c r="E130" t="str">
        <f t="shared" si="7"/>
        <v>026</v>
      </c>
      <c r="F130" t="str">
        <f>INDEX(Sheet1!F:F,MATCH('1-4'!E130,Sheet1!D:D,0))</f>
        <v>Animal Crossing</v>
      </c>
    </row>
    <row r="131" spans="1:6" x14ac:dyDescent="0.2">
      <c r="A131" s="51" t="s">
        <v>2634</v>
      </c>
      <c r="B131" s="51" t="str">
        <f t="shared" ref="B131:B194" si="8">UPPER(MID(A131,12,4))</f>
        <v>026A</v>
      </c>
      <c r="C131" s="51" t="str">
        <f t="shared" ref="C131:C194" si="9">MID(A131,20,LEN(A131)-21)</f>
        <v>Stinky</v>
      </c>
      <c r="D131" s="51" t="str">
        <f t="shared" ref="D131:D194" si="10">"case """&amp;B131&amp;""""&amp;": return "&amp;""""&amp;F131&amp;" - "&amp;C131&amp;""""&amp;";"</f>
        <v>case "026A": return "Animal Crossing - Stinky";</v>
      </c>
      <c r="E131" t="str">
        <f t="shared" ref="E131:E194" si="11">LEFT(B131,3)</f>
        <v>026</v>
      </c>
      <c r="F131" t="str">
        <f>INDEX(Sheet1!F:F,MATCH('1-4'!E131,Sheet1!D:D,0))</f>
        <v>Animal Crossing</v>
      </c>
    </row>
    <row r="132" spans="1:6" x14ac:dyDescent="0.2">
      <c r="A132" s="51" t="s">
        <v>2635</v>
      </c>
      <c r="B132" s="51" t="str">
        <f t="shared" si="8"/>
        <v>026B</v>
      </c>
      <c r="C132" s="51" t="str">
        <f t="shared" si="9"/>
        <v>Kitty</v>
      </c>
      <c r="D132" s="51" t="str">
        <f t="shared" si="10"/>
        <v>case "026B": return "Animal Crossing - Kitty";</v>
      </c>
      <c r="E132" t="str">
        <f t="shared" si="11"/>
        <v>026</v>
      </c>
      <c r="F132" t="str">
        <f>INDEX(Sheet1!F:F,MATCH('1-4'!E132,Sheet1!D:D,0))</f>
        <v>Animal Crossing</v>
      </c>
    </row>
    <row r="133" spans="1:6" x14ac:dyDescent="0.2">
      <c r="A133" s="51" t="s">
        <v>2636</v>
      </c>
      <c r="B133" s="51" t="str">
        <f t="shared" si="8"/>
        <v>026C</v>
      </c>
      <c r="C133" s="51" t="str">
        <f t="shared" si="9"/>
        <v>Tom</v>
      </c>
      <c r="D133" s="51" t="str">
        <f t="shared" si="10"/>
        <v>case "026C": return "Animal Crossing - Tom";</v>
      </c>
      <c r="E133" t="str">
        <f t="shared" si="11"/>
        <v>026</v>
      </c>
      <c r="F133" t="str">
        <f>INDEX(Sheet1!F:F,MATCH('1-4'!E133,Sheet1!D:D,0))</f>
        <v>Animal Crossing</v>
      </c>
    </row>
    <row r="134" spans="1:6" x14ac:dyDescent="0.2">
      <c r="A134" s="51" t="s">
        <v>2637</v>
      </c>
      <c r="B134" s="51" t="str">
        <f t="shared" si="8"/>
        <v>026D</v>
      </c>
      <c r="C134" s="51" t="str">
        <f t="shared" si="9"/>
        <v>Merry</v>
      </c>
      <c r="D134" s="51" t="str">
        <f t="shared" si="10"/>
        <v>case "026D": return "Animal Crossing - Merry";</v>
      </c>
      <c r="E134" t="str">
        <f t="shared" si="11"/>
        <v>026</v>
      </c>
      <c r="F134" t="str">
        <f>INDEX(Sheet1!F:F,MATCH('1-4'!E134,Sheet1!D:D,0))</f>
        <v>Animal Crossing</v>
      </c>
    </row>
    <row r="135" spans="1:6" x14ac:dyDescent="0.2">
      <c r="A135" s="51" t="s">
        <v>2638</v>
      </c>
      <c r="B135" s="51" t="str">
        <f t="shared" si="8"/>
        <v>026E</v>
      </c>
      <c r="C135" s="51" t="str">
        <f t="shared" si="9"/>
        <v>Felicity</v>
      </c>
      <c r="D135" s="51" t="str">
        <f t="shared" si="10"/>
        <v>case "026E": return "Animal Crossing - Felicity";</v>
      </c>
      <c r="E135" t="str">
        <f t="shared" si="11"/>
        <v>026</v>
      </c>
      <c r="F135" t="str">
        <f>INDEX(Sheet1!F:F,MATCH('1-4'!E135,Sheet1!D:D,0))</f>
        <v>Animal Crossing</v>
      </c>
    </row>
    <row r="136" spans="1:6" x14ac:dyDescent="0.2">
      <c r="A136" s="51" t="s">
        <v>2639</v>
      </c>
      <c r="B136" s="51" t="str">
        <f t="shared" si="8"/>
        <v>026F</v>
      </c>
      <c r="C136" s="51" t="str">
        <f t="shared" si="9"/>
        <v>Lolly</v>
      </c>
      <c r="D136" s="51" t="str">
        <f t="shared" si="10"/>
        <v>case "026F": return "Animal Crossing - Lolly";</v>
      </c>
      <c r="E136" t="str">
        <f t="shared" si="11"/>
        <v>026</v>
      </c>
      <c r="F136" t="str">
        <f>INDEX(Sheet1!F:F,MATCH('1-4'!E136,Sheet1!D:D,0))</f>
        <v>Animal Crossing</v>
      </c>
    </row>
    <row r="137" spans="1:6" x14ac:dyDescent="0.2">
      <c r="A137" s="51" t="s">
        <v>2640</v>
      </c>
      <c r="B137" s="51" t="str">
        <f t="shared" si="8"/>
        <v>0270</v>
      </c>
      <c r="C137" s="51" t="str">
        <f t="shared" si="9"/>
        <v>Ankha</v>
      </c>
      <c r="D137" s="51" t="str">
        <f t="shared" si="10"/>
        <v>case "0270": return "Animal Crossing - Ankha";</v>
      </c>
      <c r="E137" t="str">
        <f t="shared" si="11"/>
        <v>027</v>
      </c>
      <c r="F137" t="str">
        <f>INDEX(Sheet1!F:F,MATCH('1-4'!E137,Sheet1!D:D,0))</f>
        <v>Animal Crossing</v>
      </c>
    </row>
    <row r="138" spans="1:6" x14ac:dyDescent="0.2">
      <c r="A138" s="51" t="s">
        <v>2641</v>
      </c>
      <c r="B138" s="51" t="str">
        <f t="shared" si="8"/>
        <v>0271</v>
      </c>
      <c r="C138" s="51" t="str">
        <f t="shared" si="9"/>
        <v>Rudy</v>
      </c>
      <c r="D138" s="51" t="str">
        <f t="shared" si="10"/>
        <v>case "0271": return "Animal Crossing - Rudy";</v>
      </c>
      <c r="E138" t="str">
        <f t="shared" si="11"/>
        <v>027</v>
      </c>
      <c r="F138" t="str">
        <f>INDEX(Sheet1!F:F,MATCH('1-4'!E138,Sheet1!D:D,0))</f>
        <v>Animal Crossing</v>
      </c>
    </row>
    <row r="139" spans="1:6" x14ac:dyDescent="0.2">
      <c r="A139" s="51" t="s">
        <v>2642</v>
      </c>
      <c r="B139" s="51" t="str">
        <f t="shared" si="8"/>
        <v>0272</v>
      </c>
      <c r="C139" s="51" t="str">
        <f t="shared" si="9"/>
        <v>Katt</v>
      </c>
      <c r="D139" s="51" t="str">
        <f t="shared" si="10"/>
        <v>case "0272": return "Animal Crossing - Katt";</v>
      </c>
      <c r="E139" t="str">
        <f t="shared" si="11"/>
        <v>027</v>
      </c>
      <c r="F139" t="str">
        <f>INDEX(Sheet1!F:F,MATCH('1-4'!E139,Sheet1!D:D,0))</f>
        <v>Animal Crossing</v>
      </c>
    </row>
    <row r="140" spans="1:6" x14ac:dyDescent="0.2">
      <c r="A140" s="51" t="s">
        <v>2643</v>
      </c>
      <c r="B140" s="51" t="str">
        <f t="shared" si="8"/>
        <v>027D</v>
      </c>
      <c r="C140" s="51" t="str">
        <f t="shared" si="9"/>
        <v>Bluebear</v>
      </c>
      <c r="D140" s="51" t="str">
        <f t="shared" si="10"/>
        <v>case "027D": return "Animal Crossing - Bluebear";</v>
      </c>
      <c r="E140" t="str">
        <f t="shared" si="11"/>
        <v>027</v>
      </c>
      <c r="F140" t="str">
        <f>INDEX(Sheet1!F:F,MATCH('1-4'!E140,Sheet1!D:D,0))</f>
        <v>Animal Crossing</v>
      </c>
    </row>
    <row r="141" spans="1:6" x14ac:dyDescent="0.2">
      <c r="A141" s="51" t="s">
        <v>2644</v>
      </c>
      <c r="B141" s="51" t="str">
        <f t="shared" si="8"/>
        <v>027E</v>
      </c>
      <c r="C141" s="51" t="str">
        <f t="shared" si="9"/>
        <v>Maple</v>
      </c>
      <c r="D141" s="51" t="str">
        <f t="shared" si="10"/>
        <v>case "027E": return "Animal Crossing - Maple";</v>
      </c>
      <c r="E141" t="str">
        <f t="shared" si="11"/>
        <v>027</v>
      </c>
      <c r="F141" t="str">
        <f>INDEX(Sheet1!F:F,MATCH('1-4'!E141,Sheet1!D:D,0))</f>
        <v>Animal Crossing</v>
      </c>
    </row>
    <row r="142" spans="1:6" x14ac:dyDescent="0.2">
      <c r="A142" s="51" t="s">
        <v>2645</v>
      </c>
      <c r="B142" s="51" t="str">
        <f t="shared" si="8"/>
        <v>027F</v>
      </c>
      <c r="C142" s="51" t="str">
        <f t="shared" si="9"/>
        <v>Poncho</v>
      </c>
      <c r="D142" s="51" t="str">
        <f t="shared" si="10"/>
        <v>case "027F": return "Animal Crossing - Poncho";</v>
      </c>
      <c r="E142" t="str">
        <f t="shared" si="11"/>
        <v>027</v>
      </c>
      <c r="F142" t="str">
        <f>INDEX(Sheet1!F:F,MATCH('1-4'!E142,Sheet1!D:D,0))</f>
        <v>Animal Crossing</v>
      </c>
    </row>
    <row r="143" spans="1:6" x14ac:dyDescent="0.2">
      <c r="A143" s="51" t="s">
        <v>2646</v>
      </c>
      <c r="B143" s="51" t="str">
        <f t="shared" si="8"/>
        <v>0280</v>
      </c>
      <c r="C143" s="51" t="str">
        <f t="shared" si="9"/>
        <v>Pudge</v>
      </c>
      <c r="D143" s="51" t="str">
        <f t="shared" si="10"/>
        <v>case "0280": return "Animal Crossing - Pudge";</v>
      </c>
      <c r="E143" t="str">
        <f t="shared" si="11"/>
        <v>028</v>
      </c>
      <c r="F143" t="str">
        <f>INDEX(Sheet1!F:F,MATCH('1-4'!E143,Sheet1!D:D,0))</f>
        <v>Animal Crossing</v>
      </c>
    </row>
    <row r="144" spans="1:6" x14ac:dyDescent="0.2">
      <c r="A144" s="51" t="s">
        <v>2647</v>
      </c>
      <c r="B144" s="51" t="str">
        <f t="shared" si="8"/>
        <v>0281</v>
      </c>
      <c r="C144" s="51" t="str">
        <f t="shared" si="9"/>
        <v>Kody</v>
      </c>
      <c r="D144" s="51" t="str">
        <f t="shared" si="10"/>
        <v>case "0281": return "Animal Crossing - Kody";</v>
      </c>
      <c r="E144" t="str">
        <f t="shared" si="11"/>
        <v>028</v>
      </c>
      <c r="F144" t="str">
        <f>INDEX(Sheet1!F:F,MATCH('1-4'!E144,Sheet1!D:D,0))</f>
        <v>Animal Crossing</v>
      </c>
    </row>
    <row r="145" spans="1:6" x14ac:dyDescent="0.2">
      <c r="A145" s="51" t="s">
        <v>2648</v>
      </c>
      <c r="B145" s="51" t="str">
        <f t="shared" si="8"/>
        <v>0282</v>
      </c>
      <c r="C145" s="51" t="str">
        <f t="shared" si="9"/>
        <v>Stitches</v>
      </c>
      <c r="D145" s="51" t="str">
        <f t="shared" si="10"/>
        <v>case "0282": return "Animal Crossing - Stitches";</v>
      </c>
      <c r="E145" t="str">
        <f t="shared" si="11"/>
        <v>028</v>
      </c>
      <c r="F145" t="str">
        <f>INDEX(Sheet1!F:F,MATCH('1-4'!E145,Sheet1!D:D,0))</f>
        <v>Animal Crossing</v>
      </c>
    </row>
    <row r="146" spans="1:6" x14ac:dyDescent="0.2">
      <c r="A146" s="51" t="s">
        <v>2649</v>
      </c>
      <c r="B146" s="51" t="str">
        <f t="shared" si="8"/>
        <v>0283</v>
      </c>
      <c r="C146" s="51" t="str">
        <f t="shared" si="9"/>
        <v>Vladimir</v>
      </c>
      <c r="D146" s="51" t="str">
        <f t="shared" si="10"/>
        <v>case "0283": return "Animal Crossing - Vladimir";</v>
      </c>
      <c r="E146" t="str">
        <f t="shared" si="11"/>
        <v>028</v>
      </c>
      <c r="F146" t="str">
        <f>INDEX(Sheet1!F:F,MATCH('1-4'!E146,Sheet1!D:D,0))</f>
        <v>Animal Crossing</v>
      </c>
    </row>
    <row r="147" spans="1:6" x14ac:dyDescent="0.2">
      <c r="A147" s="51" t="s">
        <v>2650</v>
      </c>
      <c r="B147" s="51" t="str">
        <f t="shared" si="8"/>
        <v>0284</v>
      </c>
      <c r="C147" s="51" t="str">
        <f t="shared" si="9"/>
        <v>Murphy</v>
      </c>
      <c r="D147" s="51" t="str">
        <f t="shared" si="10"/>
        <v>case "0284": return "Animal Crossing - Murphy";</v>
      </c>
      <c r="E147" t="str">
        <f t="shared" si="11"/>
        <v>028</v>
      </c>
      <c r="F147" t="str">
        <f>INDEX(Sheet1!F:F,MATCH('1-4'!E147,Sheet1!D:D,0))</f>
        <v>Animal Crossing</v>
      </c>
    </row>
    <row r="148" spans="1:6" x14ac:dyDescent="0.2">
      <c r="A148" s="51" t="s">
        <v>2651</v>
      </c>
      <c r="B148" s="51" t="str">
        <f t="shared" si="8"/>
        <v>0286</v>
      </c>
      <c r="C148" s="51" t="str">
        <f t="shared" si="9"/>
        <v>Olive</v>
      </c>
      <c r="D148" s="51" t="str">
        <f t="shared" si="10"/>
        <v>case "0286": return "Animal Crossing - Olive";</v>
      </c>
      <c r="E148" t="str">
        <f t="shared" si="11"/>
        <v>028</v>
      </c>
      <c r="F148" t="str">
        <f>INDEX(Sheet1!F:F,MATCH('1-4'!E148,Sheet1!D:D,0))</f>
        <v>Animal Crossing</v>
      </c>
    </row>
    <row r="149" spans="1:6" x14ac:dyDescent="0.2">
      <c r="A149" s="51" t="s">
        <v>2652</v>
      </c>
      <c r="B149" s="51" t="str">
        <f t="shared" si="8"/>
        <v>0287</v>
      </c>
      <c r="C149" s="51" t="str">
        <f t="shared" si="9"/>
        <v>Cheri</v>
      </c>
      <c r="D149" s="51" t="str">
        <f t="shared" si="10"/>
        <v>case "0287": return "Animal Crossing - Cheri";</v>
      </c>
      <c r="E149" t="str">
        <f t="shared" si="11"/>
        <v>028</v>
      </c>
      <c r="F149" t="str">
        <f>INDEX(Sheet1!F:F,MATCH('1-4'!E149,Sheet1!D:D,0))</f>
        <v>Animal Crossing</v>
      </c>
    </row>
    <row r="150" spans="1:6" x14ac:dyDescent="0.2">
      <c r="A150" s="51" t="s">
        <v>2653</v>
      </c>
      <c r="B150" s="51" t="str">
        <f t="shared" si="8"/>
        <v>028A</v>
      </c>
      <c r="C150" s="51" t="str">
        <f t="shared" si="9"/>
        <v>June</v>
      </c>
      <c r="D150" s="51" t="str">
        <f t="shared" si="10"/>
        <v>case "028A": return "Animal Crossing - June";</v>
      </c>
      <c r="E150" t="str">
        <f t="shared" si="11"/>
        <v>028</v>
      </c>
      <c r="F150" t="str">
        <f>INDEX(Sheet1!F:F,MATCH('1-4'!E150,Sheet1!D:D,0))</f>
        <v>Animal Crossing</v>
      </c>
    </row>
    <row r="151" spans="1:6" x14ac:dyDescent="0.2">
      <c r="A151" s="51" t="s">
        <v>2654</v>
      </c>
      <c r="B151" s="51" t="str">
        <f t="shared" si="8"/>
        <v>028B</v>
      </c>
      <c r="C151" s="51" t="str">
        <f t="shared" si="9"/>
        <v>Pekoe</v>
      </c>
      <c r="D151" s="51" t="str">
        <f t="shared" si="10"/>
        <v>case "028B": return "Animal Crossing - Pekoe";</v>
      </c>
      <c r="E151" t="str">
        <f t="shared" si="11"/>
        <v>028</v>
      </c>
      <c r="F151" t="str">
        <f>INDEX(Sheet1!F:F,MATCH('1-4'!E151,Sheet1!D:D,0))</f>
        <v>Animal Crossing</v>
      </c>
    </row>
    <row r="152" spans="1:6" x14ac:dyDescent="0.2">
      <c r="A152" s="51" t="s">
        <v>2655</v>
      </c>
      <c r="B152" s="51" t="str">
        <f t="shared" si="8"/>
        <v>028C</v>
      </c>
      <c r="C152" s="51" t="str">
        <f t="shared" si="9"/>
        <v>Chester</v>
      </c>
      <c r="D152" s="51" t="str">
        <f t="shared" si="10"/>
        <v>case "028C": return "Animal Crossing - Chester";</v>
      </c>
      <c r="E152" t="str">
        <f t="shared" si="11"/>
        <v>028</v>
      </c>
      <c r="F152" t="str">
        <f>INDEX(Sheet1!F:F,MATCH('1-4'!E152,Sheet1!D:D,0))</f>
        <v>Animal Crossing</v>
      </c>
    </row>
    <row r="153" spans="1:6" x14ac:dyDescent="0.2">
      <c r="A153" s="51" t="s">
        <v>2656</v>
      </c>
      <c r="B153" s="51" t="str">
        <f t="shared" si="8"/>
        <v>028D</v>
      </c>
      <c r="C153" s="51" t="str">
        <f t="shared" si="9"/>
        <v>Barold</v>
      </c>
      <c r="D153" s="51" t="str">
        <f t="shared" si="10"/>
        <v>case "028D": return "Animal Crossing - Barold";</v>
      </c>
      <c r="E153" t="str">
        <f t="shared" si="11"/>
        <v>028</v>
      </c>
      <c r="F153" t="str">
        <f>INDEX(Sheet1!F:F,MATCH('1-4'!E153,Sheet1!D:D,0))</f>
        <v>Animal Crossing</v>
      </c>
    </row>
    <row r="154" spans="1:6" x14ac:dyDescent="0.2">
      <c r="A154" s="51" t="s">
        <v>2657</v>
      </c>
      <c r="B154" s="51" t="str">
        <f t="shared" si="8"/>
        <v>028E</v>
      </c>
      <c r="C154" s="51" t="str">
        <f t="shared" si="9"/>
        <v>Tammy</v>
      </c>
      <c r="D154" s="51" t="str">
        <f t="shared" si="10"/>
        <v>case "028E": return "Animal Crossing - Tammy";</v>
      </c>
      <c r="E154" t="str">
        <f t="shared" si="11"/>
        <v>028</v>
      </c>
      <c r="F154" t="str">
        <f>INDEX(Sheet1!F:F,MATCH('1-4'!E154,Sheet1!D:D,0))</f>
        <v>Animal Crossing</v>
      </c>
    </row>
    <row r="155" spans="1:6" x14ac:dyDescent="0.2">
      <c r="A155" s="51" t="s">
        <v>2658</v>
      </c>
      <c r="B155" s="51" t="str">
        <f t="shared" si="8"/>
        <v>028F</v>
      </c>
      <c r="C155" s="51" t="str">
        <f t="shared" si="9"/>
        <v>Marty</v>
      </c>
      <c r="D155" s="51" t="str">
        <f t="shared" si="10"/>
        <v>case "028F": return "Animal Crossing - Marty";</v>
      </c>
      <c r="E155" t="str">
        <f t="shared" si="11"/>
        <v>028</v>
      </c>
      <c r="F155" t="str">
        <f>INDEX(Sheet1!F:F,MATCH('1-4'!E155,Sheet1!D:D,0))</f>
        <v>Animal Crossing</v>
      </c>
    </row>
    <row r="156" spans="1:6" x14ac:dyDescent="0.2">
      <c r="A156" s="51" t="s">
        <v>2659</v>
      </c>
      <c r="B156" s="51" t="str">
        <f t="shared" si="8"/>
        <v>0299</v>
      </c>
      <c r="C156" s="51" t="str">
        <f t="shared" si="9"/>
        <v>Goose</v>
      </c>
      <c r="D156" s="51" t="str">
        <f t="shared" si="10"/>
        <v>case "0299": return "Animal Crossing - Goose";</v>
      </c>
      <c r="E156" t="str">
        <f t="shared" si="11"/>
        <v>029</v>
      </c>
      <c r="F156" t="str">
        <f>INDEX(Sheet1!F:F,MATCH('1-4'!E156,Sheet1!D:D,0))</f>
        <v>Animal Crossing</v>
      </c>
    </row>
    <row r="157" spans="1:6" x14ac:dyDescent="0.2">
      <c r="A157" s="51" t="s">
        <v>2660</v>
      </c>
      <c r="B157" s="51" t="str">
        <f t="shared" si="8"/>
        <v>029A</v>
      </c>
      <c r="C157" s="51" t="str">
        <f t="shared" si="9"/>
        <v>Benedict</v>
      </c>
      <c r="D157" s="51" t="str">
        <f t="shared" si="10"/>
        <v>case "029A": return "Animal Crossing - Benedict";</v>
      </c>
      <c r="E157" t="str">
        <f t="shared" si="11"/>
        <v>029</v>
      </c>
      <c r="F157" t="str">
        <f>INDEX(Sheet1!F:F,MATCH('1-4'!E157,Sheet1!D:D,0))</f>
        <v>Animal Crossing</v>
      </c>
    </row>
    <row r="158" spans="1:6" x14ac:dyDescent="0.2">
      <c r="A158" s="51" t="s">
        <v>2661</v>
      </c>
      <c r="B158" s="51" t="str">
        <f t="shared" si="8"/>
        <v>029B</v>
      </c>
      <c r="C158" s="51" t="str">
        <f t="shared" si="9"/>
        <v>Egbert</v>
      </c>
      <c r="D158" s="51" t="str">
        <f t="shared" si="10"/>
        <v>case "029B": return "Animal Crossing - Egbert";</v>
      </c>
      <c r="E158" t="str">
        <f t="shared" si="11"/>
        <v>029</v>
      </c>
      <c r="F158" t="str">
        <f>INDEX(Sheet1!F:F,MATCH('1-4'!E158,Sheet1!D:D,0))</f>
        <v>Animal Crossing</v>
      </c>
    </row>
    <row r="159" spans="1:6" x14ac:dyDescent="0.2">
      <c r="A159" s="51" t="s">
        <v>2662</v>
      </c>
      <c r="B159" s="51" t="str">
        <f t="shared" si="8"/>
        <v>029E</v>
      </c>
      <c r="C159" s="51" t="str">
        <f t="shared" si="9"/>
        <v>Ava</v>
      </c>
      <c r="D159" s="51" t="str">
        <f t="shared" si="10"/>
        <v>case "029E": return "Animal Crossing - Ava";</v>
      </c>
      <c r="E159" t="str">
        <f t="shared" si="11"/>
        <v>029</v>
      </c>
      <c r="F159" t="str">
        <f>INDEX(Sheet1!F:F,MATCH('1-4'!E159,Sheet1!D:D,0))</f>
        <v>Animal Crossing</v>
      </c>
    </row>
    <row r="160" spans="1:6" x14ac:dyDescent="0.2">
      <c r="A160" s="51" t="s">
        <v>2663</v>
      </c>
      <c r="B160" s="51" t="str">
        <f t="shared" si="8"/>
        <v>02A2</v>
      </c>
      <c r="C160" s="51" t="str">
        <f t="shared" si="9"/>
        <v>Becky</v>
      </c>
      <c r="D160" s="51" t="str">
        <f t="shared" si="10"/>
        <v>case "02A2": return "Animal Crossing - Becky";</v>
      </c>
      <c r="E160" t="str">
        <f t="shared" si="11"/>
        <v>02A</v>
      </c>
      <c r="F160" t="str">
        <f>INDEX(Sheet1!F:F,MATCH('1-4'!E160,Sheet1!D:D,0))</f>
        <v>Animal Crossing</v>
      </c>
    </row>
    <row r="161" spans="1:6" x14ac:dyDescent="0.2">
      <c r="A161" s="51" t="s">
        <v>2664</v>
      </c>
      <c r="B161" s="51" t="str">
        <f t="shared" si="8"/>
        <v>02A3</v>
      </c>
      <c r="C161" s="51" t="str">
        <f t="shared" si="9"/>
        <v>Plucky</v>
      </c>
      <c r="D161" s="51" t="str">
        <f t="shared" si="10"/>
        <v>case "02A3": return "Animal Crossing - Plucky";</v>
      </c>
      <c r="E161" t="str">
        <f t="shared" si="11"/>
        <v>02A</v>
      </c>
      <c r="F161" t="str">
        <f>INDEX(Sheet1!F:F,MATCH('1-4'!E161,Sheet1!D:D,0))</f>
        <v>Animal Crossing</v>
      </c>
    </row>
    <row r="162" spans="1:6" x14ac:dyDescent="0.2">
      <c r="A162" s="51" t="s">
        <v>2665</v>
      </c>
      <c r="B162" s="51" t="str">
        <f t="shared" si="8"/>
        <v>02A4</v>
      </c>
      <c r="C162" s="51" t="str">
        <f t="shared" si="9"/>
        <v>Knox</v>
      </c>
      <c r="D162" s="51" t="str">
        <f t="shared" si="10"/>
        <v>case "02A4": return "Animal Crossing - Knox";</v>
      </c>
      <c r="E162" t="str">
        <f t="shared" si="11"/>
        <v>02A</v>
      </c>
      <c r="F162" t="str">
        <f>INDEX(Sheet1!F:F,MATCH('1-4'!E162,Sheet1!D:D,0))</f>
        <v>Animal Crossing</v>
      </c>
    </row>
    <row r="163" spans="1:6" x14ac:dyDescent="0.2">
      <c r="A163" s="51" t="s">
        <v>2666</v>
      </c>
      <c r="B163" s="51" t="str">
        <f t="shared" si="8"/>
        <v>02A5</v>
      </c>
      <c r="C163" s="51" t="str">
        <f t="shared" si="9"/>
        <v>Broffina</v>
      </c>
      <c r="D163" s="51" t="str">
        <f t="shared" si="10"/>
        <v>case "02A5": return "Animal Crossing - Broffina";</v>
      </c>
      <c r="E163" t="str">
        <f t="shared" si="11"/>
        <v>02A</v>
      </c>
      <c r="F163" t="str">
        <f>INDEX(Sheet1!F:F,MATCH('1-4'!E163,Sheet1!D:D,0))</f>
        <v>Animal Crossing</v>
      </c>
    </row>
    <row r="164" spans="1:6" x14ac:dyDescent="0.2">
      <c r="A164" s="51" t="s">
        <v>2667</v>
      </c>
      <c r="B164" s="51" t="str">
        <f t="shared" si="8"/>
        <v>02A6</v>
      </c>
      <c r="C164" s="51" t="str">
        <f t="shared" si="9"/>
        <v>Ken</v>
      </c>
      <c r="D164" s="51" t="str">
        <f t="shared" si="10"/>
        <v>case "02A6": return "Animal Crossing - Ken";</v>
      </c>
      <c r="E164" t="str">
        <f t="shared" si="11"/>
        <v>02A</v>
      </c>
      <c r="F164" t="str">
        <f>INDEX(Sheet1!F:F,MATCH('1-4'!E164,Sheet1!D:D,0))</f>
        <v>Animal Crossing</v>
      </c>
    </row>
    <row r="165" spans="1:6" x14ac:dyDescent="0.2">
      <c r="A165" s="51" t="s">
        <v>2668</v>
      </c>
      <c r="B165" s="51" t="str">
        <f t="shared" si="8"/>
        <v>02B1</v>
      </c>
      <c r="C165" s="51" t="str">
        <f t="shared" si="9"/>
        <v>Patty</v>
      </c>
      <c r="D165" s="51" t="str">
        <f t="shared" si="10"/>
        <v>case "02B1": return "Animal Crossing - Patty";</v>
      </c>
      <c r="E165" t="str">
        <f t="shared" si="11"/>
        <v>02B</v>
      </c>
      <c r="F165" t="str">
        <f>INDEX(Sheet1!F:F,MATCH('1-4'!E165,Sheet1!D:D,0))</f>
        <v>Animal Crossing</v>
      </c>
    </row>
    <row r="166" spans="1:6" x14ac:dyDescent="0.2">
      <c r="A166" s="51" t="s">
        <v>2669</v>
      </c>
      <c r="B166" s="51" t="str">
        <f t="shared" si="8"/>
        <v>02B2</v>
      </c>
      <c r="C166" s="51" t="str">
        <f t="shared" si="9"/>
        <v>Tipper</v>
      </c>
      <c r="D166" s="51" t="str">
        <f t="shared" si="10"/>
        <v>case "02B2": return "Animal Crossing - Tipper";</v>
      </c>
      <c r="E166" t="str">
        <f t="shared" si="11"/>
        <v>02B</v>
      </c>
      <c r="F166" t="str">
        <f>INDEX(Sheet1!F:F,MATCH('1-4'!E166,Sheet1!D:D,0))</f>
        <v>Animal Crossing</v>
      </c>
    </row>
    <row r="167" spans="1:6" x14ac:dyDescent="0.2">
      <c r="A167" s="51" t="s">
        <v>2670</v>
      </c>
      <c r="B167" s="51" t="str">
        <f t="shared" si="8"/>
        <v>02B7</v>
      </c>
      <c r="C167" s="51" t="str">
        <f t="shared" si="9"/>
        <v>Norma</v>
      </c>
      <c r="D167" s="51" t="str">
        <f t="shared" si="10"/>
        <v>case "02B7": return "Animal Crossing - Norma";</v>
      </c>
      <c r="E167" t="str">
        <f t="shared" si="11"/>
        <v>02B</v>
      </c>
      <c r="F167" t="str">
        <f>INDEX(Sheet1!F:F,MATCH('1-4'!E167,Sheet1!D:D,0))</f>
        <v>Animal Crossing</v>
      </c>
    </row>
    <row r="168" spans="1:6" x14ac:dyDescent="0.2">
      <c r="A168" s="51" t="s">
        <v>2671</v>
      </c>
      <c r="B168" s="51" t="str">
        <f t="shared" si="8"/>
        <v>02B8</v>
      </c>
      <c r="C168" s="51" t="str">
        <f t="shared" si="9"/>
        <v>Naomi</v>
      </c>
      <c r="D168" s="51" t="str">
        <f t="shared" si="10"/>
        <v>case "02B8": return "Animal Crossing - Naomi";</v>
      </c>
      <c r="E168" t="str">
        <f t="shared" si="11"/>
        <v>02B</v>
      </c>
      <c r="F168" t="str">
        <f>INDEX(Sheet1!F:F,MATCH('1-4'!E168,Sheet1!D:D,0))</f>
        <v>Animal Crossing</v>
      </c>
    </row>
    <row r="169" spans="1:6" x14ac:dyDescent="0.2">
      <c r="A169" s="51" t="s">
        <v>2672</v>
      </c>
      <c r="B169" s="51" t="str">
        <f t="shared" si="8"/>
        <v>02C3</v>
      </c>
      <c r="C169" s="51" t="str">
        <f t="shared" si="9"/>
        <v>Alfonso</v>
      </c>
      <c r="D169" s="51" t="str">
        <f t="shared" si="10"/>
        <v>case "02C3": return "Animal Crossing - Alfonso";</v>
      </c>
      <c r="E169" t="str">
        <f t="shared" si="11"/>
        <v>02C</v>
      </c>
      <c r="F169" t="str">
        <f>INDEX(Sheet1!F:F,MATCH('1-4'!E169,Sheet1!D:D,0))</f>
        <v>Animal Crossing</v>
      </c>
    </row>
    <row r="170" spans="1:6" x14ac:dyDescent="0.2">
      <c r="A170" s="51" t="s">
        <v>2673</v>
      </c>
      <c r="B170" s="51" t="str">
        <f t="shared" si="8"/>
        <v>02C4</v>
      </c>
      <c r="C170" s="51" t="str">
        <f t="shared" si="9"/>
        <v>Alli</v>
      </c>
      <c r="D170" s="51" t="str">
        <f t="shared" si="10"/>
        <v>case "02C4": return "Animal Crossing - Alli";</v>
      </c>
      <c r="E170" t="str">
        <f t="shared" si="11"/>
        <v>02C</v>
      </c>
      <c r="F170" t="str">
        <f>INDEX(Sheet1!F:F,MATCH('1-4'!E170,Sheet1!D:D,0))</f>
        <v>Animal Crossing</v>
      </c>
    </row>
    <row r="171" spans="1:6" x14ac:dyDescent="0.2">
      <c r="A171" s="51" t="s">
        <v>2674</v>
      </c>
      <c r="B171" s="51" t="str">
        <f t="shared" si="8"/>
        <v>02C5</v>
      </c>
      <c r="C171" s="51" t="str">
        <f t="shared" si="9"/>
        <v>Boots</v>
      </c>
      <c r="D171" s="51" t="str">
        <f t="shared" si="10"/>
        <v>case "02C5": return "Animal Crossing - Boots";</v>
      </c>
      <c r="E171" t="str">
        <f t="shared" si="11"/>
        <v>02C</v>
      </c>
      <c r="F171" t="str">
        <f>INDEX(Sheet1!F:F,MATCH('1-4'!E171,Sheet1!D:D,0))</f>
        <v>Animal Crossing</v>
      </c>
    </row>
    <row r="172" spans="1:6" x14ac:dyDescent="0.2">
      <c r="A172" s="51" t="s">
        <v>2675</v>
      </c>
      <c r="B172" s="51" t="str">
        <f t="shared" si="8"/>
        <v>02C7</v>
      </c>
      <c r="C172" s="51" t="str">
        <f t="shared" si="9"/>
        <v>Del</v>
      </c>
      <c r="D172" s="51" t="str">
        <f t="shared" si="10"/>
        <v>case "02C7": return "Animal Crossing - Del";</v>
      </c>
      <c r="E172" t="str">
        <f t="shared" si="11"/>
        <v>02C</v>
      </c>
      <c r="F172" t="str">
        <f>INDEX(Sheet1!F:F,MATCH('1-4'!E172,Sheet1!D:D,0))</f>
        <v>Animal Crossing</v>
      </c>
    </row>
    <row r="173" spans="1:6" x14ac:dyDescent="0.2">
      <c r="A173" s="51" t="s">
        <v>2676</v>
      </c>
      <c r="B173" s="51" t="str">
        <f t="shared" si="8"/>
        <v>02C9</v>
      </c>
      <c r="C173" s="51" t="str">
        <f t="shared" si="9"/>
        <v>Sly</v>
      </c>
      <c r="D173" s="51" t="str">
        <f t="shared" si="10"/>
        <v>case "02C9": return "Animal Crossing - Sly";</v>
      </c>
      <c r="E173" t="str">
        <f t="shared" si="11"/>
        <v>02C</v>
      </c>
      <c r="F173" t="str">
        <f>INDEX(Sheet1!F:F,MATCH('1-4'!E173,Sheet1!D:D,0))</f>
        <v>Animal Crossing</v>
      </c>
    </row>
    <row r="174" spans="1:6" x14ac:dyDescent="0.2">
      <c r="A174" s="51" t="s">
        <v>2677</v>
      </c>
      <c r="B174" s="51" t="str">
        <f t="shared" si="8"/>
        <v>02CA</v>
      </c>
      <c r="C174" s="51" t="str">
        <f t="shared" si="9"/>
        <v>Gayle</v>
      </c>
      <c r="D174" s="51" t="str">
        <f t="shared" si="10"/>
        <v>case "02CA": return "Animal Crossing - Gayle";</v>
      </c>
      <c r="E174" t="str">
        <f t="shared" si="11"/>
        <v>02C</v>
      </c>
      <c r="F174" t="str">
        <f>INDEX(Sheet1!F:F,MATCH('1-4'!E174,Sheet1!D:D,0))</f>
        <v>Animal Crossing</v>
      </c>
    </row>
    <row r="175" spans="1:6" x14ac:dyDescent="0.2">
      <c r="A175" s="51" t="s">
        <v>2678</v>
      </c>
      <c r="B175" s="51" t="str">
        <f t="shared" si="8"/>
        <v>02CB</v>
      </c>
      <c r="C175" s="51" t="str">
        <f t="shared" si="9"/>
        <v>Drago</v>
      </c>
      <c r="D175" s="51" t="str">
        <f t="shared" si="10"/>
        <v>case "02CB": return "Animal Crossing - Drago";</v>
      </c>
      <c r="E175" t="str">
        <f t="shared" si="11"/>
        <v>02C</v>
      </c>
      <c r="F175" t="str">
        <f>INDEX(Sheet1!F:F,MATCH('1-4'!E175,Sheet1!D:D,0))</f>
        <v>Animal Crossing</v>
      </c>
    </row>
    <row r="176" spans="1:6" x14ac:dyDescent="0.2">
      <c r="A176" s="51" t="s">
        <v>2679</v>
      </c>
      <c r="B176" s="51" t="str">
        <f t="shared" si="8"/>
        <v>02D6</v>
      </c>
      <c r="C176" s="51" t="str">
        <f t="shared" si="9"/>
        <v>Fauna</v>
      </c>
      <c r="D176" s="51" t="str">
        <f t="shared" si="10"/>
        <v>case "02D6": return "Animal Crossing - Fauna";</v>
      </c>
      <c r="E176" t="str">
        <f t="shared" si="11"/>
        <v>02D</v>
      </c>
      <c r="F176" t="str">
        <f>INDEX(Sheet1!F:F,MATCH('1-4'!E176,Sheet1!D:D,0))</f>
        <v>Animal Crossing</v>
      </c>
    </row>
    <row r="177" spans="1:6" x14ac:dyDescent="0.2">
      <c r="A177" s="51" t="s">
        <v>2680</v>
      </c>
      <c r="B177" s="51" t="str">
        <f t="shared" si="8"/>
        <v>02D7</v>
      </c>
      <c r="C177" s="51" t="str">
        <f t="shared" si="9"/>
        <v>Bam</v>
      </c>
      <c r="D177" s="51" t="str">
        <f t="shared" si="10"/>
        <v>case "02D7": return "Animal Crossing - Bam";</v>
      </c>
      <c r="E177" t="str">
        <f t="shared" si="11"/>
        <v>02D</v>
      </c>
      <c r="F177" t="str">
        <f>INDEX(Sheet1!F:F,MATCH('1-4'!E177,Sheet1!D:D,0))</f>
        <v>Animal Crossing</v>
      </c>
    </row>
    <row r="178" spans="1:6" x14ac:dyDescent="0.2">
      <c r="A178" s="51" t="s">
        <v>2681</v>
      </c>
      <c r="B178" s="51" t="str">
        <f t="shared" si="8"/>
        <v>02D8</v>
      </c>
      <c r="C178" s="51" t="str">
        <f t="shared" si="9"/>
        <v>Zell</v>
      </c>
      <c r="D178" s="51" t="str">
        <f t="shared" si="10"/>
        <v>case "02D8": return "Animal Crossing - Zell";</v>
      </c>
      <c r="E178" t="str">
        <f t="shared" si="11"/>
        <v>02D</v>
      </c>
      <c r="F178" t="str">
        <f>INDEX(Sheet1!F:F,MATCH('1-4'!E178,Sheet1!D:D,0))</f>
        <v>Animal Crossing</v>
      </c>
    </row>
    <row r="179" spans="1:6" x14ac:dyDescent="0.2">
      <c r="A179" s="51" t="s">
        <v>2682</v>
      </c>
      <c r="B179" s="51" t="str">
        <f t="shared" si="8"/>
        <v>02D9</v>
      </c>
      <c r="C179" s="51" t="str">
        <f t="shared" si="9"/>
        <v>Bruce</v>
      </c>
      <c r="D179" s="51" t="str">
        <f t="shared" si="10"/>
        <v>case "02D9": return "Animal Crossing - Bruce";</v>
      </c>
      <c r="E179" t="str">
        <f t="shared" si="11"/>
        <v>02D</v>
      </c>
      <c r="F179" t="str">
        <f>INDEX(Sheet1!F:F,MATCH('1-4'!E179,Sheet1!D:D,0))</f>
        <v>Animal Crossing</v>
      </c>
    </row>
    <row r="180" spans="1:6" x14ac:dyDescent="0.2">
      <c r="A180" s="51" t="s">
        <v>2683</v>
      </c>
      <c r="B180" s="51" t="str">
        <f t="shared" si="8"/>
        <v>02DA</v>
      </c>
      <c r="C180" s="51" t="str">
        <f t="shared" si="9"/>
        <v>Deidre</v>
      </c>
      <c r="D180" s="51" t="str">
        <f t="shared" si="10"/>
        <v>case "02DA": return "Animal Crossing - Deidre";</v>
      </c>
      <c r="E180" t="str">
        <f t="shared" si="11"/>
        <v>02D</v>
      </c>
      <c r="F180" t="str">
        <f>INDEX(Sheet1!F:F,MATCH('1-4'!E180,Sheet1!D:D,0))</f>
        <v>Animal Crossing</v>
      </c>
    </row>
    <row r="181" spans="1:6" x14ac:dyDescent="0.2">
      <c r="A181" s="51" t="s">
        <v>2684</v>
      </c>
      <c r="B181" s="51" t="str">
        <f t="shared" si="8"/>
        <v>02DB</v>
      </c>
      <c r="C181" s="51" t="str">
        <f t="shared" si="9"/>
        <v>Lopez</v>
      </c>
      <c r="D181" s="51" t="str">
        <f t="shared" si="10"/>
        <v>case "02DB": return "Animal Crossing - Lopez";</v>
      </c>
      <c r="E181" t="str">
        <f t="shared" si="11"/>
        <v>02D</v>
      </c>
      <c r="F181" t="str">
        <f>INDEX(Sheet1!F:F,MATCH('1-4'!E181,Sheet1!D:D,0))</f>
        <v>Animal Crossing</v>
      </c>
    </row>
    <row r="182" spans="1:6" x14ac:dyDescent="0.2">
      <c r="A182" s="51" t="s">
        <v>2685</v>
      </c>
      <c r="B182" s="51" t="str">
        <f t="shared" si="8"/>
        <v>02DC</v>
      </c>
      <c r="C182" s="51" t="str">
        <f t="shared" si="9"/>
        <v>Fuchsia</v>
      </c>
      <c r="D182" s="51" t="str">
        <f t="shared" si="10"/>
        <v>case "02DC": return "Animal Crossing - Fuchsia";</v>
      </c>
      <c r="E182" t="str">
        <f t="shared" si="11"/>
        <v>02D</v>
      </c>
      <c r="F182" t="str">
        <f>INDEX(Sheet1!F:F,MATCH('1-4'!E182,Sheet1!D:D,0))</f>
        <v>Animal Crossing</v>
      </c>
    </row>
    <row r="183" spans="1:6" x14ac:dyDescent="0.2">
      <c r="A183" s="51" t="s">
        <v>2686</v>
      </c>
      <c r="B183" s="51" t="str">
        <f t="shared" si="8"/>
        <v>02DD</v>
      </c>
      <c r="C183" s="51" t="str">
        <f t="shared" si="9"/>
        <v>Beau</v>
      </c>
      <c r="D183" s="51" t="str">
        <f t="shared" si="10"/>
        <v>case "02DD": return "Animal Crossing - Beau";</v>
      </c>
      <c r="E183" t="str">
        <f t="shared" si="11"/>
        <v>02D</v>
      </c>
      <c r="F183" t="str">
        <f>INDEX(Sheet1!F:F,MATCH('1-4'!E183,Sheet1!D:D,0))</f>
        <v>Animal Crossing</v>
      </c>
    </row>
    <row r="184" spans="1:6" x14ac:dyDescent="0.2">
      <c r="A184" s="51" t="s">
        <v>2687</v>
      </c>
      <c r="B184" s="51" t="str">
        <f t="shared" si="8"/>
        <v>02DE</v>
      </c>
      <c r="C184" s="51" t="str">
        <f t="shared" si="9"/>
        <v>Diana</v>
      </c>
      <c r="D184" s="51" t="str">
        <f t="shared" si="10"/>
        <v>case "02DE": return "Animal Crossing - Diana";</v>
      </c>
      <c r="E184" t="str">
        <f t="shared" si="11"/>
        <v>02D</v>
      </c>
      <c r="F184" t="str">
        <f>INDEX(Sheet1!F:F,MATCH('1-4'!E184,Sheet1!D:D,0))</f>
        <v>Animal Crossing</v>
      </c>
    </row>
    <row r="185" spans="1:6" x14ac:dyDescent="0.2">
      <c r="A185" s="51" t="s">
        <v>2688</v>
      </c>
      <c r="B185" s="51" t="str">
        <f t="shared" si="8"/>
        <v>02DF</v>
      </c>
      <c r="C185" s="51" t="str">
        <f t="shared" si="9"/>
        <v>Erik</v>
      </c>
      <c r="D185" s="51" t="str">
        <f t="shared" si="10"/>
        <v>case "02DF": return "Animal Crossing - Erik";</v>
      </c>
      <c r="E185" t="str">
        <f t="shared" si="11"/>
        <v>02D</v>
      </c>
      <c r="F185" t="str">
        <f>INDEX(Sheet1!F:F,MATCH('1-4'!E185,Sheet1!D:D,0))</f>
        <v>Animal Crossing</v>
      </c>
    </row>
    <row r="186" spans="1:6" x14ac:dyDescent="0.2">
      <c r="A186" s="51" t="s">
        <v>2689</v>
      </c>
      <c r="B186" s="51" t="str">
        <f t="shared" si="8"/>
        <v>02E0</v>
      </c>
      <c r="C186" s="51" t="str">
        <f t="shared" si="9"/>
        <v>Chelsea</v>
      </c>
      <c r="D186" s="51" t="str">
        <f t="shared" si="10"/>
        <v>case "02E0": return "Animal Crossing - Chelsea";</v>
      </c>
      <c r="E186" t="str">
        <f t="shared" si="11"/>
        <v>02E</v>
      </c>
      <c r="F186" t="str">
        <f>INDEX(Sheet1!F:F,MATCH('1-4'!E186,Sheet1!D:D,0))</f>
        <v>Animal Crossing</v>
      </c>
    </row>
    <row r="187" spans="1:6" x14ac:dyDescent="0.2">
      <c r="A187" s="51" t="s">
        <v>2690</v>
      </c>
      <c r="B187" s="51" t="str">
        <f t="shared" si="8"/>
        <v>02EA</v>
      </c>
      <c r="C187" s="51" t="str">
        <f t="shared" si="9"/>
        <v>Goldie</v>
      </c>
      <c r="D187" s="51" t="str">
        <f t="shared" si="10"/>
        <v>case "02EA": return "Animal Crossing - Goldie";</v>
      </c>
      <c r="E187" t="str">
        <f t="shared" si="11"/>
        <v>02E</v>
      </c>
      <c r="F187" t="str">
        <f>INDEX(Sheet1!F:F,MATCH('1-4'!E187,Sheet1!D:D,0))</f>
        <v>Animal Crossing</v>
      </c>
    </row>
    <row r="188" spans="1:6" x14ac:dyDescent="0.2">
      <c r="A188" s="51" t="s">
        <v>2691</v>
      </c>
      <c r="B188" s="51" t="str">
        <f t="shared" si="8"/>
        <v>02EB</v>
      </c>
      <c r="C188" s="51" t="str">
        <f t="shared" si="9"/>
        <v>Butch</v>
      </c>
      <c r="D188" s="51" t="str">
        <f t="shared" si="10"/>
        <v>case "02EB": return "Animal Crossing - Butch";</v>
      </c>
      <c r="E188" t="str">
        <f t="shared" si="11"/>
        <v>02E</v>
      </c>
      <c r="F188" t="str">
        <f>INDEX(Sheet1!F:F,MATCH('1-4'!E188,Sheet1!D:D,0))</f>
        <v>Animal Crossing</v>
      </c>
    </row>
    <row r="189" spans="1:6" x14ac:dyDescent="0.2">
      <c r="A189" s="51" t="s">
        <v>2692</v>
      </c>
      <c r="B189" s="51" t="str">
        <f t="shared" si="8"/>
        <v>02EC</v>
      </c>
      <c r="C189" s="51" t="str">
        <f t="shared" si="9"/>
        <v>Lucky</v>
      </c>
      <c r="D189" s="51" t="str">
        <f t="shared" si="10"/>
        <v>case "02EC": return "Animal Crossing - Lucky";</v>
      </c>
      <c r="E189" t="str">
        <f t="shared" si="11"/>
        <v>02E</v>
      </c>
      <c r="F189" t="str">
        <f>INDEX(Sheet1!F:F,MATCH('1-4'!E189,Sheet1!D:D,0))</f>
        <v>Animal Crossing</v>
      </c>
    </row>
    <row r="190" spans="1:6" x14ac:dyDescent="0.2">
      <c r="A190" s="51" t="s">
        <v>2693</v>
      </c>
      <c r="B190" s="51" t="str">
        <f t="shared" si="8"/>
        <v>02ED</v>
      </c>
      <c r="C190" s="51" t="str">
        <f t="shared" si="9"/>
        <v>Biskit</v>
      </c>
      <c r="D190" s="51" t="str">
        <f t="shared" si="10"/>
        <v>case "02ED": return "Animal Crossing - Biskit";</v>
      </c>
      <c r="E190" t="str">
        <f t="shared" si="11"/>
        <v>02E</v>
      </c>
      <c r="F190" t="str">
        <f>INDEX(Sheet1!F:F,MATCH('1-4'!E190,Sheet1!D:D,0))</f>
        <v>Animal Crossing</v>
      </c>
    </row>
    <row r="191" spans="1:6" x14ac:dyDescent="0.2">
      <c r="A191" s="51" t="s">
        <v>2694</v>
      </c>
      <c r="B191" s="51" t="str">
        <f t="shared" si="8"/>
        <v>02EE</v>
      </c>
      <c r="C191" s="51" t="str">
        <f t="shared" si="9"/>
        <v>Bones</v>
      </c>
      <c r="D191" s="51" t="str">
        <f t="shared" si="10"/>
        <v>case "02EE": return "Animal Crossing - Bones";</v>
      </c>
      <c r="E191" t="str">
        <f t="shared" si="11"/>
        <v>02E</v>
      </c>
      <c r="F191" t="str">
        <f>INDEX(Sheet1!F:F,MATCH('1-4'!E191,Sheet1!D:D,0))</f>
        <v>Animal Crossing</v>
      </c>
    </row>
    <row r="192" spans="1:6" x14ac:dyDescent="0.2">
      <c r="A192" s="51" t="s">
        <v>2695</v>
      </c>
      <c r="B192" s="51" t="str">
        <f t="shared" si="8"/>
        <v>02EF</v>
      </c>
      <c r="C192" s="51" t="str">
        <f t="shared" si="9"/>
        <v>Portia</v>
      </c>
      <c r="D192" s="51" t="str">
        <f t="shared" si="10"/>
        <v>case "02EF": return "Animal Crossing - Portia";</v>
      </c>
      <c r="E192" t="str">
        <f t="shared" si="11"/>
        <v>02E</v>
      </c>
      <c r="F192" t="str">
        <f>INDEX(Sheet1!F:F,MATCH('1-4'!E192,Sheet1!D:D,0))</f>
        <v>Animal Crossing</v>
      </c>
    </row>
    <row r="193" spans="1:6" x14ac:dyDescent="0.2">
      <c r="A193" s="51" t="s">
        <v>2696</v>
      </c>
      <c r="B193" s="51" t="str">
        <f t="shared" si="8"/>
        <v>02F0</v>
      </c>
      <c r="C193" s="51" t="str">
        <f t="shared" si="9"/>
        <v>Walker</v>
      </c>
      <c r="D193" s="51" t="str">
        <f t="shared" si="10"/>
        <v>case "02F0": return "Animal Crossing - Walker";</v>
      </c>
      <c r="E193" t="str">
        <f t="shared" si="11"/>
        <v>02F</v>
      </c>
      <c r="F193" t="str">
        <f>INDEX(Sheet1!F:F,MATCH('1-4'!E193,Sheet1!D:D,0))</f>
        <v>Animal Crossing</v>
      </c>
    </row>
    <row r="194" spans="1:6" x14ac:dyDescent="0.2">
      <c r="A194" s="51" t="s">
        <v>2697</v>
      </c>
      <c r="B194" s="51" t="str">
        <f t="shared" si="8"/>
        <v>02F1</v>
      </c>
      <c r="C194" s="51" t="str">
        <f t="shared" si="9"/>
        <v>Daisy</v>
      </c>
      <c r="D194" s="51" t="str">
        <f t="shared" si="10"/>
        <v>case "02F1": return "Animal Crossing - Daisy";</v>
      </c>
      <c r="E194" t="str">
        <f t="shared" si="11"/>
        <v>02F</v>
      </c>
      <c r="F194" t="str">
        <f>INDEX(Sheet1!F:F,MATCH('1-4'!E194,Sheet1!D:D,0))</f>
        <v>Animal Crossing</v>
      </c>
    </row>
    <row r="195" spans="1:6" x14ac:dyDescent="0.2">
      <c r="A195" s="51" t="s">
        <v>2698</v>
      </c>
      <c r="B195" s="51" t="str">
        <f t="shared" ref="B195:B258" si="12">UPPER(MID(A195,12,4))</f>
        <v>02F2</v>
      </c>
      <c r="C195" s="51" t="str">
        <f t="shared" ref="C195:C258" si="13">MID(A195,20,LEN(A195)-21)</f>
        <v>Cookie</v>
      </c>
      <c r="D195" s="51" t="str">
        <f t="shared" ref="D195:D258" si="14">"case """&amp;B195&amp;""""&amp;": return "&amp;""""&amp;F195&amp;" - "&amp;C195&amp;""""&amp;";"</f>
        <v>case "02F2": return "Animal Crossing - Cookie";</v>
      </c>
      <c r="E195" t="str">
        <f t="shared" ref="E195:E258" si="15">LEFT(B195,3)</f>
        <v>02F</v>
      </c>
      <c r="F195" t="str">
        <f>INDEX(Sheet1!F:F,MATCH('1-4'!E195,Sheet1!D:D,0))</f>
        <v>Animal Crossing</v>
      </c>
    </row>
    <row r="196" spans="1:6" x14ac:dyDescent="0.2">
      <c r="A196" s="51" t="s">
        <v>2699</v>
      </c>
      <c r="B196" s="51" t="str">
        <f t="shared" si="12"/>
        <v>02F3</v>
      </c>
      <c r="C196" s="51" t="str">
        <f t="shared" si="13"/>
        <v>Maddie</v>
      </c>
      <c r="D196" s="51" t="str">
        <f t="shared" si="14"/>
        <v>case "02F3": return "Animal Crossing - Maddie";</v>
      </c>
      <c r="E196" t="str">
        <f t="shared" si="15"/>
        <v>02F</v>
      </c>
      <c r="F196" t="str">
        <f>INDEX(Sheet1!F:F,MATCH('1-4'!E196,Sheet1!D:D,0))</f>
        <v>Animal Crossing</v>
      </c>
    </row>
    <row r="197" spans="1:6" x14ac:dyDescent="0.2">
      <c r="A197" s="51" t="s">
        <v>2700</v>
      </c>
      <c r="B197" s="51" t="str">
        <f t="shared" si="12"/>
        <v>02F4</v>
      </c>
      <c r="C197" s="51" t="str">
        <f t="shared" si="13"/>
        <v>Bea</v>
      </c>
      <c r="D197" s="51" t="str">
        <f t="shared" si="14"/>
        <v>case "02F4": return "Animal Crossing - Bea";</v>
      </c>
      <c r="E197" t="str">
        <f t="shared" si="15"/>
        <v>02F</v>
      </c>
      <c r="F197" t="str">
        <f>INDEX(Sheet1!F:F,MATCH('1-4'!E197,Sheet1!D:D,0))</f>
        <v>Animal Crossing</v>
      </c>
    </row>
    <row r="198" spans="1:6" x14ac:dyDescent="0.2">
      <c r="A198" s="51" t="s">
        <v>2701</v>
      </c>
      <c r="B198" s="51" t="str">
        <f t="shared" si="12"/>
        <v>02F8</v>
      </c>
      <c r="C198" s="51" t="str">
        <f t="shared" si="13"/>
        <v>Mac</v>
      </c>
      <c r="D198" s="51" t="str">
        <f t="shared" si="14"/>
        <v>case "02F8": return "Animal Crossing - Mac";</v>
      </c>
      <c r="E198" t="str">
        <f t="shared" si="15"/>
        <v>02F</v>
      </c>
      <c r="F198" t="str">
        <f>INDEX(Sheet1!F:F,MATCH('1-4'!E198,Sheet1!D:D,0))</f>
        <v>Animal Crossing</v>
      </c>
    </row>
    <row r="199" spans="1:6" x14ac:dyDescent="0.2">
      <c r="A199" s="51" t="s">
        <v>2702</v>
      </c>
      <c r="B199" s="51" t="str">
        <f t="shared" si="12"/>
        <v>02F9</v>
      </c>
      <c r="C199" s="51" t="str">
        <f t="shared" si="13"/>
        <v>Marcel</v>
      </c>
      <c r="D199" s="51" t="str">
        <f t="shared" si="14"/>
        <v>case "02F9": return "Animal Crossing - Marcel";</v>
      </c>
      <c r="E199" t="str">
        <f t="shared" si="15"/>
        <v>02F</v>
      </c>
      <c r="F199" t="str">
        <f>INDEX(Sheet1!F:F,MATCH('1-4'!E199,Sheet1!D:D,0))</f>
        <v>Animal Crossing</v>
      </c>
    </row>
    <row r="200" spans="1:6" x14ac:dyDescent="0.2">
      <c r="A200" s="51" t="s">
        <v>2703</v>
      </c>
      <c r="B200" s="51" t="str">
        <f t="shared" si="12"/>
        <v>02FA</v>
      </c>
      <c r="C200" s="51" t="str">
        <f t="shared" si="13"/>
        <v>Benjamin</v>
      </c>
      <c r="D200" s="51" t="str">
        <f t="shared" si="14"/>
        <v>case "02FA": return "Animal Crossing - Benjamin";</v>
      </c>
      <c r="E200" t="str">
        <f t="shared" si="15"/>
        <v>02F</v>
      </c>
      <c r="F200" t="str">
        <f>INDEX(Sheet1!F:F,MATCH('1-4'!E200,Sheet1!D:D,0))</f>
        <v>Animal Crossing</v>
      </c>
    </row>
    <row r="201" spans="1:6" x14ac:dyDescent="0.2">
      <c r="A201" s="51" t="s">
        <v>2704</v>
      </c>
      <c r="B201" s="51" t="str">
        <f t="shared" si="12"/>
        <v>02FB</v>
      </c>
      <c r="C201" s="51" t="str">
        <f t="shared" si="13"/>
        <v>Cherry</v>
      </c>
      <c r="D201" s="51" t="str">
        <f t="shared" si="14"/>
        <v>case "02FB": return "Animal Crossing - Cherry";</v>
      </c>
      <c r="E201" t="str">
        <f t="shared" si="15"/>
        <v>02F</v>
      </c>
      <c r="F201" t="str">
        <f>INDEX(Sheet1!F:F,MATCH('1-4'!E201,Sheet1!D:D,0))</f>
        <v>Animal Crossing</v>
      </c>
    </row>
    <row r="202" spans="1:6" x14ac:dyDescent="0.2">
      <c r="A202" s="51" t="s">
        <v>2705</v>
      </c>
      <c r="B202" s="51" t="str">
        <f t="shared" si="12"/>
        <v>02FC</v>
      </c>
      <c r="C202" s="51" t="str">
        <f t="shared" si="13"/>
        <v>Shep</v>
      </c>
      <c r="D202" s="51" t="str">
        <f t="shared" si="14"/>
        <v>case "02FC": return "Animal Crossing - Shep";</v>
      </c>
      <c r="E202" t="str">
        <f t="shared" si="15"/>
        <v>02F</v>
      </c>
      <c r="F202" t="str">
        <f>INDEX(Sheet1!F:F,MATCH('1-4'!E202,Sheet1!D:D,0))</f>
        <v>Animal Crossing</v>
      </c>
    </row>
    <row r="203" spans="1:6" x14ac:dyDescent="0.2">
      <c r="A203" s="51" t="s">
        <v>2706</v>
      </c>
      <c r="B203" s="51" t="str">
        <f t="shared" si="12"/>
        <v>0307</v>
      </c>
      <c r="C203" s="51" t="str">
        <f t="shared" si="13"/>
        <v>Bill</v>
      </c>
      <c r="D203" s="51" t="str">
        <f t="shared" si="14"/>
        <v>case "0307": return "Animal Crossing - Bill";</v>
      </c>
      <c r="E203" t="str">
        <f t="shared" si="15"/>
        <v>030</v>
      </c>
      <c r="F203" t="str">
        <f>INDEX(Sheet1!F:F,MATCH('1-4'!E203,Sheet1!D:D,0))</f>
        <v>Animal Crossing</v>
      </c>
    </row>
    <row r="204" spans="1:6" x14ac:dyDescent="0.2">
      <c r="A204" s="51" t="s">
        <v>2707</v>
      </c>
      <c r="B204" s="51" t="str">
        <f t="shared" si="12"/>
        <v>0308</v>
      </c>
      <c r="C204" s="51" t="str">
        <f t="shared" si="13"/>
        <v>Joey</v>
      </c>
      <c r="D204" s="51" t="str">
        <f t="shared" si="14"/>
        <v>case "0308": return "Animal Crossing - Joey";</v>
      </c>
      <c r="E204" t="str">
        <f t="shared" si="15"/>
        <v>030</v>
      </c>
      <c r="F204" t="str">
        <f>INDEX(Sheet1!F:F,MATCH('1-4'!E204,Sheet1!D:D,0))</f>
        <v>Animal Crossing</v>
      </c>
    </row>
    <row r="205" spans="1:6" x14ac:dyDescent="0.2">
      <c r="A205" s="51" t="s">
        <v>2708</v>
      </c>
      <c r="B205" s="51" t="str">
        <f t="shared" si="12"/>
        <v>0309</v>
      </c>
      <c r="C205" s="51" t="str">
        <f t="shared" si="13"/>
        <v>Pate</v>
      </c>
      <c r="D205" s="51" t="str">
        <f t="shared" si="14"/>
        <v>case "0309": return "Animal Crossing - Pate";</v>
      </c>
      <c r="E205" t="str">
        <f t="shared" si="15"/>
        <v>030</v>
      </c>
      <c r="F205" t="str">
        <f>INDEX(Sheet1!F:F,MATCH('1-4'!E205,Sheet1!D:D,0))</f>
        <v>Animal Crossing</v>
      </c>
    </row>
    <row r="206" spans="1:6" x14ac:dyDescent="0.2">
      <c r="A206" s="51" t="s">
        <v>2709</v>
      </c>
      <c r="B206" s="51" t="str">
        <f t="shared" si="12"/>
        <v>030A</v>
      </c>
      <c r="C206" s="51" t="str">
        <f t="shared" si="13"/>
        <v>Maelle</v>
      </c>
      <c r="D206" s="51" t="str">
        <f t="shared" si="14"/>
        <v>case "030A": return "Animal Crossing - Maelle";</v>
      </c>
      <c r="E206" t="str">
        <f t="shared" si="15"/>
        <v>030</v>
      </c>
      <c r="F206" t="str">
        <f>INDEX(Sheet1!F:F,MATCH('1-4'!E206,Sheet1!D:D,0))</f>
        <v>Animal Crossing</v>
      </c>
    </row>
    <row r="207" spans="1:6" x14ac:dyDescent="0.2">
      <c r="A207" s="51" t="s">
        <v>2710</v>
      </c>
      <c r="B207" s="51" t="str">
        <f t="shared" si="12"/>
        <v>030B</v>
      </c>
      <c r="C207" s="51" t="str">
        <f t="shared" si="13"/>
        <v>Deena</v>
      </c>
      <c r="D207" s="51" t="str">
        <f t="shared" si="14"/>
        <v>case "030B": return "Animal Crossing - Deena";</v>
      </c>
      <c r="E207" t="str">
        <f t="shared" si="15"/>
        <v>030</v>
      </c>
      <c r="F207" t="str">
        <f>INDEX(Sheet1!F:F,MATCH('1-4'!E207,Sheet1!D:D,0))</f>
        <v>Animal Crossing</v>
      </c>
    </row>
    <row r="208" spans="1:6" x14ac:dyDescent="0.2">
      <c r="A208" s="51" t="s">
        <v>2711</v>
      </c>
      <c r="B208" s="51" t="str">
        <f t="shared" si="12"/>
        <v>030C</v>
      </c>
      <c r="C208" s="51" t="str">
        <f t="shared" si="13"/>
        <v>Pompom</v>
      </c>
      <c r="D208" s="51" t="str">
        <f t="shared" si="14"/>
        <v>case "030C": return "Animal Crossing - Pompom";</v>
      </c>
      <c r="E208" t="str">
        <f t="shared" si="15"/>
        <v>030</v>
      </c>
      <c r="F208" t="str">
        <f>INDEX(Sheet1!F:F,MATCH('1-4'!E208,Sheet1!D:D,0))</f>
        <v>Animal Crossing</v>
      </c>
    </row>
    <row r="209" spans="1:6" x14ac:dyDescent="0.2">
      <c r="A209" s="51" t="s">
        <v>2712</v>
      </c>
      <c r="B209" s="51" t="str">
        <f t="shared" si="12"/>
        <v>030D</v>
      </c>
      <c r="C209" s="51" t="str">
        <f t="shared" si="13"/>
        <v>Mallary</v>
      </c>
      <c r="D209" s="51" t="str">
        <f t="shared" si="14"/>
        <v>case "030D": return "Animal Crossing - Mallary";</v>
      </c>
      <c r="E209" t="str">
        <f t="shared" si="15"/>
        <v>030</v>
      </c>
      <c r="F209" t="str">
        <f>INDEX(Sheet1!F:F,MATCH('1-4'!E209,Sheet1!D:D,0))</f>
        <v>Animal Crossing</v>
      </c>
    </row>
    <row r="210" spans="1:6" x14ac:dyDescent="0.2">
      <c r="A210" s="51" t="s">
        <v>2713</v>
      </c>
      <c r="B210" s="51" t="str">
        <f t="shared" si="12"/>
        <v>030E</v>
      </c>
      <c r="C210" s="51" t="str">
        <f t="shared" si="13"/>
        <v>Freckles</v>
      </c>
      <c r="D210" s="51" t="str">
        <f t="shared" si="14"/>
        <v>case "030E": return "Animal Crossing - Freckles";</v>
      </c>
      <c r="E210" t="str">
        <f t="shared" si="15"/>
        <v>030</v>
      </c>
      <c r="F210" t="str">
        <f>INDEX(Sheet1!F:F,MATCH('1-4'!E210,Sheet1!D:D,0))</f>
        <v>Animal Crossing</v>
      </c>
    </row>
    <row r="211" spans="1:6" x14ac:dyDescent="0.2">
      <c r="A211" s="51" t="s">
        <v>2714</v>
      </c>
      <c r="B211" s="51" t="str">
        <f t="shared" si="12"/>
        <v>030F</v>
      </c>
      <c r="C211" s="51" t="str">
        <f t="shared" si="13"/>
        <v>Derwin</v>
      </c>
      <c r="D211" s="51" t="str">
        <f t="shared" si="14"/>
        <v>case "030F": return "Animal Crossing - Derwin";</v>
      </c>
      <c r="E211" t="str">
        <f t="shared" si="15"/>
        <v>030</v>
      </c>
      <c r="F211" t="str">
        <f>INDEX(Sheet1!F:F,MATCH('1-4'!E211,Sheet1!D:D,0))</f>
        <v>Animal Crossing</v>
      </c>
    </row>
    <row r="212" spans="1:6" x14ac:dyDescent="0.2">
      <c r="A212" s="51" t="s">
        <v>2715</v>
      </c>
      <c r="B212" s="51" t="str">
        <f t="shared" si="12"/>
        <v>0310</v>
      </c>
      <c r="C212" s="51" t="str">
        <f t="shared" si="13"/>
        <v>Drake</v>
      </c>
      <c r="D212" s="51" t="str">
        <f t="shared" si="14"/>
        <v>case "0310": return "Animal Crossing - Drake";</v>
      </c>
      <c r="E212" t="str">
        <f t="shared" si="15"/>
        <v>031</v>
      </c>
      <c r="F212" t="str">
        <f>INDEX(Sheet1!F:F,MATCH('1-4'!E212,Sheet1!D:D,0))</f>
        <v>Animal Crossing</v>
      </c>
    </row>
    <row r="213" spans="1:6" x14ac:dyDescent="0.2">
      <c r="A213" s="51" t="s">
        <v>2716</v>
      </c>
      <c r="B213" s="51" t="str">
        <f t="shared" si="12"/>
        <v>0311</v>
      </c>
      <c r="C213" s="51" t="str">
        <f t="shared" si="13"/>
        <v>Scoot</v>
      </c>
      <c r="D213" s="51" t="str">
        <f t="shared" si="14"/>
        <v>case "0311": return "Animal Crossing - Scoot";</v>
      </c>
      <c r="E213" t="str">
        <f t="shared" si="15"/>
        <v>031</v>
      </c>
      <c r="F213" t="str">
        <f>INDEX(Sheet1!F:F,MATCH('1-4'!E213,Sheet1!D:D,0))</f>
        <v>Animal Crossing</v>
      </c>
    </row>
    <row r="214" spans="1:6" x14ac:dyDescent="0.2">
      <c r="A214" s="51" t="s">
        <v>2717</v>
      </c>
      <c r="B214" s="51" t="str">
        <f t="shared" si="12"/>
        <v>0312</v>
      </c>
      <c r="C214" s="51" t="str">
        <f t="shared" si="13"/>
        <v>Weber</v>
      </c>
      <c r="D214" s="51" t="str">
        <f t="shared" si="14"/>
        <v>case "0312": return "Animal Crossing - Weber";</v>
      </c>
      <c r="E214" t="str">
        <f t="shared" si="15"/>
        <v>031</v>
      </c>
      <c r="F214" t="str">
        <f>INDEX(Sheet1!F:F,MATCH('1-4'!E214,Sheet1!D:D,0))</f>
        <v>Animal Crossing</v>
      </c>
    </row>
    <row r="215" spans="1:6" x14ac:dyDescent="0.2">
      <c r="A215" s="51" t="s">
        <v>2718</v>
      </c>
      <c r="B215" s="51" t="str">
        <f t="shared" si="12"/>
        <v>0313</v>
      </c>
      <c r="C215" s="51" t="str">
        <f t="shared" si="13"/>
        <v>Miranda</v>
      </c>
      <c r="D215" s="51" t="str">
        <f t="shared" si="14"/>
        <v>case "0313": return "Animal Crossing - Miranda";</v>
      </c>
      <c r="E215" t="str">
        <f t="shared" si="15"/>
        <v>031</v>
      </c>
      <c r="F215" t="str">
        <f>INDEX(Sheet1!F:F,MATCH('1-4'!E215,Sheet1!D:D,0))</f>
        <v>Animal Crossing</v>
      </c>
    </row>
    <row r="216" spans="1:6" x14ac:dyDescent="0.2">
      <c r="A216" s="51" t="s">
        <v>2719</v>
      </c>
      <c r="B216" s="51" t="str">
        <f t="shared" si="12"/>
        <v>0314</v>
      </c>
      <c r="C216" s="51" t="str">
        <f t="shared" si="13"/>
        <v>Ketchup</v>
      </c>
      <c r="D216" s="51" t="str">
        <f t="shared" si="14"/>
        <v>case "0314": return "Animal Crossing - Ketchup";</v>
      </c>
      <c r="E216" t="str">
        <f t="shared" si="15"/>
        <v>031</v>
      </c>
      <c r="F216" t="str">
        <f>INDEX(Sheet1!F:F,MATCH('1-4'!E216,Sheet1!D:D,0))</f>
        <v>Animal Crossing</v>
      </c>
    </row>
    <row r="217" spans="1:6" x14ac:dyDescent="0.2">
      <c r="A217" s="51" t="s">
        <v>2720</v>
      </c>
      <c r="B217" s="51" t="str">
        <f t="shared" si="12"/>
        <v>0316</v>
      </c>
      <c r="C217" s="51" t="str">
        <f t="shared" si="13"/>
        <v>Gloria</v>
      </c>
      <c r="D217" s="51" t="str">
        <f t="shared" si="14"/>
        <v>case "0316": return "Animal Crossing - Gloria";</v>
      </c>
      <c r="E217" t="str">
        <f t="shared" si="15"/>
        <v>031</v>
      </c>
      <c r="F217" t="str">
        <f>INDEX(Sheet1!F:F,MATCH('1-4'!E217,Sheet1!D:D,0))</f>
        <v>Animal Crossing</v>
      </c>
    </row>
    <row r="218" spans="1:6" x14ac:dyDescent="0.2">
      <c r="A218" s="51" t="s">
        <v>2721</v>
      </c>
      <c r="B218" s="51" t="str">
        <f t="shared" si="12"/>
        <v>0317</v>
      </c>
      <c r="C218" s="51" t="str">
        <f t="shared" si="13"/>
        <v>Molly</v>
      </c>
      <c r="D218" s="51" t="str">
        <f t="shared" si="14"/>
        <v>case "0317": return "Animal Crossing - Molly";</v>
      </c>
      <c r="E218" t="str">
        <f t="shared" si="15"/>
        <v>031</v>
      </c>
      <c r="F218" t="str">
        <f>INDEX(Sheet1!F:F,MATCH('1-4'!E218,Sheet1!D:D,0))</f>
        <v>Animal Crossing</v>
      </c>
    </row>
    <row r="219" spans="1:6" x14ac:dyDescent="0.2">
      <c r="A219" s="51" t="s">
        <v>2722</v>
      </c>
      <c r="B219" s="51" t="str">
        <f t="shared" si="12"/>
        <v>0318</v>
      </c>
      <c r="C219" s="51" t="str">
        <f t="shared" si="13"/>
        <v>Quillson</v>
      </c>
      <c r="D219" s="51" t="str">
        <f t="shared" si="14"/>
        <v>case "0318": return "Animal Crossing - Quillson";</v>
      </c>
      <c r="E219" t="str">
        <f t="shared" si="15"/>
        <v>031</v>
      </c>
      <c r="F219" t="str">
        <f>INDEX(Sheet1!F:F,MATCH('1-4'!E219,Sheet1!D:D,0))</f>
        <v>Animal Crossing</v>
      </c>
    </row>
    <row r="220" spans="1:6" x14ac:dyDescent="0.2">
      <c r="A220" s="51" t="s">
        <v>2723</v>
      </c>
      <c r="B220" s="51" t="str">
        <f t="shared" si="12"/>
        <v>0323</v>
      </c>
      <c r="C220" s="51" t="str">
        <f t="shared" si="13"/>
        <v>Opal</v>
      </c>
      <c r="D220" s="51" t="str">
        <f t="shared" si="14"/>
        <v>case "0323": return "Animal Crossing - Opal";</v>
      </c>
      <c r="E220" t="str">
        <f t="shared" si="15"/>
        <v>032</v>
      </c>
      <c r="F220" t="str">
        <f>INDEX(Sheet1!F:F,MATCH('1-4'!E220,Sheet1!D:D,0))</f>
        <v>Animal Crossing</v>
      </c>
    </row>
    <row r="221" spans="1:6" x14ac:dyDescent="0.2">
      <c r="A221" s="51" t="s">
        <v>2724</v>
      </c>
      <c r="B221" s="51" t="str">
        <f t="shared" si="12"/>
        <v>0324</v>
      </c>
      <c r="C221" s="51" t="str">
        <f t="shared" si="13"/>
        <v>Dizzy</v>
      </c>
      <c r="D221" s="51" t="str">
        <f t="shared" si="14"/>
        <v>case "0324": return "Animal Crossing - Dizzy";</v>
      </c>
      <c r="E221" t="str">
        <f t="shared" si="15"/>
        <v>032</v>
      </c>
      <c r="F221" t="str">
        <f>INDEX(Sheet1!F:F,MATCH('1-4'!E221,Sheet1!D:D,0))</f>
        <v>Animal Crossing</v>
      </c>
    </row>
    <row r="222" spans="1:6" x14ac:dyDescent="0.2">
      <c r="A222" s="51" t="s">
        <v>2725</v>
      </c>
      <c r="B222" s="51" t="str">
        <f t="shared" si="12"/>
        <v>0325</v>
      </c>
      <c r="C222" s="51" t="str">
        <f t="shared" si="13"/>
        <v>Big Top</v>
      </c>
      <c r="D222" s="51" t="str">
        <f t="shared" si="14"/>
        <v>case "0325": return "Animal Crossing - Big Top";</v>
      </c>
      <c r="E222" t="str">
        <f t="shared" si="15"/>
        <v>032</v>
      </c>
      <c r="F222" t="str">
        <f>INDEX(Sheet1!F:F,MATCH('1-4'!E222,Sheet1!D:D,0))</f>
        <v>Animal Crossing</v>
      </c>
    </row>
    <row r="223" spans="1:6" x14ac:dyDescent="0.2">
      <c r="A223" s="51" t="s">
        <v>2726</v>
      </c>
      <c r="B223" s="51" t="str">
        <f t="shared" si="12"/>
        <v>0326</v>
      </c>
      <c r="C223" s="51" t="str">
        <f t="shared" si="13"/>
        <v>Eloise</v>
      </c>
      <c r="D223" s="51" t="str">
        <f t="shared" si="14"/>
        <v>case "0326": return "Animal Crossing - Eloise";</v>
      </c>
      <c r="E223" t="str">
        <f t="shared" si="15"/>
        <v>032</v>
      </c>
      <c r="F223" t="str">
        <f>INDEX(Sheet1!F:F,MATCH('1-4'!E223,Sheet1!D:D,0))</f>
        <v>Animal Crossing</v>
      </c>
    </row>
    <row r="224" spans="1:6" x14ac:dyDescent="0.2">
      <c r="A224" s="51" t="s">
        <v>2727</v>
      </c>
      <c r="B224" s="51" t="str">
        <f t="shared" si="12"/>
        <v>0327</v>
      </c>
      <c r="C224" s="51" t="str">
        <f t="shared" si="13"/>
        <v>Margie</v>
      </c>
      <c r="D224" s="51" t="str">
        <f t="shared" si="14"/>
        <v>case "0327": return "Animal Crossing - Margie";</v>
      </c>
      <c r="E224" t="str">
        <f t="shared" si="15"/>
        <v>032</v>
      </c>
      <c r="F224" t="str">
        <f>INDEX(Sheet1!F:F,MATCH('1-4'!E224,Sheet1!D:D,0))</f>
        <v>Animal Crossing</v>
      </c>
    </row>
    <row r="225" spans="1:6" x14ac:dyDescent="0.2">
      <c r="A225" s="51" t="s">
        <v>2728</v>
      </c>
      <c r="B225" s="51" t="str">
        <f t="shared" si="12"/>
        <v>0328</v>
      </c>
      <c r="C225" s="51" t="str">
        <f t="shared" si="13"/>
        <v>Paolo</v>
      </c>
      <c r="D225" s="51" t="str">
        <f t="shared" si="14"/>
        <v>case "0328": return "Animal Crossing - Paolo";</v>
      </c>
      <c r="E225" t="str">
        <f t="shared" si="15"/>
        <v>032</v>
      </c>
      <c r="F225" t="str">
        <f>INDEX(Sheet1!F:F,MATCH('1-4'!E225,Sheet1!D:D,0))</f>
        <v>Animal Crossing</v>
      </c>
    </row>
    <row r="226" spans="1:6" x14ac:dyDescent="0.2">
      <c r="A226" s="51" t="s">
        <v>2729</v>
      </c>
      <c r="B226" s="51" t="str">
        <f t="shared" si="12"/>
        <v>0329</v>
      </c>
      <c r="C226" s="51" t="str">
        <f t="shared" si="13"/>
        <v>Axel</v>
      </c>
      <c r="D226" s="51" t="str">
        <f t="shared" si="14"/>
        <v>case "0329": return "Animal Crossing - Axel";</v>
      </c>
      <c r="E226" t="str">
        <f t="shared" si="15"/>
        <v>032</v>
      </c>
      <c r="F226" t="str">
        <f>INDEX(Sheet1!F:F,MATCH('1-4'!E226,Sheet1!D:D,0))</f>
        <v>Animal Crossing</v>
      </c>
    </row>
    <row r="227" spans="1:6" x14ac:dyDescent="0.2">
      <c r="A227" s="51" t="s">
        <v>2730</v>
      </c>
      <c r="B227" s="51" t="str">
        <f t="shared" si="12"/>
        <v>032A</v>
      </c>
      <c r="C227" s="51" t="str">
        <f t="shared" si="13"/>
        <v>Ellie</v>
      </c>
      <c r="D227" s="51" t="str">
        <f t="shared" si="14"/>
        <v>case "032A": return "Animal Crossing - Ellie";</v>
      </c>
      <c r="E227" t="str">
        <f t="shared" si="15"/>
        <v>032</v>
      </c>
      <c r="F227" t="str">
        <f>INDEX(Sheet1!F:F,MATCH('1-4'!E227,Sheet1!D:D,0))</f>
        <v>Animal Crossing</v>
      </c>
    </row>
    <row r="228" spans="1:6" x14ac:dyDescent="0.2">
      <c r="A228" s="51" t="s">
        <v>2731</v>
      </c>
      <c r="B228" s="51" t="str">
        <f t="shared" si="12"/>
        <v>032C</v>
      </c>
      <c r="C228" s="51" t="str">
        <f t="shared" si="13"/>
        <v>Tucker</v>
      </c>
      <c r="D228" s="51" t="str">
        <f t="shared" si="14"/>
        <v>case "032C": return "Animal Crossing - Tucker";</v>
      </c>
      <c r="E228" t="str">
        <f t="shared" si="15"/>
        <v>032</v>
      </c>
      <c r="F228" t="str">
        <f>INDEX(Sheet1!F:F,MATCH('1-4'!E228,Sheet1!D:D,0))</f>
        <v>Animal Crossing</v>
      </c>
    </row>
    <row r="229" spans="1:6" x14ac:dyDescent="0.2">
      <c r="A229" s="51" t="s">
        <v>2732</v>
      </c>
      <c r="B229" s="51" t="str">
        <f t="shared" si="12"/>
        <v>032D</v>
      </c>
      <c r="C229" s="51" t="str">
        <f t="shared" si="13"/>
        <v>Tia</v>
      </c>
      <c r="D229" s="51" t="str">
        <f t="shared" si="14"/>
        <v>case "032D": return "Animal Crossing - Tia";</v>
      </c>
      <c r="E229" t="str">
        <f t="shared" si="15"/>
        <v>032</v>
      </c>
      <c r="F229" t="str">
        <f>INDEX(Sheet1!F:F,MATCH('1-4'!E229,Sheet1!D:D,0))</f>
        <v>Animal Crossing</v>
      </c>
    </row>
    <row r="230" spans="1:6" x14ac:dyDescent="0.2">
      <c r="A230" s="51" t="s">
        <v>2733</v>
      </c>
      <c r="B230" s="51" t="str">
        <f t="shared" si="12"/>
        <v>032E</v>
      </c>
      <c r="C230" s="51" t="str">
        <f t="shared" si="13"/>
        <v>Chai</v>
      </c>
      <c r="D230" s="51" t="str">
        <f t="shared" si="14"/>
        <v>case "032E": return "Animal Crossing - Chai";</v>
      </c>
      <c r="E230" t="str">
        <f t="shared" si="15"/>
        <v>032</v>
      </c>
      <c r="F230" t="str">
        <f>INDEX(Sheet1!F:F,MATCH('1-4'!E230,Sheet1!D:D,0))</f>
        <v>Animal Crossing</v>
      </c>
    </row>
    <row r="231" spans="1:6" x14ac:dyDescent="0.2">
      <c r="A231" s="51" t="s">
        <v>2734</v>
      </c>
      <c r="B231" s="51" t="str">
        <f t="shared" si="12"/>
        <v>0338</v>
      </c>
      <c r="C231" s="51" t="str">
        <f t="shared" si="13"/>
        <v>Lily</v>
      </c>
      <c r="D231" s="51" t="str">
        <f t="shared" si="14"/>
        <v>case "0338": return "Animal Crossing - Lily";</v>
      </c>
      <c r="E231" t="str">
        <f t="shared" si="15"/>
        <v>033</v>
      </c>
      <c r="F231" t="str">
        <f>INDEX(Sheet1!F:F,MATCH('1-4'!E231,Sheet1!D:D,0))</f>
        <v>Animal Crossing</v>
      </c>
    </row>
    <row r="232" spans="1:6" x14ac:dyDescent="0.2">
      <c r="A232" s="51" t="s">
        <v>2735</v>
      </c>
      <c r="B232" s="51" t="str">
        <f t="shared" si="12"/>
        <v>0339</v>
      </c>
      <c r="C232" s="51" t="str">
        <f t="shared" si="13"/>
        <v>Ribbot</v>
      </c>
      <c r="D232" s="51" t="str">
        <f t="shared" si="14"/>
        <v>case "0339": return "Animal Crossing - Ribbot";</v>
      </c>
      <c r="E232" t="str">
        <f t="shared" si="15"/>
        <v>033</v>
      </c>
      <c r="F232" t="str">
        <f>INDEX(Sheet1!F:F,MATCH('1-4'!E232,Sheet1!D:D,0))</f>
        <v>Animal Crossing</v>
      </c>
    </row>
    <row r="233" spans="1:6" x14ac:dyDescent="0.2">
      <c r="A233" s="51" t="s">
        <v>2736</v>
      </c>
      <c r="B233" s="51" t="str">
        <f t="shared" si="12"/>
        <v>033A</v>
      </c>
      <c r="C233" s="51" t="str">
        <f t="shared" si="13"/>
        <v>Frobert</v>
      </c>
      <c r="D233" s="51" t="str">
        <f t="shared" si="14"/>
        <v>case "033A": return "Animal Crossing - Frobert";</v>
      </c>
      <c r="E233" t="str">
        <f t="shared" si="15"/>
        <v>033</v>
      </c>
      <c r="F233" t="str">
        <f>INDEX(Sheet1!F:F,MATCH('1-4'!E233,Sheet1!D:D,0))</f>
        <v>Animal Crossing</v>
      </c>
    </row>
    <row r="234" spans="1:6" x14ac:dyDescent="0.2">
      <c r="A234" s="51" t="s">
        <v>2737</v>
      </c>
      <c r="B234" s="51" t="str">
        <f t="shared" si="12"/>
        <v>033B</v>
      </c>
      <c r="C234" s="51" t="str">
        <f t="shared" si="13"/>
        <v>Camofrog</v>
      </c>
      <c r="D234" s="51" t="str">
        <f t="shared" si="14"/>
        <v>case "033B": return "Animal Crossing - Camofrog";</v>
      </c>
      <c r="E234" t="str">
        <f t="shared" si="15"/>
        <v>033</v>
      </c>
      <c r="F234" t="str">
        <f>INDEX(Sheet1!F:F,MATCH('1-4'!E234,Sheet1!D:D,0))</f>
        <v>Animal Crossing</v>
      </c>
    </row>
    <row r="235" spans="1:6" x14ac:dyDescent="0.2">
      <c r="A235" s="51" t="s">
        <v>2738</v>
      </c>
      <c r="B235" s="51" t="str">
        <f t="shared" si="12"/>
        <v>033C</v>
      </c>
      <c r="C235" s="51" t="str">
        <f t="shared" si="13"/>
        <v>Drift</v>
      </c>
      <c r="D235" s="51" t="str">
        <f t="shared" si="14"/>
        <v>case "033C": return "Animal Crossing - Drift";</v>
      </c>
      <c r="E235" t="str">
        <f t="shared" si="15"/>
        <v>033</v>
      </c>
      <c r="F235" t="str">
        <f>INDEX(Sheet1!F:F,MATCH('1-4'!E235,Sheet1!D:D,0))</f>
        <v>Animal Crossing</v>
      </c>
    </row>
    <row r="236" spans="1:6" x14ac:dyDescent="0.2">
      <c r="A236" s="51" t="s">
        <v>2739</v>
      </c>
      <c r="B236" s="51" t="str">
        <f t="shared" si="12"/>
        <v>033D</v>
      </c>
      <c r="C236" s="51" t="str">
        <f t="shared" si="13"/>
        <v>Wart Jr.</v>
      </c>
      <c r="D236" s="51" t="str">
        <f t="shared" si="14"/>
        <v>case "033D": return "Animal Crossing - Wart Jr.";</v>
      </c>
      <c r="E236" t="str">
        <f t="shared" si="15"/>
        <v>033</v>
      </c>
      <c r="F236" t="str">
        <f>INDEX(Sheet1!F:F,MATCH('1-4'!E236,Sheet1!D:D,0))</f>
        <v>Animal Crossing</v>
      </c>
    </row>
    <row r="237" spans="1:6" x14ac:dyDescent="0.2">
      <c r="A237" s="51" t="s">
        <v>2740</v>
      </c>
      <c r="B237" s="51" t="str">
        <f t="shared" si="12"/>
        <v>033E</v>
      </c>
      <c r="C237" s="51" t="str">
        <f t="shared" si="13"/>
        <v>Puddies</v>
      </c>
      <c r="D237" s="51" t="str">
        <f t="shared" si="14"/>
        <v>case "033E": return "Animal Crossing - Puddies";</v>
      </c>
      <c r="E237" t="str">
        <f t="shared" si="15"/>
        <v>033</v>
      </c>
      <c r="F237" t="str">
        <f>INDEX(Sheet1!F:F,MATCH('1-4'!E237,Sheet1!D:D,0))</f>
        <v>Animal Crossing</v>
      </c>
    </row>
    <row r="238" spans="1:6" x14ac:dyDescent="0.2">
      <c r="A238" s="51" t="s">
        <v>2741</v>
      </c>
      <c r="B238" s="51" t="str">
        <f t="shared" si="12"/>
        <v>033F</v>
      </c>
      <c r="C238" s="51" t="str">
        <f t="shared" si="13"/>
        <v>Jeremiah</v>
      </c>
      <c r="D238" s="51" t="str">
        <f t="shared" si="14"/>
        <v>case "033F": return "Animal Crossing - Jeremiah";</v>
      </c>
      <c r="E238" t="str">
        <f t="shared" si="15"/>
        <v>033</v>
      </c>
      <c r="F238" t="str">
        <f>INDEX(Sheet1!F:F,MATCH('1-4'!E238,Sheet1!D:D,0))</f>
        <v>Animal Crossing</v>
      </c>
    </row>
    <row r="239" spans="1:6" x14ac:dyDescent="0.2">
      <c r="A239" s="51" t="s">
        <v>2742</v>
      </c>
      <c r="B239" s="51" t="str">
        <f t="shared" si="12"/>
        <v>0341</v>
      </c>
      <c r="C239" s="51" t="str">
        <f t="shared" si="13"/>
        <v>Tad</v>
      </c>
      <c r="D239" s="51" t="str">
        <f t="shared" si="14"/>
        <v>case "0341": return "Animal Crossing - Tad";</v>
      </c>
      <c r="E239" t="str">
        <f t="shared" si="15"/>
        <v>034</v>
      </c>
      <c r="F239" t="str">
        <f>INDEX(Sheet1!F:F,MATCH('1-4'!E239,Sheet1!D:D,0))</f>
        <v>Animal Crossing</v>
      </c>
    </row>
    <row r="240" spans="1:6" x14ac:dyDescent="0.2">
      <c r="A240" s="51" t="s">
        <v>2743</v>
      </c>
      <c r="B240" s="51" t="str">
        <f t="shared" si="12"/>
        <v>0342</v>
      </c>
      <c r="C240" s="51" t="str">
        <f t="shared" si="13"/>
        <v>Cousteau</v>
      </c>
      <c r="D240" s="51" t="str">
        <f t="shared" si="14"/>
        <v>case "0342": return "Animal Crossing - Cousteau";</v>
      </c>
      <c r="E240" t="str">
        <f t="shared" si="15"/>
        <v>034</v>
      </c>
      <c r="F240" t="str">
        <f>INDEX(Sheet1!F:F,MATCH('1-4'!E240,Sheet1!D:D,0))</f>
        <v>Animal Crossing</v>
      </c>
    </row>
    <row r="241" spans="1:6" x14ac:dyDescent="0.2">
      <c r="A241" s="51" t="s">
        <v>2744</v>
      </c>
      <c r="B241" s="51" t="str">
        <f t="shared" si="12"/>
        <v>0343</v>
      </c>
      <c r="C241" s="51" t="str">
        <f t="shared" si="13"/>
        <v>Huck</v>
      </c>
      <c r="D241" s="51" t="str">
        <f t="shared" si="14"/>
        <v>case "0343": return "Animal Crossing - Huck";</v>
      </c>
      <c r="E241" t="str">
        <f t="shared" si="15"/>
        <v>034</v>
      </c>
      <c r="F241" t="str">
        <f>INDEX(Sheet1!F:F,MATCH('1-4'!E241,Sheet1!D:D,0))</f>
        <v>Animal Crossing</v>
      </c>
    </row>
    <row r="242" spans="1:6" x14ac:dyDescent="0.2">
      <c r="A242" s="51" t="s">
        <v>2745</v>
      </c>
      <c r="B242" s="51" t="str">
        <f t="shared" si="12"/>
        <v>0344</v>
      </c>
      <c r="C242" s="51" t="str">
        <f t="shared" si="13"/>
        <v>Prince</v>
      </c>
      <c r="D242" s="51" t="str">
        <f t="shared" si="14"/>
        <v>case "0344": return "Animal Crossing - Prince";</v>
      </c>
      <c r="E242" t="str">
        <f t="shared" si="15"/>
        <v>034</v>
      </c>
      <c r="F242" t="str">
        <f>INDEX(Sheet1!F:F,MATCH('1-4'!E242,Sheet1!D:D,0))</f>
        <v>Animal Crossing</v>
      </c>
    </row>
    <row r="243" spans="1:6" x14ac:dyDescent="0.2">
      <c r="A243" s="51" t="s">
        <v>2746</v>
      </c>
      <c r="B243" s="51" t="str">
        <f t="shared" si="12"/>
        <v>0345</v>
      </c>
      <c r="C243" s="51" t="str">
        <f t="shared" si="13"/>
        <v>Jambette</v>
      </c>
      <c r="D243" s="51" t="str">
        <f t="shared" si="14"/>
        <v>case "0345": return "Animal Crossing - Jambette";</v>
      </c>
      <c r="E243" t="str">
        <f t="shared" si="15"/>
        <v>034</v>
      </c>
      <c r="F243" t="str">
        <f>INDEX(Sheet1!F:F,MATCH('1-4'!E243,Sheet1!D:D,0))</f>
        <v>Animal Crossing</v>
      </c>
    </row>
    <row r="244" spans="1:6" x14ac:dyDescent="0.2">
      <c r="A244" s="51" t="s">
        <v>2747</v>
      </c>
      <c r="B244" s="51" t="str">
        <f t="shared" si="12"/>
        <v>0347</v>
      </c>
      <c r="C244" s="51" t="str">
        <f t="shared" si="13"/>
        <v>Raddle</v>
      </c>
      <c r="D244" s="51" t="str">
        <f t="shared" si="14"/>
        <v>case "0347": return "Animal Crossing - Raddle";</v>
      </c>
      <c r="E244" t="str">
        <f t="shared" si="15"/>
        <v>034</v>
      </c>
      <c r="F244" t="str">
        <f>INDEX(Sheet1!F:F,MATCH('1-4'!E244,Sheet1!D:D,0))</f>
        <v>Animal Crossing</v>
      </c>
    </row>
    <row r="245" spans="1:6" x14ac:dyDescent="0.2">
      <c r="A245" s="51" t="s">
        <v>2748</v>
      </c>
      <c r="B245" s="51" t="str">
        <f t="shared" si="12"/>
        <v>0348</v>
      </c>
      <c r="C245" s="51" t="str">
        <f t="shared" si="13"/>
        <v>Gigi</v>
      </c>
      <c r="D245" s="51" t="str">
        <f t="shared" si="14"/>
        <v>case "0348": return "Animal Crossing - Gigi";</v>
      </c>
      <c r="E245" t="str">
        <f t="shared" si="15"/>
        <v>034</v>
      </c>
      <c r="F245" t="str">
        <f>INDEX(Sheet1!F:F,MATCH('1-4'!E245,Sheet1!D:D,0))</f>
        <v>Animal Crossing</v>
      </c>
    </row>
    <row r="246" spans="1:6" x14ac:dyDescent="0.2">
      <c r="A246" s="51" t="s">
        <v>2749</v>
      </c>
      <c r="B246" s="51" t="str">
        <f t="shared" si="12"/>
        <v>0349</v>
      </c>
      <c r="C246" s="51" t="str">
        <f t="shared" si="13"/>
        <v>Croque</v>
      </c>
      <c r="D246" s="51" t="str">
        <f t="shared" si="14"/>
        <v>case "0349": return "Animal Crossing - Croque";</v>
      </c>
      <c r="E246" t="str">
        <f t="shared" si="15"/>
        <v>034</v>
      </c>
      <c r="F246" t="str">
        <f>INDEX(Sheet1!F:F,MATCH('1-4'!E246,Sheet1!D:D,0))</f>
        <v>Animal Crossing</v>
      </c>
    </row>
    <row r="247" spans="1:6" x14ac:dyDescent="0.2">
      <c r="A247" s="51" t="s">
        <v>2750</v>
      </c>
      <c r="B247" s="51" t="str">
        <f t="shared" si="12"/>
        <v>034A</v>
      </c>
      <c r="C247" s="51" t="str">
        <f t="shared" si="13"/>
        <v>Diva</v>
      </c>
      <c r="D247" s="51" t="str">
        <f t="shared" si="14"/>
        <v>case "034A": return "Animal Crossing - Diva";</v>
      </c>
      <c r="E247" t="str">
        <f t="shared" si="15"/>
        <v>034</v>
      </c>
      <c r="F247" t="str">
        <f>INDEX(Sheet1!F:F,MATCH('1-4'!E247,Sheet1!D:D,0))</f>
        <v>Animal Crossing</v>
      </c>
    </row>
    <row r="248" spans="1:6" x14ac:dyDescent="0.2">
      <c r="A248" s="51" t="s">
        <v>2751</v>
      </c>
      <c r="B248" s="51" t="str">
        <f t="shared" si="12"/>
        <v>034B</v>
      </c>
      <c r="C248" s="51" t="str">
        <f t="shared" si="13"/>
        <v>Henry</v>
      </c>
      <c r="D248" s="51" t="str">
        <f t="shared" si="14"/>
        <v>case "034B": return "Animal Crossing - Henry";</v>
      </c>
      <c r="E248" t="str">
        <f t="shared" si="15"/>
        <v>034</v>
      </c>
      <c r="F248" t="str">
        <f>INDEX(Sheet1!F:F,MATCH('1-4'!E248,Sheet1!D:D,0))</f>
        <v>Animal Crossing</v>
      </c>
    </row>
    <row r="249" spans="1:6" x14ac:dyDescent="0.2">
      <c r="A249" s="51" t="s">
        <v>2752</v>
      </c>
      <c r="B249" s="51" t="str">
        <f t="shared" si="12"/>
        <v>0356</v>
      </c>
      <c r="C249" s="51" t="str">
        <f t="shared" si="13"/>
        <v>Chevre</v>
      </c>
      <c r="D249" s="51" t="str">
        <f t="shared" si="14"/>
        <v>case "0356": return "Animal Crossing - Chevre";</v>
      </c>
      <c r="E249" t="str">
        <f t="shared" si="15"/>
        <v>035</v>
      </c>
      <c r="F249" t="str">
        <f>INDEX(Sheet1!F:F,MATCH('1-4'!E249,Sheet1!D:D,0))</f>
        <v>Animal Crossing</v>
      </c>
    </row>
    <row r="250" spans="1:6" x14ac:dyDescent="0.2">
      <c r="A250" s="51" t="s">
        <v>2753</v>
      </c>
      <c r="B250" s="51" t="str">
        <f t="shared" si="12"/>
        <v>0357</v>
      </c>
      <c r="C250" s="51" t="str">
        <f t="shared" si="13"/>
        <v>Nan</v>
      </c>
      <c r="D250" s="51" t="str">
        <f t="shared" si="14"/>
        <v>case "0357": return "Animal Crossing - Nan";</v>
      </c>
      <c r="E250" t="str">
        <f t="shared" si="15"/>
        <v>035</v>
      </c>
      <c r="F250" t="str">
        <f>INDEX(Sheet1!F:F,MATCH('1-4'!E250,Sheet1!D:D,0))</f>
        <v>Animal Crossing</v>
      </c>
    </row>
    <row r="251" spans="1:6" x14ac:dyDescent="0.2">
      <c r="A251" s="51" t="s">
        <v>2754</v>
      </c>
      <c r="B251" s="51" t="str">
        <f t="shared" si="12"/>
        <v>0358</v>
      </c>
      <c r="C251" s="51" t="str">
        <f t="shared" si="13"/>
        <v>Billy</v>
      </c>
      <c r="D251" s="51" t="str">
        <f t="shared" si="14"/>
        <v>case "0358": return "Animal Crossing - Billy";</v>
      </c>
      <c r="E251" t="str">
        <f t="shared" si="15"/>
        <v>035</v>
      </c>
      <c r="F251" t="str">
        <f>INDEX(Sheet1!F:F,MATCH('1-4'!E251,Sheet1!D:D,0))</f>
        <v>Animal Crossing</v>
      </c>
    </row>
    <row r="252" spans="1:6" x14ac:dyDescent="0.2">
      <c r="A252" s="51" t="s">
        <v>2755</v>
      </c>
      <c r="B252" s="51" t="str">
        <f t="shared" si="12"/>
        <v>035A</v>
      </c>
      <c r="C252" s="51" t="str">
        <f t="shared" si="13"/>
        <v>Gruff</v>
      </c>
      <c r="D252" s="51" t="str">
        <f t="shared" si="14"/>
        <v>case "035A": return "Animal Crossing - Gruff";</v>
      </c>
      <c r="E252" t="str">
        <f t="shared" si="15"/>
        <v>035</v>
      </c>
      <c r="F252" t="str">
        <f>INDEX(Sheet1!F:F,MATCH('1-4'!E252,Sheet1!D:D,0))</f>
        <v>Animal Crossing</v>
      </c>
    </row>
    <row r="253" spans="1:6" x14ac:dyDescent="0.2">
      <c r="A253" s="51" t="s">
        <v>2756</v>
      </c>
      <c r="B253" s="51" t="str">
        <f t="shared" si="12"/>
        <v>035C</v>
      </c>
      <c r="C253" s="51" t="str">
        <f t="shared" si="13"/>
        <v>Velma</v>
      </c>
      <c r="D253" s="51" t="str">
        <f t="shared" si="14"/>
        <v>case "035C": return "Animal Crossing - Velma";</v>
      </c>
      <c r="E253" t="str">
        <f t="shared" si="15"/>
        <v>035</v>
      </c>
      <c r="F253" t="str">
        <f>INDEX(Sheet1!F:F,MATCH('1-4'!E253,Sheet1!D:D,0))</f>
        <v>Animal Crossing</v>
      </c>
    </row>
    <row r="254" spans="1:6" x14ac:dyDescent="0.2">
      <c r="A254" s="51" t="s">
        <v>2757</v>
      </c>
      <c r="B254" s="51" t="str">
        <f t="shared" si="12"/>
        <v>035D</v>
      </c>
      <c r="C254" s="51" t="str">
        <f t="shared" si="13"/>
        <v>Kidd</v>
      </c>
      <c r="D254" s="51" t="str">
        <f t="shared" si="14"/>
        <v>case "035D": return "Animal Crossing - Kidd";</v>
      </c>
      <c r="E254" t="str">
        <f t="shared" si="15"/>
        <v>035</v>
      </c>
      <c r="F254" t="str">
        <f>INDEX(Sheet1!F:F,MATCH('1-4'!E254,Sheet1!D:D,0))</f>
        <v>Animal Crossing</v>
      </c>
    </row>
    <row r="255" spans="1:6" x14ac:dyDescent="0.2">
      <c r="A255" s="51" t="s">
        <v>2758</v>
      </c>
      <c r="B255" s="51" t="str">
        <f t="shared" si="12"/>
        <v>035E</v>
      </c>
      <c r="C255" s="51" t="str">
        <f t="shared" si="13"/>
        <v>Pashmina</v>
      </c>
      <c r="D255" s="51" t="str">
        <f t="shared" si="14"/>
        <v>case "035E": return "Animal Crossing - Pashmina";</v>
      </c>
      <c r="E255" t="str">
        <f t="shared" si="15"/>
        <v>035</v>
      </c>
      <c r="F255" t="str">
        <f>INDEX(Sheet1!F:F,MATCH('1-4'!E255,Sheet1!D:D,0))</f>
        <v>Animal Crossing</v>
      </c>
    </row>
    <row r="256" spans="1:6" x14ac:dyDescent="0.2">
      <c r="A256" s="51" t="s">
        <v>2759</v>
      </c>
      <c r="B256" s="51" t="str">
        <f t="shared" si="12"/>
        <v>0369</v>
      </c>
      <c r="C256" s="51" t="str">
        <f t="shared" si="13"/>
        <v>Cesar</v>
      </c>
      <c r="D256" s="51" t="str">
        <f t="shared" si="14"/>
        <v>case "0369": return "Animal Crossing - Cesar";</v>
      </c>
      <c r="E256" t="str">
        <f t="shared" si="15"/>
        <v>036</v>
      </c>
      <c r="F256" t="str">
        <f>INDEX(Sheet1!F:F,MATCH('1-4'!E256,Sheet1!D:D,0))</f>
        <v>Animal Crossing</v>
      </c>
    </row>
    <row r="257" spans="1:6" x14ac:dyDescent="0.2">
      <c r="A257" s="51" t="s">
        <v>2760</v>
      </c>
      <c r="B257" s="51" t="str">
        <f t="shared" si="12"/>
        <v>036A</v>
      </c>
      <c r="C257" s="51" t="str">
        <f t="shared" si="13"/>
        <v>Peewee</v>
      </c>
      <c r="D257" s="51" t="str">
        <f t="shared" si="14"/>
        <v>case "036A": return "Animal Crossing - Peewee";</v>
      </c>
      <c r="E257" t="str">
        <f t="shared" si="15"/>
        <v>036</v>
      </c>
      <c r="F257" t="str">
        <f>INDEX(Sheet1!F:F,MATCH('1-4'!E257,Sheet1!D:D,0))</f>
        <v>Animal Crossing</v>
      </c>
    </row>
    <row r="258" spans="1:6" x14ac:dyDescent="0.2">
      <c r="A258" s="51" t="s">
        <v>2761</v>
      </c>
      <c r="B258" s="51" t="str">
        <f t="shared" si="12"/>
        <v>036B</v>
      </c>
      <c r="C258" s="51" t="str">
        <f t="shared" si="13"/>
        <v>Boone</v>
      </c>
      <c r="D258" s="51" t="str">
        <f t="shared" si="14"/>
        <v>case "036B": return "Animal Crossing - Boone";</v>
      </c>
      <c r="E258" t="str">
        <f t="shared" si="15"/>
        <v>036</v>
      </c>
      <c r="F258" t="str">
        <f>INDEX(Sheet1!F:F,MATCH('1-4'!E258,Sheet1!D:D,0))</f>
        <v>Animal Crossing</v>
      </c>
    </row>
    <row r="259" spans="1:6" x14ac:dyDescent="0.2">
      <c r="A259" s="51" t="s">
        <v>2762</v>
      </c>
      <c r="B259" s="51" t="str">
        <f t="shared" ref="B259:B322" si="16">UPPER(MID(A259,12,4))</f>
        <v>036D</v>
      </c>
      <c r="C259" s="51" t="str">
        <f t="shared" ref="C259:C322" si="17">MID(A259,20,LEN(A259)-21)</f>
        <v>Louie</v>
      </c>
      <c r="D259" s="51" t="str">
        <f t="shared" ref="D259:D322" si="18">"case """&amp;B259&amp;""""&amp;": return "&amp;""""&amp;F259&amp;" - "&amp;C259&amp;""""&amp;";"</f>
        <v>case "036D": return "Animal Crossing - Louie";</v>
      </c>
      <c r="E259" t="str">
        <f t="shared" ref="E259:E322" si="19">LEFT(B259,3)</f>
        <v>036</v>
      </c>
      <c r="F259" t="str">
        <f>INDEX(Sheet1!F:F,MATCH('1-4'!E259,Sheet1!D:D,0))</f>
        <v>Animal Crossing</v>
      </c>
    </row>
    <row r="260" spans="1:6" x14ac:dyDescent="0.2">
      <c r="A260" s="51" t="s">
        <v>2763</v>
      </c>
      <c r="B260" s="51" t="str">
        <f t="shared" si="16"/>
        <v>036E</v>
      </c>
      <c r="C260" s="51" t="str">
        <f t="shared" si="17"/>
        <v>Maddie</v>
      </c>
      <c r="D260" s="51" t="str">
        <f t="shared" si="18"/>
        <v>case "036E": return "Animal Crossing - Maddie";</v>
      </c>
      <c r="E260" t="str">
        <f t="shared" si="19"/>
        <v>036</v>
      </c>
      <c r="F260" t="str">
        <f>INDEX(Sheet1!F:F,MATCH('1-4'!E260,Sheet1!D:D,0))</f>
        <v>Animal Crossing</v>
      </c>
    </row>
    <row r="261" spans="1:6" x14ac:dyDescent="0.2">
      <c r="A261" s="51" t="s">
        <v>2764</v>
      </c>
      <c r="B261" s="51" t="str">
        <f t="shared" si="16"/>
        <v>0370</v>
      </c>
      <c r="C261" s="51" t="str">
        <f t="shared" si="17"/>
        <v>Violet</v>
      </c>
      <c r="D261" s="51" t="str">
        <f t="shared" si="18"/>
        <v>case "0370": return "Animal Crossing - Violet";</v>
      </c>
      <c r="E261" t="str">
        <f t="shared" si="19"/>
        <v>037</v>
      </c>
      <c r="F261" t="str">
        <f>INDEX(Sheet1!F:F,MATCH('1-4'!E261,Sheet1!D:D,0))</f>
        <v>Animal Crossing</v>
      </c>
    </row>
    <row r="262" spans="1:6" x14ac:dyDescent="0.2">
      <c r="A262" s="51" t="s">
        <v>2765</v>
      </c>
      <c r="B262" s="51" t="str">
        <f t="shared" si="16"/>
        <v>0371</v>
      </c>
      <c r="C262" s="51" t="str">
        <f t="shared" si="17"/>
        <v>Al</v>
      </c>
      <c r="D262" s="51" t="str">
        <f t="shared" si="18"/>
        <v>case "0371": return "Animal Crossing - Al";</v>
      </c>
      <c r="E262" t="str">
        <f t="shared" si="19"/>
        <v>037</v>
      </c>
      <c r="F262" t="str">
        <f>INDEX(Sheet1!F:F,MATCH('1-4'!E262,Sheet1!D:D,0))</f>
        <v>Animal Crossing</v>
      </c>
    </row>
    <row r="263" spans="1:6" x14ac:dyDescent="0.2">
      <c r="A263" s="51" t="s">
        <v>2766</v>
      </c>
      <c r="B263" s="51" t="str">
        <f t="shared" si="16"/>
        <v>0372</v>
      </c>
      <c r="C263" s="51" t="str">
        <f t="shared" si="17"/>
        <v>Rocket</v>
      </c>
      <c r="D263" s="51" t="str">
        <f t="shared" si="18"/>
        <v>case "0372": return "Animal Crossing - Rocket";</v>
      </c>
      <c r="E263" t="str">
        <f t="shared" si="19"/>
        <v>037</v>
      </c>
      <c r="F263" t="str">
        <f>INDEX(Sheet1!F:F,MATCH('1-4'!E263,Sheet1!D:D,0))</f>
        <v>Animal Crossing</v>
      </c>
    </row>
    <row r="264" spans="1:6" x14ac:dyDescent="0.2">
      <c r="A264" s="51" t="s">
        <v>2767</v>
      </c>
      <c r="B264" s="51" t="str">
        <f t="shared" si="16"/>
        <v>0373</v>
      </c>
      <c r="C264" s="51" t="str">
        <f t="shared" si="17"/>
        <v>Hans</v>
      </c>
      <c r="D264" s="51" t="str">
        <f t="shared" si="18"/>
        <v>case "0373": return "Animal Crossing - Hans";</v>
      </c>
      <c r="E264" t="str">
        <f t="shared" si="19"/>
        <v>037</v>
      </c>
      <c r="F264" t="str">
        <f>INDEX(Sheet1!F:F,MATCH('1-4'!E264,Sheet1!D:D,0))</f>
        <v>Animal Crossing</v>
      </c>
    </row>
    <row r="265" spans="1:6" x14ac:dyDescent="0.2">
      <c r="A265" s="51" t="s">
        <v>2768</v>
      </c>
      <c r="B265" s="51" t="str">
        <f t="shared" si="16"/>
        <v>0374</v>
      </c>
      <c r="C265" s="51" t="str">
        <f t="shared" si="17"/>
        <v>Rilla</v>
      </c>
      <c r="D265" s="51" t="str">
        <f t="shared" si="18"/>
        <v>case "0374": return "Animal Crossing - Rilla";</v>
      </c>
      <c r="E265" t="str">
        <f t="shared" si="19"/>
        <v>037</v>
      </c>
      <c r="F265" t="str">
        <f>INDEX(Sheet1!F:F,MATCH('1-4'!E265,Sheet1!D:D,0))</f>
        <v>Animal Crossing</v>
      </c>
    </row>
    <row r="266" spans="1:6" x14ac:dyDescent="0.2">
      <c r="A266" s="51" t="s">
        <v>2769</v>
      </c>
      <c r="B266" s="51" t="str">
        <f t="shared" si="16"/>
        <v>037E</v>
      </c>
      <c r="C266" s="51" t="str">
        <f t="shared" si="17"/>
        <v>Hamlet</v>
      </c>
      <c r="D266" s="51" t="str">
        <f t="shared" si="18"/>
        <v>case "037E": return "Animal Crossing - Hamlet";</v>
      </c>
      <c r="E266" t="str">
        <f t="shared" si="19"/>
        <v>037</v>
      </c>
      <c r="F266" t="str">
        <f>INDEX(Sheet1!F:F,MATCH('1-4'!E266,Sheet1!D:D,0))</f>
        <v>Animal Crossing</v>
      </c>
    </row>
    <row r="267" spans="1:6" x14ac:dyDescent="0.2">
      <c r="A267" s="51" t="s">
        <v>2770</v>
      </c>
      <c r="B267" s="51" t="str">
        <f t="shared" si="16"/>
        <v>037F</v>
      </c>
      <c r="C267" s="51" t="str">
        <f t="shared" si="17"/>
        <v>Apple</v>
      </c>
      <c r="D267" s="51" t="str">
        <f t="shared" si="18"/>
        <v>case "037F": return "Animal Crossing - Apple";</v>
      </c>
      <c r="E267" t="str">
        <f t="shared" si="19"/>
        <v>037</v>
      </c>
      <c r="F267" t="str">
        <f>INDEX(Sheet1!F:F,MATCH('1-4'!E267,Sheet1!D:D,0))</f>
        <v>Animal Crossing</v>
      </c>
    </row>
    <row r="268" spans="1:6" x14ac:dyDescent="0.2">
      <c r="A268" s="51" t="s">
        <v>2771</v>
      </c>
      <c r="B268" s="51" t="str">
        <f t="shared" si="16"/>
        <v>0380</v>
      </c>
      <c r="C268" s="51" t="str">
        <f t="shared" si="17"/>
        <v>Graham</v>
      </c>
      <c r="D268" s="51" t="str">
        <f t="shared" si="18"/>
        <v>case "0380": return "Animal Crossing - Graham";</v>
      </c>
      <c r="E268" t="str">
        <f t="shared" si="19"/>
        <v>038</v>
      </c>
      <c r="F268" t="str">
        <f>INDEX(Sheet1!F:F,MATCH('1-4'!E268,Sheet1!D:D,0))</f>
        <v>Animal Crossing</v>
      </c>
    </row>
    <row r="269" spans="1:6" x14ac:dyDescent="0.2">
      <c r="A269" s="51" t="s">
        <v>2772</v>
      </c>
      <c r="B269" s="51" t="str">
        <f t="shared" si="16"/>
        <v>0381</v>
      </c>
      <c r="C269" s="51" t="str">
        <f t="shared" si="17"/>
        <v>Rodney</v>
      </c>
      <c r="D269" s="51" t="str">
        <f t="shared" si="18"/>
        <v>case "0381": return "Animal Crossing - Rodney";</v>
      </c>
      <c r="E269" t="str">
        <f t="shared" si="19"/>
        <v>038</v>
      </c>
      <c r="F269" t="str">
        <f>INDEX(Sheet1!F:F,MATCH('1-4'!E269,Sheet1!D:D,0))</f>
        <v>Animal Crossing</v>
      </c>
    </row>
    <row r="270" spans="1:6" x14ac:dyDescent="0.2">
      <c r="A270" s="51" t="s">
        <v>2773</v>
      </c>
      <c r="B270" s="51" t="str">
        <f t="shared" si="16"/>
        <v>0382</v>
      </c>
      <c r="C270" s="51" t="str">
        <f t="shared" si="17"/>
        <v>Soleil</v>
      </c>
      <c r="D270" s="51" t="str">
        <f t="shared" si="18"/>
        <v>case "0382": return "Animal Crossing - Soleil";</v>
      </c>
      <c r="E270" t="str">
        <f t="shared" si="19"/>
        <v>038</v>
      </c>
      <c r="F270" t="str">
        <f>INDEX(Sheet1!F:F,MATCH('1-4'!E270,Sheet1!D:D,0))</f>
        <v>Animal Crossing</v>
      </c>
    </row>
    <row r="271" spans="1:6" x14ac:dyDescent="0.2">
      <c r="A271" s="51" t="s">
        <v>2774</v>
      </c>
      <c r="B271" s="51" t="str">
        <f t="shared" si="16"/>
        <v>0383</v>
      </c>
      <c r="C271" s="51" t="str">
        <f t="shared" si="17"/>
        <v>Clay</v>
      </c>
      <c r="D271" s="51" t="str">
        <f t="shared" si="18"/>
        <v>case "0383": return "Animal Crossing - Clay";</v>
      </c>
      <c r="E271" t="str">
        <f t="shared" si="19"/>
        <v>038</v>
      </c>
      <c r="F271" t="str">
        <f>INDEX(Sheet1!F:F,MATCH('1-4'!E271,Sheet1!D:D,0))</f>
        <v>Animal Crossing</v>
      </c>
    </row>
    <row r="272" spans="1:6" x14ac:dyDescent="0.2">
      <c r="A272" s="51" t="s">
        <v>2775</v>
      </c>
      <c r="B272" s="51" t="str">
        <f t="shared" si="16"/>
        <v>0384</v>
      </c>
      <c r="C272" s="51" t="str">
        <f t="shared" si="17"/>
        <v>Flurry</v>
      </c>
      <c r="D272" s="51" t="str">
        <f t="shared" si="18"/>
        <v>case "0384": return "Animal Crossing - Flurry";</v>
      </c>
      <c r="E272" t="str">
        <f t="shared" si="19"/>
        <v>038</v>
      </c>
      <c r="F272" t="str">
        <f>INDEX(Sheet1!F:F,MATCH('1-4'!E272,Sheet1!D:D,0))</f>
        <v>Animal Crossing</v>
      </c>
    </row>
    <row r="273" spans="1:6" x14ac:dyDescent="0.2">
      <c r="A273" s="51" t="s">
        <v>2776</v>
      </c>
      <c r="B273" s="51" t="str">
        <f t="shared" si="16"/>
        <v>0385</v>
      </c>
      <c r="C273" s="51" t="str">
        <f t="shared" si="17"/>
        <v>Hamphrey</v>
      </c>
      <c r="D273" s="51" t="str">
        <f t="shared" si="18"/>
        <v>case "0385": return "Animal Crossing - Hamphrey";</v>
      </c>
      <c r="E273" t="str">
        <f t="shared" si="19"/>
        <v>038</v>
      </c>
      <c r="F273" t="str">
        <f>INDEX(Sheet1!F:F,MATCH('1-4'!E273,Sheet1!D:D,0))</f>
        <v>Animal Crossing</v>
      </c>
    </row>
    <row r="274" spans="1:6" x14ac:dyDescent="0.2">
      <c r="A274" s="51" t="s">
        <v>2777</v>
      </c>
      <c r="B274" s="51" t="str">
        <f t="shared" si="16"/>
        <v>0390</v>
      </c>
      <c r="C274" s="51" t="str">
        <f t="shared" si="17"/>
        <v>Rocco</v>
      </c>
      <c r="D274" s="51" t="str">
        <f t="shared" si="18"/>
        <v>case "0390": return "Animal Crossing - Rocco";</v>
      </c>
      <c r="E274" t="str">
        <f t="shared" si="19"/>
        <v>039</v>
      </c>
      <c r="F274" t="str">
        <f>INDEX(Sheet1!F:F,MATCH('1-4'!E274,Sheet1!D:D,0))</f>
        <v>Animal Crossing</v>
      </c>
    </row>
    <row r="275" spans="1:6" x14ac:dyDescent="0.2">
      <c r="A275" s="51" t="s">
        <v>2778</v>
      </c>
      <c r="B275" s="51" t="str">
        <f t="shared" si="16"/>
        <v>0392</v>
      </c>
      <c r="C275" s="51" t="str">
        <f t="shared" si="17"/>
        <v>Bubbles</v>
      </c>
      <c r="D275" s="51" t="str">
        <f t="shared" si="18"/>
        <v>case "0392": return "Animal Crossing - Bubbles";</v>
      </c>
      <c r="E275" t="str">
        <f t="shared" si="19"/>
        <v>039</v>
      </c>
      <c r="F275" t="str">
        <f>INDEX(Sheet1!F:F,MATCH('1-4'!E275,Sheet1!D:D,0))</f>
        <v>Animal Crossing</v>
      </c>
    </row>
    <row r="276" spans="1:6" x14ac:dyDescent="0.2">
      <c r="A276" s="51" t="s">
        <v>2779</v>
      </c>
      <c r="B276" s="51" t="str">
        <f t="shared" si="16"/>
        <v>0393</v>
      </c>
      <c r="C276" s="51" t="str">
        <f t="shared" si="17"/>
        <v>Bertha</v>
      </c>
      <c r="D276" s="51" t="str">
        <f t="shared" si="18"/>
        <v>case "0393": return "Animal Crossing - Bertha";</v>
      </c>
      <c r="E276" t="str">
        <f t="shared" si="19"/>
        <v>039</v>
      </c>
      <c r="F276" t="str">
        <f>INDEX(Sheet1!F:F,MATCH('1-4'!E276,Sheet1!D:D,0))</f>
        <v>Animal Crossing</v>
      </c>
    </row>
    <row r="277" spans="1:6" x14ac:dyDescent="0.2">
      <c r="A277" s="51" t="s">
        <v>2780</v>
      </c>
      <c r="B277" s="51" t="str">
        <f t="shared" si="16"/>
        <v>0394</v>
      </c>
      <c r="C277" s="51" t="str">
        <f t="shared" si="17"/>
        <v>Biff</v>
      </c>
      <c r="D277" s="51" t="str">
        <f t="shared" si="18"/>
        <v>case "0394": return "Animal Crossing - Biff";</v>
      </c>
      <c r="E277" t="str">
        <f t="shared" si="19"/>
        <v>039</v>
      </c>
      <c r="F277" t="str">
        <f>INDEX(Sheet1!F:F,MATCH('1-4'!E277,Sheet1!D:D,0))</f>
        <v>Animal Crossing</v>
      </c>
    </row>
    <row r="278" spans="1:6" x14ac:dyDescent="0.2">
      <c r="A278" s="51" t="s">
        <v>2781</v>
      </c>
      <c r="B278" s="51" t="str">
        <f t="shared" si="16"/>
        <v>0395</v>
      </c>
      <c r="C278" s="51" t="str">
        <f t="shared" si="17"/>
        <v>Bitty</v>
      </c>
      <c r="D278" s="51" t="str">
        <f t="shared" si="18"/>
        <v>case "0395": return "Animal Crossing - Bitty";</v>
      </c>
      <c r="E278" t="str">
        <f t="shared" si="19"/>
        <v>039</v>
      </c>
      <c r="F278" t="str">
        <f>INDEX(Sheet1!F:F,MATCH('1-4'!E278,Sheet1!D:D,0))</f>
        <v>Animal Crossing</v>
      </c>
    </row>
    <row r="279" spans="1:6" x14ac:dyDescent="0.2">
      <c r="A279" s="51" t="s">
        <v>2782</v>
      </c>
      <c r="B279" s="51" t="str">
        <f t="shared" si="16"/>
        <v>0398</v>
      </c>
      <c r="C279" s="51" t="str">
        <f t="shared" si="17"/>
        <v>Harry</v>
      </c>
      <c r="D279" s="51" t="str">
        <f t="shared" si="18"/>
        <v>case "0398": return "Animal Crossing - Harry";</v>
      </c>
      <c r="E279" t="str">
        <f t="shared" si="19"/>
        <v>039</v>
      </c>
      <c r="F279" t="str">
        <f>INDEX(Sheet1!F:F,MATCH('1-4'!E279,Sheet1!D:D,0))</f>
        <v>Animal Crossing</v>
      </c>
    </row>
    <row r="280" spans="1:6" x14ac:dyDescent="0.2">
      <c r="A280" s="51" t="s">
        <v>2783</v>
      </c>
      <c r="B280" s="51" t="str">
        <f t="shared" si="16"/>
        <v>0399</v>
      </c>
      <c r="C280" s="51" t="str">
        <f t="shared" si="17"/>
        <v>Hippeux</v>
      </c>
      <c r="D280" s="51" t="str">
        <f t="shared" si="18"/>
        <v>case "0399": return "Animal Crossing - Hippeux";</v>
      </c>
      <c r="E280" t="str">
        <f t="shared" si="19"/>
        <v>039</v>
      </c>
      <c r="F280" t="str">
        <f>INDEX(Sheet1!F:F,MATCH('1-4'!E280,Sheet1!D:D,0))</f>
        <v>Animal Crossing</v>
      </c>
    </row>
    <row r="281" spans="1:6" x14ac:dyDescent="0.2">
      <c r="A281" s="51" t="s">
        <v>2784</v>
      </c>
      <c r="B281" s="51" t="str">
        <f t="shared" si="16"/>
        <v>03A4</v>
      </c>
      <c r="C281" s="51" t="str">
        <f t="shared" si="17"/>
        <v>Buck</v>
      </c>
      <c r="D281" s="51" t="str">
        <f t="shared" si="18"/>
        <v>case "03A4": return "Animal Crossing - Buck";</v>
      </c>
      <c r="E281" t="str">
        <f t="shared" si="19"/>
        <v>03A</v>
      </c>
      <c r="F281" t="str">
        <f>INDEX(Sheet1!F:F,MATCH('1-4'!E281,Sheet1!D:D,0))</f>
        <v>Animal Crossing</v>
      </c>
    </row>
    <row r="282" spans="1:6" x14ac:dyDescent="0.2">
      <c r="A282" s="51" t="s">
        <v>2785</v>
      </c>
      <c r="B282" s="51" t="str">
        <f t="shared" si="16"/>
        <v>03A5</v>
      </c>
      <c r="C282" s="51" t="str">
        <f t="shared" si="17"/>
        <v>Victoria</v>
      </c>
      <c r="D282" s="51" t="str">
        <f t="shared" si="18"/>
        <v>case "03A5": return "Animal Crossing - Victoria";</v>
      </c>
      <c r="E282" t="str">
        <f t="shared" si="19"/>
        <v>03A</v>
      </c>
      <c r="F282" t="str">
        <f>INDEX(Sheet1!F:F,MATCH('1-4'!E282,Sheet1!D:D,0))</f>
        <v>Animal Crossing</v>
      </c>
    </row>
    <row r="283" spans="1:6" x14ac:dyDescent="0.2">
      <c r="A283" s="51" t="s">
        <v>2786</v>
      </c>
      <c r="B283" s="51" t="str">
        <f t="shared" si="16"/>
        <v>03A6</v>
      </c>
      <c r="C283" s="51" t="str">
        <f t="shared" si="17"/>
        <v>Savannah</v>
      </c>
      <c r="D283" s="51" t="str">
        <f t="shared" si="18"/>
        <v>case "03A6": return "Animal Crossing - Savannah";</v>
      </c>
      <c r="E283" t="str">
        <f t="shared" si="19"/>
        <v>03A</v>
      </c>
      <c r="F283" t="str">
        <f>INDEX(Sheet1!F:F,MATCH('1-4'!E283,Sheet1!D:D,0))</f>
        <v>Animal Crossing</v>
      </c>
    </row>
    <row r="284" spans="1:6" x14ac:dyDescent="0.2">
      <c r="A284" s="51" t="s">
        <v>2787</v>
      </c>
      <c r="B284" s="51" t="str">
        <f t="shared" si="16"/>
        <v>03A7</v>
      </c>
      <c r="C284" s="51" t="str">
        <f t="shared" si="17"/>
        <v>Elmer</v>
      </c>
      <c r="D284" s="51" t="str">
        <f t="shared" si="18"/>
        <v>case "03A7": return "Animal Crossing - Elmer";</v>
      </c>
      <c r="E284" t="str">
        <f t="shared" si="19"/>
        <v>03A</v>
      </c>
      <c r="F284" t="str">
        <f>INDEX(Sheet1!F:F,MATCH('1-4'!E284,Sheet1!D:D,0))</f>
        <v>Animal Crossing</v>
      </c>
    </row>
    <row r="285" spans="1:6" x14ac:dyDescent="0.2">
      <c r="A285" s="51" t="s">
        <v>2788</v>
      </c>
      <c r="B285" s="51" t="str">
        <f t="shared" si="16"/>
        <v>03A8</v>
      </c>
      <c r="C285" s="51" t="str">
        <f t="shared" si="17"/>
        <v>Rosco</v>
      </c>
      <c r="D285" s="51" t="str">
        <f t="shared" si="18"/>
        <v>case "03A8": return "Animal Crossing - Rosco";</v>
      </c>
      <c r="E285" t="str">
        <f t="shared" si="19"/>
        <v>03A</v>
      </c>
      <c r="F285" t="str">
        <f>INDEX(Sheet1!F:F,MATCH('1-4'!E285,Sheet1!D:D,0))</f>
        <v>Animal Crossing</v>
      </c>
    </row>
    <row r="286" spans="1:6" x14ac:dyDescent="0.2">
      <c r="A286" s="51" t="s">
        <v>2789</v>
      </c>
      <c r="B286" s="51" t="str">
        <f t="shared" si="16"/>
        <v>03A9</v>
      </c>
      <c r="C286" s="51" t="str">
        <f t="shared" si="17"/>
        <v>Winnie</v>
      </c>
      <c r="D286" s="51" t="str">
        <f t="shared" si="18"/>
        <v>case "03A9": return "Animal Crossing - Winnie";</v>
      </c>
      <c r="E286" t="str">
        <f t="shared" si="19"/>
        <v>03A</v>
      </c>
      <c r="F286" t="str">
        <f>INDEX(Sheet1!F:F,MATCH('1-4'!E286,Sheet1!D:D,0))</f>
        <v>Animal Crossing</v>
      </c>
    </row>
    <row r="287" spans="1:6" x14ac:dyDescent="0.2">
      <c r="A287" s="51" t="s">
        <v>2790</v>
      </c>
      <c r="B287" s="51" t="str">
        <f t="shared" si="16"/>
        <v>03AA</v>
      </c>
      <c r="C287" s="51" t="str">
        <f t="shared" si="17"/>
        <v>Ed</v>
      </c>
      <c r="D287" s="51" t="str">
        <f t="shared" si="18"/>
        <v>case "03AA": return "Animal Crossing - Ed";</v>
      </c>
      <c r="E287" t="str">
        <f t="shared" si="19"/>
        <v>03A</v>
      </c>
      <c r="F287" t="str">
        <f>INDEX(Sheet1!F:F,MATCH('1-4'!E287,Sheet1!D:D,0))</f>
        <v>Animal Crossing</v>
      </c>
    </row>
    <row r="288" spans="1:6" x14ac:dyDescent="0.2">
      <c r="A288" s="51" t="s">
        <v>2791</v>
      </c>
      <c r="B288" s="51" t="str">
        <f t="shared" si="16"/>
        <v>03AB</v>
      </c>
      <c r="C288" s="51" t="str">
        <f t="shared" si="17"/>
        <v>Cleo</v>
      </c>
      <c r="D288" s="51" t="str">
        <f t="shared" si="18"/>
        <v>case "03AB": return "Animal Crossing - Cleo";</v>
      </c>
      <c r="E288" t="str">
        <f t="shared" si="19"/>
        <v>03A</v>
      </c>
      <c r="F288" t="str">
        <f>INDEX(Sheet1!F:F,MATCH('1-4'!E288,Sheet1!D:D,0))</f>
        <v>Animal Crossing</v>
      </c>
    </row>
    <row r="289" spans="1:6" x14ac:dyDescent="0.2">
      <c r="A289" s="51" t="s">
        <v>2792</v>
      </c>
      <c r="B289" s="51" t="str">
        <f t="shared" si="16"/>
        <v>03AC</v>
      </c>
      <c r="C289" s="51" t="str">
        <f t="shared" si="17"/>
        <v>Peaches</v>
      </c>
      <c r="D289" s="51" t="str">
        <f t="shared" si="18"/>
        <v>case "03AC": return "Animal Crossing - Peaches";</v>
      </c>
      <c r="E289" t="str">
        <f t="shared" si="19"/>
        <v>03A</v>
      </c>
      <c r="F289" t="str">
        <f>INDEX(Sheet1!F:F,MATCH('1-4'!E289,Sheet1!D:D,0))</f>
        <v>Animal Crossing</v>
      </c>
    </row>
    <row r="290" spans="1:6" x14ac:dyDescent="0.2">
      <c r="A290" s="51" t="s">
        <v>2793</v>
      </c>
      <c r="B290" s="51" t="str">
        <f t="shared" si="16"/>
        <v>03AD</v>
      </c>
      <c r="C290" s="51" t="str">
        <f t="shared" si="17"/>
        <v>Annalise</v>
      </c>
      <c r="D290" s="51" t="str">
        <f t="shared" si="18"/>
        <v>case "03AD": return "Animal Crossing - Annalise";</v>
      </c>
      <c r="E290" t="str">
        <f t="shared" si="19"/>
        <v>03A</v>
      </c>
      <c r="F290" t="str">
        <f>INDEX(Sheet1!F:F,MATCH('1-4'!E290,Sheet1!D:D,0))</f>
        <v>Animal Crossing</v>
      </c>
    </row>
    <row r="291" spans="1:6" x14ac:dyDescent="0.2">
      <c r="A291" s="51" t="s">
        <v>2794</v>
      </c>
      <c r="B291" s="51" t="str">
        <f t="shared" si="16"/>
        <v>03AE</v>
      </c>
      <c r="C291" s="51" t="str">
        <f t="shared" si="17"/>
        <v>Clyde</v>
      </c>
      <c r="D291" s="51" t="str">
        <f t="shared" si="18"/>
        <v>case "03AE": return "Animal Crossing - Clyde";</v>
      </c>
      <c r="E291" t="str">
        <f t="shared" si="19"/>
        <v>03A</v>
      </c>
      <c r="F291" t="str">
        <f>INDEX(Sheet1!F:F,MATCH('1-4'!E291,Sheet1!D:D,0))</f>
        <v>Animal Crossing</v>
      </c>
    </row>
    <row r="292" spans="1:6" x14ac:dyDescent="0.2">
      <c r="A292" s="51" t="s">
        <v>2795</v>
      </c>
      <c r="B292" s="51" t="str">
        <f t="shared" si="16"/>
        <v>03AF</v>
      </c>
      <c r="C292" s="51" t="str">
        <f t="shared" si="17"/>
        <v>Colton</v>
      </c>
      <c r="D292" s="51" t="str">
        <f t="shared" si="18"/>
        <v>case "03AF": return "Animal Crossing - Colton";</v>
      </c>
      <c r="E292" t="str">
        <f t="shared" si="19"/>
        <v>03A</v>
      </c>
      <c r="F292" t="str">
        <f>INDEX(Sheet1!F:F,MATCH('1-4'!E292,Sheet1!D:D,0))</f>
        <v>Animal Crossing</v>
      </c>
    </row>
    <row r="293" spans="1:6" x14ac:dyDescent="0.2">
      <c r="A293" s="51" t="s">
        <v>2796</v>
      </c>
      <c r="B293" s="51" t="str">
        <f t="shared" si="16"/>
        <v>03B0</v>
      </c>
      <c r="C293" s="51" t="str">
        <f t="shared" si="17"/>
        <v>Papi</v>
      </c>
      <c r="D293" s="51" t="str">
        <f t="shared" si="18"/>
        <v>case "03B0": return "Animal Crossing - Papi";</v>
      </c>
      <c r="E293" t="str">
        <f t="shared" si="19"/>
        <v>03B</v>
      </c>
      <c r="F293" t="str">
        <f>INDEX(Sheet1!F:F,MATCH('1-4'!E293,Sheet1!D:D,0))</f>
        <v>Animal Crossing</v>
      </c>
    </row>
    <row r="294" spans="1:6" x14ac:dyDescent="0.2">
      <c r="A294" s="51" t="s">
        <v>2797</v>
      </c>
      <c r="B294" s="51" t="str">
        <f t="shared" si="16"/>
        <v>03B1</v>
      </c>
      <c r="C294" s="51" t="str">
        <f t="shared" si="17"/>
        <v>Julian</v>
      </c>
      <c r="D294" s="51" t="str">
        <f t="shared" si="18"/>
        <v>case "03B1": return "Animal Crossing - Julian";</v>
      </c>
      <c r="E294" t="str">
        <f t="shared" si="19"/>
        <v>03B</v>
      </c>
      <c r="F294" t="str">
        <f>INDEX(Sheet1!F:F,MATCH('1-4'!E294,Sheet1!D:D,0))</f>
        <v>Animal Crossing</v>
      </c>
    </row>
    <row r="295" spans="1:6" x14ac:dyDescent="0.2">
      <c r="A295" s="51" t="s">
        <v>2798</v>
      </c>
      <c r="B295" s="51" t="str">
        <f t="shared" si="16"/>
        <v>03BC</v>
      </c>
      <c r="C295" s="51" t="str">
        <f t="shared" si="17"/>
        <v>Yuka</v>
      </c>
      <c r="D295" s="51" t="str">
        <f t="shared" si="18"/>
        <v>case "03BC": return "Animal Crossing - Yuka";</v>
      </c>
      <c r="E295" t="str">
        <f t="shared" si="19"/>
        <v>03B</v>
      </c>
      <c r="F295" t="str">
        <f>INDEX(Sheet1!F:F,MATCH('1-4'!E295,Sheet1!D:D,0))</f>
        <v>Animal Crossing</v>
      </c>
    </row>
    <row r="296" spans="1:6" x14ac:dyDescent="0.2">
      <c r="A296" s="51" t="s">
        <v>2799</v>
      </c>
      <c r="B296" s="51" t="str">
        <f t="shared" si="16"/>
        <v>03BD</v>
      </c>
      <c r="C296" s="51" t="str">
        <f t="shared" si="17"/>
        <v>Alice</v>
      </c>
      <c r="D296" s="51" t="str">
        <f t="shared" si="18"/>
        <v>case "03BD": return "Animal Crossing - Alice";</v>
      </c>
      <c r="E296" t="str">
        <f t="shared" si="19"/>
        <v>03B</v>
      </c>
      <c r="F296" t="str">
        <f>INDEX(Sheet1!F:F,MATCH('1-4'!E296,Sheet1!D:D,0))</f>
        <v>Animal Crossing</v>
      </c>
    </row>
    <row r="297" spans="1:6" x14ac:dyDescent="0.2">
      <c r="A297" s="51" t="s">
        <v>2800</v>
      </c>
      <c r="B297" s="51" t="str">
        <f t="shared" si="16"/>
        <v>03BE</v>
      </c>
      <c r="C297" s="51" t="str">
        <f t="shared" si="17"/>
        <v>Melba</v>
      </c>
      <c r="D297" s="51" t="str">
        <f t="shared" si="18"/>
        <v>case "03BE": return "Animal Crossing - Melba";</v>
      </c>
      <c r="E297" t="str">
        <f t="shared" si="19"/>
        <v>03B</v>
      </c>
      <c r="F297" t="str">
        <f>INDEX(Sheet1!F:F,MATCH('1-4'!E297,Sheet1!D:D,0))</f>
        <v>Animal Crossing</v>
      </c>
    </row>
    <row r="298" spans="1:6" x14ac:dyDescent="0.2">
      <c r="A298" s="51" t="s">
        <v>2801</v>
      </c>
      <c r="B298" s="51" t="str">
        <f t="shared" si="16"/>
        <v>03BF</v>
      </c>
      <c r="C298" s="51" t="str">
        <f t="shared" si="17"/>
        <v>Sydney</v>
      </c>
      <c r="D298" s="51" t="str">
        <f t="shared" si="18"/>
        <v>case "03BF": return "Animal Crossing - Sydney";</v>
      </c>
      <c r="E298" t="str">
        <f t="shared" si="19"/>
        <v>03B</v>
      </c>
      <c r="F298" t="str">
        <f>INDEX(Sheet1!F:F,MATCH('1-4'!E298,Sheet1!D:D,0))</f>
        <v>Animal Crossing</v>
      </c>
    </row>
    <row r="299" spans="1:6" x14ac:dyDescent="0.2">
      <c r="A299" s="51" t="s">
        <v>2802</v>
      </c>
      <c r="B299" s="51" t="str">
        <f t="shared" si="16"/>
        <v>03C0</v>
      </c>
      <c r="C299" s="51" t="str">
        <f t="shared" si="17"/>
        <v>Gonzo</v>
      </c>
      <c r="D299" s="51" t="str">
        <f t="shared" si="18"/>
        <v>case "03C0": return "Animal Crossing - Gonzo";</v>
      </c>
      <c r="E299" t="str">
        <f t="shared" si="19"/>
        <v>03C</v>
      </c>
      <c r="F299" t="str">
        <f>INDEX(Sheet1!F:F,MATCH('1-4'!E299,Sheet1!D:D,0))</f>
        <v>Animal Crossing</v>
      </c>
    </row>
    <row r="300" spans="1:6" x14ac:dyDescent="0.2">
      <c r="A300" s="51" t="s">
        <v>2803</v>
      </c>
      <c r="B300" s="51" t="str">
        <f t="shared" si="16"/>
        <v>03C1</v>
      </c>
      <c r="C300" s="51" t="str">
        <f t="shared" si="17"/>
        <v>Ozzie</v>
      </c>
      <c r="D300" s="51" t="str">
        <f t="shared" si="18"/>
        <v>case "03C1": return "Animal Crossing - Ozzie";</v>
      </c>
      <c r="E300" t="str">
        <f t="shared" si="19"/>
        <v>03C</v>
      </c>
      <c r="F300" t="str">
        <f>INDEX(Sheet1!F:F,MATCH('1-4'!E300,Sheet1!D:D,0))</f>
        <v>Animal Crossing</v>
      </c>
    </row>
    <row r="301" spans="1:6" x14ac:dyDescent="0.2">
      <c r="A301" s="51" t="s">
        <v>2804</v>
      </c>
      <c r="B301" s="51" t="str">
        <f t="shared" si="16"/>
        <v>03C4</v>
      </c>
      <c r="C301" s="51" t="str">
        <f t="shared" si="17"/>
        <v>Canberra</v>
      </c>
      <c r="D301" s="51" t="str">
        <f t="shared" si="18"/>
        <v>case "03C4": return "Animal Crossing - Canberra";</v>
      </c>
      <c r="E301" t="str">
        <f t="shared" si="19"/>
        <v>03C</v>
      </c>
      <c r="F301" t="str">
        <f>INDEX(Sheet1!F:F,MATCH('1-4'!E301,Sheet1!D:D,0))</f>
        <v>Animal Crossing</v>
      </c>
    </row>
    <row r="302" spans="1:6" x14ac:dyDescent="0.2">
      <c r="A302" s="51" t="s">
        <v>2805</v>
      </c>
      <c r="B302" s="51" t="str">
        <f t="shared" si="16"/>
        <v>03C5</v>
      </c>
      <c r="C302" s="51" t="str">
        <f t="shared" si="17"/>
        <v>Lyman</v>
      </c>
      <c r="D302" s="51" t="str">
        <f t="shared" si="18"/>
        <v>case "03C5": return "Animal Crossing - Lyman";</v>
      </c>
      <c r="E302" t="str">
        <f t="shared" si="19"/>
        <v>03C</v>
      </c>
      <c r="F302" t="str">
        <f>INDEX(Sheet1!F:F,MATCH('1-4'!E302,Sheet1!D:D,0))</f>
        <v>Animal Crossing</v>
      </c>
    </row>
    <row r="303" spans="1:6" x14ac:dyDescent="0.2">
      <c r="A303" s="51" t="s">
        <v>2806</v>
      </c>
      <c r="B303" s="51" t="str">
        <f t="shared" si="16"/>
        <v>03C6</v>
      </c>
      <c r="C303" s="51" t="str">
        <f t="shared" si="17"/>
        <v>Eugene</v>
      </c>
      <c r="D303" s="51" t="str">
        <f t="shared" si="18"/>
        <v>case "03C6": return "Animal Crossing - Eugene";</v>
      </c>
      <c r="E303" t="str">
        <f t="shared" si="19"/>
        <v>03C</v>
      </c>
      <c r="F303" t="str">
        <f>INDEX(Sheet1!F:F,MATCH('1-4'!E303,Sheet1!D:D,0))</f>
        <v>Animal Crossing</v>
      </c>
    </row>
    <row r="304" spans="1:6" x14ac:dyDescent="0.2">
      <c r="A304" s="51" t="s">
        <v>2807</v>
      </c>
      <c r="B304" s="51" t="str">
        <f t="shared" si="16"/>
        <v>03D1</v>
      </c>
      <c r="C304" s="51" t="str">
        <f t="shared" si="17"/>
        <v>Kitt</v>
      </c>
      <c r="D304" s="51" t="str">
        <f t="shared" si="18"/>
        <v>case "03D1": return "Animal Crossing - Kitt";</v>
      </c>
      <c r="E304" t="str">
        <f t="shared" si="19"/>
        <v>03D</v>
      </c>
      <c r="F304" t="str">
        <f>INDEX(Sheet1!F:F,MATCH('1-4'!E304,Sheet1!D:D,0))</f>
        <v>Animal Crossing</v>
      </c>
    </row>
    <row r="305" spans="1:6" x14ac:dyDescent="0.2">
      <c r="A305" s="51" t="s">
        <v>2808</v>
      </c>
      <c r="B305" s="51" t="str">
        <f t="shared" si="16"/>
        <v>03D2</v>
      </c>
      <c r="C305" s="51" t="str">
        <f t="shared" si="17"/>
        <v>Mathilda</v>
      </c>
      <c r="D305" s="51" t="str">
        <f t="shared" si="18"/>
        <v>case "03D2": return "Animal Crossing - Mathilda";</v>
      </c>
      <c r="E305" t="str">
        <f t="shared" si="19"/>
        <v>03D</v>
      </c>
      <c r="F305" t="str">
        <f>INDEX(Sheet1!F:F,MATCH('1-4'!E305,Sheet1!D:D,0))</f>
        <v>Animal Crossing</v>
      </c>
    </row>
    <row r="306" spans="1:6" x14ac:dyDescent="0.2">
      <c r="A306" s="51" t="s">
        <v>2809</v>
      </c>
      <c r="B306" s="51" t="str">
        <f t="shared" si="16"/>
        <v>03D3</v>
      </c>
      <c r="C306" s="51" t="str">
        <f t="shared" si="17"/>
        <v>Carrie</v>
      </c>
      <c r="D306" s="51" t="str">
        <f t="shared" si="18"/>
        <v>case "03D3": return "Animal Crossing - Carrie";</v>
      </c>
      <c r="E306" t="str">
        <f t="shared" si="19"/>
        <v>03D</v>
      </c>
      <c r="F306" t="str">
        <f>INDEX(Sheet1!F:F,MATCH('1-4'!E306,Sheet1!D:D,0))</f>
        <v>Animal Crossing</v>
      </c>
    </row>
    <row r="307" spans="1:6" x14ac:dyDescent="0.2">
      <c r="A307" s="51" t="s">
        <v>2810</v>
      </c>
      <c r="B307" s="51" t="str">
        <f t="shared" si="16"/>
        <v>03D6</v>
      </c>
      <c r="C307" s="51" t="str">
        <f t="shared" si="17"/>
        <v>Astrid</v>
      </c>
      <c r="D307" s="51" t="str">
        <f t="shared" si="18"/>
        <v>case "03D6": return "Animal Crossing - Astrid";</v>
      </c>
      <c r="E307" t="str">
        <f t="shared" si="19"/>
        <v>03D</v>
      </c>
      <c r="F307" t="str">
        <f>INDEX(Sheet1!F:F,MATCH('1-4'!E307,Sheet1!D:D,0))</f>
        <v>Animal Crossing</v>
      </c>
    </row>
    <row r="308" spans="1:6" x14ac:dyDescent="0.2">
      <c r="A308" s="51" t="s">
        <v>2811</v>
      </c>
      <c r="B308" s="51" t="str">
        <f t="shared" si="16"/>
        <v>03D7</v>
      </c>
      <c r="C308" s="51" t="str">
        <f t="shared" si="17"/>
        <v>Sylvia</v>
      </c>
      <c r="D308" s="51" t="str">
        <f t="shared" si="18"/>
        <v>case "03D7": return "Animal Crossing - Sylvia";</v>
      </c>
      <c r="E308" t="str">
        <f t="shared" si="19"/>
        <v>03D</v>
      </c>
      <c r="F308" t="str">
        <f>INDEX(Sheet1!F:F,MATCH('1-4'!E308,Sheet1!D:D,0))</f>
        <v>Animal Crossing</v>
      </c>
    </row>
    <row r="309" spans="1:6" x14ac:dyDescent="0.2">
      <c r="A309" s="51" t="s">
        <v>2812</v>
      </c>
      <c r="B309" s="51" t="str">
        <f t="shared" si="16"/>
        <v>03D9</v>
      </c>
      <c r="C309" s="51" t="str">
        <f t="shared" si="17"/>
        <v>Walt</v>
      </c>
      <c r="D309" s="51" t="str">
        <f t="shared" si="18"/>
        <v>case "03D9": return "Animal Crossing - Walt";</v>
      </c>
      <c r="E309" t="str">
        <f t="shared" si="19"/>
        <v>03D</v>
      </c>
      <c r="F309" t="str">
        <f>INDEX(Sheet1!F:F,MATCH('1-4'!E309,Sheet1!D:D,0))</f>
        <v>Animal Crossing</v>
      </c>
    </row>
    <row r="310" spans="1:6" x14ac:dyDescent="0.2">
      <c r="A310" s="51" t="s">
        <v>2813</v>
      </c>
      <c r="B310" s="51" t="str">
        <f t="shared" si="16"/>
        <v>03DA</v>
      </c>
      <c r="C310" s="51" t="str">
        <f t="shared" si="17"/>
        <v>Rodney</v>
      </c>
      <c r="D310" s="51" t="str">
        <f t="shared" si="18"/>
        <v>case "03DA": return "Animal Crossing - Rodney";</v>
      </c>
      <c r="E310" t="str">
        <f t="shared" si="19"/>
        <v>03D</v>
      </c>
      <c r="F310" t="str">
        <f>INDEX(Sheet1!F:F,MATCH('1-4'!E310,Sheet1!D:D,0))</f>
        <v>Animal Crossing</v>
      </c>
    </row>
    <row r="311" spans="1:6" x14ac:dyDescent="0.2">
      <c r="A311" s="51" t="s">
        <v>2814</v>
      </c>
      <c r="B311" s="51" t="str">
        <f t="shared" si="16"/>
        <v>03DB</v>
      </c>
      <c r="C311" s="51" t="str">
        <f t="shared" si="17"/>
        <v>Marcie</v>
      </c>
      <c r="D311" s="51" t="str">
        <f t="shared" si="18"/>
        <v>case "03DB": return "Animal Crossing - Marcie";</v>
      </c>
      <c r="E311" t="str">
        <f t="shared" si="19"/>
        <v>03D</v>
      </c>
      <c r="F311" t="str">
        <f>INDEX(Sheet1!F:F,MATCH('1-4'!E311,Sheet1!D:D,0))</f>
        <v>Animal Crossing</v>
      </c>
    </row>
    <row r="312" spans="1:6" x14ac:dyDescent="0.2">
      <c r="A312" s="51" t="s">
        <v>2815</v>
      </c>
      <c r="B312" s="51" t="str">
        <f t="shared" si="16"/>
        <v>03E6</v>
      </c>
      <c r="C312" s="51" t="str">
        <f t="shared" si="17"/>
        <v>Bud</v>
      </c>
      <c r="D312" s="51" t="str">
        <f t="shared" si="18"/>
        <v>case "03E6": return "Animal Crossing - Bud";</v>
      </c>
      <c r="E312" t="str">
        <f t="shared" si="19"/>
        <v>03E</v>
      </c>
      <c r="F312" t="str">
        <f>INDEX(Sheet1!F:F,MATCH('1-4'!E312,Sheet1!D:D,0))</f>
        <v>Animal Crossing</v>
      </c>
    </row>
    <row r="313" spans="1:6" x14ac:dyDescent="0.2">
      <c r="A313" s="51" t="s">
        <v>2816</v>
      </c>
      <c r="B313" s="51" t="str">
        <f t="shared" si="16"/>
        <v>03E7</v>
      </c>
      <c r="C313" s="51" t="str">
        <f t="shared" si="17"/>
        <v>Elvis</v>
      </c>
      <c r="D313" s="51" t="str">
        <f t="shared" si="18"/>
        <v>case "03E7": return "Animal Crossing - Elvis";</v>
      </c>
      <c r="E313" t="str">
        <f t="shared" si="19"/>
        <v>03E</v>
      </c>
      <c r="F313" t="str">
        <f>INDEX(Sheet1!F:F,MATCH('1-4'!E313,Sheet1!D:D,0))</f>
        <v>Animal Crossing</v>
      </c>
    </row>
    <row r="314" spans="1:6" x14ac:dyDescent="0.2">
      <c r="A314" s="51" t="s">
        <v>2817</v>
      </c>
      <c r="B314" s="51" t="str">
        <f t="shared" si="16"/>
        <v>03E8</v>
      </c>
      <c r="C314" s="51" t="str">
        <f t="shared" si="17"/>
        <v>Rex</v>
      </c>
      <c r="D314" s="51" t="str">
        <f t="shared" si="18"/>
        <v>case "03E8": return "Animal Crossing - Rex";</v>
      </c>
      <c r="E314" t="str">
        <f t="shared" si="19"/>
        <v>03E</v>
      </c>
      <c r="F314" t="str">
        <f>INDEX(Sheet1!F:F,MATCH('1-4'!E314,Sheet1!D:D,0))</f>
        <v>Animal Crossing</v>
      </c>
    </row>
    <row r="315" spans="1:6" x14ac:dyDescent="0.2">
      <c r="A315" s="51" t="s">
        <v>2818</v>
      </c>
      <c r="B315" s="51" t="str">
        <f t="shared" si="16"/>
        <v>03EA</v>
      </c>
      <c r="C315" s="51" t="str">
        <f t="shared" si="17"/>
        <v>Leopold</v>
      </c>
      <c r="D315" s="51" t="str">
        <f t="shared" si="18"/>
        <v>case "03EA": return "Animal Crossing - Leopold";</v>
      </c>
      <c r="E315" t="str">
        <f t="shared" si="19"/>
        <v>03E</v>
      </c>
      <c r="F315" t="str">
        <f>INDEX(Sheet1!F:F,MATCH('1-4'!E315,Sheet1!D:D,0))</f>
        <v>Animal Crossing</v>
      </c>
    </row>
    <row r="316" spans="1:6" x14ac:dyDescent="0.2">
      <c r="A316" s="51" t="s">
        <v>2819</v>
      </c>
      <c r="B316" s="51" t="str">
        <f t="shared" si="16"/>
        <v>03EC</v>
      </c>
      <c r="C316" s="51" t="str">
        <f t="shared" si="17"/>
        <v>Mott</v>
      </c>
      <c r="D316" s="51" t="str">
        <f t="shared" si="18"/>
        <v>case "03EC": return "Animal Crossing - Mott";</v>
      </c>
      <c r="E316" t="str">
        <f t="shared" si="19"/>
        <v>03E</v>
      </c>
      <c r="F316" t="str">
        <f>INDEX(Sheet1!F:F,MATCH('1-4'!E316,Sheet1!D:D,0))</f>
        <v>Animal Crossing</v>
      </c>
    </row>
    <row r="317" spans="1:6" x14ac:dyDescent="0.2">
      <c r="A317" s="51" t="s">
        <v>2820</v>
      </c>
      <c r="B317" s="51" t="str">
        <f t="shared" si="16"/>
        <v>03ED</v>
      </c>
      <c r="C317" s="51" t="str">
        <f t="shared" si="17"/>
        <v>Rory</v>
      </c>
      <c r="D317" s="51" t="str">
        <f t="shared" si="18"/>
        <v>case "03ED": return "Animal Crossing - Rory";</v>
      </c>
      <c r="E317" t="str">
        <f t="shared" si="19"/>
        <v>03E</v>
      </c>
      <c r="F317" t="str">
        <f>INDEX(Sheet1!F:F,MATCH('1-4'!E317,Sheet1!D:D,0))</f>
        <v>Animal Crossing</v>
      </c>
    </row>
    <row r="318" spans="1:6" x14ac:dyDescent="0.2">
      <c r="A318" s="51" t="s">
        <v>2821</v>
      </c>
      <c r="B318" s="51" t="str">
        <f t="shared" si="16"/>
        <v>03EE</v>
      </c>
      <c r="C318" s="51" t="str">
        <f t="shared" si="17"/>
        <v>Lionel</v>
      </c>
      <c r="D318" s="51" t="str">
        <f t="shared" si="18"/>
        <v>case "03EE": return "Animal Crossing - Lionel";</v>
      </c>
      <c r="E318" t="str">
        <f t="shared" si="19"/>
        <v>03E</v>
      </c>
      <c r="F318" t="str">
        <f>INDEX(Sheet1!F:F,MATCH('1-4'!E318,Sheet1!D:D,0))</f>
        <v>Animal Crossing</v>
      </c>
    </row>
    <row r="319" spans="1:6" x14ac:dyDescent="0.2">
      <c r="A319" s="51" t="s">
        <v>2822</v>
      </c>
      <c r="B319" s="51" t="str">
        <f t="shared" si="16"/>
        <v>03FA</v>
      </c>
      <c r="C319" s="51" t="str">
        <f t="shared" si="17"/>
        <v>Nana</v>
      </c>
      <c r="D319" s="51" t="str">
        <f t="shared" si="18"/>
        <v>case "03FA": return "Animal Crossing - Nana";</v>
      </c>
      <c r="E319" t="str">
        <f t="shared" si="19"/>
        <v>03F</v>
      </c>
      <c r="F319" t="str">
        <f>INDEX(Sheet1!F:F,MATCH('1-4'!E319,Sheet1!D:D,0))</f>
        <v>Animal Crossing</v>
      </c>
    </row>
    <row r="320" spans="1:6" x14ac:dyDescent="0.2">
      <c r="A320" s="51" t="s">
        <v>2823</v>
      </c>
      <c r="B320" s="51" t="str">
        <f t="shared" si="16"/>
        <v>03FB</v>
      </c>
      <c r="C320" s="51" t="str">
        <f t="shared" si="17"/>
        <v>Simon</v>
      </c>
      <c r="D320" s="51" t="str">
        <f t="shared" si="18"/>
        <v>case "03FB": return "Animal Crossing - Simon";</v>
      </c>
      <c r="E320" t="str">
        <f t="shared" si="19"/>
        <v>03F</v>
      </c>
      <c r="F320" t="str">
        <f>INDEX(Sheet1!F:F,MATCH('1-4'!E320,Sheet1!D:D,0))</f>
        <v>Animal Crossing</v>
      </c>
    </row>
    <row r="321" spans="1:6" x14ac:dyDescent="0.2">
      <c r="A321" s="51" t="s">
        <v>2824</v>
      </c>
      <c r="B321" s="51" t="str">
        <f t="shared" si="16"/>
        <v>03FC</v>
      </c>
      <c r="C321" s="51" t="str">
        <f t="shared" si="17"/>
        <v>Tammi</v>
      </c>
      <c r="D321" s="51" t="str">
        <f t="shared" si="18"/>
        <v>case "03FC": return "Animal Crossing - Tammi";</v>
      </c>
      <c r="E321" t="str">
        <f t="shared" si="19"/>
        <v>03F</v>
      </c>
      <c r="F321" t="str">
        <f>INDEX(Sheet1!F:F,MATCH('1-4'!E321,Sheet1!D:D,0))</f>
        <v>Animal Crossing</v>
      </c>
    </row>
    <row r="322" spans="1:6" x14ac:dyDescent="0.2">
      <c r="A322" s="51" t="s">
        <v>2825</v>
      </c>
      <c r="B322" s="51" t="str">
        <f t="shared" si="16"/>
        <v>03FD</v>
      </c>
      <c r="C322" s="51" t="str">
        <f t="shared" si="17"/>
        <v>Monty</v>
      </c>
      <c r="D322" s="51" t="str">
        <f t="shared" si="18"/>
        <v>case "03FD": return "Animal Crossing - Monty";</v>
      </c>
      <c r="E322" t="str">
        <f t="shared" si="19"/>
        <v>03F</v>
      </c>
      <c r="F322" t="str">
        <f>INDEX(Sheet1!F:F,MATCH('1-4'!E322,Sheet1!D:D,0))</f>
        <v>Animal Crossing</v>
      </c>
    </row>
    <row r="323" spans="1:6" x14ac:dyDescent="0.2">
      <c r="A323" s="51" t="s">
        <v>2826</v>
      </c>
      <c r="B323" s="51" t="str">
        <f t="shared" ref="B323:B386" si="20">UPPER(MID(A323,12,4))</f>
        <v>03FE</v>
      </c>
      <c r="C323" s="51" t="str">
        <f t="shared" ref="C323:C386" si="21">MID(A323,20,LEN(A323)-21)</f>
        <v>Elise</v>
      </c>
      <c r="D323" s="51" t="str">
        <f t="shared" ref="D323:D386" si="22">"case """&amp;B323&amp;""""&amp;": return "&amp;""""&amp;F323&amp;" - "&amp;C323&amp;""""&amp;";"</f>
        <v>case "03FE": return "Animal Crossing - Elise";</v>
      </c>
      <c r="E323" t="str">
        <f t="shared" ref="E323:E386" si="23">LEFT(B323,3)</f>
        <v>03F</v>
      </c>
      <c r="F323" t="str">
        <f>INDEX(Sheet1!F:F,MATCH('1-4'!E323,Sheet1!D:D,0))</f>
        <v>Animal Crossing</v>
      </c>
    </row>
    <row r="324" spans="1:6" x14ac:dyDescent="0.2">
      <c r="A324" s="51" t="s">
        <v>2827</v>
      </c>
      <c r="B324" s="51" t="str">
        <f t="shared" si="20"/>
        <v>03FF</v>
      </c>
      <c r="C324" s="51" t="str">
        <f t="shared" si="21"/>
        <v>Flip</v>
      </c>
      <c r="D324" s="51" t="str">
        <f t="shared" si="22"/>
        <v>case "03FF": return "Animal Crossing - Flip";</v>
      </c>
      <c r="E324" t="str">
        <f t="shared" si="23"/>
        <v>03F</v>
      </c>
      <c r="F324" t="str">
        <f>INDEX(Sheet1!F:F,MATCH('1-4'!E324,Sheet1!D:D,0))</f>
        <v>Animal Crossing</v>
      </c>
    </row>
    <row r="325" spans="1:6" x14ac:dyDescent="0.2">
      <c r="A325" s="51" t="s">
        <v>2828</v>
      </c>
      <c r="B325" s="51" t="str">
        <f t="shared" si="20"/>
        <v>0400</v>
      </c>
      <c r="C325" s="51" t="str">
        <f t="shared" si="21"/>
        <v>Shari</v>
      </c>
      <c r="D325" s="51" t="str">
        <f t="shared" si="22"/>
        <v>case "0400": return "Animal Crossing - Shari";</v>
      </c>
      <c r="E325" t="str">
        <f t="shared" si="23"/>
        <v>040</v>
      </c>
      <c r="F325" t="str">
        <f>INDEX(Sheet1!F:F,MATCH('1-4'!E325,Sheet1!D:D,0))</f>
        <v>Animal Crossing</v>
      </c>
    </row>
    <row r="326" spans="1:6" x14ac:dyDescent="0.2">
      <c r="A326" s="51" t="s">
        <v>2829</v>
      </c>
      <c r="B326" s="51" t="str">
        <f t="shared" si="20"/>
        <v>0401</v>
      </c>
      <c r="C326" s="51" t="str">
        <f t="shared" si="21"/>
        <v>Deli</v>
      </c>
      <c r="D326" s="51" t="str">
        <f t="shared" si="22"/>
        <v>case "0401": return "Animal Crossing - Deli";</v>
      </c>
      <c r="E326" t="str">
        <f t="shared" si="23"/>
        <v>040</v>
      </c>
      <c r="F326" t="str">
        <f>INDEX(Sheet1!F:F,MATCH('1-4'!E326,Sheet1!D:D,0))</f>
        <v>Animal Crossing</v>
      </c>
    </row>
    <row r="327" spans="1:6" x14ac:dyDescent="0.2">
      <c r="A327" s="51" t="s">
        <v>2830</v>
      </c>
      <c r="B327" s="51" t="str">
        <f t="shared" si="20"/>
        <v>040C</v>
      </c>
      <c r="C327" s="51" t="str">
        <f t="shared" si="21"/>
        <v>Dora</v>
      </c>
      <c r="D327" s="51" t="str">
        <f t="shared" si="22"/>
        <v>case "040C": return "Animal Crossing - Dora";</v>
      </c>
      <c r="E327" t="str">
        <f t="shared" si="23"/>
        <v>040</v>
      </c>
      <c r="F327" t="str">
        <f>INDEX(Sheet1!F:F,MATCH('1-4'!E327,Sheet1!D:D,0))</f>
        <v>Animal Crossing</v>
      </c>
    </row>
    <row r="328" spans="1:6" x14ac:dyDescent="0.2">
      <c r="A328" s="51" t="s">
        <v>2831</v>
      </c>
      <c r="B328" s="51" t="str">
        <f t="shared" si="20"/>
        <v>040D</v>
      </c>
      <c r="C328" s="51" t="str">
        <f t="shared" si="21"/>
        <v>Limberg</v>
      </c>
      <c r="D328" s="51" t="str">
        <f t="shared" si="22"/>
        <v>case "040D": return "Animal Crossing - Limberg";</v>
      </c>
      <c r="E328" t="str">
        <f t="shared" si="23"/>
        <v>040</v>
      </c>
      <c r="F328" t="str">
        <f>INDEX(Sheet1!F:F,MATCH('1-4'!E328,Sheet1!D:D,0))</f>
        <v>Animal Crossing</v>
      </c>
    </row>
    <row r="329" spans="1:6" x14ac:dyDescent="0.2">
      <c r="A329" s="51" t="s">
        <v>2832</v>
      </c>
      <c r="B329" s="51" t="str">
        <f t="shared" si="20"/>
        <v>040E</v>
      </c>
      <c r="C329" s="51" t="str">
        <f t="shared" si="21"/>
        <v>Bella</v>
      </c>
      <c r="D329" s="51" t="str">
        <f t="shared" si="22"/>
        <v>case "040E": return "Animal Crossing - Bella";</v>
      </c>
      <c r="E329" t="str">
        <f t="shared" si="23"/>
        <v>040</v>
      </c>
      <c r="F329" t="str">
        <f>INDEX(Sheet1!F:F,MATCH('1-4'!E329,Sheet1!D:D,0))</f>
        <v>Animal Crossing</v>
      </c>
    </row>
    <row r="330" spans="1:6" x14ac:dyDescent="0.2">
      <c r="A330" s="51" t="s">
        <v>2833</v>
      </c>
      <c r="B330" s="51" t="str">
        <f t="shared" si="20"/>
        <v>040F</v>
      </c>
      <c r="C330" s="51" t="str">
        <f t="shared" si="21"/>
        <v>Bree</v>
      </c>
      <c r="D330" s="51" t="str">
        <f t="shared" si="22"/>
        <v>case "040F": return "Animal Crossing - Bree";</v>
      </c>
      <c r="E330" t="str">
        <f t="shared" si="23"/>
        <v>040</v>
      </c>
      <c r="F330" t="str">
        <f>INDEX(Sheet1!F:F,MATCH('1-4'!E330,Sheet1!D:D,0))</f>
        <v>Animal Crossing</v>
      </c>
    </row>
    <row r="331" spans="1:6" x14ac:dyDescent="0.2">
      <c r="A331" s="51" t="s">
        <v>2834</v>
      </c>
      <c r="B331" s="51" t="str">
        <f t="shared" si="20"/>
        <v>0410</v>
      </c>
      <c r="C331" s="51" t="str">
        <f t="shared" si="21"/>
        <v>Samson</v>
      </c>
      <c r="D331" s="51" t="str">
        <f t="shared" si="22"/>
        <v>case "0410": return "Animal Crossing - Samson";</v>
      </c>
      <c r="E331" t="str">
        <f t="shared" si="23"/>
        <v>041</v>
      </c>
      <c r="F331" t="str">
        <f>INDEX(Sheet1!F:F,MATCH('1-4'!E331,Sheet1!D:D,0))</f>
        <v>Animal Crossing</v>
      </c>
    </row>
    <row r="332" spans="1:6" x14ac:dyDescent="0.2">
      <c r="A332" s="51" t="s">
        <v>2835</v>
      </c>
      <c r="B332" s="51" t="str">
        <f t="shared" si="20"/>
        <v>0411</v>
      </c>
      <c r="C332" s="51" t="str">
        <f t="shared" si="21"/>
        <v>Rod</v>
      </c>
      <c r="D332" s="51" t="str">
        <f t="shared" si="22"/>
        <v>case "0411": return "Animal Crossing - Rod";</v>
      </c>
      <c r="E332" t="str">
        <f t="shared" si="23"/>
        <v>041</v>
      </c>
      <c r="F332" t="str">
        <f>INDEX(Sheet1!F:F,MATCH('1-4'!E332,Sheet1!D:D,0))</f>
        <v>Animal Crossing</v>
      </c>
    </row>
    <row r="333" spans="1:6" x14ac:dyDescent="0.2">
      <c r="A333" s="51" t="s">
        <v>2836</v>
      </c>
      <c r="B333" s="51" t="str">
        <f t="shared" si="20"/>
        <v>0414</v>
      </c>
      <c r="C333" s="51" t="str">
        <f t="shared" si="21"/>
        <v>Candi</v>
      </c>
      <c r="D333" s="51" t="str">
        <f t="shared" si="22"/>
        <v>case "0414": return "Animal Crossing - Candi";</v>
      </c>
      <c r="E333" t="str">
        <f t="shared" si="23"/>
        <v>041</v>
      </c>
      <c r="F333" t="str">
        <f>INDEX(Sheet1!F:F,MATCH('1-4'!E333,Sheet1!D:D,0))</f>
        <v>Animal Crossing</v>
      </c>
    </row>
    <row r="334" spans="1:6" x14ac:dyDescent="0.2">
      <c r="A334" s="51" t="s">
        <v>2837</v>
      </c>
      <c r="B334" s="51" t="str">
        <f t="shared" si="20"/>
        <v>0415</v>
      </c>
      <c r="C334" s="51" t="str">
        <f t="shared" si="21"/>
        <v>Rizzo</v>
      </c>
      <c r="D334" s="51" t="str">
        <f t="shared" si="22"/>
        <v>case "0415": return "Animal Crossing - Rizzo";</v>
      </c>
      <c r="E334" t="str">
        <f t="shared" si="23"/>
        <v>041</v>
      </c>
      <c r="F334" t="str">
        <f>INDEX(Sheet1!F:F,MATCH('1-4'!E334,Sheet1!D:D,0))</f>
        <v>Animal Crossing</v>
      </c>
    </row>
    <row r="335" spans="1:6" x14ac:dyDescent="0.2">
      <c r="A335" s="51" t="s">
        <v>2838</v>
      </c>
      <c r="B335" s="51" t="str">
        <f t="shared" si="20"/>
        <v>0416</v>
      </c>
      <c r="C335" s="51" t="str">
        <f t="shared" si="21"/>
        <v>Anicotti</v>
      </c>
      <c r="D335" s="51" t="str">
        <f t="shared" si="22"/>
        <v>case "0416": return "Animal Crossing - Anicotti";</v>
      </c>
      <c r="E335" t="str">
        <f t="shared" si="23"/>
        <v>041</v>
      </c>
      <c r="F335" t="str">
        <f>INDEX(Sheet1!F:F,MATCH('1-4'!E335,Sheet1!D:D,0))</f>
        <v>Animal Crossing</v>
      </c>
    </row>
    <row r="336" spans="1:6" x14ac:dyDescent="0.2">
      <c r="A336" s="51" t="s">
        <v>2839</v>
      </c>
      <c r="B336" s="51" t="str">
        <f t="shared" si="20"/>
        <v>0418</v>
      </c>
      <c r="C336" s="51" t="str">
        <f t="shared" si="21"/>
        <v>Broccolo</v>
      </c>
      <c r="D336" s="51" t="str">
        <f t="shared" si="22"/>
        <v>case "0418": return "Animal Crossing - Broccolo";</v>
      </c>
      <c r="E336" t="str">
        <f t="shared" si="23"/>
        <v>041</v>
      </c>
      <c r="F336" t="str">
        <f>INDEX(Sheet1!F:F,MATCH('1-4'!E336,Sheet1!D:D,0))</f>
        <v>Animal Crossing</v>
      </c>
    </row>
    <row r="337" spans="1:6" x14ac:dyDescent="0.2">
      <c r="A337" s="51" t="s">
        <v>2840</v>
      </c>
      <c r="B337" s="51" t="str">
        <f t="shared" si="20"/>
        <v>041A</v>
      </c>
      <c r="C337" s="51" t="str">
        <f t="shared" si="21"/>
        <v>Moose</v>
      </c>
      <c r="D337" s="51" t="str">
        <f t="shared" si="22"/>
        <v>case "041A": return "Animal Crossing - Moose";</v>
      </c>
      <c r="E337" t="str">
        <f t="shared" si="23"/>
        <v>041</v>
      </c>
      <c r="F337" t="str">
        <f>INDEX(Sheet1!F:F,MATCH('1-4'!E337,Sheet1!D:D,0))</f>
        <v>Animal Crossing</v>
      </c>
    </row>
    <row r="338" spans="1:6" x14ac:dyDescent="0.2">
      <c r="A338" s="51" t="s">
        <v>2841</v>
      </c>
      <c r="B338" s="51" t="str">
        <f t="shared" si="20"/>
        <v>041B</v>
      </c>
      <c r="C338" s="51" t="str">
        <f t="shared" si="21"/>
        <v>Bettina</v>
      </c>
      <c r="D338" s="51" t="str">
        <f t="shared" si="22"/>
        <v>case "041B": return "Animal Crossing - Bettina";</v>
      </c>
      <c r="E338" t="str">
        <f t="shared" si="23"/>
        <v>041</v>
      </c>
      <c r="F338" t="str">
        <f>INDEX(Sheet1!F:F,MATCH('1-4'!E338,Sheet1!D:D,0))</f>
        <v>Animal Crossing</v>
      </c>
    </row>
    <row r="339" spans="1:6" x14ac:dyDescent="0.2">
      <c r="A339" s="51" t="s">
        <v>2842</v>
      </c>
      <c r="B339" s="51" t="str">
        <f t="shared" si="20"/>
        <v>041C</v>
      </c>
      <c r="C339" s="51" t="str">
        <f t="shared" si="21"/>
        <v>Greta</v>
      </c>
      <c r="D339" s="51" t="str">
        <f t="shared" si="22"/>
        <v>case "041C": return "Animal Crossing - Greta";</v>
      </c>
      <c r="E339" t="str">
        <f t="shared" si="23"/>
        <v>041</v>
      </c>
      <c r="F339" t="str">
        <f>INDEX(Sheet1!F:F,MATCH('1-4'!E339,Sheet1!D:D,0))</f>
        <v>Animal Crossing</v>
      </c>
    </row>
    <row r="340" spans="1:6" x14ac:dyDescent="0.2">
      <c r="A340" s="51" t="s">
        <v>2843</v>
      </c>
      <c r="B340" s="51" t="str">
        <f t="shared" si="20"/>
        <v>041D</v>
      </c>
      <c r="C340" s="51" t="str">
        <f t="shared" si="21"/>
        <v>Penelope</v>
      </c>
      <c r="D340" s="51" t="str">
        <f t="shared" si="22"/>
        <v>case "041D": return "Animal Crossing - Penelope";</v>
      </c>
      <c r="E340" t="str">
        <f t="shared" si="23"/>
        <v>041</v>
      </c>
      <c r="F340" t="str">
        <f>INDEX(Sheet1!F:F,MATCH('1-4'!E340,Sheet1!D:D,0))</f>
        <v>Animal Crossing</v>
      </c>
    </row>
    <row r="341" spans="1:6" x14ac:dyDescent="0.2">
      <c r="A341" s="51" t="s">
        <v>2844</v>
      </c>
      <c r="B341" s="51" t="str">
        <f t="shared" si="20"/>
        <v>041E</v>
      </c>
      <c r="C341" s="51" t="str">
        <f t="shared" si="21"/>
        <v>Chadder</v>
      </c>
      <c r="D341" s="51" t="str">
        <f t="shared" si="22"/>
        <v>case "041E": return "Animal Crossing - Chadder";</v>
      </c>
      <c r="E341" t="str">
        <f t="shared" si="23"/>
        <v>041</v>
      </c>
      <c r="F341" t="str">
        <f>INDEX(Sheet1!F:F,MATCH('1-4'!E341,Sheet1!D:D,0))</f>
        <v>Animal Crossing</v>
      </c>
    </row>
    <row r="342" spans="1:6" x14ac:dyDescent="0.2">
      <c r="A342" s="51" t="s">
        <v>2845</v>
      </c>
      <c r="B342" s="51" t="str">
        <f t="shared" si="20"/>
        <v>0429</v>
      </c>
      <c r="C342" s="51" t="str">
        <f t="shared" si="21"/>
        <v>Octavian</v>
      </c>
      <c r="D342" s="51" t="str">
        <f t="shared" si="22"/>
        <v>case "0429": return "Animal Crossing - Octavian";</v>
      </c>
      <c r="E342" t="str">
        <f t="shared" si="23"/>
        <v>042</v>
      </c>
      <c r="F342" t="str">
        <f>INDEX(Sheet1!F:F,MATCH('1-4'!E342,Sheet1!D:D,0))</f>
        <v>Animal Crossing</v>
      </c>
    </row>
    <row r="343" spans="1:6" x14ac:dyDescent="0.2">
      <c r="A343" s="51" t="s">
        <v>2846</v>
      </c>
      <c r="B343" s="51" t="str">
        <f t="shared" si="20"/>
        <v>042A</v>
      </c>
      <c r="C343" s="51" t="str">
        <f t="shared" si="21"/>
        <v>Marina</v>
      </c>
      <c r="D343" s="51" t="str">
        <f t="shared" si="22"/>
        <v>case "042A": return "Animal Crossing - Marina";</v>
      </c>
      <c r="E343" t="str">
        <f t="shared" si="23"/>
        <v>042</v>
      </c>
      <c r="F343" t="str">
        <f>INDEX(Sheet1!F:F,MATCH('1-4'!E343,Sheet1!D:D,0))</f>
        <v>Animal Crossing</v>
      </c>
    </row>
    <row r="344" spans="1:6" x14ac:dyDescent="0.2">
      <c r="A344" s="51" t="s">
        <v>2847</v>
      </c>
      <c r="B344" s="51" t="str">
        <f t="shared" si="20"/>
        <v>042B</v>
      </c>
      <c r="C344" s="51" t="str">
        <f t="shared" si="21"/>
        <v>Zucker</v>
      </c>
      <c r="D344" s="51" t="str">
        <f t="shared" si="22"/>
        <v>case "042B": return "Animal Crossing - Zucker";</v>
      </c>
      <c r="E344" t="str">
        <f t="shared" si="23"/>
        <v>042</v>
      </c>
      <c r="F344" t="str">
        <f>INDEX(Sheet1!F:F,MATCH('1-4'!E344,Sheet1!D:D,0))</f>
        <v>Animal Crossing</v>
      </c>
    </row>
    <row r="345" spans="1:6" x14ac:dyDescent="0.2">
      <c r="A345" s="51" t="s">
        <v>2848</v>
      </c>
      <c r="B345" s="51" t="str">
        <f t="shared" si="20"/>
        <v>0436</v>
      </c>
      <c r="C345" s="51" t="str">
        <f t="shared" si="21"/>
        <v>Queenie</v>
      </c>
      <c r="D345" s="51" t="str">
        <f t="shared" si="22"/>
        <v>case "0436": return "Animal Crossing - Queenie";</v>
      </c>
      <c r="E345" t="str">
        <f t="shared" si="23"/>
        <v>043</v>
      </c>
      <c r="F345" t="str">
        <f>INDEX(Sheet1!F:F,MATCH('1-4'!E345,Sheet1!D:D,0))</f>
        <v>Animal Crossing</v>
      </c>
    </row>
    <row r="346" spans="1:6" x14ac:dyDescent="0.2">
      <c r="A346" s="51" t="s">
        <v>2849</v>
      </c>
      <c r="B346" s="51" t="str">
        <f t="shared" si="20"/>
        <v>0437</v>
      </c>
      <c r="C346" s="51" t="str">
        <f t="shared" si="21"/>
        <v>Gladys</v>
      </c>
      <c r="D346" s="51" t="str">
        <f t="shared" si="22"/>
        <v>case "0437": return "Animal Crossing - Gladys";</v>
      </c>
      <c r="E346" t="str">
        <f t="shared" si="23"/>
        <v>043</v>
      </c>
      <c r="F346" t="str">
        <f>INDEX(Sheet1!F:F,MATCH('1-4'!E346,Sheet1!D:D,0))</f>
        <v>Animal Crossing</v>
      </c>
    </row>
    <row r="347" spans="1:6" x14ac:dyDescent="0.2">
      <c r="A347" s="51" t="s">
        <v>2850</v>
      </c>
      <c r="B347" s="51" t="str">
        <f t="shared" si="20"/>
        <v>0438</v>
      </c>
      <c r="C347" s="51" t="str">
        <f t="shared" si="21"/>
        <v>Sandy</v>
      </c>
      <c r="D347" s="51" t="str">
        <f t="shared" si="22"/>
        <v>case "0438": return "Animal Crossing - Sandy";</v>
      </c>
      <c r="E347" t="str">
        <f t="shared" si="23"/>
        <v>043</v>
      </c>
      <c r="F347" t="str">
        <f>INDEX(Sheet1!F:F,MATCH('1-4'!E347,Sheet1!D:D,0))</f>
        <v>Animal Crossing</v>
      </c>
    </row>
    <row r="348" spans="1:6" x14ac:dyDescent="0.2">
      <c r="A348" s="51" t="s">
        <v>2851</v>
      </c>
      <c r="B348" s="51" t="str">
        <f t="shared" si="20"/>
        <v>0439</v>
      </c>
      <c r="C348" s="51" t="str">
        <f t="shared" si="21"/>
        <v>Sprocket</v>
      </c>
      <c r="D348" s="51" t="str">
        <f t="shared" si="22"/>
        <v>case "0439": return "Animal Crossing - Sprocket";</v>
      </c>
      <c r="E348" t="str">
        <f t="shared" si="23"/>
        <v>043</v>
      </c>
      <c r="F348" t="str">
        <f>INDEX(Sheet1!F:F,MATCH('1-4'!E348,Sheet1!D:D,0))</f>
        <v>Animal Crossing</v>
      </c>
    </row>
    <row r="349" spans="1:6" x14ac:dyDescent="0.2">
      <c r="A349" s="51" t="s">
        <v>2852</v>
      </c>
      <c r="B349" s="51" t="str">
        <f t="shared" si="20"/>
        <v>043B</v>
      </c>
      <c r="C349" s="51" t="str">
        <f t="shared" si="21"/>
        <v>Julia</v>
      </c>
      <c r="D349" s="51" t="str">
        <f t="shared" si="22"/>
        <v>case "043B": return "Animal Crossing - Julia";</v>
      </c>
      <c r="E349" t="str">
        <f t="shared" si="23"/>
        <v>043</v>
      </c>
      <c r="F349" t="str">
        <f>INDEX(Sheet1!F:F,MATCH('1-4'!E349,Sheet1!D:D,0))</f>
        <v>Animal Crossing</v>
      </c>
    </row>
    <row r="350" spans="1:6" x14ac:dyDescent="0.2">
      <c r="A350" s="51" t="s">
        <v>2853</v>
      </c>
      <c r="B350" s="51" t="str">
        <f t="shared" si="20"/>
        <v>043C</v>
      </c>
      <c r="C350" s="51" t="str">
        <f t="shared" si="21"/>
        <v>Cranston</v>
      </c>
      <c r="D350" s="51" t="str">
        <f t="shared" si="22"/>
        <v>case "043C": return "Animal Crossing - Cranston";</v>
      </c>
      <c r="E350" t="str">
        <f t="shared" si="23"/>
        <v>043</v>
      </c>
      <c r="F350" t="str">
        <f>INDEX(Sheet1!F:F,MATCH('1-4'!E350,Sheet1!D:D,0))</f>
        <v>Animal Crossing</v>
      </c>
    </row>
    <row r="351" spans="1:6" x14ac:dyDescent="0.2">
      <c r="A351" s="51" t="s">
        <v>2854</v>
      </c>
      <c r="B351" s="51" t="str">
        <f t="shared" si="20"/>
        <v>043D</v>
      </c>
      <c r="C351" s="51" t="str">
        <f t="shared" si="21"/>
        <v>Phil</v>
      </c>
      <c r="D351" s="51" t="str">
        <f t="shared" si="22"/>
        <v>case "043D": return "Animal Crossing - Phil";</v>
      </c>
      <c r="E351" t="str">
        <f t="shared" si="23"/>
        <v>043</v>
      </c>
      <c r="F351" t="str">
        <f>INDEX(Sheet1!F:F,MATCH('1-4'!E351,Sheet1!D:D,0))</f>
        <v>Animal Crossing</v>
      </c>
    </row>
    <row r="352" spans="1:6" x14ac:dyDescent="0.2">
      <c r="A352" s="51" t="s">
        <v>2855</v>
      </c>
      <c r="B352" s="51" t="str">
        <f t="shared" si="20"/>
        <v>043E</v>
      </c>
      <c r="C352" s="51" t="str">
        <f t="shared" si="21"/>
        <v>Blanche</v>
      </c>
      <c r="D352" s="51" t="str">
        <f t="shared" si="22"/>
        <v>case "043E": return "Animal Crossing - Blanche";</v>
      </c>
      <c r="E352" t="str">
        <f t="shared" si="23"/>
        <v>043</v>
      </c>
      <c r="F352" t="str">
        <f>INDEX(Sheet1!F:F,MATCH('1-4'!E352,Sheet1!D:D,0))</f>
        <v>Animal Crossing</v>
      </c>
    </row>
    <row r="353" spans="1:6" x14ac:dyDescent="0.2">
      <c r="A353" s="51" t="s">
        <v>2856</v>
      </c>
      <c r="B353" s="51" t="str">
        <f t="shared" si="20"/>
        <v>043F</v>
      </c>
      <c r="C353" s="51" t="str">
        <f t="shared" si="21"/>
        <v>Flora</v>
      </c>
      <c r="D353" s="51" t="str">
        <f t="shared" si="22"/>
        <v>case "043F": return "Animal Crossing - Flora";</v>
      </c>
      <c r="E353" t="str">
        <f t="shared" si="23"/>
        <v>043</v>
      </c>
      <c r="F353" t="str">
        <f>INDEX(Sheet1!F:F,MATCH('1-4'!E353,Sheet1!D:D,0))</f>
        <v>Animal Crossing</v>
      </c>
    </row>
    <row r="354" spans="1:6" x14ac:dyDescent="0.2">
      <c r="A354" s="51" t="s">
        <v>2857</v>
      </c>
      <c r="B354" s="51" t="str">
        <f t="shared" si="20"/>
        <v>0440</v>
      </c>
      <c r="C354" s="51" t="str">
        <f t="shared" si="21"/>
        <v>Phoebe</v>
      </c>
      <c r="D354" s="51" t="str">
        <f t="shared" si="22"/>
        <v>case "0440": return "Animal Crossing - Phoebe";</v>
      </c>
      <c r="E354" t="str">
        <f t="shared" si="23"/>
        <v>044</v>
      </c>
      <c r="F354" t="str">
        <f>INDEX(Sheet1!F:F,MATCH('1-4'!E354,Sheet1!D:D,0))</f>
        <v>Animal Crossing</v>
      </c>
    </row>
    <row r="355" spans="1:6" x14ac:dyDescent="0.2">
      <c r="A355" s="51" t="s">
        <v>2858</v>
      </c>
      <c r="B355" s="51" t="str">
        <f t="shared" si="20"/>
        <v>044B</v>
      </c>
      <c r="C355" s="51" t="str">
        <f t="shared" si="21"/>
        <v>Apollo</v>
      </c>
      <c r="D355" s="51" t="str">
        <f t="shared" si="22"/>
        <v>case "044B": return "Animal Crossing - Apollo";</v>
      </c>
      <c r="E355" t="str">
        <f t="shared" si="23"/>
        <v>044</v>
      </c>
      <c r="F355" t="str">
        <f>INDEX(Sheet1!F:F,MATCH('1-4'!E355,Sheet1!D:D,0))</f>
        <v>Animal Crossing</v>
      </c>
    </row>
    <row r="356" spans="1:6" x14ac:dyDescent="0.2">
      <c r="A356" s="51" t="s">
        <v>2859</v>
      </c>
      <c r="B356" s="51" t="str">
        <f t="shared" si="20"/>
        <v>044C</v>
      </c>
      <c r="C356" s="51" t="str">
        <f t="shared" si="21"/>
        <v>Amelia</v>
      </c>
      <c r="D356" s="51" t="str">
        <f t="shared" si="22"/>
        <v>case "044C": return "Animal Crossing - Amelia";</v>
      </c>
      <c r="E356" t="str">
        <f t="shared" si="23"/>
        <v>044</v>
      </c>
      <c r="F356" t="str">
        <f>INDEX(Sheet1!F:F,MATCH('1-4'!E356,Sheet1!D:D,0))</f>
        <v>Animal Crossing</v>
      </c>
    </row>
    <row r="357" spans="1:6" x14ac:dyDescent="0.2">
      <c r="A357" s="51" t="s">
        <v>2860</v>
      </c>
      <c r="B357" s="51" t="str">
        <f t="shared" si="20"/>
        <v>044D</v>
      </c>
      <c r="C357" s="51" t="str">
        <f t="shared" si="21"/>
        <v>Pierce</v>
      </c>
      <c r="D357" s="51" t="str">
        <f t="shared" si="22"/>
        <v>case "044D": return "Animal Crossing - Pierce";</v>
      </c>
      <c r="E357" t="str">
        <f t="shared" si="23"/>
        <v>044</v>
      </c>
      <c r="F357" t="str">
        <f>INDEX(Sheet1!F:F,MATCH('1-4'!E357,Sheet1!D:D,0))</f>
        <v>Animal Crossing</v>
      </c>
    </row>
    <row r="358" spans="1:6" x14ac:dyDescent="0.2">
      <c r="A358" s="51" t="s">
        <v>2861</v>
      </c>
      <c r="B358" s="51" t="str">
        <f t="shared" si="20"/>
        <v>044E</v>
      </c>
      <c r="C358" s="51" t="str">
        <f t="shared" si="21"/>
        <v>Buzz</v>
      </c>
      <c r="D358" s="51" t="str">
        <f t="shared" si="22"/>
        <v>case "044E": return "Animal Crossing - Buzz";</v>
      </c>
      <c r="E358" t="str">
        <f t="shared" si="23"/>
        <v>044</v>
      </c>
      <c r="F358" t="str">
        <f>INDEX(Sheet1!F:F,MATCH('1-4'!E358,Sheet1!D:D,0))</f>
        <v>Animal Crossing</v>
      </c>
    </row>
    <row r="359" spans="1:6" x14ac:dyDescent="0.2">
      <c r="A359" s="51" t="s">
        <v>2862</v>
      </c>
      <c r="B359" s="51" t="str">
        <f t="shared" si="20"/>
        <v>0450</v>
      </c>
      <c r="C359" s="51" t="str">
        <f t="shared" si="21"/>
        <v>Avery</v>
      </c>
      <c r="D359" s="51" t="str">
        <f t="shared" si="22"/>
        <v>case "0450": return "Animal Crossing - Avery";</v>
      </c>
      <c r="E359" t="str">
        <f t="shared" si="23"/>
        <v>045</v>
      </c>
      <c r="F359" t="str">
        <f>INDEX(Sheet1!F:F,MATCH('1-4'!E359,Sheet1!D:D,0))</f>
        <v>Animal Crossing</v>
      </c>
    </row>
    <row r="360" spans="1:6" x14ac:dyDescent="0.2">
      <c r="A360" s="51" t="s">
        <v>2863</v>
      </c>
      <c r="B360" s="51" t="str">
        <f t="shared" si="20"/>
        <v>0451</v>
      </c>
      <c r="C360" s="51" t="str">
        <f t="shared" si="21"/>
        <v>Frank</v>
      </c>
      <c r="D360" s="51" t="str">
        <f t="shared" si="22"/>
        <v>case "0451": return "Animal Crossing - Frank";</v>
      </c>
      <c r="E360" t="str">
        <f t="shared" si="23"/>
        <v>045</v>
      </c>
      <c r="F360" t="str">
        <f>INDEX(Sheet1!F:F,MATCH('1-4'!E360,Sheet1!D:D,0))</f>
        <v>Animal Crossing</v>
      </c>
    </row>
    <row r="361" spans="1:6" x14ac:dyDescent="0.2">
      <c r="A361" s="51" t="s">
        <v>2864</v>
      </c>
      <c r="B361" s="51" t="str">
        <f t="shared" si="20"/>
        <v>0452</v>
      </c>
      <c r="C361" s="51" t="str">
        <f t="shared" si="21"/>
        <v>Sterling</v>
      </c>
      <c r="D361" s="51" t="str">
        <f t="shared" si="22"/>
        <v>case "0452": return "Animal Crossing - Sterling";</v>
      </c>
      <c r="E361" t="str">
        <f t="shared" si="23"/>
        <v>045</v>
      </c>
      <c r="F361" t="str">
        <f>INDEX(Sheet1!F:F,MATCH('1-4'!E361,Sheet1!D:D,0))</f>
        <v>Animal Crossing</v>
      </c>
    </row>
    <row r="362" spans="1:6" x14ac:dyDescent="0.2">
      <c r="A362" s="51" t="s">
        <v>2865</v>
      </c>
      <c r="B362" s="51" t="str">
        <f t="shared" si="20"/>
        <v>0453</v>
      </c>
      <c r="C362" s="51" t="str">
        <f t="shared" si="21"/>
        <v>Keaton</v>
      </c>
      <c r="D362" s="51" t="str">
        <f t="shared" si="22"/>
        <v>case "0453": return "Animal Crossing - Keaton";</v>
      </c>
      <c r="E362" t="str">
        <f t="shared" si="23"/>
        <v>045</v>
      </c>
      <c r="F362" t="str">
        <f>INDEX(Sheet1!F:F,MATCH('1-4'!E362,Sheet1!D:D,0))</f>
        <v>Animal Crossing</v>
      </c>
    </row>
    <row r="363" spans="1:6" x14ac:dyDescent="0.2">
      <c r="A363" s="51" t="s">
        <v>2866</v>
      </c>
      <c r="B363" s="51" t="str">
        <f t="shared" si="20"/>
        <v>0454</v>
      </c>
      <c r="C363" s="51" t="str">
        <f t="shared" si="21"/>
        <v>Celia</v>
      </c>
      <c r="D363" s="51" t="str">
        <f t="shared" si="22"/>
        <v>case "0454": return "Animal Crossing - Celia";</v>
      </c>
      <c r="E363" t="str">
        <f t="shared" si="23"/>
        <v>045</v>
      </c>
      <c r="F363" t="str">
        <f>INDEX(Sheet1!F:F,MATCH('1-4'!E363,Sheet1!D:D,0))</f>
        <v>Animal Crossing</v>
      </c>
    </row>
    <row r="364" spans="1:6" x14ac:dyDescent="0.2">
      <c r="A364" s="51" t="s">
        <v>2867</v>
      </c>
      <c r="B364" s="51" t="str">
        <f t="shared" si="20"/>
        <v>045F</v>
      </c>
      <c r="C364" s="51" t="str">
        <f t="shared" si="21"/>
        <v>Aurora</v>
      </c>
      <c r="D364" s="51" t="str">
        <f t="shared" si="22"/>
        <v>case "045F": return "Animal Crossing - Aurora";</v>
      </c>
      <c r="E364" t="str">
        <f t="shared" si="23"/>
        <v>045</v>
      </c>
      <c r="F364" t="str">
        <f>INDEX(Sheet1!F:F,MATCH('1-4'!E364,Sheet1!D:D,0))</f>
        <v>Animal Crossing</v>
      </c>
    </row>
    <row r="365" spans="1:6" x14ac:dyDescent="0.2">
      <c r="A365" s="51" t="s">
        <v>2868</v>
      </c>
      <c r="B365" s="51" t="str">
        <f t="shared" si="20"/>
        <v>0460</v>
      </c>
      <c r="C365" s="51" t="str">
        <f t="shared" si="21"/>
        <v>Roald</v>
      </c>
      <c r="D365" s="51" t="str">
        <f t="shared" si="22"/>
        <v>case "0460": return "Animal Crossing - Roald";</v>
      </c>
      <c r="E365" t="str">
        <f t="shared" si="23"/>
        <v>046</v>
      </c>
      <c r="F365" t="str">
        <f>INDEX(Sheet1!F:F,MATCH('1-4'!E365,Sheet1!D:D,0))</f>
        <v>Animal Crossing</v>
      </c>
    </row>
    <row r="366" spans="1:6" x14ac:dyDescent="0.2">
      <c r="A366" s="51" t="s">
        <v>2869</v>
      </c>
      <c r="B366" s="51" t="str">
        <f t="shared" si="20"/>
        <v>0461</v>
      </c>
      <c r="C366" s="51" t="str">
        <f t="shared" si="21"/>
        <v>Cube</v>
      </c>
      <c r="D366" s="51" t="str">
        <f t="shared" si="22"/>
        <v>case "0461": return "Animal Crossing - Cube";</v>
      </c>
      <c r="E366" t="str">
        <f t="shared" si="23"/>
        <v>046</v>
      </c>
      <c r="F366" t="str">
        <f>INDEX(Sheet1!F:F,MATCH('1-4'!E366,Sheet1!D:D,0))</f>
        <v>Animal Crossing</v>
      </c>
    </row>
    <row r="367" spans="1:6" x14ac:dyDescent="0.2">
      <c r="A367" s="51" t="s">
        <v>2870</v>
      </c>
      <c r="B367" s="51" t="str">
        <f t="shared" si="20"/>
        <v>0462</v>
      </c>
      <c r="C367" s="51" t="str">
        <f t="shared" si="21"/>
        <v>Hopper</v>
      </c>
      <c r="D367" s="51" t="str">
        <f t="shared" si="22"/>
        <v>case "0462": return "Animal Crossing - Hopper";</v>
      </c>
      <c r="E367" t="str">
        <f t="shared" si="23"/>
        <v>046</v>
      </c>
      <c r="F367" t="str">
        <f>INDEX(Sheet1!F:F,MATCH('1-4'!E367,Sheet1!D:D,0))</f>
        <v>Animal Crossing</v>
      </c>
    </row>
    <row r="368" spans="1:6" x14ac:dyDescent="0.2">
      <c r="A368" s="51" t="s">
        <v>2871</v>
      </c>
      <c r="B368" s="51" t="str">
        <f t="shared" si="20"/>
        <v>0463</v>
      </c>
      <c r="C368" s="51" t="str">
        <f t="shared" si="21"/>
        <v>Friga</v>
      </c>
      <c r="D368" s="51" t="str">
        <f t="shared" si="22"/>
        <v>case "0463": return "Animal Crossing - Friga";</v>
      </c>
      <c r="E368" t="str">
        <f t="shared" si="23"/>
        <v>046</v>
      </c>
      <c r="F368" t="str">
        <f>INDEX(Sheet1!F:F,MATCH('1-4'!E368,Sheet1!D:D,0))</f>
        <v>Animal Crossing</v>
      </c>
    </row>
    <row r="369" spans="1:6" x14ac:dyDescent="0.2">
      <c r="A369" s="51" t="s">
        <v>2872</v>
      </c>
      <c r="B369" s="51" t="str">
        <f t="shared" si="20"/>
        <v>0464</v>
      </c>
      <c r="C369" s="51" t="str">
        <f t="shared" si="21"/>
        <v>Gwen</v>
      </c>
      <c r="D369" s="51" t="str">
        <f t="shared" si="22"/>
        <v>case "0464": return "Animal Crossing - Gwen";</v>
      </c>
      <c r="E369" t="str">
        <f t="shared" si="23"/>
        <v>046</v>
      </c>
      <c r="F369" t="str">
        <f>INDEX(Sheet1!F:F,MATCH('1-4'!E369,Sheet1!D:D,0))</f>
        <v>Animal Crossing</v>
      </c>
    </row>
    <row r="370" spans="1:6" x14ac:dyDescent="0.2">
      <c r="A370" s="51" t="s">
        <v>2873</v>
      </c>
      <c r="B370" s="51" t="str">
        <f t="shared" si="20"/>
        <v>0465</v>
      </c>
      <c r="C370" s="51" t="str">
        <f t="shared" si="21"/>
        <v>Puck</v>
      </c>
      <c r="D370" s="51" t="str">
        <f t="shared" si="22"/>
        <v>case "0465": return "Animal Crossing - Puck";</v>
      </c>
      <c r="E370" t="str">
        <f t="shared" si="23"/>
        <v>046</v>
      </c>
      <c r="F370" t="str">
        <f>INDEX(Sheet1!F:F,MATCH('1-4'!E370,Sheet1!D:D,0))</f>
        <v>Animal Crossing</v>
      </c>
    </row>
    <row r="371" spans="1:6" x14ac:dyDescent="0.2">
      <c r="A371" s="51" t="s">
        <v>2874</v>
      </c>
      <c r="B371" s="51" t="str">
        <f t="shared" si="20"/>
        <v>0468</v>
      </c>
      <c r="C371" s="51" t="str">
        <f t="shared" si="21"/>
        <v>Wade</v>
      </c>
      <c r="D371" s="51" t="str">
        <f t="shared" si="22"/>
        <v>case "0468": return "Animal Crossing - Wade";</v>
      </c>
      <c r="E371" t="str">
        <f t="shared" si="23"/>
        <v>046</v>
      </c>
      <c r="F371" t="str">
        <f>INDEX(Sheet1!F:F,MATCH('1-4'!E371,Sheet1!D:D,0))</f>
        <v>Animal Crossing</v>
      </c>
    </row>
    <row r="372" spans="1:6" x14ac:dyDescent="0.2">
      <c r="A372" s="51" t="s">
        <v>2875</v>
      </c>
      <c r="B372" s="51" t="str">
        <f t="shared" si="20"/>
        <v>0469</v>
      </c>
      <c r="C372" s="51" t="str">
        <f t="shared" si="21"/>
        <v>Boomer</v>
      </c>
      <c r="D372" s="51" t="str">
        <f t="shared" si="22"/>
        <v>case "0469": return "Animal Crossing - Boomer";</v>
      </c>
      <c r="E372" t="str">
        <f t="shared" si="23"/>
        <v>046</v>
      </c>
      <c r="F372" t="str">
        <f>INDEX(Sheet1!F:F,MATCH('1-4'!E372,Sheet1!D:D,0))</f>
        <v>Animal Crossing</v>
      </c>
    </row>
    <row r="373" spans="1:6" x14ac:dyDescent="0.2">
      <c r="A373" s="51" t="s">
        <v>2876</v>
      </c>
      <c r="B373" s="51" t="str">
        <f t="shared" si="20"/>
        <v>046A</v>
      </c>
      <c r="C373" s="51" t="str">
        <f t="shared" si="21"/>
        <v>Iggly</v>
      </c>
      <c r="D373" s="51" t="str">
        <f t="shared" si="22"/>
        <v>case "046A": return "Animal Crossing - Iggly";</v>
      </c>
      <c r="E373" t="str">
        <f t="shared" si="23"/>
        <v>046</v>
      </c>
      <c r="F373" t="str">
        <f>INDEX(Sheet1!F:F,MATCH('1-4'!E373,Sheet1!D:D,0))</f>
        <v>Animal Crossing</v>
      </c>
    </row>
    <row r="374" spans="1:6" x14ac:dyDescent="0.2">
      <c r="A374" s="51" t="s">
        <v>2877</v>
      </c>
      <c r="B374" s="51" t="str">
        <f t="shared" si="20"/>
        <v>046B</v>
      </c>
      <c r="C374" s="51" t="str">
        <f t="shared" si="21"/>
        <v>Tex</v>
      </c>
      <c r="D374" s="51" t="str">
        <f t="shared" si="22"/>
        <v>case "046B": return "Animal Crossing - Tex";</v>
      </c>
      <c r="E374" t="str">
        <f t="shared" si="23"/>
        <v>046</v>
      </c>
      <c r="F374" t="str">
        <f>INDEX(Sheet1!F:F,MATCH('1-4'!E374,Sheet1!D:D,0))</f>
        <v>Animal Crossing</v>
      </c>
    </row>
    <row r="375" spans="1:6" x14ac:dyDescent="0.2">
      <c r="A375" s="51" t="s">
        <v>2878</v>
      </c>
      <c r="B375" s="51" t="str">
        <f t="shared" si="20"/>
        <v>046C</v>
      </c>
      <c r="C375" s="51" t="str">
        <f t="shared" si="21"/>
        <v>Flo</v>
      </c>
      <c r="D375" s="51" t="str">
        <f t="shared" si="22"/>
        <v>case "046C": return "Animal Crossing - Flo";</v>
      </c>
      <c r="E375" t="str">
        <f t="shared" si="23"/>
        <v>046</v>
      </c>
      <c r="F375" t="str">
        <f>INDEX(Sheet1!F:F,MATCH('1-4'!E375,Sheet1!D:D,0))</f>
        <v>Animal Crossing</v>
      </c>
    </row>
    <row r="376" spans="1:6" x14ac:dyDescent="0.2">
      <c r="A376" s="51" t="s">
        <v>2879</v>
      </c>
      <c r="B376" s="51" t="str">
        <f t="shared" si="20"/>
        <v>046D</v>
      </c>
      <c r="C376" s="51" t="str">
        <f t="shared" si="21"/>
        <v>Sprinkle</v>
      </c>
      <c r="D376" s="51" t="str">
        <f t="shared" si="22"/>
        <v>case "046D": return "Animal Crossing - Sprinkle";</v>
      </c>
      <c r="E376" t="str">
        <f t="shared" si="23"/>
        <v>046</v>
      </c>
      <c r="F376" t="str">
        <f>INDEX(Sheet1!F:F,MATCH('1-4'!E376,Sheet1!D:D,0))</f>
        <v>Animal Crossing</v>
      </c>
    </row>
    <row r="377" spans="1:6" x14ac:dyDescent="0.2">
      <c r="A377" s="51" t="s">
        <v>2880</v>
      </c>
      <c r="B377" s="51" t="str">
        <f t="shared" si="20"/>
        <v>0478</v>
      </c>
      <c r="C377" s="51" t="str">
        <f t="shared" si="21"/>
        <v>Curly</v>
      </c>
      <c r="D377" s="51" t="str">
        <f t="shared" si="22"/>
        <v>case "0478": return "Animal Crossing - Curly";</v>
      </c>
      <c r="E377" t="str">
        <f t="shared" si="23"/>
        <v>047</v>
      </c>
      <c r="F377" t="str">
        <f>INDEX(Sheet1!F:F,MATCH('1-4'!E377,Sheet1!D:D,0))</f>
        <v>Animal Crossing</v>
      </c>
    </row>
    <row r="378" spans="1:6" x14ac:dyDescent="0.2">
      <c r="A378" s="51" t="s">
        <v>2881</v>
      </c>
      <c r="B378" s="51" t="str">
        <f t="shared" si="20"/>
        <v>0479</v>
      </c>
      <c r="C378" s="51" t="str">
        <f t="shared" si="21"/>
        <v>Truffles</v>
      </c>
      <c r="D378" s="51" t="str">
        <f t="shared" si="22"/>
        <v>case "0479": return "Animal Crossing - Truffles";</v>
      </c>
      <c r="E378" t="str">
        <f t="shared" si="23"/>
        <v>047</v>
      </c>
      <c r="F378" t="str">
        <f>INDEX(Sheet1!F:F,MATCH('1-4'!E378,Sheet1!D:D,0))</f>
        <v>Animal Crossing</v>
      </c>
    </row>
    <row r="379" spans="1:6" x14ac:dyDescent="0.2">
      <c r="A379" s="51" t="s">
        <v>2882</v>
      </c>
      <c r="B379" s="51" t="str">
        <f t="shared" si="20"/>
        <v>047A</v>
      </c>
      <c r="C379" s="51" t="str">
        <f t="shared" si="21"/>
        <v>Rasher</v>
      </c>
      <c r="D379" s="51" t="str">
        <f t="shared" si="22"/>
        <v>case "047A": return "Animal Crossing - Rasher";</v>
      </c>
      <c r="E379" t="str">
        <f t="shared" si="23"/>
        <v>047</v>
      </c>
      <c r="F379" t="str">
        <f>INDEX(Sheet1!F:F,MATCH('1-4'!E379,Sheet1!D:D,0))</f>
        <v>Animal Crossing</v>
      </c>
    </row>
    <row r="380" spans="1:6" x14ac:dyDescent="0.2">
      <c r="A380" s="51" t="s">
        <v>2883</v>
      </c>
      <c r="B380" s="51" t="str">
        <f t="shared" si="20"/>
        <v>047B</v>
      </c>
      <c r="C380" s="51" t="str">
        <f t="shared" si="21"/>
        <v>Hugh</v>
      </c>
      <c r="D380" s="51" t="str">
        <f t="shared" si="22"/>
        <v>case "047B": return "Animal Crossing - Hugh";</v>
      </c>
      <c r="E380" t="str">
        <f t="shared" si="23"/>
        <v>047</v>
      </c>
      <c r="F380" t="str">
        <f>INDEX(Sheet1!F:F,MATCH('1-4'!E380,Sheet1!D:D,0))</f>
        <v>Animal Crossing</v>
      </c>
    </row>
    <row r="381" spans="1:6" x14ac:dyDescent="0.2">
      <c r="A381" s="51" t="s">
        <v>2884</v>
      </c>
      <c r="B381" s="51" t="str">
        <f t="shared" si="20"/>
        <v>047C</v>
      </c>
      <c r="C381" s="51" t="str">
        <f t="shared" si="21"/>
        <v>Lucy</v>
      </c>
      <c r="D381" s="51" t="str">
        <f t="shared" si="22"/>
        <v>case "047C": return "Animal Crossing - Lucy";</v>
      </c>
      <c r="E381" t="str">
        <f t="shared" si="23"/>
        <v>047</v>
      </c>
      <c r="F381" t="str">
        <f>INDEX(Sheet1!F:F,MATCH('1-4'!E381,Sheet1!D:D,0))</f>
        <v>Animal Crossing</v>
      </c>
    </row>
    <row r="382" spans="1:6" x14ac:dyDescent="0.2">
      <c r="A382" s="51" t="s">
        <v>2885</v>
      </c>
      <c r="B382" s="51" t="str">
        <f t="shared" si="20"/>
        <v>047D</v>
      </c>
      <c r="C382" s="51" t="str">
        <f t="shared" si="21"/>
        <v>Spork/Crackle</v>
      </c>
      <c r="D382" s="51" t="str">
        <f t="shared" si="22"/>
        <v>case "047D": return "Animal Crossing - Spork/Crackle";</v>
      </c>
      <c r="E382" t="str">
        <f t="shared" si="23"/>
        <v>047</v>
      </c>
      <c r="F382" t="str">
        <f>INDEX(Sheet1!F:F,MATCH('1-4'!E382,Sheet1!D:D,0))</f>
        <v>Animal Crossing</v>
      </c>
    </row>
    <row r="383" spans="1:6" x14ac:dyDescent="0.2">
      <c r="A383" s="51" t="s">
        <v>2886</v>
      </c>
      <c r="B383" s="51" t="str">
        <f t="shared" si="20"/>
        <v>0480</v>
      </c>
      <c r="C383" s="51" t="str">
        <f t="shared" si="21"/>
        <v>Cobb</v>
      </c>
      <c r="D383" s="51" t="str">
        <f t="shared" si="22"/>
        <v>case "0480": return "Animal Crossing - Cobb";</v>
      </c>
      <c r="E383" t="str">
        <f t="shared" si="23"/>
        <v>048</v>
      </c>
      <c r="F383" t="str">
        <f>INDEX(Sheet1!F:F,MATCH('1-4'!E383,Sheet1!D:D,0))</f>
        <v>Animal Crossing</v>
      </c>
    </row>
    <row r="384" spans="1:6" x14ac:dyDescent="0.2">
      <c r="A384" s="51" t="s">
        <v>2887</v>
      </c>
      <c r="B384" s="51" t="str">
        <f t="shared" si="20"/>
        <v>0481</v>
      </c>
      <c r="C384" s="51" t="str">
        <f t="shared" si="21"/>
        <v>Boris</v>
      </c>
      <c r="D384" s="51" t="str">
        <f t="shared" si="22"/>
        <v>case "0481": return "Animal Crossing - Boris";</v>
      </c>
      <c r="E384" t="str">
        <f t="shared" si="23"/>
        <v>048</v>
      </c>
      <c r="F384" t="str">
        <f>INDEX(Sheet1!F:F,MATCH('1-4'!E384,Sheet1!D:D,0))</f>
        <v>Animal Crossing</v>
      </c>
    </row>
    <row r="385" spans="1:6" x14ac:dyDescent="0.2">
      <c r="A385" s="51" t="s">
        <v>2888</v>
      </c>
      <c r="B385" s="51" t="str">
        <f t="shared" si="20"/>
        <v>0482</v>
      </c>
      <c r="C385" s="51" t="str">
        <f t="shared" si="21"/>
        <v>Maggie</v>
      </c>
      <c r="D385" s="51" t="str">
        <f t="shared" si="22"/>
        <v>case "0482": return "Animal Crossing - Maggie";</v>
      </c>
      <c r="E385" t="str">
        <f t="shared" si="23"/>
        <v>048</v>
      </c>
      <c r="F385" t="str">
        <f>INDEX(Sheet1!F:F,MATCH('1-4'!E385,Sheet1!D:D,0))</f>
        <v>Animal Crossing</v>
      </c>
    </row>
    <row r="386" spans="1:6" x14ac:dyDescent="0.2">
      <c r="A386" s="51" t="s">
        <v>2889</v>
      </c>
      <c r="B386" s="51" t="str">
        <f t="shared" si="20"/>
        <v>0483</v>
      </c>
      <c r="C386" s="51" t="str">
        <f t="shared" si="21"/>
        <v>Peggy</v>
      </c>
      <c r="D386" s="51" t="str">
        <f t="shared" si="22"/>
        <v>case "0483": return "Animal Crossing - Peggy";</v>
      </c>
      <c r="E386" t="str">
        <f t="shared" si="23"/>
        <v>048</v>
      </c>
      <c r="F386" t="str">
        <f>INDEX(Sheet1!F:F,MATCH('1-4'!E386,Sheet1!D:D,0))</f>
        <v>Animal Crossing</v>
      </c>
    </row>
    <row r="387" spans="1:6" x14ac:dyDescent="0.2">
      <c r="A387" s="51" t="s">
        <v>2890</v>
      </c>
      <c r="B387" s="51" t="str">
        <f t="shared" ref="B387:B450" si="24">UPPER(MID(A387,12,4))</f>
        <v>0485</v>
      </c>
      <c r="C387" s="51" t="str">
        <f t="shared" ref="C387:C450" si="25">MID(A387,20,LEN(A387)-21)</f>
        <v>Gala</v>
      </c>
      <c r="D387" s="51" t="str">
        <f t="shared" ref="D387:D450" si="26">"case """&amp;B387&amp;""""&amp;": return "&amp;""""&amp;F387&amp;" - "&amp;C387&amp;""""&amp;";"</f>
        <v>case "0485": return "Animal Crossing - Gala";</v>
      </c>
      <c r="E387" t="str">
        <f t="shared" ref="E387:E450" si="27">LEFT(B387,3)</f>
        <v>048</v>
      </c>
      <c r="F387" t="str">
        <f>INDEX(Sheet1!F:F,MATCH('1-4'!E387,Sheet1!D:D,0))</f>
        <v>Animal Crossing</v>
      </c>
    </row>
    <row r="388" spans="1:6" x14ac:dyDescent="0.2">
      <c r="A388" s="51" t="s">
        <v>2891</v>
      </c>
      <c r="B388" s="51" t="str">
        <f t="shared" si="24"/>
        <v>0486</v>
      </c>
      <c r="C388" s="51" t="str">
        <f t="shared" si="25"/>
        <v>Chops</v>
      </c>
      <c r="D388" s="51" t="str">
        <f t="shared" si="26"/>
        <v>case "0486": return "Animal Crossing - Chops";</v>
      </c>
      <c r="E388" t="str">
        <f t="shared" si="27"/>
        <v>048</v>
      </c>
      <c r="F388" t="str">
        <f>INDEX(Sheet1!F:F,MATCH('1-4'!E388,Sheet1!D:D,0))</f>
        <v>Animal Crossing</v>
      </c>
    </row>
    <row r="389" spans="1:6" x14ac:dyDescent="0.2">
      <c r="A389" s="51" t="s">
        <v>2892</v>
      </c>
      <c r="B389" s="51" t="str">
        <f t="shared" si="24"/>
        <v>0487</v>
      </c>
      <c r="C389" s="51" t="str">
        <f t="shared" si="25"/>
        <v>Kevin</v>
      </c>
      <c r="D389" s="51" t="str">
        <f t="shared" si="26"/>
        <v>case "0487": return "Animal Crossing - Kevin";</v>
      </c>
      <c r="E389" t="str">
        <f t="shared" si="27"/>
        <v>048</v>
      </c>
      <c r="F389" t="str">
        <f>INDEX(Sheet1!F:F,MATCH('1-4'!E389,Sheet1!D:D,0))</f>
        <v>Animal Crossing</v>
      </c>
    </row>
    <row r="390" spans="1:6" x14ac:dyDescent="0.2">
      <c r="A390" s="51" t="s">
        <v>2893</v>
      </c>
      <c r="B390" s="51" t="str">
        <f t="shared" si="24"/>
        <v>0488</v>
      </c>
      <c r="C390" s="51" t="str">
        <f t="shared" si="25"/>
        <v>Pancetti</v>
      </c>
      <c r="D390" s="51" t="str">
        <f t="shared" si="26"/>
        <v>case "0488": return "Animal Crossing - Pancetti";</v>
      </c>
      <c r="E390" t="str">
        <f t="shared" si="27"/>
        <v>048</v>
      </c>
      <c r="F390" t="str">
        <f>INDEX(Sheet1!F:F,MATCH('1-4'!E390,Sheet1!D:D,0))</f>
        <v>Animal Crossing</v>
      </c>
    </row>
    <row r="391" spans="1:6" x14ac:dyDescent="0.2">
      <c r="A391" s="51" t="s">
        <v>2894</v>
      </c>
      <c r="B391" s="51" t="str">
        <f t="shared" si="24"/>
        <v>0489</v>
      </c>
      <c r="C391" s="51" t="str">
        <f t="shared" si="25"/>
        <v>Agnes</v>
      </c>
      <c r="D391" s="51" t="str">
        <f t="shared" si="26"/>
        <v>case "0489": return "Animal Crossing - Agnes";</v>
      </c>
      <c r="E391" t="str">
        <f t="shared" si="27"/>
        <v>048</v>
      </c>
      <c r="F391" t="str">
        <f>INDEX(Sheet1!F:F,MATCH('1-4'!E391,Sheet1!D:D,0))</f>
        <v>Animal Crossing</v>
      </c>
    </row>
    <row r="392" spans="1:6" x14ac:dyDescent="0.2">
      <c r="A392" s="51" t="s">
        <v>2895</v>
      </c>
      <c r="B392" s="51" t="str">
        <f t="shared" si="24"/>
        <v>0494</v>
      </c>
      <c r="C392" s="51" t="str">
        <f t="shared" si="25"/>
        <v>Bunnie</v>
      </c>
      <c r="D392" s="51" t="str">
        <f t="shared" si="26"/>
        <v>case "0494": return "Animal Crossing - Bunnie";</v>
      </c>
      <c r="E392" t="str">
        <f t="shared" si="27"/>
        <v>049</v>
      </c>
      <c r="F392" t="str">
        <f>INDEX(Sheet1!F:F,MATCH('1-4'!E392,Sheet1!D:D,0))</f>
        <v>Animal Crossing</v>
      </c>
    </row>
    <row r="393" spans="1:6" x14ac:dyDescent="0.2">
      <c r="A393" s="51" t="s">
        <v>2896</v>
      </c>
      <c r="B393" s="51" t="str">
        <f t="shared" si="24"/>
        <v>0495</v>
      </c>
      <c r="C393" s="51" t="str">
        <f t="shared" si="25"/>
        <v>Dotty</v>
      </c>
      <c r="D393" s="51" t="str">
        <f t="shared" si="26"/>
        <v>case "0495": return "Animal Crossing - Dotty";</v>
      </c>
      <c r="E393" t="str">
        <f t="shared" si="27"/>
        <v>049</v>
      </c>
      <c r="F393" t="str">
        <f>INDEX(Sheet1!F:F,MATCH('1-4'!E393,Sheet1!D:D,0))</f>
        <v>Animal Crossing</v>
      </c>
    </row>
    <row r="394" spans="1:6" x14ac:dyDescent="0.2">
      <c r="A394" s="51" t="s">
        <v>2897</v>
      </c>
      <c r="B394" s="51" t="str">
        <f t="shared" si="24"/>
        <v>0496</v>
      </c>
      <c r="C394" s="51" t="str">
        <f t="shared" si="25"/>
        <v>Coco</v>
      </c>
      <c r="D394" s="51" t="str">
        <f t="shared" si="26"/>
        <v>case "0496": return "Animal Crossing - Coco";</v>
      </c>
      <c r="E394" t="str">
        <f t="shared" si="27"/>
        <v>049</v>
      </c>
      <c r="F394" t="str">
        <f>INDEX(Sheet1!F:F,MATCH('1-4'!E394,Sheet1!D:D,0))</f>
        <v>Animal Crossing</v>
      </c>
    </row>
    <row r="395" spans="1:6" x14ac:dyDescent="0.2">
      <c r="A395" s="51" t="s">
        <v>2898</v>
      </c>
      <c r="B395" s="51" t="str">
        <f t="shared" si="24"/>
        <v>0497</v>
      </c>
      <c r="C395" s="51" t="str">
        <f t="shared" si="25"/>
        <v>Snake</v>
      </c>
      <c r="D395" s="51" t="str">
        <f t="shared" si="26"/>
        <v>case "0497": return "Animal Crossing - Snake";</v>
      </c>
      <c r="E395" t="str">
        <f t="shared" si="27"/>
        <v>049</v>
      </c>
      <c r="F395" t="str">
        <f>INDEX(Sheet1!F:F,MATCH('1-4'!E395,Sheet1!D:D,0))</f>
        <v>Animal Crossing</v>
      </c>
    </row>
    <row r="396" spans="1:6" x14ac:dyDescent="0.2">
      <c r="A396" s="51" t="s">
        <v>2899</v>
      </c>
      <c r="B396" s="51" t="str">
        <f t="shared" si="24"/>
        <v>0498</v>
      </c>
      <c r="C396" s="51" t="str">
        <f t="shared" si="25"/>
        <v>Gaston</v>
      </c>
      <c r="D396" s="51" t="str">
        <f t="shared" si="26"/>
        <v>case "0498": return "Animal Crossing - Gaston";</v>
      </c>
      <c r="E396" t="str">
        <f t="shared" si="27"/>
        <v>049</v>
      </c>
      <c r="F396" t="str">
        <f>INDEX(Sheet1!F:F,MATCH('1-4'!E396,Sheet1!D:D,0))</f>
        <v>Animal Crossing</v>
      </c>
    </row>
    <row r="397" spans="1:6" x14ac:dyDescent="0.2">
      <c r="A397" s="51" t="s">
        <v>2900</v>
      </c>
      <c r="B397" s="51" t="str">
        <f t="shared" si="24"/>
        <v>0499</v>
      </c>
      <c r="C397" s="51" t="str">
        <f t="shared" si="25"/>
        <v>Gabi</v>
      </c>
      <c r="D397" s="51" t="str">
        <f t="shared" si="26"/>
        <v>case "0499": return "Animal Crossing - Gabi";</v>
      </c>
      <c r="E397" t="str">
        <f t="shared" si="27"/>
        <v>049</v>
      </c>
      <c r="F397" t="str">
        <f>INDEX(Sheet1!F:F,MATCH('1-4'!E397,Sheet1!D:D,0))</f>
        <v>Animal Crossing</v>
      </c>
    </row>
    <row r="398" spans="1:6" x14ac:dyDescent="0.2">
      <c r="A398" s="51" t="s">
        <v>2901</v>
      </c>
      <c r="B398" s="51" t="str">
        <f t="shared" si="24"/>
        <v>049A</v>
      </c>
      <c r="C398" s="51" t="str">
        <f t="shared" si="25"/>
        <v>Pippy</v>
      </c>
      <c r="D398" s="51" t="str">
        <f t="shared" si="26"/>
        <v>case "049A": return "Animal Crossing - Pippy";</v>
      </c>
      <c r="E398" t="str">
        <f t="shared" si="27"/>
        <v>049</v>
      </c>
      <c r="F398" t="str">
        <f>INDEX(Sheet1!F:F,MATCH('1-4'!E398,Sheet1!D:D,0))</f>
        <v>Animal Crossing</v>
      </c>
    </row>
    <row r="399" spans="1:6" x14ac:dyDescent="0.2">
      <c r="A399" s="51" t="s">
        <v>2902</v>
      </c>
      <c r="B399" s="51" t="str">
        <f t="shared" si="24"/>
        <v>049B</v>
      </c>
      <c r="C399" s="51" t="str">
        <f t="shared" si="25"/>
        <v>Tiffany</v>
      </c>
      <c r="D399" s="51" t="str">
        <f t="shared" si="26"/>
        <v>case "049B": return "Animal Crossing - Tiffany";</v>
      </c>
      <c r="E399" t="str">
        <f t="shared" si="27"/>
        <v>049</v>
      </c>
      <c r="F399" t="str">
        <f>INDEX(Sheet1!F:F,MATCH('1-4'!E399,Sheet1!D:D,0))</f>
        <v>Animal Crossing</v>
      </c>
    </row>
    <row r="400" spans="1:6" x14ac:dyDescent="0.2">
      <c r="A400" s="51" t="s">
        <v>2903</v>
      </c>
      <c r="B400" s="51" t="str">
        <f t="shared" si="24"/>
        <v>049C</v>
      </c>
      <c r="C400" s="51" t="str">
        <f t="shared" si="25"/>
        <v>Genji</v>
      </c>
      <c r="D400" s="51" t="str">
        <f t="shared" si="26"/>
        <v>case "049C": return "Animal Crossing - Genji";</v>
      </c>
      <c r="E400" t="str">
        <f t="shared" si="27"/>
        <v>049</v>
      </c>
      <c r="F400" t="str">
        <f>INDEX(Sheet1!F:F,MATCH('1-4'!E400,Sheet1!D:D,0))</f>
        <v>Animal Crossing</v>
      </c>
    </row>
    <row r="401" spans="1:6" x14ac:dyDescent="0.2">
      <c r="A401" s="51" t="s">
        <v>2904</v>
      </c>
      <c r="B401" s="51" t="str">
        <f t="shared" si="24"/>
        <v>049D</v>
      </c>
      <c r="C401" s="51" t="str">
        <f t="shared" si="25"/>
        <v>Ruby</v>
      </c>
      <c r="D401" s="51" t="str">
        <f t="shared" si="26"/>
        <v>case "049D": return "Animal Crossing - Ruby";</v>
      </c>
      <c r="E401" t="str">
        <f t="shared" si="27"/>
        <v>049</v>
      </c>
      <c r="F401" t="str">
        <f>INDEX(Sheet1!F:F,MATCH('1-4'!E401,Sheet1!D:D,0))</f>
        <v>Animal Crossing</v>
      </c>
    </row>
    <row r="402" spans="1:6" x14ac:dyDescent="0.2">
      <c r="A402" s="51" t="s">
        <v>2905</v>
      </c>
      <c r="B402" s="51" t="str">
        <f t="shared" si="24"/>
        <v>049E</v>
      </c>
      <c r="C402" s="51" t="str">
        <f t="shared" si="25"/>
        <v>Doc</v>
      </c>
      <c r="D402" s="51" t="str">
        <f t="shared" si="26"/>
        <v>case "049E": return "Animal Crossing - Doc";</v>
      </c>
      <c r="E402" t="str">
        <f t="shared" si="27"/>
        <v>049</v>
      </c>
      <c r="F402" t="str">
        <f>INDEX(Sheet1!F:F,MATCH('1-4'!E402,Sheet1!D:D,0))</f>
        <v>Animal Crossing</v>
      </c>
    </row>
    <row r="403" spans="1:6" x14ac:dyDescent="0.2">
      <c r="A403" s="51" t="s">
        <v>2906</v>
      </c>
      <c r="B403" s="51" t="str">
        <f t="shared" si="24"/>
        <v>049F</v>
      </c>
      <c r="C403" s="51" t="str">
        <f t="shared" si="25"/>
        <v>Claude</v>
      </c>
      <c r="D403" s="51" t="str">
        <f t="shared" si="26"/>
        <v>case "049F": return "Animal Crossing - Claude";</v>
      </c>
      <c r="E403" t="str">
        <f t="shared" si="27"/>
        <v>049</v>
      </c>
      <c r="F403" t="str">
        <f>INDEX(Sheet1!F:F,MATCH('1-4'!E403,Sheet1!D:D,0))</f>
        <v>Animal Crossing</v>
      </c>
    </row>
    <row r="404" spans="1:6" x14ac:dyDescent="0.2">
      <c r="A404" s="51" t="s">
        <v>2907</v>
      </c>
      <c r="B404" s="51" t="str">
        <f t="shared" si="24"/>
        <v>04A0</v>
      </c>
      <c r="C404" s="51" t="str">
        <f t="shared" si="25"/>
        <v>Francine</v>
      </c>
      <c r="D404" s="51" t="str">
        <f t="shared" si="26"/>
        <v>case "04A0": return "Animal Crossing - Francine";</v>
      </c>
      <c r="E404" t="str">
        <f t="shared" si="27"/>
        <v>04A</v>
      </c>
      <c r="F404" t="str">
        <f>INDEX(Sheet1!F:F,MATCH('1-4'!E404,Sheet1!D:D,0))</f>
        <v>Animal Crossing</v>
      </c>
    </row>
    <row r="405" spans="1:6" x14ac:dyDescent="0.2">
      <c r="A405" s="51" t="s">
        <v>2908</v>
      </c>
      <c r="B405" s="51" t="str">
        <f t="shared" si="24"/>
        <v>04A1</v>
      </c>
      <c r="C405" s="51" t="str">
        <f t="shared" si="25"/>
        <v>Chrissy</v>
      </c>
      <c r="D405" s="51" t="str">
        <f t="shared" si="26"/>
        <v>case "04A1": return "Animal Crossing - Chrissy";</v>
      </c>
      <c r="E405" t="str">
        <f t="shared" si="27"/>
        <v>04A</v>
      </c>
      <c r="F405" t="str">
        <f>INDEX(Sheet1!F:F,MATCH('1-4'!E405,Sheet1!D:D,0))</f>
        <v>Animal Crossing</v>
      </c>
    </row>
    <row r="406" spans="1:6" x14ac:dyDescent="0.2">
      <c r="A406" s="51" t="s">
        <v>2909</v>
      </c>
      <c r="B406" s="51" t="str">
        <f t="shared" si="24"/>
        <v>04A2</v>
      </c>
      <c r="C406" s="51" t="str">
        <f t="shared" si="25"/>
        <v>Hopkins</v>
      </c>
      <c r="D406" s="51" t="str">
        <f t="shared" si="26"/>
        <v>case "04A2": return "Animal Crossing - Hopkins";</v>
      </c>
      <c r="E406" t="str">
        <f t="shared" si="27"/>
        <v>04A</v>
      </c>
      <c r="F406" t="str">
        <f>INDEX(Sheet1!F:F,MATCH('1-4'!E406,Sheet1!D:D,0))</f>
        <v>Animal Crossing</v>
      </c>
    </row>
    <row r="407" spans="1:6" x14ac:dyDescent="0.2">
      <c r="A407" s="51" t="s">
        <v>2910</v>
      </c>
      <c r="B407" s="51" t="str">
        <f t="shared" si="24"/>
        <v>04A3</v>
      </c>
      <c r="C407" s="51" t="str">
        <f t="shared" si="25"/>
        <v>OHare</v>
      </c>
      <c r="D407" s="51" t="str">
        <f t="shared" si="26"/>
        <v>case "04A3": return "Animal Crossing - OHare";</v>
      </c>
      <c r="E407" t="str">
        <f t="shared" si="27"/>
        <v>04A</v>
      </c>
      <c r="F407" t="str">
        <f>INDEX(Sheet1!F:F,MATCH('1-4'!E407,Sheet1!D:D,0))</f>
        <v>Animal Crossing</v>
      </c>
    </row>
    <row r="408" spans="1:6" x14ac:dyDescent="0.2">
      <c r="A408" s="51" t="s">
        <v>2911</v>
      </c>
      <c r="B408" s="51" t="str">
        <f t="shared" si="24"/>
        <v>04A4</v>
      </c>
      <c r="C408" s="51" t="str">
        <f t="shared" si="25"/>
        <v>Carmen</v>
      </c>
      <c r="D408" s="51" t="str">
        <f t="shared" si="26"/>
        <v>case "04A4": return "Animal Crossing - Carmen";</v>
      </c>
      <c r="E408" t="str">
        <f t="shared" si="27"/>
        <v>04A</v>
      </c>
      <c r="F408" t="str">
        <f>INDEX(Sheet1!F:F,MATCH('1-4'!E408,Sheet1!D:D,0))</f>
        <v>Animal Crossing</v>
      </c>
    </row>
    <row r="409" spans="1:6" x14ac:dyDescent="0.2">
      <c r="A409" s="51" t="s">
        <v>2912</v>
      </c>
      <c r="B409" s="51" t="str">
        <f t="shared" si="24"/>
        <v>04A5</v>
      </c>
      <c r="C409" s="51" t="str">
        <f t="shared" si="25"/>
        <v>Bonbon</v>
      </c>
      <c r="D409" s="51" t="str">
        <f t="shared" si="26"/>
        <v>case "04A5": return "Animal Crossing - Bonbon";</v>
      </c>
      <c r="E409" t="str">
        <f t="shared" si="27"/>
        <v>04A</v>
      </c>
      <c r="F409" t="str">
        <f>INDEX(Sheet1!F:F,MATCH('1-4'!E409,Sheet1!D:D,0))</f>
        <v>Animal Crossing</v>
      </c>
    </row>
    <row r="410" spans="1:6" x14ac:dyDescent="0.2">
      <c r="A410" s="51" t="s">
        <v>2913</v>
      </c>
      <c r="B410" s="51" t="str">
        <f t="shared" si="24"/>
        <v>04A6</v>
      </c>
      <c r="C410" s="51" t="str">
        <f t="shared" si="25"/>
        <v>Cole</v>
      </c>
      <c r="D410" s="51" t="str">
        <f t="shared" si="26"/>
        <v>case "04A6": return "Animal Crossing - Cole";</v>
      </c>
      <c r="E410" t="str">
        <f t="shared" si="27"/>
        <v>04A</v>
      </c>
      <c r="F410" t="str">
        <f>INDEX(Sheet1!F:F,MATCH('1-4'!E410,Sheet1!D:D,0))</f>
        <v>Animal Crossing</v>
      </c>
    </row>
    <row r="411" spans="1:6" x14ac:dyDescent="0.2">
      <c r="A411" s="51" t="s">
        <v>2914</v>
      </c>
      <c r="B411" s="51" t="str">
        <f t="shared" si="24"/>
        <v>04A7</v>
      </c>
      <c r="C411" s="51" t="str">
        <f t="shared" si="25"/>
        <v>Mira</v>
      </c>
      <c r="D411" s="51" t="str">
        <f t="shared" si="26"/>
        <v>case "04A7": return "Animal Crossing - Mira";</v>
      </c>
      <c r="E411" t="str">
        <f t="shared" si="27"/>
        <v>04A</v>
      </c>
      <c r="F411" t="str">
        <f>INDEX(Sheet1!F:F,MATCH('1-4'!E411,Sheet1!D:D,0))</f>
        <v>Animal Crossing</v>
      </c>
    </row>
    <row r="412" spans="1:6" x14ac:dyDescent="0.2">
      <c r="A412" s="51" t="s">
        <v>2915</v>
      </c>
      <c r="B412" s="51" t="str">
        <f t="shared" si="24"/>
        <v>04A8</v>
      </c>
      <c r="C412" s="51" t="str">
        <f t="shared" si="25"/>
        <v>Toby</v>
      </c>
      <c r="D412" s="51" t="str">
        <f t="shared" si="26"/>
        <v>case "04A8": return "Animal Crossing - Toby";</v>
      </c>
      <c r="E412" t="str">
        <f t="shared" si="27"/>
        <v>04A</v>
      </c>
      <c r="F412" t="str">
        <f>INDEX(Sheet1!F:F,MATCH('1-4'!E412,Sheet1!D:D,0))</f>
        <v>Animal Crossing</v>
      </c>
    </row>
    <row r="413" spans="1:6" x14ac:dyDescent="0.2">
      <c r="A413" s="51" t="s">
        <v>2916</v>
      </c>
      <c r="B413" s="51" t="str">
        <f t="shared" si="24"/>
        <v>04B2</v>
      </c>
      <c r="C413" s="51" t="str">
        <f t="shared" si="25"/>
        <v>Tank</v>
      </c>
      <c r="D413" s="51" t="str">
        <f t="shared" si="26"/>
        <v>case "04B2": return "Animal Crossing - Tank";</v>
      </c>
      <c r="E413" t="str">
        <f t="shared" si="27"/>
        <v>04B</v>
      </c>
      <c r="F413" t="str">
        <f>INDEX(Sheet1!F:F,MATCH('1-4'!E413,Sheet1!D:D,0))</f>
        <v>Animal Crossing</v>
      </c>
    </row>
    <row r="414" spans="1:6" x14ac:dyDescent="0.2">
      <c r="A414" s="51" t="s">
        <v>2917</v>
      </c>
      <c r="B414" s="51" t="str">
        <f t="shared" si="24"/>
        <v>04B3</v>
      </c>
      <c r="C414" s="51" t="str">
        <f t="shared" si="25"/>
        <v>Rhonda</v>
      </c>
      <c r="D414" s="51" t="str">
        <f t="shared" si="26"/>
        <v>case "04B3": return "Animal Crossing - Rhonda";</v>
      </c>
      <c r="E414" t="str">
        <f t="shared" si="27"/>
        <v>04B</v>
      </c>
      <c r="F414" t="str">
        <f>INDEX(Sheet1!F:F,MATCH('1-4'!E414,Sheet1!D:D,0))</f>
        <v>Animal Crossing</v>
      </c>
    </row>
    <row r="415" spans="1:6" x14ac:dyDescent="0.2">
      <c r="A415" s="51" t="s">
        <v>2918</v>
      </c>
      <c r="B415" s="51" t="str">
        <f t="shared" si="24"/>
        <v>04B4</v>
      </c>
      <c r="C415" s="51" t="str">
        <f t="shared" si="25"/>
        <v>Spike</v>
      </c>
      <c r="D415" s="51" t="str">
        <f t="shared" si="26"/>
        <v>case "04B4": return "Animal Crossing - Spike";</v>
      </c>
      <c r="E415" t="str">
        <f t="shared" si="27"/>
        <v>04B</v>
      </c>
      <c r="F415" t="str">
        <f>INDEX(Sheet1!F:F,MATCH('1-4'!E415,Sheet1!D:D,0))</f>
        <v>Animal Crossing</v>
      </c>
    </row>
    <row r="416" spans="1:6" x14ac:dyDescent="0.2">
      <c r="A416" s="51" t="s">
        <v>2919</v>
      </c>
      <c r="B416" s="51" t="str">
        <f t="shared" si="24"/>
        <v>04B6</v>
      </c>
      <c r="C416" s="51" t="str">
        <f t="shared" si="25"/>
        <v>Hornsby</v>
      </c>
      <c r="D416" s="51" t="str">
        <f t="shared" si="26"/>
        <v>case "04B6": return "Animal Crossing - Hornsby";</v>
      </c>
      <c r="E416" t="str">
        <f t="shared" si="27"/>
        <v>04B</v>
      </c>
      <c r="F416" t="str">
        <f>INDEX(Sheet1!F:F,MATCH('1-4'!E416,Sheet1!D:D,0))</f>
        <v>Animal Crossing</v>
      </c>
    </row>
    <row r="417" spans="1:6" x14ac:dyDescent="0.2">
      <c r="A417" s="51" t="s">
        <v>2920</v>
      </c>
      <c r="B417" s="51" t="str">
        <f t="shared" si="24"/>
        <v>04B9</v>
      </c>
      <c r="C417" s="51" t="str">
        <f t="shared" si="25"/>
        <v>Merengue</v>
      </c>
      <c r="D417" s="51" t="str">
        <f t="shared" si="26"/>
        <v>case "04B9": return "Animal Crossing - Merengue";</v>
      </c>
      <c r="E417" t="str">
        <f t="shared" si="27"/>
        <v>04B</v>
      </c>
      <c r="F417" t="str">
        <f>INDEX(Sheet1!F:F,MATCH('1-4'!E417,Sheet1!D:D,0))</f>
        <v>Animal Crossing</v>
      </c>
    </row>
    <row r="418" spans="1:6" x14ac:dyDescent="0.2">
      <c r="A418" s="51" t="s">
        <v>2921</v>
      </c>
      <c r="B418" s="51" t="str">
        <f t="shared" si="24"/>
        <v>04BA</v>
      </c>
      <c r="C418" s="51" t="str">
        <f t="shared" si="25"/>
        <v>Ren\u00e9e</v>
      </c>
      <c r="D418" s="51" t="str">
        <f t="shared" si="26"/>
        <v>case "04BA": return "Animal Crossing - Ren\u00e9e";</v>
      </c>
      <c r="E418" t="str">
        <f t="shared" si="27"/>
        <v>04B</v>
      </c>
      <c r="F418" t="str">
        <f>INDEX(Sheet1!F:F,MATCH('1-4'!E418,Sheet1!D:D,0))</f>
        <v>Animal Crossing</v>
      </c>
    </row>
    <row r="419" spans="1:6" x14ac:dyDescent="0.2">
      <c r="A419" s="51" t="s">
        <v>2922</v>
      </c>
      <c r="B419" s="51" t="str">
        <f t="shared" si="24"/>
        <v>04C5</v>
      </c>
      <c r="C419" s="51" t="str">
        <f t="shared" si="25"/>
        <v>Vesta</v>
      </c>
      <c r="D419" s="51" t="str">
        <f t="shared" si="26"/>
        <v>case "04C5": return "Animal Crossing - Vesta";</v>
      </c>
      <c r="E419" t="str">
        <f t="shared" si="27"/>
        <v>04C</v>
      </c>
      <c r="F419" t="str">
        <f>INDEX(Sheet1!F:F,MATCH('1-4'!E419,Sheet1!D:D,0))</f>
        <v>Animal Crossing</v>
      </c>
    </row>
    <row r="420" spans="1:6" x14ac:dyDescent="0.2">
      <c r="A420" s="51" t="s">
        <v>2923</v>
      </c>
      <c r="B420" s="51" t="str">
        <f t="shared" si="24"/>
        <v>04C6</v>
      </c>
      <c r="C420" s="51" t="str">
        <f t="shared" si="25"/>
        <v>Baabara</v>
      </c>
      <c r="D420" s="51" t="str">
        <f t="shared" si="26"/>
        <v>case "04C6": return "Animal Crossing - Baabara";</v>
      </c>
      <c r="E420" t="str">
        <f t="shared" si="27"/>
        <v>04C</v>
      </c>
      <c r="F420" t="str">
        <f>INDEX(Sheet1!F:F,MATCH('1-4'!E420,Sheet1!D:D,0))</f>
        <v>Animal Crossing</v>
      </c>
    </row>
    <row r="421" spans="1:6" x14ac:dyDescent="0.2">
      <c r="A421" s="51" t="s">
        <v>2924</v>
      </c>
      <c r="B421" s="51" t="str">
        <f t="shared" si="24"/>
        <v>04C7</v>
      </c>
      <c r="C421" s="51" t="str">
        <f t="shared" si="25"/>
        <v>Eunice</v>
      </c>
      <c r="D421" s="51" t="str">
        <f t="shared" si="26"/>
        <v>case "04C7": return "Animal Crossing - Eunice";</v>
      </c>
      <c r="E421" t="str">
        <f t="shared" si="27"/>
        <v>04C</v>
      </c>
      <c r="F421" t="str">
        <f>INDEX(Sheet1!F:F,MATCH('1-4'!E421,Sheet1!D:D,0))</f>
        <v>Animal Crossing</v>
      </c>
    </row>
    <row r="422" spans="1:6" x14ac:dyDescent="0.2">
      <c r="A422" s="51" t="s">
        <v>2925</v>
      </c>
      <c r="B422" s="51" t="str">
        <f t="shared" si="24"/>
        <v>04C8</v>
      </c>
      <c r="C422" s="51" t="str">
        <f t="shared" si="25"/>
        <v>Stella</v>
      </c>
      <c r="D422" s="51" t="str">
        <f t="shared" si="26"/>
        <v>case "04C8": return "Animal Crossing - Stella";</v>
      </c>
      <c r="E422" t="str">
        <f t="shared" si="27"/>
        <v>04C</v>
      </c>
      <c r="F422" t="str">
        <f>INDEX(Sheet1!F:F,MATCH('1-4'!E422,Sheet1!D:D,0))</f>
        <v>Animal Crossing</v>
      </c>
    </row>
    <row r="423" spans="1:6" x14ac:dyDescent="0.2">
      <c r="A423" s="51" t="s">
        <v>2926</v>
      </c>
      <c r="B423" s="51" t="str">
        <f t="shared" si="24"/>
        <v>04C9</v>
      </c>
      <c r="C423" s="51" t="str">
        <f t="shared" si="25"/>
        <v>Cashmere</v>
      </c>
      <c r="D423" s="51" t="str">
        <f t="shared" si="26"/>
        <v>case "04C9": return "Animal Crossing - Cashmere";</v>
      </c>
      <c r="E423" t="str">
        <f t="shared" si="27"/>
        <v>04C</v>
      </c>
      <c r="F423" t="str">
        <f>INDEX(Sheet1!F:F,MATCH('1-4'!E423,Sheet1!D:D,0))</f>
        <v>Animal Crossing</v>
      </c>
    </row>
    <row r="424" spans="1:6" x14ac:dyDescent="0.2">
      <c r="A424" s="51" t="s">
        <v>2927</v>
      </c>
      <c r="B424" s="51" t="str">
        <f t="shared" si="24"/>
        <v>04CC</v>
      </c>
      <c r="C424" s="51" t="str">
        <f t="shared" si="25"/>
        <v>Willow</v>
      </c>
      <c r="D424" s="51" t="str">
        <f t="shared" si="26"/>
        <v>case "04CC": return "Animal Crossing - Willow";</v>
      </c>
      <c r="E424" t="str">
        <f t="shared" si="27"/>
        <v>04C</v>
      </c>
      <c r="F424" t="str">
        <f>INDEX(Sheet1!F:F,MATCH('1-4'!E424,Sheet1!D:D,0))</f>
        <v>Animal Crossing</v>
      </c>
    </row>
    <row r="425" spans="1:6" x14ac:dyDescent="0.2">
      <c r="A425" s="51" t="s">
        <v>2928</v>
      </c>
      <c r="B425" s="51" t="str">
        <f t="shared" si="24"/>
        <v>04CD</v>
      </c>
      <c r="C425" s="51" t="str">
        <f t="shared" si="25"/>
        <v>Curlos</v>
      </c>
      <c r="D425" s="51" t="str">
        <f t="shared" si="26"/>
        <v>case "04CD": return "Animal Crossing - Curlos";</v>
      </c>
      <c r="E425" t="str">
        <f t="shared" si="27"/>
        <v>04C</v>
      </c>
      <c r="F425" t="str">
        <f>INDEX(Sheet1!F:F,MATCH('1-4'!E425,Sheet1!D:D,0))</f>
        <v>Animal Crossing</v>
      </c>
    </row>
    <row r="426" spans="1:6" x14ac:dyDescent="0.2">
      <c r="A426" s="51" t="s">
        <v>2929</v>
      </c>
      <c r="B426" s="51" t="str">
        <f t="shared" si="24"/>
        <v>04CE</v>
      </c>
      <c r="C426" s="51" t="str">
        <f t="shared" si="25"/>
        <v>Wendy</v>
      </c>
      <c r="D426" s="51" t="str">
        <f t="shared" si="26"/>
        <v>case "04CE": return "Animal Crossing - Wendy";</v>
      </c>
      <c r="E426" t="str">
        <f t="shared" si="27"/>
        <v>04C</v>
      </c>
      <c r="F426" t="str">
        <f>INDEX(Sheet1!F:F,MATCH('1-4'!E426,Sheet1!D:D,0))</f>
        <v>Animal Crossing</v>
      </c>
    </row>
    <row r="427" spans="1:6" x14ac:dyDescent="0.2">
      <c r="A427" s="51" t="s">
        <v>2930</v>
      </c>
      <c r="B427" s="51" t="str">
        <f t="shared" si="24"/>
        <v>04CF</v>
      </c>
      <c r="C427" s="51" t="str">
        <f t="shared" si="25"/>
        <v>Timbra</v>
      </c>
      <c r="D427" s="51" t="str">
        <f t="shared" si="26"/>
        <v>case "04CF": return "Animal Crossing - Timbra";</v>
      </c>
      <c r="E427" t="str">
        <f t="shared" si="27"/>
        <v>04C</v>
      </c>
      <c r="F427" t="str">
        <f>INDEX(Sheet1!F:F,MATCH('1-4'!E427,Sheet1!D:D,0))</f>
        <v>Animal Crossing</v>
      </c>
    </row>
    <row r="428" spans="1:6" x14ac:dyDescent="0.2">
      <c r="A428" s="51" t="s">
        <v>2931</v>
      </c>
      <c r="B428" s="51" t="str">
        <f t="shared" si="24"/>
        <v>04D0</v>
      </c>
      <c r="C428" s="51" t="str">
        <f t="shared" si="25"/>
        <v>Frita</v>
      </c>
      <c r="D428" s="51" t="str">
        <f t="shared" si="26"/>
        <v>case "04D0": return "Animal Crossing - Frita";</v>
      </c>
      <c r="E428" t="str">
        <f t="shared" si="27"/>
        <v>04D</v>
      </c>
      <c r="F428" t="str">
        <f>INDEX(Sheet1!F:F,MATCH('1-4'!E428,Sheet1!D:D,0))</f>
        <v>Animal Crossing</v>
      </c>
    </row>
    <row r="429" spans="1:6" x14ac:dyDescent="0.2">
      <c r="A429" s="51" t="s">
        <v>2932</v>
      </c>
      <c r="B429" s="51" t="str">
        <f t="shared" si="24"/>
        <v>04D1</v>
      </c>
      <c r="C429" s="51" t="str">
        <f t="shared" si="25"/>
        <v>Muffy</v>
      </c>
      <c r="D429" s="51" t="str">
        <f t="shared" si="26"/>
        <v>case "04D1": return "Animal Crossing - Muffy";</v>
      </c>
      <c r="E429" t="str">
        <f t="shared" si="27"/>
        <v>04D</v>
      </c>
      <c r="F429" t="str">
        <f>INDEX(Sheet1!F:F,MATCH('1-4'!E429,Sheet1!D:D,0))</f>
        <v>Animal Crossing</v>
      </c>
    </row>
    <row r="430" spans="1:6" x14ac:dyDescent="0.2">
      <c r="A430" s="51" t="s">
        <v>2933</v>
      </c>
      <c r="B430" s="51" t="str">
        <f t="shared" si="24"/>
        <v>04D2</v>
      </c>
      <c r="C430" s="51" t="str">
        <f t="shared" si="25"/>
        <v>Pietro</v>
      </c>
      <c r="D430" s="51" t="str">
        <f t="shared" si="26"/>
        <v>case "04D2": return "Animal Crossing - Pietro";</v>
      </c>
      <c r="E430" t="str">
        <f t="shared" si="27"/>
        <v>04D</v>
      </c>
      <c r="F430" t="str">
        <f>INDEX(Sheet1!F:F,MATCH('1-4'!E430,Sheet1!D:D,0))</f>
        <v>Animal Crossing</v>
      </c>
    </row>
    <row r="431" spans="1:6" x14ac:dyDescent="0.2">
      <c r="A431" s="51" t="s">
        <v>2934</v>
      </c>
      <c r="B431" s="51" t="str">
        <f t="shared" si="24"/>
        <v>04D3</v>
      </c>
      <c r="C431" s="51" t="str">
        <f t="shared" si="25"/>
        <v>\u00c9toile</v>
      </c>
      <c r="D431" s="51" t="str">
        <f t="shared" si="26"/>
        <v>case "04D3": return "Animal Crossing - \u00c9toile";</v>
      </c>
      <c r="E431" t="str">
        <f t="shared" si="27"/>
        <v>04D</v>
      </c>
      <c r="F431" t="str">
        <f>INDEX(Sheet1!F:F,MATCH('1-4'!E431,Sheet1!D:D,0))</f>
        <v>Animal Crossing</v>
      </c>
    </row>
    <row r="432" spans="1:6" x14ac:dyDescent="0.2">
      <c r="A432" s="51" t="s">
        <v>2935</v>
      </c>
      <c r="B432" s="51" t="str">
        <f t="shared" si="24"/>
        <v>04DD</v>
      </c>
      <c r="C432" s="51" t="str">
        <f t="shared" si="25"/>
        <v>Peanut</v>
      </c>
      <c r="D432" s="51" t="str">
        <f t="shared" si="26"/>
        <v>case "04DD": return "Animal Crossing - Peanut";</v>
      </c>
      <c r="E432" t="str">
        <f t="shared" si="27"/>
        <v>04D</v>
      </c>
      <c r="F432" t="str">
        <f>INDEX(Sheet1!F:F,MATCH('1-4'!E432,Sheet1!D:D,0))</f>
        <v>Animal Crossing</v>
      </c>
    </row>
    <row r="433" spans="1:6" x14ac:dyDescent="0.2">
      <c r="A433" s="51" t="s">
        <v>2936</v>
      </c>
      <c r="B433" s="51" t="str">
        <f t="shared" si="24"/>
        <v>04DE</v>
      </c>
      <c r="C433" s="51" t="str">
        <f t="shared" si="25"/>
        <v>Blaire</v>
      </c>
      <c r="D433" s="51" t="str">
        <f t="shared" si="26"/>
        <v>case "04DE": return "Animal Crossing - Blaire";</v>
      </c>
      <c r="E433" t="str">
        <f t="shared" si="27"/>
        <v>04D</v>
      </c>
      <c r="F433" t="str">
        <f>INDEX(Sheet1!F:F,MATCH('1-4'!E433,Sheet1!D:D,0))</f>
        <v>Animal Crossing</v>
      </c>
    </row>
    <row r="434" spans="1:6" x14ac:dyDescent="0.2">
      <c r="A434" s="51" t="s">
        <v>2937</v>
      </c>
      <c r="B434" s="51" t="str">
        <f t="shared" si="24"/>
        <v>04DF</v>
      </c>
      <c r="C434" s="51" t="str">
        <f t="shared" si="25"/>
        <v>Filbert</v>
      </c>
      <c r="D434" s="51" t="str">
        <f t="shared" si="26"/>
        <v>case "04DF": return "Animal Crossing - Filbert";</v>
      </c>
      <c r="E434" t="str">
        <f t="shared" si="27"/>
        <v>04D</v>
      </c>
      <c r="F434" t="str">
        <f>INDEX(Sheet1!F:F,MATCH('1-4'!E434,Sheet1!D:D,0))</f>
        <v>Animal Crossing</v>
      </c>
    </row>
    <row r="435" spans="1:6" x14ac:dyDescent="0.2">
      <c r="A435" s="51" t="s">
        <v>2938</v>
      </c>
      <c r="B435" s="51" t="str">
        <f t="shared" si="24"/>
        <v>04E0</v>
      </c>
      <c r="C435" s="51" t="str">
        <f t="shared" si="25"/>
        <v>Pecan</v>
      </c>
      <c r="D435" s="51" t="str">
        <f t="shared" si="26"/>
        <v>case "04E0": return "Animal Crossing - Pecan";</v>
      </c>
      <c r="E435" t="str">
        <f t="shared" si="27"/>
        <v>04E</v>
      </c>
      <c r="F435" t="str">
        <f>INDEX(Sheet1!F:F,MATCH('1-4'!E435,Sheet1!D:D,0))</f>
        <v>Animal Crossing</v>
      </c>
    </row>
    <row r="436" spans="1:6" x14ac:dyDescent="0.2">
      <c r="A436" s="51" t="s">
        <v>2939</v>
      </c>
      <c r="B436" s="51" t="str">
        <f t="shared" si="24"/>
        <v>04E1</v>
      </c>
      <c r="C436" s="51" t="str">
        <f t="shared" si="25"/>
        <v>Nibbles</v>
      </c>
      <c r="D436" s="51" t="str">
        <f t="shared" si="26"/>
        <v>case "04E1": return "Animal Crossing - Nibbles";</v>
      </c>
      <c r="E436" t="str">
        <f t="shared" si="27"/>
        <v>04E</v>
      </c>
      <c r="F436" t="str">
        <f>INDEX(Sheet1!F:F,MATCH('1-4'!E436,Sheet1!D:D,0))</f>
        <v>Animal Crossing</v>
      </c>
    </row>
    <row r="437" spans="1:6" x14ac:dyDescent="0.2">
      <c r="A437" s="51" t="s">
        <v>2940</v>
      </c>
      <c r="B437" s="51" t="str">
        <f t="shared" si="24"/>
        <v>04E2</v>
      </c>
      <c r="C437" s="51" t="str">
        <f t="shared" si="25"/>
        <v>Agent S</v>
      </c>
      <c r="D437" s="51" t="str">
        <f t="shared" si="26"/>
        <v>case "04E2": return "Animal Crossing - Agent S";</v>
      </c>
      <c r="E437" t="str">
        <f t="shared" si="27"/>
        <v>04E</v>
      </c>
      <c r="F437" t="str">
        <f>INDEX(Sheet1!F:F,MATCH('1-4'!E437,Sheet1!D:D,0))</f>
        <v>Animal Crossing</v>
      </c>
    </row>
    <row r="438" spans="1:6" x14ac:dyDescent="0.2">
      <c r="A438" s="51" t="s">
        <v>2941</v>
      </c>
      <c r="B438" s="51" t="str">
        <f t="shared" si="24"/>
        <v>04E3</v>
      </c>
      <c r="C438" s="51" t="str">
        <f t="shared" si="25"/>
        <v>Caroline</v>
      </c>
      <c r="D438" s="51" t="str">
        <f t="shared" si="26"/>
        <v>case "04E3": return "Animal Crossing - Caroline";</v>
      </c>
      <c r="E438" t="str">
        <f t="shared" si="27"/>
        <v>04E</v>
      </c>
      <c r="F438" t="str">
        <f>INDEX(Sheet1!F:F,MATCH('1-4'!E438,Sheet1!D:D,0))</f>
        <v>Animal Crossing</v>
      </c>
    </row>
    <row r="439" spans="1:6" x14ac:dyDescent="0.2">
      <c r="A439" s="51" t="s">
        <v>2942</v>
      </c>
      <c r="B439" s="51" t="str">
        <f t="shared" si="24"/>
        <v>04E4</v>
      </c>
      <c r="C439" s="51" t="str">
        <f t="shared" si="25"/>
        <v>Sally</v>
      </c>
      <c r="D439" s="51" t="str">
        <f t="shared" si="26"/>
        <v>case "04E4": return "Animal Crossing - Sally";</v>
      </c>
      <c r="E439" t="str">
        <f t="shared" si="27"/>
        <v>04E</v>
      </c>
      <c r="F439" t="str">
        <f>INDEX(Sheet1!F:F,MATCH('1-4'!E439,Sheet1!D:D,0))</f>
        <v>Animal Crossing</v>
      </c>
    </row>
    <row r="440" spans="1:6" x14ac:dyDescent="0.2">
      <c r="A440" s="51" t="s">
        <v>2943</v>
      </c>
      <c r="B440" s="51" t="str">
        <f t="shared" si="24"/>
        <v>04E5</v>
      </c>
      <c r="C440" s="51" t="str">
        <f t="shared" si="25"/>
        <v>Static</v>
      </c>
      <c r="D440" s="51" t="str">
        <f t="shared" si="26"/>
        <v>case "04E5": return "Animal Crossing - Static";</v>
      </c>
      <c r="E440" t="str">
        <f t="shared" si="27"/>
        <v>04E</v>
      </c>
      <c r="F440" t="str">
        <f>INDEX(Sheet1!F:F,MATCH('1-4'!E440,Sheet1!D:D,0))</f>
        <v>Animal Crossing</v>
      </c>
    </row>
    <row r="441" spans="1:6" x14ac:dyDescent="0.2">
      <c r="A441" s="51" t="s">
        <v>2944</v>
      </c>
      <c r="B441" s="51" t="str">
        <f t="shared" si="24"/>
        <v>04E6</v>
      </c>
      <c r="C441" s="51" t="str">
        <f t="shared" si="25"/>
        <v>Mint</v>
      </c>
      <c r="D441" s="51" t="str">
        <f t="shared" si="26"/>
        <v>case "04E6": return "Animal Crossing - Mint";</v>
      </c>
      <c r="E441" t="str">
        <f t="shared" si="27"/>
        <v>04E</v>
      </c>
      <c r="F441" t="str">
        <f>INDEX(Sheet1!F:F,MATCH('1-4'!E441,Sheet1!D:D,0))</f>
        <v>Animal Crossing</v>
      </c>
    </row>
    <row r="442" spans="1:6" x14ac:dyDescent="0.2">
      <c r="A442" s="51" t="s">
        <v>2945</v>
      </c>
      <c r="B442" s="51" t="str">
        <f t="shared" si="24"/>
        <v>04E7</v>
      </c>
      <c r="C442" s="51" t="str">
        <f t="shared" si="25"/>
        <v>Ricky</v>
      </c>
      <c r="D442" s="51" t="str">
        <f t="shared" si="26"/>
        <v>case "04E7": return "Animal Crossing - Ricky";</v>
      </c>
      <c r="E442" t="str">
        <f t="shared" si="27"/>
        <v>04E</v>
      </c>
      <c r="F442" t="str">
        <f>INDEX(Sheet1!F:F,MATCH('1-4'!E442,Sheet1!D:D,0))</f>
        <v>Animal Crossing</v>
      </c>
    </row>
    <row r="443" spans="1:6" x14ac:dyDescent="0.2">
      <c r="A443" s="51" t="s">
        <v>2946</v>
      </c>
      <c r="B443" s="51" t="str">
        <f t="shared" si="24"/>
        <v>04E8</v>
      </c>
      <c r="C443" s="51" t="str">
        <f t="shared" si="25"/>
        <v>Cally</v>
      </c>
      <c r="D443" s="51" t="str">
        <f t="shared" si="26"/>
        <v>case "04E8": return "Animal Crossing - Cally";</v>
      </c>
      <c r="E443" t="str">
        <f t="shared" si="27"/>
        <v>04E</v>
      </c>
      <c r="F443" t="str">
        <f>INDEX(Sheet1!F:F,MATCH('1-4'!E443,Sheet1!D:D,0))</f>
        <v>Animal Crossing</v>
      </c>
    </row>
    <row r="444" spans="1:6" x14ac:dyDescent="0.2">
      <c r="A444" s="51" t="s">
        <v>2947</v>
      </c>
      <c r="B444" s="51" t="str">
        <f t="shared" si="24"/>
        <v>04EA</v>
      </c>
      <c r="C444" s="51" t="str">
        <f t="shared" si="25"/>
        <v>Tasha</v>
      </c>
      <c r="D444" s="51" t="str">
        <f t="shared" si="26"/>
        <v>case "04EA": return "Animal Crossing - Tasha";</v>
      </c>
      <c r="E444" t="str">
        <f t="shared" si="27"/>
        <v>04E</v>
      </c>
      <c r="F444" t="str">
        <f>INDEX(Sheet1!F:F,MATCH('1-4'!E444,Sheet1!D:D,0))</f>
        <v>Animal Crossing</v>
      </c>
    </row>
    <row r="445" spans="1:6" x14ac:dyDescent="0.2">
      <c r="A445" s="51" t="s">
        <v>2948</v>
      </c>
      <c r="B445" s="51" t="str">
        <f t="shared" si="24"/>
        <v>04EB</v>
      </c>
      <c r="C445" s="51" t="str">
        <f t="shared" si="25"/>
        <v>Sylvana</v>
      </c>
      <c r="D445" s="51" t="str">
        <f t="shared" si="26"/>
        <v>case "04EB": return "Animal Crossing - Sylvana";</v>
      </c>
      <c r="E445" t="str">
        <f t="shared" si="27"/>
        <v>04E</v>
      </c>
      <c r="F445" t="str">
        <f>INDEX(Sheet1!F:F,MATCH('1-4'!E445,Sheet1!D:D,0))</f>
        <v>Animal Crossing</v>
      </c>
    </row>
    <row r="446" spans="1:6" x14ac:dyDescent="0.2">
      <c r="A446" s="51" t="s">
        <v>2949</v>
      </c>
      <c r="B446" s="51" t="str">
        <f t="shared" si="24"/>
        <v>04EC</v>
      </c>
      <c r="C446" s="51" t="str">
        <f t="shared" si="25"/>
        <v>Poppy</v>
      </c>
      <c r="D446" s="51" t="str">
        <f t="shared" si="26"/>
        <v>case "04EC": return "Animal Crossing - Poppy";</v>
      </c>
      <c r="E446" t="str">
        <f t="shared" si="27"/>
        <v>04E</v>
      </c>
      <c r="F446" t="str">
        <f>INDEX(Sheet1!F:F,MATCH('1-4'!E446,Sheet1!D:D,0))</f>
        <v>Animal Crossing</v>
      </c>
    </row>
    <row r="447" spans="1:6" x14ac:dyDescent="0.2">
      <c r="A447" s="51" t="s">
        <v>2950</v>
      </c>
      <c r="B447" s="51" t="str">
        <f t="shared" si="24"/>
        <v>04ED</v>
      </c>
      <c r="C447" s="51" t="str">
        <f t="shared" si="25"/>
        <v>Sheldon</v>
      </c>
      <c r="D447" s="51" t="str">
        <f t="shared" si="26"/>
        <v>case "04ED": return "Animal Crossing - Sheldon";</v>
      </c>
      <c r="E447" t="str">
        <f t="shared" si="27"/>
        <v>04E</v>
      </c>
      <c r="F447" t="str">
        <f>INDEX(Sheet1!F:F,MATCH('1-4'!E447,Sheet1!D:D,0))</f>
        <v>Animal Crossing</v>
      </c>
    </row>
    <row r="448" spans="1:6" x14ac:dyDescent="0.2">
      <c r="A448" s="51" t="s">
        <v>2951</v>
      </c>
      <c r="B448" s="51" t="str">
        <f t="shared" si="24"/>
        <v>04EE</v>
      </c>
      <c r="C448" s="51" t="str">
        <f t="shared" si="25"/>
        <v>Marshal</v>
      </c>
      <c r="D448" s="51" t="str">
        <f t="shared" si="26"/>
        <v>case "04EE": return "Animal Crossing - Marshal";</v>
      </c>
      <c r="E448" t="str">
        <f t="shared" si="27"/>
        <v>04E</v>
      </c>
      <c r="F448" t="str">
        <f>INDEX(Sheet1!F:F,MATCH('1-4'!E448,Sheet1!D:D,0))</f>
        <v>Animal Crossing</v>
      </c>
    </row>
    <row r="449" spans="1:6" x14ac:dyDescent="0.2">
      <c r="A449" s="51" t="s">
        <v>2952</v>
      </c>
      <c r="B449" s="51" t="str">
        <f t="shared" si="24"/>
        <v>04EF</v>
      </c>
      <c r="C449" s="51" t="str">
        <f t="shared" si="25"/>
        <v>Hazel</v>
      </c>
      <c r="D449" s="51" t="str">
        <f t="shared" si="26"/>
        <v>case "04EF": return "Animal Crossing - Hazel";</v>
      </c>
      <c r="E449" t="str">
        <f t="shared" si="27"/>
        <v>04E</v>
      </c>
      <c r="F449" t="str">
        <f>INDEX(Sheet1!F:F,MATCH('1-4'!E449,Sheet1!D:D,0))</f>
        <v>Animal Crossing</v>
      </c>
    </row>
    <row r="450" spans="1:6" x14ac:dyDescent="0.2">
      <c r="A450" s="51" t="s">
        <v>2953</v>
      </c>
      <c r="B450" s="51" t="str">
        <f t="shared" si="24"/>
        <v>04FA</v>
      </c>
      <c r="C450" s="51" t="str">
        <f t="shared" si="25"/>
        <v>Rolf</v>
      </c>
      <c r="D450" s="51" t="str">
        <f t="shared" si="26"/>
        <v>case "04FA": return "Animal Crossing - Rolf";</v>
      </c>
      <c r="E450" t="str">
        <f t="shared" si="27"/>
        <v>04F</v>
      </c>
      <c r="F450" t="str">
        <f>INDEX(Sheet1!F:F,MATCH('1-4'!E450,Sheet1!D:D,0))</f>
        <v>Animal Crossing</v>
      </c>
    </row>
    <row r="451" spans="1:6" x14ac:dyDescent="0.2">
      <c r="A451" s="51" t="s">
        <v>2954</v>
      </c>
      <c r="B451" s="51" t="str">
        <f t="shared" ref="B451:B515" si="28">UPPER(MID(A451,12,4))</f>
        <v>04FB</v>
      </c>
      <c r="C451" s="51" t="str">
        <f t="shared" ref="C451:C515" si="29">MID(A451,20,LEN(A451)-21)</f>
        <v>Rowan</v>
      </c>
      <c r="D451" s="51" t="str">
        <f t="shared" ref="D451:D515" si="30">"case """&amp;B451&amp;""""&amp;": return "&amp;""""&amp;F451&amp;" - "&amp;C451&amp;""""&amp;";"</f>
        <v>case "04FB": return "Animal Crossing - Rowan";</v>
      </c>
      <c r="E451" t="str">
        <f t="shared" ref="E451:E515" si="31">LEFT(B451,3)</f>
        <v>04F</v>
      </c>
      <c r="F451" t="str">
        <f>INDEX(Sheet1!F:F,MATCH('1-4'!E451,Sheet1!D:D,0))</f>
        <v>Animal Crossing</v>
      </c>
    </row>
    <row r="452" spans="1:6" x14ac:dyDescent="0.2">
      <c r="A452" s="51" t="s">
        <v>2955</v>
      </c>
      <c r="B452" s="51" t="str">
        <f t="shared" si="28"/>
        <v>04FC</v>
      </c>
      <c r="C452" s="51" t="str">
        <f t="shared" si="29"/>
        <v>Tybalt</v>
      </c>
      <c r="D452" s="51" t="str">
        <f t="shared" si="30"/>
        <v>case "04FC": return "Animal Crossing - Tybalt";</v>
      </c>
      <c r="E452" t="str">
        <f t="shared" si="31"/>
        <v>04F</v>
      </c>
      <c r="F452" t="str">
        <f>INDEX(Sheet1!F:F,MATCH('1-4'!E452,Sheet1!D:D,0))</f>
        <v>Animal Crossing</v>
      </c>
    </row>
    <row r="453" spans="1:6" x14ac:dyDescent="0.2">
      <c r="A453" s="51" t="s">
        <v>2956</v>
      </c>
      <c r="B453" s="51" t="str">
        <f t="shared" si="28"/>
        <v>04FD</v>
      </c>
      <c r="C453" s="51" t="str">
        <f t="shared" si="29"/>
        <v>Bangle</v>
      </c>
      <c r="D453" s="51" t="str">
        <f t="shared" si="30"/>
        <v>case "04FD": return "Animal Crossing - Bangle";</v>
      </c>
      <c r="E453" t="str">
        <f t="shared" si="31"/>
        <v>04F</v>
      </c>
      <c r="F453" t="str">
        <f>INDEX(Sheet1!F:F,MATCH('1-4'!E453,Sheet1!D:D,0))</f>
        <v>Animal Crossing</v>
      </c>
    </row>
    <row r="454" spans="1:6" x14ac:dyDescent="0.2">
      <c r="A454" s="51" t="s">
        <v>2957</v>
      </c>
      <c r="B454" s="51" t="str">
        <f t="shared" si="28"/>
        <v>04FE</v>
      </c>
      <c r="C454" s="51" t="str">
        <f t="shared" si="29"/>
        <v>Leonardo</v>
      </c>
      <c r="D454" s="51" t="str">
        <f t="shared" si="30"/>
        <v>case "04FE": return "Animal Crossing - Leonardo";</v>
      </c>
      <c r="E454" t="str">
        <f t="shared" si="31"/>
        <v>04F</v>
      </c>
      <c r="F454" t="str">
        <f>INDEX(Sheet1!F:F,MATCH('1-4'!E454,Sheet1!D:D,0))</f>
        <v>Animal Crossing</v>
      </c>
    </row>
    <row r="455" spans="1:6" x14ac:dyDescent="0.2">
      <c r="A455" s="51" t="s">
        <v>2958</v>
      </c>
      <c r="B455" s="51" t="str">
        <f t="shared" si="28"/>
        <v>04FF</v>
      </c>
      <c r="C455" s="51" t="str">
        <f t="shared" si="29"/>
        <v>Claudia</v>
      </c>
      <c r="D455" s="51" t="str">
        <f t="shared" si="30"/>
        <v>case "04FF": return "Animal Crossing - Claudia";</v>
      </c>
      <c r="E455" t="str">
        <f t="shared" si="31"/>
        <v>04F</v>
      </c>
      <c r="F455" t="str">
        <f>INDEX(Sheet1!F:F,MATCH('1-4'!E455,Sheet1!D:D,0))</f>
        <v>Animal Crossing</v>
      </c>
    </row>
    <row r="456" spans="1:6" x14ac:dyDescent="0.2">
      <c r="A456" s="51" t="s">
        <v>2959</v>
      </c>
      <c r="B456" s="51" t="str">
        <f t="shared" si="28"/>
        <v>0500</v>
      </c>
      <c r="C456" s="51" t="str">
        <f t="shared" si="29"/>
        <v>Bianca</v>
      </c>
      <c r="D456" s="51" t="str">
        <f t="shared" si="30"/>
        <v>case "0500": return "Animal Crossing - Bianca";</v>
      </c>
      <c r="E456" t="str">
        <f t="shared" si="31"/>
        <v>050</v>
      </c>
      <c r="F456" t="str">
        <f>INDEX(Sheet1!F:F,MATCH('1-4'!E456,Sheet1!D:D,0))</f>
        <v>Animal Crossing</v>
      </c>
    </row>
    <row r="457" spans="1:6" x14ac:dyDescent="0.2">
      <c r="A457" s="51" t="s">
        <v>2960</v>
      </c>
      <c r="B457" s="51" t="str">
        <f t="shared" si="28"/>
        <v>050B</v>
      </c>
      <c r="C457" s="51" t="str">
        <f t="shared" si="29"/>
        <v>Chief</v>
      </c>
      <c r="D457" s="51" t="str">
        <f t="shared" si="30"/>
        <v>case "050B": return "Animal Crossing - Chief";</v>
      </c>
      <c r="E457" t="str">
        <f t="shared" si="31"/>
        <v>050</v>
      </c>
      <c r="F457" t="str">
        <f>INDEX(Sheet1!F:F,MATCH('1-4'!E457,Sheet1!D:D,0))</f>
        <v>Animal Crossing</v>
      </c>
    </row>
    <row r="458" spans="1:6" x14ac:dyDescent="0.2">
      <c r="A458" s="51" t="s">
        <v>2961</v>
      </c>
      <c r="B458" s="51" t="str">
        <f t="shared" si="28"/>
        <v>050C</v>
      </c>
      <c r="C458" s="51" t="str">
        <f t="shared" si="29"/>
        <v>Lobo</v>
      </c>
      <c r="D458" s="51" t="str">
        <f t="shared" si="30"/>
        <v>case "050C": return "Animal Crossing - Lobo";</v>
      </c>
      <c r="E458" t="str">
        <f t="shared" si="31"/>
        <v>050</v>
      </c>
      <c r="F458" t="str">
        <f>INDEX(Sheet1!F:F,MATCH('1-4'!E458,Sheet1!D:D,0))</f>
        <v>Animal Crossing</v>
      </c>
    </row>
    <row r="459" spans="1:6" x14ac:dyDescent="0.2">
      <c r="A459" s="51" t="s">
        <v>2962</v>
      </c>
      <c r="B459" s="51" t="str">
        <f t="shared" si="28"/>
        <v>050D</v>
      </c>
      <c r="C459" s="51" t="str">
        <f t="shared" si="29"/>
        <v>Wolfgang</v>
      </c>
      <c r="D459" s="51" t="str">
        <f t="shared" si="30"/>
        <v>case "050D": return "Animal Crossing - Wolfgang";</v>
      </c>
      <c r="E459" t="str">
        <f t="shared" si="31"/>
        <v>050</v>
      </c>
      <c r="F459" t="str">
        <f>INDEX(Sheet1!F:F,MATCH('1-4'!E459,Sheet1!D:D,0))</f>
        <v>Animal Crossing</v>
      </c>
    </row>
    <row r="460" spans="1:6" x14ac:dyDescent="0.2">
      <c r="A460" s="51" t="s">
        <v>2963</v>
      </c>
      <c r="B460" s="51" t="str">
        <f t="shared" si="28"/>
        <v>050E</v>
      </c>
      <c r="C460" s="51" t="str">
        <f t="shared" si="29"/>
        <v>Whitney</v>
      </c>
      <c r="D460" s="51" t="str">
        <f t="shared" si="30"/>
        <v>case "050E": return "Animal Crossing - Whitney";</v>
      </c>
      <c r="E460" t="str">
        <f t="shared" si="31"/>
        <v>050</v>
      </c>
      <c r="F460" t="str">
        <f>INDEX(Sheet1!F:F,MATCH('1-4'!E460,Sheet1!D:D,0))</f>
        <v>Animal Crossing</v>
      </c>
    </row>
    <row r="461" spans="1:6" x14ac:dyDescent="0.2">
      <c r="A461" s="51" t="s">
        <v>2964</v>
      </c>
      <c r="B461" s="51" t="str">
        <f t="shared" si="28"/>
        <v>050F</v>
      </c>
      <c r="C461" s="51" t="str">
        <f t="shared" si="29"/>
        <v>Dobie</v>
      </c>
      <c r="D461" s="51" t="str">
        <f t="shared" si="30"/>
        <v>case "050F": return "Animal Crossing - Dobie";</v>
      </c>
      <c r="E461" t="str">
        <f t="shared" si="31"/>
        <v>050</v>
      </c>
      <c r="F461" t="str">
        <f>INDEX(Sheet1!F:F,MATCH('1-4'!E461,Sheet1!D:D,0))</f>
        <v>Animal Crossing</v>
      </c>
    </row>
    <row r="462" spans="1:6" x14ac:dyDescent="0.2">
      <c r="A462" s="51" t="s">
        <v>2965</v>
      </c>
      <c r="B462" s="51" t="str">
        <f t="shared" si="28"/>
        <v>0510</v>
      </c>
      <c r="C462" s="51" t="str">
        <f t="shared" si="29"/>
        <v>Freya</v>
      </c>
      <c r="D462" s="51" t="str">
        <f t="shared" si="30"/>
        <v>case "0510": return "Animal Crossing - Freya";</v>
      </c>
      <c r="E462" t="str">
        <f t="shared" si="31"/>
        <v>051</v>
      </c>
      <c r="F462" t="str">
        <f>INDEX(Sheet1!F:F,MATCH('1-4'!E462,Sheet1!D:D,0))</f>
        <v>Animal Crossing</v>
      </c>
    </row>
    <row r="463" spans="1:6" x14ac:dyDescent="0.2">
      <c r="A463" s="51" t="s">
        <v>2966</v>
      </c>
      <c r="B463" s="51" t="str">
        <f t="shared" si="28"/>
        <v>0511</v>
      </c>
      <c r="C463" s="51" t="str">
        <f t="shared" si="29"/>
        <v>Fang</v>
      </c>
      <c r="D463" s="51" t="str">
        <f t="shared" si="30"/>
        <v>case "0511": return "Animal Crossing - Fang";</v>
      </c>
      <c r="E463" t="str">
        <f t="shared" si="31"/>
        <v>051</v>
      </c>
      <c r="F463" t="str">
        <f>INDEX(Sheet1!F:F,MATCH('1-4'!E463,Sheet1!D:D,0))</f>
        <v>Animal Crossing</v>
      </c>
    </row>
    <row r="464" spans="1:6" x14ac:dyDescent="0.2">
      <c r="A464" s="51" t="s">
        <v>2967</v>
      </c>
      <c r="B464" s="51" t="str">
        <f t="shared" si="28"/>
        <v>0513</v>
      </c>
      <c r="C464" s="51" t="str">
        <f t="shared" si="29"/>
        <v>Vivian</v>
      </c>
      <c r="D464" s="51" t="str">
        <f t="shared" si="30"/>
        <v>case "0513": return "Animal Crossing - Vivian";</v>
      </c>
      <c r="E464" t="str">
        <f t="shared" si="31"/>
        <v>051</v>
      </c>
      <c r="F464" t="str">
        <f>INDEX(Sheet1!F:F,MATCH('1-4'!E464,Sheet1!D:D,0))</f>
        <v>Animal Crossing</v>
      </c>
    </row>
    <row r="465" spans="1:6" x14ac:dyDescent="0.2">
      <c r="A465" s="51" t="s">
        <v>2968</v>
      </c>
      <c r="B465" s="51" t="str">
        <f t="shared" si="28"/>
        <v>0514</v>
      </c>
      <c r="C465" s="51" t="str">
        <f t="shared" si="29"/>
        <v>Skye</v>
      </c>
      <c r="D465" s="51" t="str">
        <f t="shared" si="30"/>
        <v>case "0514": return "Animal Crossing - Skye";</v>
      </c>
      <c r="E465" t="str">
        <f t="shared" si="31"/>
        <v>051</v>
      </c>
      <c r="F465" t="str">
        <f>INDEX(Sheet1!F:F,MATCH('1-4'!E465,Sheet1!D:D,0))</f>
        <v>Animal Crossing</v>
      </c>
    </row>
    <row r="466" spans="1:6" x14ac:dyDescent="0.2">
      <c r="A466" s="51" t="s">
        <v>2969</v>
      </c>
      <c r="B466" s="51" t="str">
        <f t="shared" si="28"/>
        <v>0515</v>
      </c>
      <c r="C466" s="51" t="str">
        <f t="shared" si="29"/>
        <v>Kyle</v>
      </c>
      <c r="D466" s="51" t="str">
        <f t="shared" si="30"/>
        <v>case "0515": return "Animal Crossing - Kyle";</v>
      </c>
      <c r="E466" t="str">
        <f t="shared" si="31"/>
        <v>051</v>
      </c>
      <c r="F466" t="str">
        <f>INDEX(Sheet1!F:F,MATCH('1-4'!E466,Sheet1!D:D,0))</f>
        <v>Animal Crossing</v>
      </c>
    </row>
    <row r="467" spans="1:6" x14ac:dyDescent="0.2">
      <c r="A467" s="51" t="s">
        <v>2970</v>
      </c>
      <c r="B467" s="51" t="str">
        <f t="shared" si="28"/>
        <v>0580</v>
      </c>
      <c r="C467" s="51" t="str">
        <f t="shared" si="29"/>
        <v>Fox</v>
      </c>
      <c r="D467" s="51" t="str">
        <f t="shared" si="30"/>
        <v>case "0580": return "Star Fox - Fox";</v>
      </c>
      <c r="E467" t="str">
        <f t="shared" si="31"/>
        <v>058</v>
      </c>
      <c r="F467" t="str">
        <f>INDEX(Sheet1!F:F,MATCH('1-4'!E467,Sheet1!D:D,0))</f>
        <v>Star Fox</v>
      </c>
    </row>
    <row r="468" spans="1:6" x14ac:dyDescent="0.2">
      <c r="A468" s="51" t="s">
        <v>2971</v>
      </c>
      <c r="B468" s="51" t="str">
        <f t="shared" si="28"/>
        <v>0581</v>
      </c>
      <c r="C468" s="51" t="str">
        <f t="shared" si="29"/>
        <v>Falco</v>
      </c>
      <c r="D468" s="51" t="str">
        <f t="shared" si="30"/>
        <v>case "0581": return "Star Fox - Falco";</v>
      </c>
      <c r="E468" t="str">
        <f t="shared" si="31"/>
        <v>058</v>
      </c>
      <c r="F468" t="str">
        <f>INDEX(Sheet1!F:F,MATCH('1-4'!E468,Sheet1!D:D,0))</f>
        <v>Star Fox</v>
      </c>
    </row>
    <row r="469" spans="1:6" x14ac:dyDescent="0.2">
      <c r="A469" s="51" t="s">
        <v>2972</v>
      </c>
      <c r="B469" s="51" t="str">
        <f t="shared" si="28"/>
        <v>05C0</v>
      </c>
      <c r="C469" s="51" t="str">
        <f t="shared" si="29"/>
        <v>Samus</v>
      </c>
      <c r="D469" s="51" t="str">
        <f t="shared" si="30"/>
        <v>case "05C0": return "Metroid - Samus";</v>
      </c>
      <c r="E469" t="str">
        <f t="shared" si="31"/>
        <v>05C</v>
      </c>
      <c r="F469" t="str">
        <f>INDEX(Sheet1!F:F,MATCH('1-4'!E469,Sheet1!D:D,0))</f>
        <v>Metroid</v>
      </c>
    </row>
    <row r="470" spans="1:6" x14ac:dyDescent="0.2">
      <c r="A470" s="102" t="s">
        <v>6304</v>
      </c>
      <c r="B470" s="82" t="str">
        <f t="shared" ref="B470" si="32">UPPER(MID(A470,12,4))</f>
        <v>05C1</v>
      </c>
      <c r="C470" s="82" t="str">
        <f t="shared" ref="C470" si="33">MID(A470,20,LEN(A470)-21)</f>
        <v>Metroid</v>
      </c>
      <c r="D470" s="82" t="str">
        <f t="shared" ref="D470" si="34">"case """&amp;B470&amp;""""&amp;": return "&amp;""""&amp;F470&amp;" - "&amp;C470&amp;""""&amp;";"</f>
        <v>case "05C1": return "Metroid - Metroid";</v>
      </c>
      <c r="E470" s="103" t="str">
        <f t="shared" ref="E470" si="35">LEFT(B470,3)</f>
        <v>05C</v>
      </c>
      <c r="F470" s="103" t="str">
        <f>INDEX(Sheet1!F:F,MATCH('1-4'!E470,Sheet1!D:D,0))</f>
        <v>Metroid</v>
      </c>
    </row>
    <row r="471" spans="1:6" x14ac:dyDescent="0.2">
      <c r="A471" s="51" t="s">
        <v>2973</v>
      </c>
      <c r="B471" s="51" t="str">
        <f t="shared" si="28"/>
        <v>0600</v>
      </c>
      <c r="C471" s="51" t="str">
        <f t="shared" si="29"/>
        <v>Captain Falcon</v>
      </c>
      <c r="D471" s="51" t="str">
        <f t="shared" si="30"/>
        <v>case "0600": return "F-Zero - Captain Falcon";</v>
      </c>
      <c r="E471" t="str">
        <f t="shared" si="31"/>
        <v>060</v>
      </c>
      <c r="F471" t="str">
        <f>INDEX(Sheet1!F:F,MATCH('1-4'!E471,Sheet1!D:D,0))</f>
        <v>F-Zero</v>
      </c>
    </row>
    <row r="472" spans="1:6" x14ac:dyDescent="0.2">
      <c r="A472" s="51" t="s">
        <v>2974</v>
      </c>
      <c r="B472" s="51" t="str">
        <f t="shared" si="28"/>
        <v>0640</v>
      </c>
      <c r="C472" s="51" t="str">
        <f t="shared" si="29"/>
        <v>Olimar</v>
      </c>
      <c r="D472" s="51" t="str">
        <f t="shared" si="30"/>
        <v>case "0640": return "Pikmin - Olimar";</v>
      </c>
      <c r="E472" t="str">
        <f t="shared" si="31"/>
        <v>064</v>
      </c>
      <c r="F472" t="str">
        <f>INDEX(Sheet1!F:F,MATCH('1-4'!E472,Sheet1!D:D,0))</f>
        <v>Pikmin</v>
      </c>
    </row>
    <row r="473" spans="1:6" x14ac:dyDescent="0.2">
      <c r="A473" s="51" t="s">
        <v>2975</v>
      </c>
      <c r="B473" s="51" t="str">
        <f t="shared" si="28"/>
        <v>0642</v>
      </c>
      <c r="C473" s="51" t="str">
        <f t="shared" si="29"/>
        <v>Pikmin</v>
      </c>
      <c r="D473" s="51" t="str">
        <f t="shared" si="30"/>
        <v>case "0642": return "Pikmin - Pikmin";</v>
      </c>
      <c r="E473" t="str">
        <f t="shared" si="31"/>
        <v>064</v>
      </c>
      <c r="F473" t="str">
        <f>INDEX(Sheet1!F:F,MATCH('1-4'!E473,Sheet1!D:D,0))</f>
        <v>Pikmin</v>
      </c>
    </row>
    <row r="474" spans="1:6" x14ac:dyDescent="0.2">
      <c r="A474" s="51" t="s">
        <v>2976</v>
      </c>
      <c r="B474" s="51" t="str">
        <f t="shared" si="28"/>
        <v>06C0</v>
      </c>
      <c r="C474" s="51" t="str">
        <f t="shared" si="29"/>
        <v>Little Mac</v>
      </c>
      <c r="D474" s="51" t="str">
        <f t="shared" si="30"/>
        <v>case "06C0": return "Punch Out - Little Mac";</v>
      </c>
      <c r="E474" t="str">
        <f t="shared" si="31"/>
        <v>06C</v>
      </c>
      <c r="F474" t="str">
        <f>INDEX(Sheet1!F:F,MATCH('1-4'!E474,Sheet1!D:D,0))</f>
        <v>Punch Out</v>
      </c>
    </row>
    <row r="475" spans="1:6" x14ac:dyDescent="0.2">
      <c r="A475" s="51" t="s">
        <v>2977</v>
      </c>
      <c r="B475" s="51" t="str">
        <f t="shared" si="28"/>
        <v>0700</v>
      </c>
      <c r="C475" s="51" t="str">
        <f t="shared" si="29"/>
        <v>Wii Fit Trainer</v>
      </c>
      <c r="D475" s="51" t="str">
        <f t="shared" si="30"/>
        <v>case "0700": return "Wii Fit - Wii Fit Trainer";</v>
      </c>
      <c r="E475" t="str">
        <f t="shared" si="31"/>
        <v>070</v>
      </c>
      <c r="F475" t="str">
        <f>INDEX(Sheet1!F:F,MATCH('1-4'!E475,Sheet1!D:D,0))</f>
        <v>Wii Fit</v>
      </c>
    </row>
    <row r="476" spans="1:6" x14ac:dyDescent="0.2">
      <c r="A476" s="51" t="s">
        <v>2978</v>
      </c>
      <c r="B476" s="51" t="str">
        <f t="shared" si="28"/>
        <v>0740</v>
      </c>
      <c r="C476" s="51" t="str">
        <f t="shared" si="29"/>
        <v>Pit</v>
      </c>
      <c r="D476" s="51" t="str">
        <f t="shared" si="30"/>
        <v>case "0740": return "Kid Icarus - Pit";</v>
      </c>
      <c r="E476" t="str">
        <f t="shared" si="31"/>
        <v>074</v>
      </c>
      <c r="F476" t="str">
        <f>INDEX(Sheet1!F:F,MATCH('1-4'!E476,Sheet1!D:D,0))</f>
        <v>Kid Icarus</v>
      </c>
    </row>
    <row r="477" spans="1:6" x14ac:dyDescent="0.2">
      <c r="A477" s="51" t="s">
        <v>2979</v>
      </c>
      <c r="B477" s="51" t="str">
        <f t="shared" si="28"/>
        <v>0741</v>
      </c>
      <c r="C477" s="51" t="str">
        <f t="shared" si="29"/>
        <v>Dark Pit</v>
      </c>
      <c r="D477" s="51" t="str">
        <f t="shared" si="30"/>
        <v>case "0741": return "Kid Icarus - Dark Pit";</v>
      </c>
      <c r="E477" t="str">
        <f t="shared" si="31"/>
        <v>074</v>
      </c>
      <c r="F477" t="str">
        <f>INDEX(Sheet1!F:F,MATCH('1-4'!E477,Sheet1!D:D,0))</f>
        <v>Kid Icarus</v>
      </c>
    </row>
    <row r="478" spans="1:6" x14ac:dyDescent="0.2">
      <c r="A478" s="51" t="s">
        <v>2980</v>
      </c>
      <c r="B478" s="51" t="str">
        <f t="shared" si="28"/>
        <v>0742</v>
      </c>
      <c r="C478" s="51" t="str">
        <f t="shared" si="29"/>
        <v>Palutena</v>
      </c>
      <c r="D478" s="51" t="str">
        <f t="shared" si="30"/>
        <v>case "0742": return "Kid Icarus - Palutena";</v>
      </c>
      <c r="E478" t="str">
        <f t="shared" si="31"/>
        <v>074</v>
      </c>
      <c r="F478" t="str">
        <f>INDEX(Sheet1!F:F,MATCH('1-4'!E478,Sheet1!D:D,0))</f>
        <v>Kid Icarus</v>
      </c>
    </row>
    <row r="479" spans="1:6" x14ac:dyDescent="0.2">
      <c r="A479" s="51" t="s">
        <v>2981</v>
      </c>
      <c r="B479" s="51" t="str">
        <f t="shared" si="28"/>
        <v>0780</v>
      </c>
      <c r="C479" s="51" t="str">
        <f t="shared" si="29"/>
        <v>Mr. G&amp;W</v>
      </c>
      <c r="D479" s="51" t="str">
        <f t="shared" si="30"/>
        <v>case "0780": return "Classic Nintendo - Mr. G&amp;W";</v>
      </c>
      <c r="E479" t="str">
        <f t="shared" si="31"/>
        <v>078</v>
      </c>
      <c r="F479" t="str">
        <f>INDEX(Sheet1!F:F,MATCH('1-4'!E479,Sheet1!D:D,0))</f>
        <v>Classic Nintendo</v>
      </c>
    </row>
    <row r="480" spans="1:6" x14ac:dyDescent="0.2">
      <c r="A480" s="51" t="s">
        <v>2982</v>
      </c>
      <c r="B480" s="51" t="str">
        <f t="shared" si="28"/>
        <v>0781</v>
      </c>
      <c r="C480" s="51" t="str">
        <f t="shared" si="29"/>
        <v>R.O.B.</v>
      </c>
      <c r="D480" s="51" t="str">
        <f t="shared" si="30"/>
        <v>case "0781": return "Classic Nintendo - R.O.B.";</v>
      </c>
      <c r="E480" t="str">
        <f t="shared" si="31"/>
        <v>078</v>
      </c>
      <c r="F480" t="str">
        <f>INDEX(Sheet1!F:F,MATCH('1-4'!E480,Sheet1!D:D,0))</f>
        <v>Classic Nintendo</v>
      </c>
    </row>
    <row r="481" spans="1:6" x14ac:dyDescent="0.2">
      <c r="A481" s="51" t="s">
        <v>2983</v>
      </c>
      <c r="B481" s="51" t="str">
        <f t="shared" si="28"/>
        <v>0782</v>
      </c>
      <c r="C481" s="51" t="str">
        <f t="shared" si="29"/>
        <v>Duck Hunt</v>
      </c>
      <c r="D481" s="51" t="str">
        <f t="shared" si="30"/>
        <v>case "0782": return "Classic Nintendo - Duck Hunt";</v>
      </c>
      <c r="E481" t="str">
        <f t="shared" si="31"/>
        <v>078</v>
      </c>
      <c r="F481" t="str">
        <f>INDEX(Sheet1!F:F,MATCH('1-4'!E481,Sheet1!D:D,0))</f>
        <v>Classic Nintendo</v>
      </c>
    </row>
    <row r="482" spans="1:6" x14ac:dyDescent="0.2">
      <c r="A482" s="51" t="s">
        <v>2984</v>
      </c>
      <c r="B482" s="51" t="str">
        <f t="shared" si="28"/>
        <v>07C0</v>
      </c>
      <c r="C482" s="51" t="str">
        <f t="shared" si="29"/>
        <v>Mii</v>
      </c>
      <c r="D482" s="51" t="str">
        <f t="shared" si="30"/>
        <v>case "07C0": return "Mii - Mii";</v>
      </c>
      <c r="E482" t="str">
        <f t="shared" si="31"/>
        <v>07C</v>
      </c>
      <c r="F482" t="str">
        <f>INDEX(Sheet1!F:F,MATCH('1-4'!E482,Sheet1!D:D,0))</f>
        <v>Mii</v>
      </c>
    </row>
    <row r="483" spans="1:6" x14ac:dyDescent="0.2">
      <c r="A483" s="51" t="s">
        <v>2985</v>
      </c>
      <c r="B483" s="51" t="str">
        <f t="shared" si="28"/>
        <v>0800</v>
      </c>
      <c r="C483" s="51" t="str">
        <f t="shared" si="29"/>
        <v>Inkling</v>
      </c>
      <c r="D483" s="51" t="str">
        <f t="shared" si="30"/>
        <v>case "0800": return "Splatoon - Inkling";</v>
      </c>
      <c r="E483" t="str">
        <f t="shared" si="31"/>
        <v>080</v>
      </c>
      <c r="F483" t="str">
        <f>INDEX(Sheet1!F:F,MATCH('1-4'!E483,Sheet1!D:D,0))</f>
        <v>Splatoon</v>
      </c>
    </row>
    <row r="484" spans="1:6" x14ac:dyDescent="0.2">
      <c r="A484" s="51" t="s">
        <v>2986</v>
      </c>
      <c r="B484" s="51" t="str">
        <f t="shared" si="28"/>
        <v>0801</v>
      </c>
      <c r="C484" s="51" t="str">
        <f t="shared" si="29"/>
        <v>Callie</v>
      </c>
      <c r="D484" s="51" t="str">
        <f t="shared" si="30"/>
        <v>case "0801": return "Splatoon - Callie";</v>
      </c>
      <c r="E484" t="str">
        <f t="shared" si="31"/>
        <v>080</v>
      </c>
      <c r="F484" t="str">
        <f>INDEX(Sheet1!F:F,MATCH('1-4'!E484,Sheet1!D:D,0))</f>
        <v>Splatoon</v>
      </c>
    </row>
    <row r="485" spans="1:6" x14ac:dyDescent="0.2">
      <c r="A485" s="51" t="s">
        <v>2987</v>
      </c>
      <c r="B485" s="51" t="str">
        <f t="shared" si="28"/>
        <v>0802</v>
      </c>
      <c r="C485" s="51" t="str">
        <f t="shared" si="29"/>
        <v>Marie</v>
      </c>
      <c r="D485" s="51" t="str">
        <f t="shared" si="30"/>
        <v>case "0802": return "Splatoon - Marie";</v>
      </c>
      <c r="E485" t="str">
        <f t="shared" si="31"/>
        <v>080</v>
      </c>
      <c r="F485" t="str">
        <f>INDEX(Sheet1!F:F,MATCH('1-4'!E485,Sheet1!D:D,0))</f>
        <v>Splatoon</v>
      </c>
    </row>
    <row r="486" spans="1:6" x14ac:dyDescent="0.2">
      <c r="A486" s="51" t="s">
        <v>2988</v>
      </c>
      <c r="B486" s="51" t="str">
        <f t="shared" si="28"/>
        <v>09C0</v>
      </c>
      <c r="C486" s="51" t="str">
        <f t="shared" si="29"/>
        <v>Mario</v>
      </c>
      <c r="D486" s="51" t="str">
        <f t="shared" si="30"/>
        <v>case "09C0": return "Mario Sports Superstars - Mario";</v>
      </c>
      <c r="E486" t="str">
        <f t="shared" si="31"/>
        <v>09C</v>
      </c>
      <c r="F486" t="str">
        <f>INDEX(Sheet1!F:F,MATCH('1-4'!E486,Sheet1!D:D,0))</f>
        <v>Mario Sports Superstars</v>
      </c>
    </row>
    <row r="487" spans="1:6" x14ac:dyDescent="0.2">
      <c r="A487" s="51" t="s">
        <v>2989</v>
      </c>
      <c r="B487" s="51" t="str">
        <f t="shared" si="28"/>
        <v>09C1</v>
      </c>
      <c r="C487" s="51" t="str">
        <f t="shared" si="29"/>
        <v>Luigi</v>
      </c>
      <c r="D487" s="51" t="str">
        <f t="shared" si="30"/>
        <v>case "09C1": return "Mario Sports Superstars - Luigi";</v>
      </c>
      <c r="E487" t="str">
        <f t="shared" si="31"/>
        <v>09C</v>
      </c>
      <c r="F487" t="str">
        <f>INDEX(Sheet1!F:F,MATCH('1-4'!E487,Sheet1!D:D,0))</f>
        <v>Mario Sports Superstars</v>
      </c>
    </row>
    <row r="488" spans="1:6" x14ac:dyDescent="0.2">
      <c r="A488" s="51" t="s">
        <v>2990</v>
      </c>
      <c r="B488" s="51" t="str">
        <f t="shared" si="28"/>
        <v>09C2</v>
      </c>
      <c r="C488" s="51" t="str">
        <f t="shared" si="29"/>
        <v>Peach</v>
      </c>
      <c r="D488" s="51" t="str">
        <f t="shared" si="30"/>
        <v>case "09C2": return "Mario Sports Superstars - Peach";</v>
      </c>
      <c r="E488" t="str">
        <f t="shared" si="31"/>
        <v>09C</v>
      </c>
      <c r="F488" t="str">
        <f>INDEX(Sheet1!F:F,MATCH('1-4'!E488,Sheet1!D:D,0))</f>
        <v>Mario Sports Superstars</v>
      </c>
    </row>
    <row r="489" spans="1:6" x14ac:dyDescent="0.2">
      <c r="A489" s="51" t="s">
        <v>2991</v>
      </c>
      <c r="B489" s="51" t="str">
        <f t="shared" si="28"/>
        <v>09C3</v>
      </c>
      <c r="C489" s="51" t="str">
        <f t="shared" si="29"/>
        <v>Daisy</v>
      </c>
      <c r="D489" s="51" t="str">
        <f t="shared" si="30"/>
        <v>case "09C3": return "Mario Sports Superstars - Daisy";</v>
      </c>
      <c r="E489" t="str">
        <f t="shared" si="31"/>
        <v>09C</v>
      </c>
      <c r="F489" t="str">
        <f>INDEX(Sheet1!F:F,MATCH('1-4'!E489,Sheet1!D:D,0))</f>
        <v>Mario Sports Superstars</v>
      </c>
    </row>
    <row r="490" spans="1:6" x14ac:dyDescent="0.2">
      <c r="A490" s="51" t="s">
        <v>2992</v>
      </c>
      <c r="B490" s="51" t="str">
        <f t="shared" si="28"/>
        <v>09C4</v>
      </c>
      <c r="C490" s="51" t="str">
        <f t="shared" si="29"/>
        <v>Yoshi</v>
      </c>
      <c r="D490" s="51" t="str">
        <f t="shared" si="30"/>
        <v>case "09C4": return "Mario Sports Superstars - Yoshi";</v>
      </c>
      <c r="E490" t="str">
        <f t="shared" si="31"/>
        <v>09C</v>
      </c>
      <c r="F490" t="str">
        <f>INDEX(Sheet1!F:F,MATCH('1-4'!E490,Sheet1!D:D,0))</f>
        <v>Mario Sports Superstars</v>
      </c>
    </row>
    <row r="491" spans="1:6" x14ac:dyDescent="0.2">
      <c r="A491" s="51" t="s">
        <v>2993</v>
      </c>
      <c r="B491" s="51" t="str">
        <f t="shared" si="28"/>
        <v>09C5</v>
      </c>
      <c r="C491" s="51" t="str">
        <f t="shared" si="29"/>
        <v>Wario</v>
      </c>
      <c r="D491" s="51" t="str">
        <f t="shared" si="30"/>
        <v>case "09C5": return "Mario Sports Superstars - Wario";</v>
      </c>
      <c r="E491" t="str">
        <f t="shared" si="31"/>
        <v>09C</v>
      </c>
      <c r="F491" t="str">
        <f>INDEX(Sheet1!F:F,MATCH('1-4'!E491,Sheet1!D:D,0))</f>
        <v>Mario Sports Superstars</v>
      </c>
    </row>
    <row r="492" spans="1:6" x14ac:dyDescent="0.2">
      <c r="A492" s="51" t="s">
        <v>2994</v>
      </c>
      <c r="B492" s="51" t="str">
        <f t="shared" si="28"/>
        <v>09C6</v>
      </c>
      <c r="C492" s="51" t="str">
        <f t="shared" si="29"/>
        <v>Waluigi</v>
      </c>
      <c r="D492" s="51" t="str">
        <f t="shared" si="30"/>
        <v>case "09C6": return "Mario Sports Superstars - Waluigi";</v>
      </c>
      <c r="E492" t="str">
        <f t="shared" si="31"/>
        <v>09C</v>
      </c>
      <c r="F492" t="str">
        <f>INDEX(Sheet1!F:F,MATCH('1-4'!E492,Sheet1!D:D,0))</f>
        <v>Mario Sports Superstars</v>
      </c>
    </row>
    <row r="493" spans="1:6" x14ac:dyDescent="0.2">
      <c r="A493" s="51" t="s">
        <v>2995</v>
      </c>
      <c r="B493" s="51" t="str">
        <f t="shared" si="28"/>
        <v>09C7</v>
      </c>
      <c r="C493" s="51" t="str">
        <f t="shared" si="29"/>
        <v>Donkey Kong</v>
      </c>
      <c r="D493" s="51" t="str">
        <f t="shared" si="30"/>
        <v>case "09C7": return "Mario Sports Superstars - Donkey Kong";</v>
      </c>
      <c r="E493" t="str">
        <f t="shared" si="31"/>
        <v>09C</v>
      </c>
      <c r="F493" t="str">
        <f>INDEX(Sheet1!F:F,MATCH('1-4'!E493,Sheet1!D:D,0))</f>
        <v>Mario Sports Superstars</v>
      </c>
    </row>
    <row r="494" spans="1:6" x14ac:dyDescent="0.2">
      <c r="A494" s="51" t="s">
        <v>2996</v>
      </c>
      <c r="B494" s="51" t="str">
        <f t="shared" si="28"/>
        <v>09C8</v>
      </c>
      <c r="C494" s="51" t="str">
        <f t="shared" si="29"/>
        <v>Diddy Kong</v>
      </c>
      <c r="D494" s="51" t="str">
        <f t="shared" si="30"/>
        <v>case "09C8": return "Mario Sports Superstars - Diddy Kong";</v>
      </c>
      <c r="E494" t="str">
        <f t="shared" si="31"/>
        <v>09C</v>
      </c>
      <c r="F494" t="str">
        <f>INDEX(Sheet1!F:F,MATCH('1-4'!E494,Sheet1!D:D,0))</f>
        <v>Mario Sports Superstars</v>
      </c>
    </row>
    <row r="495" spans="1:6" x14ac:dyDescent="0.2">
      <c r="A495" s="51" t="s">
        <v>2997</v>
      </c>
      <c r="B495" s="51" t="str">
        <f t="shared" si="28"/>
        <v>09C9</v>
      </c>
      <c r="C495" s="51" t="str">
        <f t="shared" si="29"/>
        <v>Bowser</v>
      </c>
      <c r="D495" s="51" t="str">
        <f t="shared" si="30"/>
        <v>case "09C9": return "Mario Sports Superstars - Bowser";</v>
      </c>
      <c r="E495" t="str">
        <f t="shared" si="31"/>
        <v>09C</v>
      </c>
      <c r="F495" t="str">
        <f>INDEX(Sheet1!F:F,MATCH('1-4'!E495,Sheet1!D:D,0))</f>
        <v>Mario Sports Superstars</v>
      </c>
    </row>
    <row r="496" spans="1:6" x14ac:dyDescent="0.2">
      <c r="A496" s="51" t="s">
        <v>2998</v>
      </c>
      <c r="B496" s="51" t="str">
        <f t="shared" si="28"/>
        <v>09CA</v>
      </c>
      <c r="C496" s="51" t="str">
        <f t="shared" si="29"/>
        <v>Bowser Jr.</v>
      </c>
      <c r="D496" s="51" t="str">
        <f t="shared" si="30"/>
        <v>case "09CA": return "Mario Sports Superstars - Bowser Jr.";</v>
      </c>
      <c r="E496" t="str">
        <f t="shared" si="31"/>
        <v>09C</v>
      </c>
      <c r="F496" t="str">
        <f>INDEX(Sheet1!F:F,MATCH('1-4'!E496,Sheet1!D:D,0))</f>
        <v>Mario Sports Superstars</v>
      </c>
    </row>
    <row r="497" spans="1:6" x14ac:dyDescent="0.2">
      <c r="A497" s="51" t="s">
        <v>2999</v>
      </c>
      <c r="B497" s="51" t="str">
        <f t="shared" si="28"/>
        <v>09CB</v>
      </c>
      <c r="C497" s="51" t="str">
        <f t="shared" si="29"/>
        <v>Boo</v>
      </c>
      <c r="D497" s="51" t="str">
        <f t="shared" si="30"/>
        <v>case "09CB": return "Mario Sports Superstars - Boo";</v>
      </c>
      <c r="E497" t="str">
        <f t="shared" si="31"/>
        <v>09C</v>
      </c>
      <c r="F497" t="str">
        <f>INDEX(Sheet1!F:F,MATCH('1-4'!E497,Sheet1!D:D,0))</f>
        <v>Mario Sports Superstars</v>
      </c>
    </row>
    <row r="498" spans="1:6" x14ac:dyDescent="0.2">
      <c r="A498" s="51" t="s">
        <v>3000</v>
      </c>
      <c r="B498" s="51" t="str">
        <f t="shared" si="28"/>
        <v>09CC</v>
      </c>
      <c r="C498" s="51" t="str">
        <f t="shared" si="29"/>
        <v>Baby Mario</v>
      </c>
      <c r="D498" s="51" t="str">
        <f t="shared" si="30"/>
        <v>case "09CC": return "Mario Sports Superstars - Baby Mario";</v>
      </c>
      <c r="E498" t="str">
        <f t="shared" si="31"/>
        <v>09C</v>
      </c>
      <c r="F498" t="str">
        <f>INDEX(Sheet1!F:F,MATCH('1-4'!E498,Sheet1!D:D,0))</f>
        <v>Mario Sports Superstars</v>
      </c>
    </row>
    <row r="499" spans="1:6" x14ac:dyDescent="0.2">
      <c r="A499" s="51" t="s">
        <v>3001</v>
      </c>
      <c r="B499" s="51" t="str">
        <f t="shared" si="28"/>
        <v>09CD</v>
      </c>
      <c r="C499" s="51" t="str">
        <f t="shared" si="29"/>
        <v>Baby Luigi</v>
      </c>
      <c r="D499" s="51" t="str">
        <f t="shared" si="30"/>
        <v>case "09CD": return "Mario Sports Superstars - Baby Luigi";</v>
      </c>
      <c r="E499" t="str">
        <f t="shared" si="31"/>
        <v>09C</v>
      </c>
      <c r="F499" t="str">
        <f>INDEX(Sheet1!F:F,MATCH('1-4'!E499,Sheet1!D:D,0))</f>
        <v>Mario Sports Superstars</v>
      </c>
    </row>
    <row r="500" spans="1:6" x14ac:dyDescent="0.2">
      <c r="A500" s="51" t="s">
        <v>3002</v>
      </c>
      <c r="B500" s="51" t="str">
        <f t="shared" si="28"/>
        <v>09CE</v>
      </c>
      <c r="C500" s="51" t="str">
        <f t="shared" si="29"/>
        <v>Birdo</v>
      </c>
      <c r="D500" s="51" t="str">
        <f t="shared" si="30"/>
        <v>case "09CE": return "Mario Sports Superstars - Birdo";</v>
      </c>
      <c r="E500" t="str">
        <f t="shared" si="31"/>
        <v>09C</v>
      </c>
      <c r="F500" t="str">
        <f>INDEX(Sheet1!F:F,MATCH('1-4'!E500,Sheet1!D:D,0))</f>
        <v>Mario Sports Superstars</v>
      </c>
    </row>
    <row r="501" spans="1:6" x14ac:dyDescent="0.2">
      <c r="A501" s="51" t="s">
        <v>3003</v>
      </c>
      <c r="B501" s="51" t="str">
        <f t="shared" si="28"/>
        <v>09CF</v>
      </c>
      <c r="C501" s="51" t="str">
        <f t="shared" si="29"/>
        <v>Rosalina</v>
      </c>
      <c r="D501" s="51" t="str">
        <f t="shared" si="30"/>
        <v>case "09CF": return "Mario Sports Superstars - Rosalina";</v>
      </c>
      <c r="E501" t="str">
        <f t="shared" si="31"/>
        <v>09C</v>
      </c>
      <c r="F501" t="str">
        <f>INDEX(Sheet1!F:F,MATCH('1-4'!E501,Sheet1!D:D,0))</f>
        <v>Mario Sports Superstars</v>
      </c>
    </row>
    <row r="502" spans="1:6" x14ac:dyDescent="0.2">
      <c r="A502" s="51" t="s">
        <v>3004</v>
      </c>
      <c r="B502" s="51" t="str">
        <f t="shared" si="28"/>
        <v>09D0</v>
      </c>
      <c r="C502" s="51" t="str">
        <f t="shared" si="29"/>
        <v>Metal Mario</v>
      </c>
      <c r="D502" s="51" t="str">
        <f t="shared" si="30"/>
        <v>case "09D0": return "Mario Sports Superstars - Metal Mario";</v>
      </c>
      <c r="E502" t="str">
        <f t="shared" si="31"/>
        <v>09D</v>
      </c>
      <c r="F502" t="str">
        <f>INDEX(Sheet1!F:F,MATCH('1-4'!E502,Sheet1!D:D,0))</f>
        <v>Mario Sports Superstars</v>
      </c>
    </row>
    <row r="503" spans="1:6" x14ac:dyDescent="0.2">
      <c r="A503" s="51" t="s">
        <v>3005</v>
      </c>
      <c r="B503" s="51" t="str">
        <f t="shared" si="28"/>
        <v>09D1</v>
      </c>
      <c r="C503" s="51" t="str">
        <f t="shared" si="29"/>
        <v>Pink Gold Peach</v>
      </c>
      <c r="D503" s="51" t="str">
        <f t="shared" si="30"/>
        <v>case "09D1": return "Mario Sports Superstars - Pink Gold Peach";</v>
      </c>
      <c r="E503" t="str">
        <f t="shared" si="31"/>
        <v>09D</v>
      </c>
      <c r="F503" t="str">
        <f>INDEX(Sheet1!F:F,MATCH('1-4'!E503,Sheet1!D:D,0))</f>
        <v>Mario Sports Superstars</v>
      </c>
    </row>
    <row r="504" spans="1:6" x14ac:dyDescent="0.2">
      <c r="A504" s="51" t="s">
        <v>3006</v>
      </c>
      <c r="B504" s="51" t="str">
        <f t="shared" si="28"/>
        <v>1906</v>
      </c>
      <c r="C504" s="51" t="str">
        <f t="shared" si="29"/>
        <v>Charizard</v>
      </c>
      <c r="D504" s="51" t="str">
        <f t="shared" si="30"/>
        <v>case "1906": return "Pokemon - Charizard";</v>
      </c>
      <c r="E504" t="str">
        <f t="shared" si="31"/>
        <v>190</v>
      </c>
      <c r="F504" t="str">
        <f>INDEX(Sheet1!F:F,MATCH('1-4'!E504,Sheet1!D:D,0))</f>
        <v>Pokemon</v>
      </c>
    </row>
    <row r="505" spans="1:6" x14ac:dyDescent="0.2">
      <c r="A505" s="51" t="s">
        <v>3007</v>
      </c>
      <c r="B505" s="51" t="str">
        <f t="shared" si="28"/>
        <v>1919</v>
      </c>
      <c r="C505" s="51" t="str">
        <f t="shared" si="29"/>
        <v>Pikachu</v>
      </c>
      <c r="D505" s="51" t="str">
        <f t="shared" si="30"/>
        <v>case "1919": return "Pokemon - Pikachu";</v>
      </c>
      <c r="E505" t="str">
        <f t="shared" si="31"/>
        <v>191</v>
      </c>
      <c r="F505" t="str">
        <f>INDEX(Sheet1!F:F,MATCH('1-4'!E505,Sheet1!D:D,0))</f>
        <v>Pokemon</v>
      </c>
    </row>
    <row r="506" spans="1:6" x14ac:dyDescent="0.2">
      <c r="A506" s="51" t="s">
        <v>3008</v>
      </c>
      <c r="B506" s="51" t="str">
        <f t="shared" si="28"/>
        <v>1927</v>
      </c>
      <c r="C506" s="51" t="str">
        <f t="shared" si="29"/>
        <v>Jigglypuff</v>
      </c>
      <c r="D506" s="51" t="str">
        <f t="shared" si="30"/>
        <v>case "1927": return "Pokemon - Jigglypuff";</v>
      </c>
      <c r="E506" t="str">
        <f t="shared" si="31"/>
        <v>192</v>
      </c>
      <c r="F506" t="str">
        <f>INDEX(Sheet1!F:F,MATCH('1-4'!E506,Sheet1!D:D,0))</f>
        <v>Pokemon</v>
      </c>
    </row>
    <row r="507" spans="1:6" x14ac:dyDescent="0.2">
      <c r="A507" s="51" t="s">
        <v>3009</v>
      </c>
      <c r="B507" s="51" t="str">
        <f t="shared" si="28"/>
        <v>1996</v>
      </c>
      <c r="C507" s="51" t="str">
        <f t="shared" si="29"/>
        <v>Mewtwo</v>
      </c>
      <c r="D507" s="51" t="str">
        <f t="shared" si="30"/>
        <v>case "1996": return "Pokemon - Mewtwo";</v>
      </c>
      <c r="E507" t="str">
        <f t="shared" si="31"/>
        <v>199</v>
      </c>
      <c r="F507" t="str">
        <f>INDEX(Sheet1!F:F,MATCH('1-4'!E507,Sheet1!D:D,0))</f>
        <v>Pokemon</v>
      </c>
    </row>
    <row r="508" spans="1:6" x14ac:dyDescent="0.2">
      <c r="A508" s="51" t="s">
        <v>3010</v>
      </c>
      <c r="B508" s="51" t="str">
        <f t="shared" si="28"/>
        <v>1AC0</v>
      </c>
      <c r="C508" s="51" t="str">
        <f t="shared" si="29"/>
        <v>Lucario</v>
      </c>
      <c r="D508" s="51" t="str">
        <f t="shared" si="30"/>
        <v>case "1AC0": return "Pokemon - Lucario";</v>
      </c>
      <c r="E508" t="str">
        <f t="shared" si="31"/>
        <v>1AC</v>
      </c>
      <c r="F508" t="str">
        <f>INDEX(Sheet1!F:F,MATCH('1-4'!E508,Sheet1!D:D,0))</f>
        <v>Pokemon</v>
      </c>
    </row>
    <row r="509" spans="1:6" x14ac:dyDescent="0.2">
      <c r="A509" s="51" t="s">
        <v>3011</v>
      </c>
      <c r="B509" s="51" t="str">
        <f t="shared" si="28"/>
        <v>1B92</v>
      </c>
      <c r="C509" s="51" t="str">
        <f t="shared" si="29"/>
        <v>Greninja</v>
      </c>
      <c r="D509" s="51" t="str">
        <f t="shared" si="30"/>
        <v>case "1B92": return "Pokemon - Greninja";</v>
      </c>
      <c r="E509" t="str">
        <f t="shared" si="31"/>
        <v>1B9</v>
      </c>
      <c r="F509" t="str">
        <f>INDEX(Sheet1!F:F,MATCH('1-4'!E509,Sheet1!D:D,0))</f>
        <v>Pokemon</v>
      </c>
    </row>
    <row r="510" spans="1:6" x14ac:dyDescent="0.2">
      <c r="A510" s="51" t="s">
        <v>3012</v>
      </c>
      <c r="B510" s="51" t="str">
        <f t="shared" si="28"/>
        <v>1D00</v>
      </c>
      <c r="C510" s="51" t="str">
        <f t="shared" si="29"/>
        <v>Shadow Mewtwo</v>
      </c>
      <c r="D510" s="51" t="str">
        <f t="shared" si="30"/>
        <v>case "1D00": return "Pokken - Shadow Mewtwo";</v>
      </c>
      <c r="E510" t="str">
        <f t="shared" si="31"/>
        <v>1D0</v>
      </c>
      <c r="F510" t="str">
        <f>INDEX(Sheet1!F:F,MATCH('1-4'!E510,Sheet1!D:D,0))</f>
        <v>Pokken</v>
      </c>
    </row>
    <row r="511" spans="1:6" x14ac:dyDescent="0.2">
      <c r="A511" s="51" t="s">
        <v>3013</v>
      </c>
      <c r="B511" s="51" t="str">
        <f t="shared" si="28"/>
        <v>1F00</v>
      </c>
      <c r="C511" s="51" t="str">
        <f t="shared" si="29"/>
        <v>Kirby</v>
      </c>
      <c r="D511" s="51" t="str">
        <f t="shared" si="30"/>
        <v>case "1F00": return "Kirby - Kirby";</v>
      </c>
      <c r="E511" t="str">
        <f t="shared" si="31"/>
        <v>1F0</v>
      </c>
      <c r="F511" t="str">
        <f>INDEX(Sheet1!F:F,MATCH('1-4'!E511,Sheet1!D:D,0))</f>
        <v>Kirby</v>
      </c>
    </row>
    <row r="512" spans="1:6" x14ac:dyDescent="0.2">
      <c r="A512" s="51" t="s">
        <v>3014</v>
      </c>
      <c r="B512" s="51" t="str">
        <f t="shared" si="28"/>
        <v>1F01</v>
      </c>
      <c r="C512" s="51" t="str">
        <f t="shared" si="29"/>
        <v>Meta Knight</v>
      </c>
      <c r="D512" s="51" t="str">
        <f t="shared" si="30"/>
        <v>case "1F01": return "Kirby - Meta Knight";</v>
      </c>
      <c r="E512" t="str">
        <f t="shared" si="31"/>
        <v>1F0</v>
      </c>
      <c r="F512" t="str">
        <f>INDEX(Sheet1!F:F,MATCH('1-4'!E512,Sheet1!D:D,0))</f>
        <v>Kirby</v>
      </c>
    </row>
    <row r="513" spans="1:6" x14ac:dyDescent="0.2">
      <c r="A513" s="51" t="s">
        <v>3015</v>
      </c>
      <c r="B513" s="51" t="str">
        <f t="shared" si="28"/>
        <v>1F02</v>
      </c>
      <c r="C513" s="51" t="str">
        <f t="shared" si="29"/>
        <v>King Dedede</v>
      </c>
      <c r="D513" s="51" t="str">
        <f t="shared" si="30"/>
        <v>case "1F02": return "Kirby - King Dedede";</v>
      </c>
      <c r="E513" t="str">
        <f t="shared" si="31"/>
        <v>1F0</v>
      </c>
      <c r="F513" t="str">
        <f>INDEX(Sheet1!F:F,MATCH('1-4'!E513,Sheet1!D:D,0))</f>
        <v>Kirby</v>
      </c>
    </row>
    <row r="514" spans="1:6" x14ac:dyDescent="0.2">
      <c r="A514" s="51" t="s">
        <v>3016</v>
      </c>
      <c r="B514" s="51" t="str">
        <f t="shared" si="28"/>
        <v>1F03</v>
      </c>
      <c r="C514" s="51" t="str">
        <f t="shared" si="29"/>
        <v>Waddle Dee</v>
      </c>
      <c r="D514" s="51" t="str">
        <f t="shared" si="30"/>
        <v>case "1F03": return "Kirby - Waddle Dee";</v>
      </c>
      <c r="E514" t="str">
        <f t="shared" si="31"/>
        <v>1F0</v>
      </c>
      <c r="F514" t="str">
        <f>INDEX(Sheet1!F:F,MATCH('1-4'!E514,Sheet1!D:D,0))</f>
        <v>Kirby</v>
      </c>
    </row>
    <row r="515" spans="1:6" x14ac:dyDescent="0.2">
      <c r="A515" s="51" t="s">
        <v>3017</v>
      </c>
      <c r="B515" s="51" t="str">
        <f t="shared" si="28"/>
        <v>1F40</v>
      </c>
      <c r="C515" s="51" t="str">
        <f t="shared" si="29"/>
        <v>Qbby</v>
      </c>
      <c r="D515" s="51" t="str">
        <f t="shared" si="30"/>
        <v>case "1F40": return "BoxBoy! - Qbby";</v>
      </c>
      <c r="E515" t="str">
        <f t="shared" si="31"/>
        <v>1F4</v>
      </c>
      <c r="F515" t="str">
        <f>INDEX(Sheet1!F:F,MATCH('1-4'!E515,Sheet1!D:D,0))</f>
        <v>BoxBoy!</v>
      </c>
    </row>
    <row r="516" spans="1:6" x14ac:dyDescent="0.2">
      <c r="A516" s="51" t="s">
        <v>3018</v>
      </c>
      <c r="B516" s="51" t="str">
        <f t="shared" ref="B516:B539" si="36">UPPER(MID(A516,12,4))</f>
        <v>2100</v>
      </c>
      <c r="C516" s="51" t="str">
        <f t="shared" ref="C516:C539" si="37">MID(A516,20,LEN(A516)-21)</f>
        <v>Marth</v>
      </c>
      <c r="D516" s="51" t="str">
        <f t="shared" ref="D516:D539" si="38">"case """&amp;B516&amp;""""&amp;": return "&amp;""""&amp;F516&amp;" - "&amp;C516&amp;""""&amp;";"</f>
        <v>case "2100": return "Fire Emblem - Marth";</v>
      </c>
      <c r="E516" t="str">
        <f t="shared" ref="E516:E539" si="39">LEFT(B516,3)</f>
        <v>210</v>
      </c>
      <c r="F516" t="str">
        <f>INDEX(Sheet1!F:F,MATCH('1-4'!E516,Sheet1!D:D,0))</f>
        <v>Fire Emblem</v>
      </c>
    </row>
    <row r="517" spans="1:6" x14ac:dyDescent="0.2">
      <c r="A517" s="51" t="s">
        <v>3019</v>
      </c>
      <c r="B517" s="51" t="str">
        <f t="shared" si="36"/>
        <v>2101</v>
      </c>
      <c r="C517" s="51" t="str">
        <f t="shared" si="37"/>
        <v>Ike</v>
      </c>
      <c r="D517" s="51" t="str">
        <f t="shared" si="38"/>
        <v>case "2101": return "Fire Emblem - Ike";</v>
      </c>
      <c r="E517" t="str">
        <f t="shared" si="39"/>
        <v>210</v>
      </c>
      <c r="F517" t="str">
        <f>INDEX(Sheet1!F:F,MATCH('1-4'!E517,Sheet1!D:D,0))</f>
        <v>Fire Emblem</v>
      </c>
    </row>
    <row r="518" spans="1:6" x14ac:dyDescent="0.2">
      <c r="A518" s="51" t="s">
        <v>3020</v>
      </c>
      <c r="B518" s="51" t="str">
        <f t="shared" si="36"/>
        <v>2102</v>
      </c>
      <c r="C518" s="51" t="str">
        <f t="shared" si="37"/>
        <v>Lucina</v>
      </c>
      <c r="D518" s="51" t="str">
        <f t="shared" si="38"/>
        <v>case "2102": return "Fire Emblem - Lucina";</v>
      </c>
      <c r="E518" t="str">
        <f t="shared" si="39"/>
        <v>210</v>
      </c>
      <c r="F518" t="str">
        <f>INDEX(Sheet1!F:F,MATCH('1-4'!E518,Sheet1!D:D,0))</f>
        <v>Fire Emblem</v>
      </c>
    </row>
    <row r="519" spans="1:6" x14ac:dyDescent="0.2">
      <c r="A519" s="51" t="s">
        <v>3021</v>
      </c>
      <c r="B519" s="51" t="str">
        <f t="shared" si="36"/>
        <v>2103</v>
      </c>
      <c r="C519" s="51" t="str">
        <f t="shared" si="37"/>
        <v>Robin</v>
      </c>
      <c r="D519" s="51" t="str">
        <f t="shared" si="38"/>
        <v>case "2103": return "Fire Emblem - Robin";</v>
      </c>
      <c r="E519" t="str">
        <f t="shared" si="39"/>
        <v>210</v>
      </c>
      <c r="F519" t="str">
        <f>INDEX(Sheet1!F:F,MATCH('1-4'!E519,Sheet1!D:D,0))</f>
        <v>Fire Emblem</v>
      </c>
    </row>
    <row r="520" spans="1:6" x14ac:dyDescent="0.2">
      <c r="A520" s="51" t="s">
        <v>3022</v>
      </c>
      <c r="B520" s="51" t="str">
        <f t="shared" si="36"/>
        <v>2104</v>
      </c>
      <c r="C520" s="51" t="str">
        <f t="shared" si="37"/>
        <v>Roy</v>
      </c>
      <c r="D520" s="51" t="str">
        <f t="shared" si="38"/>
        <v>case "2104": return "Fire Emblem - Roy";</v>
      </c>
      <c r="E520" t="str">
        <f t="shared" si="39"/>
        <v>210</v>
      </c>
      <c r="F520" t="str">
        <f>INDEX(Sheet1!F:F,MATCH('1-4'!E520,Sheet1!D:D,0))</f>
        <v>Fire Emblem</v>
      </c>
    </row>
    <row r="521" spans="1:6" x14ac:dyDescent="0.2">
      <c r="A521" s="51" t="s">
        <v>3023</v>
      </c>
      <c r="B521" s="51" t="str">
        <f t="shared" si="36"/>
        <v>2105</v>
      </c>
      <c r="C521" s="51" t="str">
        <f t="shared" si="37"/>
        <v>Corrin</v>
      </c>
      <c r="D521" s="51" t="str">
        <f t="shared" si="38"/>
        <v>case "2105": return "Fire Emblem - Corrin";</v>
      </c>
      <c r="E521" t="str">
        <f t="shared" si="39"/>
        <v>210</v>
      </c>
      <c r="F521" t="str">
        <f>INDEX(Sheet1!F:F,MATCH('1-4'!E521,Sheet1!D:D,0))</f>
        <v>Fire Emblem</v>
      </c>
    </row>
    <row r="522" spans="1:6" x14ac:dyDescent="0.2">
      <c r="A522" s="51" t="s">
        <v>3024</v>
      </c>
      <c r="B522" s="51" t="str">
        <f t="shared" si="36"/>
        <v>2106</v>
      </c>
      <c r="C522" s="51" t="str">
        <f t="shared" si="37"/>
        <v>Alm</v>
      </c>
      <c r="D522" s="51" t="str">
        <f t="shared" si="38"/>
        <v>case "2106": return "Fire Emblem - Alm";</v>
      </c>
      <c r="E522" t="str">
        <f t="shared" si="39"/>
        <v>210</v>
      </c>
      <c r="F522" t="str">
        <f>INDEX(Sheet1!F:F,MATCH('1-4'!E522,Sheet1!D:D,0))</f>
        <v>Fire Emblem</v>
      </c>
    </row>
    <row r="523" spans="1:6" x14ac:dyDescent="0.2">
      <c r="A523" s="51" t="s">
        <v>3025</v>
      </c>
      <c r="B523" s="51" t="str">
        <f t="shared" si="36"/>
        <v>2107</v>
      </c>
      <c r="C523" s="51" t="str">
        <f t="shared" si="37"/>
        <v>Celica</v>
      </c>
      <c r="D523" s="51" t="str">
        <f t="shared" si="38"/>
        <v>case "2107": return "Fire Emblem - Celica";</v>
      </c>
      <c r="E523" t="str">
        <f t="shared" si="39"/>
        <v>210</v>
      </c>
      <c r="F523" t="str">
        <f>INDEX(Sheet1!F:F,MATCH('1-4'!E523,Sheet1!D:D,0))</f>
        <v>Fire Emblem</v>
      </c>
    </row>
    <row r="524" spans="1:6" x14ac:dyDescent="0.2">
      <c r="A524" s="51" t="s">
        <v>3026</v>
      </c>
      <c r="B524" s="51" t="str">
        <f t="shared" si="36"/>
        <v>2240</v>
      </c>
      <c r="C524" s="51" t="str">
        <f t="shared" si="37"/>
        <v>Shulk</v>
      </c>
      <c r="D524" s="51" t="str">
        <f t="shared" si="38"/>
        <v>case "2240": return "Xenoblade - Shulk";</v>
      </c>
      <c r="E524" t="str">
        <f t="shared" si="39"/>
        <v>224</v>
      </c>
      <c r="F524" t="str">
        <f>INDEX(Sheet1!F:F,MATCH('1-4'!E524,Sheet1!D:D,0))</f>
        <v>Xenoblade</v>
      </c>
    </row>
    <row r="525" spans="1:6" x14ac:dyDescent="0.2">
      <c r="A525" s="51" t="s">
        <v>3027</v>
      </c>
      <c r="B525" s="51" t="str">
        <f t="shared" si="36"/>
        <v>2280</v>
      </c>
      <c r="C525" s="51" t="str">
        <f t="shared" si="37"/>
        <v>Ness</v>
      </c>
      <c r="D525" s="51" t="str">
        <f t="shared" si="38"/>
        <v>case "2280": return "Earthbound - Ness";</v>
      </c>
      <c r="E525" t="str">
        <f t="shared" si="39"/>
        <v>228</v>
      </c>
      <c r="F525" t="str">
        <f>INDEX(Sheet1!F:F,MATCH('1-4'!E525,Sheet1!D:D,0))</f>
        <v>Earthbound</v>
      </c>
    </row>
    <row r="526" spans="1:6" x14ac:dyDescent="0.2">
      <c r="A526" s="51" t="s">
        <v>3028</v>
      </c>
      <c r="B526" s="51" t="str">
        <f t="shared" si="36"/>
        <v>2281</v>
      </c>
      <c r="C526" s="51" t="str">
        <f t="shared" si="37"/>
        <v>Lucas</v>
      </c>
      <c r="D526" s="51" t="str">
        <f t="shared" si="38"/>
        <v>case "2281": return "Earthbound - Lucas";</v>
      </c>
      <c r="E526" t="str">
        <f t="shared" si="39"/>
        <v>228</v>
      </c>
      <c r="F526" t="str">
        <f>INDEX(Sheet1!F:F,MATCH('1-4'!E526,Sheet1!D:D,0))</f>
        <v>Earthbound</v>
      </c>
    </row>
    <row r="527" spans="1:6" x14ac:dyDescent="0.2">
      <c r="A527" s="51" t="s">
        <v>3029</v>
      </c>
      <c r="B527" s="51" t="str">
        <f t="shared" si="36"/>
        <v>22C0</v>
      </c>
      <c r="C527" s="51" t="str">
        <f t="shared" si="37"/>
        <v>Chibi-Robo</v>
      </c>
      <c r="D527" s="51" t="str">
        <f t="shared" si="38"/>
        <v>case "22C0": return "Chibi Robo - Chibi-Robo";</v>
      </c>
      <c r="E527" t="str">
        <f t="shared" si="39"/>
        <v>22C</v>
      </c>
      <c r="F527" t="str">
        <f>INDEX(Sheet1!F:F,MATCH('1-4'!E527,Sheet1!D:D,0))</f>
        <v>Chibi Robo</v>
      </c>
    </row>
    <row r="528" spans="1:6" x14ac:dyDescent="0.2">
      <c r="A528" s="51" t="s">
        <v>3030</v>
      </c>
      <c r="B528" s="51" t="str">
        <f t="shared" si="36"/>
        <v>3200</v>
      </c>
      <c r="C528" s="51" t="str">
        <f t="shared" si="37"/>
        <v>Sonic</v>
      </c>
      <c r="D528" s="51" t="str">
        <f t="shared" si="38"/>
        <v>case "3200": return "Sonic - Sonic";</v>
      </c>
      <c r="E528" t="str">
        <f t="shared" si="39"/>
        <v>320</v>
      </c>
      <c r="F528" t="str">
        <f>INDEX(Sheet1!F:F,MATCH('1-4'!E528,Sheet1!D:D,0))</f>
        <v>Sonic</v>
      </c>
    </row>
    <row r="529" spans="1:6" x14ac:dyDescent="0.2">
      <c r="A529" s="51" t="s">
        <v>3031</v>
      </c>
      <c r="B529" s="51" t="str">
        <f t="shared" si="36"/>
        <v>3240</v>
      </c>
      <c r="C529" s="51" t="str">
        <f t="shared" si="37"/>
        <v>Bayonetta</v>
      </c>
      <c r="D529" s="51" t="str">
        <f t="shared" si="38"/>
        <v>case "3240": return "Bayonetta - Bayonetta";</v>
      </c>
      <c r="E529" t="str">
        <f t="shared" si="39"/>
        <v>324</v>
      </c>
      <c r="F529" t="str">
        <f>INDEX(Sheet1!F:F,MATCH('1-4'!E529,Sheet1!D:D,0))</f>
        <v>Bayonetta</v>
      </c>
    </row>
    <row r="530" spans="1:6" x14ac:dyDescent="0.2">
      <c r="A530" s="51" t="s">
        <v>3032</v>
      </c>
      <c r="B530" s="51" t="str">
        <f t="shared" si="36"/>
        <v>3340</v>
      </c>
      <c r="C530" s="51" t="str">
        <f t="shared" si="37"/>
        <v>PAC-MAN</v>
      </c>
      <c r="D530" s="51" t="str">
        <f t="shared" si="38"/>
        <v>case "3340": return "Pacman - PAC-MAN";</v>
      </c>
      <c r="E530" t="str">
        <f t="shared" si="39"/>
        <v>334</v>
      </c>
      <c r="F530" t="str">
        <f>INDEX(Sheet1!F:F,MATCH('1-4'!E530,Sheet1!D:D,0))</f>
        <v>Pacman</v>
      </c>
    </row>
    <row r="531" spans="1:6" x14ac:dyDescent="0.2">
      <c r="A531" s="51" t="s">
        <v>3033</v>
      </c>
      <c r="B531" s="51" t="str">
        <f t="shared" si="36"/>
        <v>3480</v>
      </c>
      <c r="C531" s="51" t="str">
        <f t="shared" si="37"/>
        <v>Mega Man</v>
      </c>
      <c r="D531" s="51" t="str">
        <f t="shared" si="38"/>
        <v>case "3480": return "Megaman - Mega Man";</v>
      </c>
      <c r="E531" t="str">
        <f t="shared" si="39"/>
        <v>348</v>
      </c>
      <c r="F531" t="str">
        <f>INDEX(Sheet1!F:F,MATCH('1-4'!E531,Sheet1!D:D,0))</f>
        <v>Megaman</v>
      </c>
    </row>
    <row r="532" spans="1:6" x14ac:dyDescent="0.2">
      <c r="A532" s="51" t="s">
        <v>3034</v>
      </c>
      <c r="B532" s="51" t="str">
        <f t="shared" si="36"/>
        <v>34C0</v>
      </c>
      <c r="C532" s="51" t="str">
        <f t="shared" si="37"/>
        <v>Ryu</v>
      </c>
      <c r="D532" s="51" t="str">
        <f t="shared" si="38"/>
        <v>case "34C0": return "Street fighter - Ryu";</v>
      </c>
      <c r="E532" t="str">
        <f t="shared" si="39"/>
        <v>34C</v>
      </c>
      <c r="F532" t="str">
        <f>INDEX(Sheet1!F:F,MATCH('1-4'!E532,Sheet1!D:D,0))</f>
        <v>Street fighter</v>
      </c>
    </row>
    <row r="533" spans="1:6" x14ac:dyDescent="0.2">
      <c r="A533" s="51" t="s">
        <v>3035</v>
      </c>
      <c r="B533" s="51" t="str">
        <f t="shared" si="36"/>
        <v>3500</v>
      </c>
      <c r="C533" s="51" t="str">
        <f t="shared" si="37"/>
        <v>One-Eyed Rathalos</v>
      </c>
      <c r="D533" s="51" t="str">
        <f t="shared" si="38"/>
        <v>case "3500": return "Monster Hunter - One-Eyed Rathalos";</v>
      </c>
      <c r="E533" t="str">
        <f t="shared" si="39"/>
        <v>350</v>
      </c>
      <c r="F533" t="str">
        <f>INDEX(Sheet1!F:F,MATCH('1-4'!E533,Sheet1!D:D,0))</f>
        <v>Monster Hunter</v>
      </c>
    </row>
    <row r="534" spans="1:6" x14ac:dyDescent="0.2">
      <c r="A534" s="51" t="s">
        <v>3036</v>
      </c>
      <c r="B534" s="51" t="str">
        <f t="shared" si="36"/>
        <v>3501</v>
      </c>
      <c r="C534" s="51" t="str">
        <f t="shared" si="37"/>
        <v>Nabiru</v>
      </c>
      <c r="D534" s="51" t="str">
        <f t="shared" si="38"/>
        <v>case "3501": return "Monster Hunter - Nabiru";</v>
      </c>
      <c r="E534" t="str">
        <f t="shared" si="39"/>
        <v>350</v>
      </c>
      <c r="F534" t="str">
        <f>INDEX(Sheet1!F:F,MATCH('1-4'!E534,Sheet1!D:D,0))</f>
        <v>Monster Hunter</v>
      </c>
    </row>
    <row r="535" spans="1:6" x14ac:dyDescent="0.2">
      <c r="A535" s="51" t="s">
        <v>3037</v>
      </c>
      <c r="B535" s="51" t="str">
        <f t="shared" si="36"/>
        <v>3502</v>
      </c>
      <c r="C535" s="51" t="str">
        <f t="shared" si="37"/>
        <v>Rathian</v>
      </c>
      <c r="D535" s="51" t="str">
        <f t="shared" si="38"/>
        <v>case "3502": return "Monster Hunter - Rathian";</v>
      </c>
      <c r="E535" t="str">
        <f t="shared" si="39"/>
        <v>350</v>
      </c>
      <c r="F535" t="str">
        <f>INDEX(Sheet1!F:F,MATCH('1-4'!E535,Sheet1!D:D,0))</f>
        <v>Monster Hunter</v>
      </c>
    </row>
    <row r="536" spans="1:6" x14ac:dyDescent="0.2">
      <c r="A536" s="51" t="s">
        <v>3038</v>
      </c>
      <c r="B536" s="51" t="str">
        <f t="shared" si="36"/>
        <v>3503</v>
      </c>
      <c r="C536" s="51" t="str">
        <f t="shared" si="37"/>
        <v>Barioth</v>
      </c>
      <c r="D536" s="51" t="str">
        <f t="shared" si="38"/>
        <v>case "3503": return "Monster Hunter - Barioth";</v>
      </c>
      <c r="E536" t="str">
        <f t="shared" si="39"/>
        <v>350</v>
      </c>
      <c r="F536" t="str">
        <f>INDEX(Sheet1!F:F,MATCH('1-4'!E536,Sheet1!D:D,0))</f>
        <v>Monster Hunter</v>
      </c>
    </row>
    <row r="537" spans="1:6" x14ac:dyDescent="0.2">
      <c r="A537" s="51" t="s">
        <v>3039</v>
      </c>
      <c r="B537" s="51" t="str">
        <f t="shared" si="36"/>
        <v>3504</v>
      </c>
      <c r="C537" s="51" t="str">
        <f t="shared" si="37"/>
        <v>Qurupeco</v>
      </c>
      <c r="D537" s="51" t="str">
        <f t="shared" si="38"/>
        <v>case "3504": return "Monster Hunter - Qurupeco";</v>
      </c>
      <c r="E537" t="str">
        <f t="shared" si="39"/>
        <v>350</v>
      </c>
      <c r="F537" t="str">
        <f>INDEX(Sheet1!F:F,MATCH('1-4'!E537,Sheet1!D:D,0))</f>
        <v>Monster Hunter</v>
      </c>
    </row>
    <row r="538" spans="1:6" x14ac:dyDescent="0.2">
      <c r="A538" s="51" t="s">
        <v>3040</v>
      </c>
      <c r="B538" s="51" t="str">
        <f t="shared" si="36"/>
        <v>35C0</v>
      </c>
      <c r="C538" s="51" t="str">
        <f t="shared" si="37"/>
        <v>Shovel Knight</v>
      </c>
      <c r="D538" s="51" t="str">
        <f t="shared" si="38"/>
        <v>case "35C0": return "Shovel Knight - Shovel Knight";</v>
      </c>
      <c r="E538" t="str">
        <f t="shared" si="39"/>
        <v>35C</v>
      </c>
      <c r="F538" t="str">
        <f>INDEX(Sheet1!F:F,MATCH('1-4'!E538,Sheet1!D:D,0))</f>
        <v>Shovel Knight</v>
      </c>
    </row>
    <row r="539" spans="1:6" x14ac:dyDescent="0.2">
      <c r="A539" s="51" t="s">
        <v>3041</v>
      </c>
      <c r="B539" s="51" t="str">
        <f t="shared" si="36"/>
        <v>3600</v>
      </c>
      <c r="C539" s="51" t="str">
        <f t="shared" si="37"/>
        <v>Cloud Strif</v>
      </c>
      <c r="D539" s="51" t="str">
        <f t="shared" si="38"/>
        <v>case "3600": return "Final Fantasy - Cloud Strif";</v>
      </c>
      <c r="E539" t="str">
        <f t="shared" si="39"/>
        <v>360</v>
      </c>
      <c r="F539" t="str">
        <f>INDEX(Sheet1!F:F,MATCH('1-4'!E539,Sheet1!D:D,0))</f>
        <v>Final Fantasy</v>
      </c>
    </row>
  </sheetData>
  <autoFilter ref="A1:D539"/>
  <phoneticPr fontId="1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3"/>
  <sheetViews>
    <sheetView topLeftCell="F1" zoomScaleNormal="100" zoomScaleSheetLayoutView="100" workbookViewId="0">
      <pane ySplit="1" topLeftCell="A790" activePane="bottomLeft" state="frozen"/>
      <selection pane="bottomLeft" activeCell="H807" sqref="H807"/>
    </sheetView>
  </sheetViews>
  <sheetFormatPr defaultRowHeight="14.25" x14ac:dyDescent="0.2"/>
  <cols>
    <col min="1" max="1" width="11.140625" style="84" customWidth="1"/>
    <col min="2" max="2" width="11.140625" style="88" customWidth="1"/>
    <col min="3" max="3" width="16.85546875" style="84" customWidth="1"/>
    <col min="4" max="4" width="30.85546875" style="84" customWidth="1"/>
    <col min="5" max="5" width="41.28515625" style="84" customWidth="1"/>
    <col min="6" max="6" width="87.140625" style="84" customWidth="1"/>
    <col min="7" max="7" width="20" style="84" bestFit="1" customWidth="1"/>
    <col min="8" max="8" width="47" style="84" bestFit="1" customWidth="1"/>
    <col min="9" max="16384" width="9.140625" style="84"/>
  </cols>
  <sheetData>
    <row r="1" spans="1:8" x14ac:dyDescent="0.2">
      <c r="A1" s="83" t="s">
        <v>3067</v>
      </c>
      <c r="B1" s="83" t="s">
        <v>3068</v>
      </c>
      <c r="C1" s="83" t="s">
        <v>3069</v>
      </c>
      <c r="D1" s="83" t="s">
        <v>3070</v>
      </c>
      <c r="E1" s="83" t="s">
        <v>3071</v>
      </c>
      <c r="F1" s="83" t="s">
        <v>3072</v>
      </c>
      <c r="G1" s="84" t="s">
        <v>6233</v>
      </c>
    </row>
    <row r="2" spans="1:8" x14ac:dyDescent="0.2">
      <c r="A2" s="85">
        <v>1</v>
      </c>
      <c r="B2" s="86">
        <v>20170731</v>
      </c>
      <c r="C2" s="85" t="s">
        <v>3073</v>
      </c>
      <c r="D2" s="85" t="s">
        <v>3074</v>
      </c>
      <c r="E2" s="85" t="s">
        <v>3075</v>
      </c>
      <c r="F2" s="85" t="s">
        <v>3076</v>
      </c>
      <c r="G2" s="84" t="s">
        <v>6235</v>
      </c>
      <c r="H2" s="84" t="str">
        <f>G2&amp;": "&amp;"return "&amp;""""&amp;F2&amp;""""&amp;";"</f>
        <v>case "6F8F134D": return "[AC] XS1 - Rilla.bin";</v>
      </c>
    </row>
    <row r="3" spans="1:8" x14ac:dyDescent="0.2">
      <c r="A3" s="85">
        <v>2</v>
      </c>
      <c r="B3" s="86">
        <v>20170731</v>
      </c>
      <c r="C3" s="85" t="s">
        <v>3077</v>
      </c>
      <c r="D3" s="85" t="s">
        <v>757</v>
      </c>
      <c r="E3" s="85" t="s">
        <v>3078</v>
      </c>
      <c r="F3" s="85" t="s">
        <v>3079</v>
      </c>
      <c r="G3" s="84" t="s">
        <v>6236</v>
      </c>
      <c r="H3" s="84" t="str">
        <f t="shared" ref="H3:H66" si="0">G3&amp;": "&amp;"return "&amp;""""&amp;F3&amp;""""&amp;";"</f>
        <v>case "CB78A418": return "[AC] XS2 - Marty.bin";</v>
      </c>
    </row>
    <row r="4" spans="1:8" x14ac:dyDescent="0.2">
      <c r="A4" s="85">
        <v>3</v>
      </c>
      <c r="B4" s="86">
        <v>20170731</v>
      </c>
      <c r="C4" s="85" t="s">
        <v>3073</v>
      </c>
      <c r="D4" s="85" t="s">
        <v>757</v>
      </c>
      <c r="E4" s="85" t="s">
        <v>3080</v>
      </c>
      <c r="F4" s="85" t="s">
        <v>3081</v>
      </c>
      <c r="G4" s="84" t="str">
        <f>"case """&amp;RIGHT(INDEX(旧!E:E,MATCH(已整理!F4,旧!B:B,0)),8)&amp;""""</f>
        <v>case "369BAF01"</v>
      </c>
      <c r="H4" s="84" t="str">
        <f t="shared" si="0"/>
        <v>case "369BAF01": return "[AC] XS3 - étoile.bin";</v>
      </c>
    </row>
    <row r="5" spans="1:8" x14ac:dyDescent="0.2">
      <c r="A5" s="85">
        <v>4</v>
      </c>
      <c r="B5" s="86">
        <v>20170731</v>
      </c>
      <c r="C5" s="85" t="s">
        <v>3073</v>
      </c>
      <c r="D5" s="85" t="s">
        <v>757</v>
      </c>
      <c r="E5" s="85" t="s">
        <v>3082</v>
      </c>
      <c r="F5" s="85" t="s">
        <v>3083</v>
      </c>
      <c r="G5" s="84" t="str">
        <f>"case """&amp;RIGHT(INDEX(旧!E:E,MATCH(已整理!F5,旧!B:B,0)),8)&amp;""""</f>
        <v>case "77853474"</v>
      </c>
      <c r="H5" s="84" t="str">
        <f t="shared" si="0"/>
        <v>case "77853474": return "[AC] XS4 - Chai.bin";</v>
      </c>
    </row>
    <row r="6" spans="1:8" x14ac:dyDescent="0.2">
      <c r="A6" s="85">
        <v>5</v>
      </c>
      <c r="B6" s="86">
        <v>20170731</v>
      </c>
      <c r="C6" s="85" t="s">
        <v>3077</v>
      </c>
      <c r="D6" s="85" t="s">
        <v>757</v>
      </c>
      <c r="E6" s="85" t="s">
        <v>3084</v>
      </c>
      <c r="F6" s="85" t="s">
        <v>3085</v>
      </c>
      <c r="G6" s="84" t="str">
        <f>"case """&amp;RIGHT(INDEX(旧!E:E,MATCH(已整理!F6,旧!B:B,0)),8)&amp;""""</f>
        <v>case "402815D3"</v>
      </c>
      <c r="H6" s="84" t="str">
        <f t="shared" si="0"/>
        <v>case "402815D3": return "[AC] XS5 - Chelsea.bin";</v>
      </c>
    </row>
    <row r="7" spans="1:8" x14ac:dyDescent="0.2">
      <c r="A7" s="85">
        <v>6</v>
      </c>
      <c r="B7" s="86">
        <v>20170731</v>
      </c>
      <c r="C7" s="85" t="s">
        <v>3086</v>
      </c>
      <c r="D7" s="85" t="s">
        <v>757</v>
      </c>
      <c r="E7" s="85" t="s">
        <v>3075</v>
      </c>
      <c r="F7" s="85" t="s">
        <v>3087</v>
      </c>
      <c r="G7" s="84" t="str">
        <f>"case """&amp;RIGHT(INDEX(旧!E:E,MATCH(已整理!F7,旧!B:B,0)),8)&amp;""""</f>
        <v>case "691B0111"</v>
      </c>
      <c r="H7" s="84" t="str">
        <f t="shared" si="0"/>
        <v>case "691B0111": return "[AC] XS6 - Toby.bin";</v>
      </c>
    </row>
    <row r="8" spans="1:8" x14ac:dyDescent="0.2">
      <c r="A8" s="85">
        <v>7</v>
      </c>
      <c r="B8" s="86">
        <v>20170731</v>
      </c>
      <c r="C8" s="85" t="s">
        <v>3073</v>
      </c>
      <c r="D8" s="85" t="s">
        <v>757</v>
      </c>
      <c r="E8" s="85" t="s">
        <v>3088</v>
      </c>
      <c r="F8" s="85" t="s">
        <v>3089</v>
      </c>
      <c r="G8" s="84" t="str">
        <f>"case """&amp;RIGHT(INDEX(旧!E:E,MATCH(已整理!F8,旧!B:B,0)),8)&amp;""""</f>
        <v>case "3FDD5E34"</v>
      </c>
      <c r="H8" s="84" t="str">
        <f t="shared" si="0"/>
        <v>case "3FDD5E34": return "[AC] AF1 - Stitches.bin";</v>
      </c>
    </row>
    <row r="9" spans="1:8" x14ac:dyDescent="0.2">
      <c r="A9" s="85">
        <v>8</v>
      </c>
      <c r="B9" s="86">
        <v>20170731</v>
      </c>
      <c r="C9" s="85" t="s">
        <v>3090</v>
      </c>
      <c r="D9" s="85" t="s">
        <v>757</v>
      </c>
      <c r="E9" s="85" t="s">
        <v>3088</v>
      </c>
      <c r="F9" s="85" t="s">
        <v>3091</v>
      </c>
      <c r="G9" s="84" t="str">
        <f>"case """&amp;RIGHT(INDEX(旧!E:E,MATCH(已整理!F9,旧!B:B,0)),8)&amp;""""</f>
        <v>case "E5D93B4C"</v>
      </c>
      <c r="H9" s="84" t="str">
        <f t="shared" si="0"/>
        <v>case "E5D93B4C": return "[AC] AF2 - Rosie.bin";</v>
      </c>
    </row>
    <row r="10" spans="1:8" x14ac:dyDescent="0.2">
      <c r="A10" s="85">
        <v>9</v>
      </c>
      <c r="B10" s="86">
        <v>20170731</v>
      </c>
      <c r="C10" s="85" t="s">
        <v>3090</v>
      </c>
      <c r="D10" s="85" t="s">
        <v>757</v>
      </c>
      <c r="E10" s="85" t="s">
        <v>3092</v>
      </c>
      <c r="F10" s="85" t="s">
        <v>3093</v>
      </c>
      <c r="G10" s="84" t="str">
        <f>"case """&amp;RIGHT(INDEX(旧!E:E,MATCH(已整理!F10,旧!B:B,0)),8)&amp;""""</f>
        <v>case "14B6B226"</v>
      </c>
      <c r="H10" s="84" t="str">
        <f t="shared" si="0"/>
        <v>case "14B6B226": return "[AC] AF3 - Goldie.bin";</v>
      </c>
    </row>
    <row r="11" spans="1:8" x14ac:dyDescent="0.2">
      <c r="A11" s="85">
        <v>10</v>
      </c>
      <c r="B11" s="86">
        <v>20170731</v>
      </c>
      <c r="C11" s="85" t="s">
        <v>3073</v>
      </c>
      <c r="D11" s="85" t="s">
        <v>757</v>
      </c>
      <c r="E11" s="85" t="s">
        <v>3094</v>
      </c>
      <c r="F11" s="85" t="s">
        <v>3095</v>
      </c>
      <c r="G11" s="84" t="str">
        <f>"case """&amp;RIGHT(INDEX(旧!E:E,MATCH(已整理!F11,旧!B:B,0)),8)&amp;""""</f>
        <v>case "F880D6C2"</v>
      </c>
      <c r="H11" s="84" t="str">
        <f t="shared" si="0"/>
        <v>case "F880D6C2": return "[AC] CP1 - Isabelle.bin";</v>
      </c>
    </row>
    <row r="12" spans="1:8" x14ac:dyDescent="0.2">
      <c r="A12" s="85">
        <v>11</v>
      </c>
      <c r="B12" s="86">
        <v>20170731</v>
      </c>
      <c r="C12" s="85" t="s">
        <v>3096</v>
      </c>
      <c r="D12" s="85" t="s">
        <v>757</v>
      </c>
      <c r="E12" s="85" t="s">
        <v>3097</v>
      </c>
      <c r="F12" s="85" t="s">
        <v>6234</v>
      </c>
      <c r="G12" s="84" t="str">
        <f>"case """&amp;RIGHT(INDEX(旧!E:E,MATCH(已整理!F12,旧!B:B,0)),8)&amp;""""</f>
        <v>case "8F34FB80"</v>
      </c>
      <c r="H12" s="84" t="str">
        <f t="shared" si="0"/>
        <v>case "8F34FB80": return "[AC] CP2 - K.K. Slider.bin";</v>
      </c>
    </row>
    <row r="13" spans="1:8" x14ac:dyDescent="0.2">
      <c r="A13" s="85">
        <v>12</v>
      </c>
      <c r="B13" s="86">
        <v>20170731</v>
      </c>
      <c r="C13" s="85" t="s">
        <v>3073</v>
      </c>
      <c r="D13" s="85" t="s">
        <v>757</v>
      </c>
      <c r="E13" s="85" t="s">
        <v>3098</v>
      </c>
      <c r="F13" s="85" t="s">
        <v>3099</v>
      </c>
      <c r="G13" s="84" t="str">
        <f>"case """&amp;RIGHT(INDEX(旧!E:E,MATCH(已整理!F13,旧!B:B,0)),8)&amp;""""</f>
        <v>case "2BDAAB9D"</v>
      </c>
      <c r="H13" s="84" t="str">
        <f t="shared" si="0"/>
        <v>case "2BDAAB9D": return "[AC] 001 - Isabelle.bin";</v>
      </c>
    </row>
    <row r="14" spans="1:8" x14ac:dyDescent="0.2">
      <c r="A14" s="85">
        <v>13</v>
      </c>
      <c r="B14" s="86">
        <v>20170731</v>
      </c>
      <c r="C14" s="85" t="s">
        <v>3073</v>
      </c>
      <c r="D14" s="85" t="s">
        <v>757</v>
      </c>
      <c r="E14" s="85" t="s">
        <v>3098</v>
      </c>
      <c r="F14" s="85" t="s">
        <v>3100</v>
      </c>
      <c r="G14" s="84" t="str">
        <f>"case """&amp;RIGHT(INDEX(旧!E:E,MATCH(已整理!F14,旧!B:B,0)),8)&amp;""""</f>
        <v>case "C1F36D5A"</v>
      </c>
      <c r="H14" s="84" t="str">
        <f t="shared" si="0"/>
        <v>case "C1F36D5A": return "[AC] 002 - Tom Nook.bin";</v>
      </c>
    </row>
    <row r="15" spans="1:8" x14ac:dyDescent="0.2">
      <c r="A15" s="85">
        <v>14</v>
      </c>
      <c r="B15" s="86">
        <v>20170731</v>
      </c>
      <c r="C15" s="85" t="s">
        <v>3077</v>
      </c>
      <c r="D15" s="85" t="s">
        <v>757</v>
      </c>
      <c r="E15" s="85" t="s">
        <v>3101</v>
      </c>
      <c r="F15" s="85" t="s">
        <v>3102</v>
      </c>
      <c r="G15" s="84" t="str">
        <f>"case """&amp;RIGHT(INDEX(旧!E:E,MATCH(已整理!F15,旧!B:B,0)),8)&amp;""""</f>
        <v>case "0D3AB56E"</v>
      </c>
      <c r="H15" s="84" t="str">
        <f t="shared" si="0"/>
        <v>case "0D3AB56E": return "[AC] 003 - DJ KK.bin";</v>
      </c>
    </row>
    <row r="16" spans="1:8" x14ac:dyDescent="0.2">
      <c r="A16" s="85">
        <v>15</v>
      </c>
      <c r="B16" s="86">
        <v>20170731</v>
      </c>
      <c r="C16" s="85" t="s">
        <v>3077</v>
      </c>
      <c r="D16" s="85" t="s">
        <v>757</v>
      </c>
      <c r="E16" s="85" t="s">
        <v>3101</v>
      </c>
      <c r="F16" s="85" t="s">
        <v>3103</v>
      </c>
      <c r="G16" s="84" t="str">
        <f>"case """&amp;RIGHT(INDEX(旧!E:E,MATCH(已整理!F16,旧!B:B,0)),8)&amp;""""</f>
        <v>case "F8A35AF7"</v>
      </c>
      <c r="H16" s="84" t="str">
        <f t="shared" si="0"/>
        <v>case "F8A35AF7": return "[AC] 004 - Sable.bin";</v>
      </c>
    </row>
    <row r="17" spans="1:8" x14ac:dyDescent="0.2">
      <c r="A17" s="85">
        <v>16</v>
      </c>
      <c r="B17" s="86">
        <v>20170731</v>
      </c>
      <c r="C17" s="85" t="s">
        <v>3073</v>
      </c>
      <c r="D17" s="85" t="s">
        <v>757</v>
      </c>
      <c r="E17" s="85" t="s">
        <v>3101</v>
      </c>
      <c r="F17" s="85" t="s">
        <v>3104</v>
      </c>
      <c r="G17" s="84" t="str">
        <f>"case """&amp;RIGHT(INDEX(旧!E:E,MATCH(已整理!F17,旧!B:B,0)),8)&amp;""""</f>
        <v>case "E94CD68A"</v>
      </c>
      <c r="H17" s="84" t="str">
        <f t="shared" si="0"/>
        <v>case "E94CD68A": return "[AC] 005 - Kappn.bin";</v>
      </c>
    </row>
    <row r="18" spans="1:8" x14ac:dyDescent="0.2">
      <c r="A18" s="85">
        <v>17</v>
      </c>
      <c r="B18" s="86">
        <v>20170731</v>
      </c>
      <c r="C18" s="85" t="s">
        <v>3077</v>
      </c>
      <c r="D18" s="85" t="s">
        <v>757</v>
      </c>
      <c r="E18" s="85" t="s">
        <v>3101</v>
      </c>
      <c r="F18" s="85" t="s">
        <v>3105</v>
      </c>
      <c r="G18" s="84" t="str">
        <f>"case """&amp;RIGHT(INDEX(旧!E:E,MATCH(已整理!F18,旧!B:B,0)),8)&amp;""""</f>
        <v>case "25F7927F"</v>
      </c>
      <c r="H18" s="84" t="str">
        <f t="shared" si="0"/>
        <v>case "25F7927F": return "[AC] 006 - Resetti.bin";</v>
      </c>
    </row>
    <row r="19" spans="1:8" x14ac:dyDescent="0.2">
      <c r="A19" s="85">
        <v>18</v>
      </c>
      <c r="B19" s="86">
        <v>20170731</v>
      </c>
      <c r="C19" s="85" t="s">
        <v>3090</v>
      </c>
      <c r="D19" s="85" t="s">
        <v>757</v>
      </c>
      <c r="E19" s="85" t="s">
        <v>3101</v>
      </c>
      <c r="F19" s="85" t="s">
        <v>3106</v>
      </c>
      <c r="G19" s="84" t="str">
        <f>"case """&amp;RIGHT(INDEX(旧!E:E,MATCH(已整理!F19,旧!B:B,0)),8)&amp;""""</f>
        <v>case "BF2B400A"</v>
      </c>
      <c r="H19" s="84" t="str">
        <f t="shared" si="0"/>
        <v>case "BF2B400A": return "[AC] 007 - Joan.bin";</v>
      </c>
    </row>
    <row r="20" spans="1:8" x14ac:dyDescent="0.2">
      <c r="A20" s="85">
        <v>19</v>
      </c>
      <c r="B20" s="86">
        <v>20170731</v>
      </c>
      <c r="C20" s="85" t="s">
        <v>3073</v>
      </c>
      <c r="D20" s="85" t="s">
        <v>757</v>
      </c>
      <c r="E20" s="85" t="s">
        <v>3101</v>
      </c>
      <c r="F20" s="85" t="s">
        <v>3107</v>
      </c>
      <c r="G20" s="84" t="str">
        <f>"case """&amp;RIGHT(INDEX(旧!E:E,MATCH(已整理!F20,旧!B:B,0)),8)&amp;""""</f>
        <v>case "4D845F95"</v>
      </c>
      <c r="H20" s="84" t="str">
        <f t="shared" si="0"/>
        <v>case "4D845F95": return "[AC] 008 - Timmy.bin";</v>
      </c>
    </row>
    <row r="21" spans="1:8" x14ac:dyDescent="0.2">
      <c r="A21" s="85">
        <v>20</v>
      </c>
      <c r="B21" s="86">
        <v>20170731</v>
      </c>
      <c r="C21" s="85" t="s">
        <v>3086</v>
      </c>
      <c r="D21" s="85" t="s">
        <v>757</v>
      </c>
      <c r="E21" s="85" t="s">
        <v>3101</v>
      </c>
      <c r="F21" s="85" t="s">
        <v>3108</v>
      </c>
      <c r="G21" s="84" t="str">
        <f>"case """&amp;RIGHT(INDEX(旧!E:E,MATCH(已整理!F21,旧!B:B,0)),8)&amp;""""</f>
        <v>case "29166DCD"</v>
      </c>
      <c r="H21" s="84" t="str">
        <f t="shared" si="0"/>
        <v>case "29166DCD": return "[AC] 009 - Digby.bin";</v>
      </c>
    </row>
    <row r="22" spans="1:8" x14ac:dyDescent="0.2">
      <c r="A22" s="85">
        <v>21</v>
      </c>
      <c r="B22" s="86">
        <v>20170731</v>
      </c>
      <c r="C22" s="85" t="s">
        <v>3073</v>
      </c>
      <c r="D22" s="85" t="s">
        <v>757</v>
      </c>
      <c r="E22" s="85" t="s">
        <v>3101</v>
      </c>
      <c r="F22" s="85" t="s">
        <v>3109</v>
      </c>
      <c r="G22" s="84" t="str">
        <f>"case """&amp;RIGHT(INDEX(旧!E:E,MATCH(已整理!F22,旧!B:B,0)),8)&amp;""""</f>
        <v>case "3C5B6BAB"</v>
      </c>
      <c r="H22" s="84" t="str">
        <f t="shared" si="0"/>
        <v>case "3C5B6BAB": return "[AC] 010 - Pascal.bin";</v>
      </c>
    </row>
    <row r="23" spans="1:8" x14ac:dyDescent="0.2">
      <c r="A23" s="85">
        <v>22</v>
      </c>
      <c r="B23" s="86">
        <v>20170731</v>
      </c>
      <c r="C23" s="85" t="s">
        <v>3096</v>
      </c>
      <c r="D23" s="85" t="s">
        <v>757</v>
      </c>
      <c r="E23" s="85" t="s">
        <v>3101</v>
      </c>
      <c r="F23" s="85" t="s">
        <v>3110</v>
      </c>
      <c r="G23" s="84" t="str">
        <f>"case """&amp;RIGHT(INDEX(旧!E:E,MATCH(已整理!F23,旧!B:B,0)),8)&amp;""""</f>
        <v>case "BC422D48"</v>
      </c>
      <c r="H23" s="84" t="str">
        <f t="shared" si="0"/>
        <v>case "BC422D48": return "[AC] 011 - Harriet.bin";</v>
      </c>
    </row>
    <row r="24" spans="1:8" x14ac:dyDescent="0.2">
      <c r="A24" s="85">
        <v>23</v>
      </c>
      <c r="B24" s="86">
        <v>20170731</v>
      </c>
      <c r="C24" s="85" t="s">
        <v>3077</v>
      </c>
      <c r="D24" s="85" t="s">
        <v>757</v>
      </c>
      <c r="E24" s="85" t="s">
        <v>3101</v>
      </c>
      <c r="F24" s="85" t="s">
        <v>3111</v>
      </c>
      <c r="G24" s="84" t="str">
        <f>"case """&amp;RIGHT(INDEX(旧!E:E,MATCH(已整理!F24,旧!B:B,0)),8)&amp;""""</f>
        <v>case "FB20F015"</v>
      </c>
      <c r="H24" s="84" t="str">
        <f t="shared" si="0"/>
        <v>case "FB20F015": return "[AC] 012 - Redd.bin";</v>
      </c>
    </row>
    <row r="25" spans="1:8" x14ac:dyDescent="0.2">
      <c r="A25" s="85">
        <v>24</v>
      </c>
      <c r="B25" s="86">
        <v>20170731</v>
      </c>
      <c r="C25" s="85" t="s">
        <v>3073</v>
      </c>
      <c r="D25" s="85" t="s">
        <v>757</v>
      </c>
      <c r="E25" s="85" t="s">
        <v>3101</v>
      </c>
      <c r="F25" s="85" t="s">
        <v>3112</v>
      </c>
      <c r="G25" s="84" t="str">
        <f>"case """&amp;RIGHT(INDEX(旧!E:E,MATCH(已整理!F25,旧!B:B,0)),8)&amp;""""</f>
        <v>case "063DDDCF"</v>
      </c>
      <c r="H25" s="84" t="str">
        <f t="shared" si="0"/>
        <v>case "063DDDCF": return "[AC] 013 - Saharah.bin";</v>
      </c>
    </row>
    <row r="26" spans="1:8" x14ac:dyDescent="0.2">
      <c r="A26" s="85">
        <v>25</v>
      </c>
      <c r="B26" s="86">
        <v>20170731</v>
      </c>
      <c r="C26" s="85" t="s">
        <v>3113</v>
      </c>
      <c r="D26" s="85" t="s">
        <v>757</v>
      </c>
      <c r="E26" s="85" t="s">
        <v>3101</v>
      </c>
      <c r="F26" s="85" t="s">
        <v>3114</v>
      </c>
      <c r="G26" s="84" t="str">
        <f>"case """&amp;RIGHT(INDEX(旧!E:E,MATCH(已整理!F26,旧!B:B,0)),8)&amp;""""</f>
        <v>case "76306784"</v>
      </c>
      <c r="H26" s="84" t="str">
        <f t="shared" si="0"/>
        <v>case "76306784": return "[AC] 014 - Luna.bin";</v>
      </c>
    </row>
    <row r="27" spans="1:8" x14ac:dyDescent="0.2">
      <c r="A27" s="85">
        <v>26</v>
      </c>
      <c r="B27" s="86">
        <v>20170731</v>
      </c>
      <c r="C27" s="85" t="s">
        <v>3073</v>
      </c>
      <c r="D27" s="85" t="s">
        <v>757</v>
      </c>
      <c r="E27" s="85" t="s">
        <v>3101</v>
      </c>
      <c r="F27" s="85" t="s">
        <v>3115</v>
      </c>
      <c r="G27" s="84" t="str">
        <f>"case """&amp;RIGHT(INDEX(旧!E:E,MATCH(已整理!F27,旧!B:B,0)),8)&amp;""""</f>
        <v>case "040CF16D"</v>
      </c>
      <c r="H27" s="84" t="str">
        <f t="shared" si="0"/>
        <v>case "040CF16D": return "[AC] 015 - Tortimer.bin";</v>
      </c>
    </row>
    <row r="28" spans="1:8" x14ac:dyDescent="0.2">
      <c r="A28" s="85">
        <v>27</v>
      </c>
      <c r="B28" s="86">
        <v>20170731</v>
      </c>
      <c r="C28" s="85" t="s">
        <v>3096</v>
      </c>
      <c r="D28" s="85" t="s">
        <v>757</v>
      </c>
      <c r="E28" s="85" t="s">
        <v>3101</v>
      </c>
      <c r="F28" s="85" t="s">
        <v>3116</v>
      </c>
      <c r="G28" s="84" t="str">
        <f>"case """&amp;RIGHT(INDEX(旧!E:E,MATCH(已整理!F28,旧!B:B,0)),8)&amp;""""</f>
        <v>case "6C60EC88"</v>
      </c>
      <c r="H28" s="84" t="str">
        <f t="shared" si="0"/>
        <v>case "6C60EC88": return "[AC] 016 - Lyle.bin";</v>
      </c>
    </row>
    <row r="29" spans="1:8" x14ac:dyDescent="0.2">
      <c r="A29" s="85">
        <v>28</v>
      </c>
      <c r="B29" s="86">
        <v>20170731</v>
      </c>
      <c r="C29" s="85" t="s">
        <v>3073</v>
      </c>
      <c r="D29" s="85" t="s">
        <v>757</v>
      </c>
      <c r="E29" s="85" t="s">
        <v>3101</v>
      </c>
      <c r="F29" s="85" t="s">
        <v>3117</v>
      </c>
      <c r="G29" s="84" t="str">
        <f>"case """&amp;RIGHT(INDEX(旧!E:E,MATCH(已整理!F29,旧!B:B,0)),8)&amp;""""</f>
        <v>case "45DFDD83"</v>
      </c>
      <c r="H29" s="84" t="str">
        <f t="shared" si="0"/>
        <v>case "45DFDD83": return "[AC] 017 - Lottie.bin";</v>
      </c>
    </row>
    <row r="30" spans="1:8" x14ac:dyDescent="0.2">
      <c r="A30" s="85">
        <v>29</v>
      </c>
      <c r="B30" s="86">
        <v>20170731</v>
      </c>
      <c r="C30" s="85" t="s">
        <v>3118</v>
      </c>
      <c r="D30" s="85" t="s">
        <v>757</v>
      </c>
      <c r="E30" s="85" t="s">
        <v>3101</v>
      </c>
      <c r="F30" s="85" t="s">
        <v>3119</v>
      </c>
      <c r="G30" s="84" t="str">
        <f>"case """&amp;RIGHT(INDEX(旧!E:E,MATCH(已整理!F30,旧!B:B,0)),8)&amp;""""</f>
        <v>case "8078E351"</v>
      </c>
      <c r="H30" s="84" t="str">
        <f t="shared" si="0"/>
        <v>case "8078E351": return "[AC] 018 - Bob.bin";</v>
      </c>
    </row>
    <row r="31" spans="1:8" x14ac:dyDescent="0.2">
      <c r="A31" s="85">
        <v>30</v>
      </c>
      <c r="B31" s="86">
        <v>20170731</v>
      </c>
      <c r="C31" s="85" t="s">
        <v>3077</v>
      </c>
      <c r="D31" s="85" t="s">
        <v>757</v>
      </c>
      <c r="E31" s="85" t="s">
        <v>3101</v>
      </c>
      <c r="F31" s="85" t="s">
        <v>3120</v>
      </c>
      <c r="G31" s="84" t="str">
        <f>"case """&amp;RIGHT(INDEX(旧!E:E,MATCH(已整理!F31,旧!B:B,0)),8)&amp;""""</f>
        <v>case "114463BE"</v>
      </c>
      <c r="H31" s="84" t="str">
        <f t="shared" si="0"/>
        <v>case "114463BE": return "[AC] 019 - Fauna.bin";</v>
      </c>
    </row>
    <row r="32" spans="1:8" x14ac:dyDescent="0.2">
      <c r="A32" s="85">
        <v>31</v>
      </c>
      <c r="B32" s="86">
        <v>20170731</v>
      </c>
      <c r="C32" s="85" t="s">
        <v>3073</v>
      </c>
      <c r="D32" s="85" t="s">
        <v>757</v>
      </c>
      <c r="E32" s="85" t="s">
        <v>3101</v>
      </c>
      <c r="F32" s="85" t="s">
        <v>3121</v>
      </c>
      <c r="G32" s="84" t="str">
        <f>"case """&amp;RIGHT(INDEX(旧!E:E,MATCH(已整理!F32,旧!B:B,0)),8)&amp;""""</f>
        <v>case "DE3651C4"</v>
      </c>
      <c r="H32" s="84" t="str">
        <f t="shared" si="0"/>
        <v>case "DE3651C4": return "[AC] 020 - Curt.bin";</v>
      </c>
    </row>
    <row r="33" spans="1:8" x14ac:dyDescent="0.2">
      <c r="A33" s="85">
        <v>32</v>
      </c>
      <c r="B33" s="86">
        <v>20170731</v>
      </c>
      <c r="C33" s="85" t="s">
        <v>3073</v>
      </c>
      <c r="D33" s="85" t="s">
        <v>757</v>
      </c>
      <c r="E33" s="85" t="s">
        <v>3101</v>
      </c>
      <c r="F33" s="85" t="s">
        <v>3122</v>
      </c>
      <c r="G33" s="84" t="str">
        <f>"case """&amp;RIGHT(INDEX(旧!E:E,MATCH(已整理!F33,旧!B:B,0)),8)&amp;""""</f>
        <v>case "A50DE921"</v>
      </c>
      <c r="H33" s="84" t="str">
        <f t="shared" si="0"/>
        <v>case "A50DE921": return "[AC] 021 - Portia.bin";</v>
      </c>
    </row>
    <row r="34" spans="1:8" x14ac:dyDescent="0.2">
      <c r="A34" s="85">
        <v>33</v>
      </c>
      <c r="B34" s="86">
        <v>20170731</v>
      </c>
      <c r="C34" s="85" t="s">
        <v>3086</v>
      </c>
      <c r="D34" s="85" t="s">
        <v>757</v>
      </c>
      <c r="E34" s="85" t="s">
        <v>3101</v>
      </c>
      <c r="F34" s="85" t="s">
        <v>3123</v>
      </c>
      <c r="G34" s="84" t="str">
        <f>"case """&amp;RIGHT(INDEX(旧!E:E,MATCH(已整理!F34,旧!B:B,0)),8)&amp;""""</f>
        <v>case "70307BE2"</v>
      </c>
      <c r="H34" s="84" t="str">
        <f t="shared" si="0"/>
        <v>case "70307BE2": return "[AC] 022 - Leonardo.bin";</v>
      </c>
    </row>
    <row r="35" spans="1:8" x14ac:dyDescent="0.2">
      <c r="A35" s="85">
        <v>34</v>
      </c>
      <c r="B35" s="86">
        <v>20170731</v>
      </c>
      <c r="C35" s="85" t="s">
        <v>3113</v>
      </c>
      <c r="D35" s="85" t="s">
        <v>757</v>
      </c>
      <c r="E35" s="85" t="s">
        <v>3101</v>
      </c>
      <c r="F35" s="85" t="s">
        <v>3124</v>
      </c>
      <c r="G35" s="84" t="str">
        <f>"case """&amp;RIGHT(INDEX(旧!E:E,MATCH(已整理!F35,旧!B:B,0)),8)&amp;""""</f>
        <v>case "4180F689"</v>
      </c>
      <c r="H35" s="84" t="str">
        <f t="shared" si="0"/>
        <v>case "4180F689": return "[AC] 023 - Cheri.bin";</v>
      </c>
    </row>
    <row r="36" spans="1:8" x14ac:dyDescent="0.2">
      <c r="A36" s="85">
        <v>35</v>
      </c>
      <c r="B36" s="86">
        <v>20170731</v>
      </c>
      <c r="C36" s="85" t="s">
        <v>3077</v>
      </c>
      <c r="D36" s="85" t="s">
        <v>757</v>
      </c>
      <c r="E36" s="85" t="s">
        <v>3101</v>
      </c>
      <c r="F36" s="85" t="s">
        <v>3125</v>
      </c>
      <c r="G36" s="84" t="str">
        <f>"case """&amp;RIGHT(INDEX(旧!E:E,MATCH(已整理!F36,旧!B:B,0)),8)&amp;""""</f>
        <v>case "6D903DE1"</v>
      </c>
      <c r="H36" s="84" t="str">
        <f t="shared" si="0"/>
        <v>case "6D903DE1": return "[AC] 024 - Kyle.bin";</v>
      </c>
    </row>
    <row r="37" spans="1:8" x14ac:dyDescent="0.2">
      <c r="A37" s="85">
        <v>36</v>
      </c>
      <c r="B37" s="86">
        <v>20170731</v>
      </c>
      <c r="C37" s="85" t="s">
        <v>3073</v>
      </c>
      <c r="D37" s="85" t="s">
        <v>757</v>
      </c>
      <c r="E37" s="85" t="s">
        <v>3101</v>
      </c>
      <c r="F37" s="85" t="s">
        <v>3126</v>
      </c>
      <c r="G37" s="84" t="str">
        <f>"case """&amp;RIGHT(INDEX(旧!E:E,MATCH(已整理!F37,旧!B:B,0)),8)&amp;""""</f>
        <v>case "9CA527C4"</v>
      </c>
      <c r="H37" s="84" t="str">
        <f t="shared" si="0"/>
        <v>case "9CA527C4": return "[AC] 025 - Al.bin";</v>
      </c>
    </row>
    <row r="38" spans="1:8" x14ac:dyDescent="0.2">
      <c r="A38" s="85">
        <v>37</v>
      </c>
      <c r="B38" s="86">
        <v>20170731</v>
      </c>
      <c r="C38" s="85" t="s">
        <v>3090</v>
      </c>
      <c r="D38" s="85" t="s">
        <v>757</v>
      </c>
      <c r="E38" s="85" t="s">
        <v>3101</v>
      </c>
      <c r="F38" s="85" t="s">
        <v>3127</v>
      </c>
      <c r="G38" s="84" t="str">
        <f>"case """&amp;RIGHT(INDEX(旧!E:E,MATCH(已整理!F38,旧!B:B,0)),8)&amp;""""</f>
        <v>case "CFA3A338"</v>
      </c>
      <c r="H38" s="84" t="str">
        <f t="shared" si="0"/>
        <v>case "CFA3A338": return "[AC] 026 - Renee.bin";</v>
      </c>
    </row>
    <row r="39" spans="1:8" x14ac:dyDescent="0.2">
      <c r="A39" s="85">
        <v>38</v>
      </c>
      <c r="B39" s="86">
        <v>20170731</v>
      </c>
      <c r="C39" s="85" t="s">
        <v>3090</v>
      </c>
      <c r="D39" s="85" t="s">
        <v>757</v>
      </c>
      <c r="E39" s="85" t="s">
        <v>3101</v>
      </c>
      <c r="F39" s="85" t="s">
        <v>3128</v>
      </c>
      <c r="G39" s="84" t="str">
        <f>"case """&amp;RIGHT(INDEX(旧!E:E,MATCH(已整理!F39,旧!B:B,0)),8)&amp;""""</f>
        <v>case "3DF36839"</v>
      </c>
      <c r="H39" s="84" t="str">
        <f t="shared" si="0"/>
        <v>case "3DF36839": return "[AC] 027 - Lopez.bin";</v>
      </c>
    </row>
    <row r="40" spans="1:8" x14ac:dyDescent="0.2">
      <c r="A40" s="85">
        <v>39</v>
      </c>
      <c r="B40" s="86">
        <v>20170731</v>
      </c>
      <c r="C40" s="85" t="s">
        <v>3073</v>
      </c>
      <c r="D40" s="85" t="s">
        <v>757</v>
      </c>
      <c r="E40" s="85" t="s">
        <v>3101</v>
      </c>
      <c r="F40" s="85" t="s">
        <v>3129</v>
      </c>
      <c r="G40" s="84" t="str">
        <f>"case """&amp;RIGHT(INDEX(旧!E:E,MATCH(已整理!F40,旧!B:B,0)),8)&amp;""""</f>
        <v>case "DDAF0E03"</v>
      </c>
      <c r="H40" s="84" t="str">
        <f t="shared" si="0"/>
        <v>case "DDAF0E03": return "[AC] 028 - Jambette.bin";</v>
      </c>
    </row>
    <row r="41" spans="1:8" x14ac:dyDescent="0.2">
      <c r="A41" s="85">
        <v>40</v>
      </c>
      <c r="B41" s="86">
        <v>20170731</v>
      </c>
      <c r="C41" s="85" t="s">
        <v>3090</v>
      </c>
      <c r="D41" s="85" t="s">
        <v>757</v>
      </c>
      <c r="E41" s="85" t="s">
        <v>3101</v>
      </c>
      <c r="F41" s="85" t="s">
        <v>3130</v>
      </c>
      <c r="G41" s="84" t="str">
        <f>"case """&amp;RIGHT(INDEX(旧!E:E,MATCH(已整理!F41,旧!B:B,0)),8)&amp;""""</f>
        <v>case "C9D5DBE2"</v>
      </c>
      <c r="H41" s="84" t="str">
        <f t="shared" si="0"/>
        <v>case "C9D5DBE2": return "[AC] 029 - Rasher.bin";</v>
      </c>
    </row>
    <row r="42" spans="1:8" x14ac:dyDescent="0.2">
      <c r="A42" s="85">
        <v>41</v>
      </c>
      <c r="B42" s="86">
        <v>20170731</v>
      </c>
      <c r="C42" s="85" t="s">
        <v>3090</v>
      </c>
      <c r="D42" s="85" t="s">
        <v>757</v>
      </c>
      <c r="E42" s="85" t="s">
        <v>3101</v>
      </c>
      <c r="F42" s="85" t="s">
        <v>3131</v>
      </c>
      <c r="G42" s="84" t="str">
        <f>"case """&amp;RIGHT(INDEX(旧!E:E,MATCH(已整理!F42,旧!B:B,0)),8)&amp;""""</f>
        <v>case "C17F6788"</v>
      </c>
      <c r="H42" s="84" t="str">
        <f t="shared" si="0"/>
        <v>case "C17F6788": return "[AC] 030 - Tiffany.bin";</v>
      </c>
    </row>
    <row r="43" spans="1:8" x14ac:dyDescent="0.2">
      <c r="A43" s="85">
        <v>42</v>
      </c>
      <c r="B43" s="86">
        <v>20170731</v>
      </c>
      <c r="C43" s="85" t="s">
        <v>3073</v>
      </c>
      <c r="D43" s="85" t="s">
        <v>757</v>
      </c>
      <c r="E43" s="85" t="s">
        <v>3101</v>
      </c>
      <c r="F43" s="85" t="s">
        <v>3132</v>
      </c>
      <c r="G43" s="84" t="str">
        <f>"case """&amp;RIGHT(INDEX(旧!E:E,MATCH(已整理!F43,旧!B:B,0)),8)&amp;""""</f>
        <v>case "4E9563A2"</v>
      </c>
      <c r="H43" s="84" t="str">
        <f t="shared" si="0"/>
        <v>case "4E9563A2": return "[AC] 031 - Sheldon.bin";</v>
      </c>
    </row>
    <row r="44" spans="1:8" x14ac:dyDescent="0.2">
      <c r="A44" s="85">
        <v>43</v>
      </c>
      <c r="B44" s="86">
        <v>20170731</v>
      </c>
      <c r="C44" s="85" t="s">
        <v>3073</v>
      </c>
      <c r="D44" s="85" t="s">
        <v>757</v>
      </c>
      <c r="E44" s="85" t="s">
        <v>3101</v>
      </c>
      <c r="F44" s="85" t="s">
        <v>3133</v>
      </c>
      <c r="G44" s="84" t="str">
        <f>"case """&amp;RIGHT(INDEX(旧!E:E,MATCH(已整理!F44,旧!B:B,0)),8)&amp;""""</f>
        <v>case "28C7BA57"</v>
      </c>
      <c r="H44" s="84" t="str">
        <f t="shared" si="0"/>
        <v>case "28C7BA57": return "[AC] 032 - Bluebear.bin";</v>
      </c>
    </row>
    <row r="45" spans="1:8" x14ac:dyDescent="0.2">
      <c r="A45" s="85">
        <v>44</v>
      </c>
      <c r="B45" s="86">
        <v>20170731</v>
      </c>
      <c r="C45" s="85" t="s">
        <v>3113</v>
      </c>
      <c r="D45" s="85" t="s">
        <v>757</v>
      </c>
      <c r="E45" s="85" t="s">
        <v>3101</v>
      </c>
      <c r="F45" s="85" t="s">
        <v>3134</v>
      </c>
      <c r="G45" s="84" t="str">
        <f>"case """&amp;RIGHT(INDEX(旧!E:E,MATCH(已整理!F45,旧!B:B,0)),8)&amp;""""</f>
        <v>case "A9C2A281"</v>
      </c>
      <c r="H45" s="84" t="str">
        <f t="shared" si="0"/>
        <v>case "A9C2A281": return "[AC] 033 - Bill.bin";</v>
      </c>
    </row>
    <row r="46" spans="1:8" x14ac:dyDescent="0.2">
      <c r="A46" s="85">
        <v>45</v>
      </c>
      <c r="B46" s="86">
        <v>20170731</v>
      </c>
      <c r="C46" s="85" t="s">
        <v>3096</v>
      </c>
      <c r="D46" s="85" t="s">
        <v>757</v>
      </c>
      <c r="E46" s="85" t="s">
        <v>3101</v>
      </c>
      <c r="F46" s="85" t="s">
        <v>3135</v>
      </c>
      <c r="G46" s="84" t="str">
        <f>"case """&amp;RIGHT(INDEX(旧!E:E,MATCH(已整理!F46,旧!B:B,0)),8)&amp;""""</f>
        <v>case "60F5241D"</v>
      </c>
      <c r="H46" s="84" t="str">
        <f t="shared" si="0"/>
        <v>case "60F5241D": return "[AC] 034 - Kiki.bin";</v>
      </c>
    </row>
    <row r="47" spans="1:8" x14ac:dyDescent="0.2">
      <c r="A47" s="85">
        <v>46</v>
      </c>
      <c r="B47" s="86">
        <v>20170731</v>
      </c>
      <c r="C47" s="85" t="s">
        <v>3073</v>
      </c>
      <c r="D47" s="85" t="s">
        <v>757</v>
      </c>
      <c r="E47" s="85" t="s">
        <v>3101</v>
      </c>
      <c r="F47" s="85" t="s">
        <v>3136</v>
      </c>
      <c r="G47" s="84" t="str">
        <f>"case """&amp;RIGHT(INDEX(旧!E:E,MATCH(已整理!F47,旧!B:B,0)),8)&amp;""""</f>
        <v>case "F2116976"</v>
      </c>
      <c r="H47" s="84" t="str">
        <f t="shared" si="0"/>
        <v>case "F2116976": return "[AC] 035 - Deli.bin";</v>
      </c>
    </row>
    <row r="48" spans="1:8" x14ac:dyDescent="0.2">
      <c r="A48" s="85">
        <v>47</v>
      </c>
      <c r="B48" s="86">
        <v>20170731</v>
      </c>
      <c r="C48" s="85" t="s">
        <v>3137</v>
      </c>
      <c r="D48" s="85" t="s">
        <v>757</v>
      </c>
      <c r="E48" s="85" t="s">
        <v>3101</v>
      </c>
      <c r="F48" s="85" t="s">
        <v>3138</v>
      </c>
      <c r="G48" s="84" t="str">
        <f>"case """&amp;RIGHT(INDEX(旧!E:E,MATCH(已整理!F48,旧!B:B,0)),8)&amp;""""</f>
        <v>case "654B3A7D"</v>
      </c>
      <c r="H48" s="84" t="str">
        <f t="shared" si="0"/>
        <v>case "654B3A7D": return "[AC] 036 - Alli.bin";</v>
      </c>
    </row>
    <row r="49" spans="1:8" x14ac:dyDescent="0.2">
      <c r="A49" s="85">
        <v>48</v>
      </c>
      <c r="B49" s="86">
        <v>20170731</v>
      </c>
      <c r="C49" s="85" t="s">
        <v>3090</v>
      </c>
      <c r="D49" s="85" t="s">
        <v>757</v>
      </c>
      <c r="E49" s="85" t="s">
        <v>3101</v>
      </c>
      <c r="F49" s="85" t="s">
        <v>3139</v>
      </c>
      <c r="G49" s="84" t="str">
        <f>"case """&amp;RIGHT(INDEX(旧!E:E,MATCH(已整理!F49,旧!B:B,0)),8)&amp;""""</f>
        <v>case "BA971528"</v>
      </c>
      <c r="H49" s="84" t="str">
        <f t="shared" si="0"/>
        <v>case "BA971528": return "[AC] 037 - Kabuki.bin";</v>
      </c>
    </row>
    <row r="50" spans="1:8" x14ac:dyDescent="0.2">
      <c r="A50" s="85">
        <v>49</v>
      </c>
      <c r="B50" s="86">
        <v>20170731</v>
      </c>
      <c r="C50" s="85" t="s">
        <v>3077</v>
      </c>
      <c r="D50" s="85" t="s">
        <v>757</v>
      </c>
      <c r="E50" s="85" t="s">
        <v>3101</v>
      </c>
      <c r="F50" s="85" t="s">
        <v>3140</v>
      </c>
      <c r="G50" s="84" t="str">
        <f>"case """&amp;RIGHT(INDEX(旧!E:E,MATCH(已整理!F50,旧!B:B,0)),8)&amp;""""</f>
        <v>case "100A9796"</v>
      </c>
      <c r="H50" s="84" t="str">
        <f t="shared" si="0"/>
        <v>case "100A9796": return "[AC] 038 - Patty.bin";</v>
      </c>
    </row>
    <row r="51" spans="1:8" x14ac:dyDescent="0.2">
      <c r="A51" s="85">
        <v>50</v>
      </c>
      <c r="B51" s="86">
        <v>20170731</v>
      </c>
      <c r="C51" s="85" t="s">
        <v>3073</v>
      </c>
      <c r="D51" s="85" t="s">
        <v>757</v>
      </c>
      <c r="E51" s="85" t="s">
        <v>3101</v>
      </c>
      <c r="F51" s="85" t="s">
        <v>3141</v>
      </c>
      <c r="G51" s="84" t="str">
        <f>"case """&amp;RIGHT(INDEX(旧!E:E,MATCH(已整理!F51,旧!B:B,0)),8)&amp;""""</f>
        <v>case "E3609A47"</v>
      </c>
      <c r="H51" s="84" t="str">
        <f t="shared" si="0"/>
        <v>case "E3609A47": return "[AC] 039 - Jitters.bin";</v>
      </c>
    </row>
    <row r="52" spans="1:8" x14ac:dyDescent="0.2">
      <c r="A52" s="85">
        <v>51</v>
      </c>
      <c r="B52" s="86">
        <v>20170731</v>
      </c>
      <c r="C52" s="85" t="s">
        <v>3077</v>
      </c>
      <c r="D52" s="85" t="s">
        <v>757</v>
      </c>
      <c r="E52" s="85" t="s">
        <v>3101</v>
      </c>
      <c r="F52" s="85" t="s">
        <v>3142</v>
      </c>
      <c r="G52" s="84" t="str">
        <f>"case """&amp;RIGHT(INDEX(旧!E:E,MATCH(已整理!F52,旧!B:B,0)),8)&amp;""""</f>
        <v>case "D1E13E52"</v>
      </c>
      <c r="H52" s="84" t="str">
        <f t="shared" si="0"/>
        <v>case "D1E13E52": return "[AC] 040 - Gigi.bin";</v>
      </c>
    </row>
    <row r="53" spans="1:8" x14ac:dyDescent="0.2">
      <c r="A53" s="85">
        <v>52</v>
      </c>
      <c r="B53" s="86">
        <v>20170731</v>
      </c>
      <c r="C53" s="85" t="s">
        <v>3073</v>
      </c>
      <c r="D53" s="85" t="s">
        <v>757</v>
      </c>
      <c r="E53" s="85" t="s">
        <v>3101</v>
      </c>
      <c r="F53" s="85" t="s">
        <v>3143</v>
      </c>
      <c r="G53" s="84" t="str">
        <f>"case """&amp;RIGHT(INDEX(旧!E:E,MATCH(已整理!F53,旧!B:B,0)),8)&amp;""""</f>
        <v>case "6A13CF05"</v>
      </c>
      <c r="H53" s="84" t="str">
        <f t="shared" si="0"/>
        <v>case "6A13CF05": return "[AC] 041 - Quillson.bin";</v>
      </c>
    </row>
    <row r="54" spans="1:8" x14ac:dyDescent="0.2">
      <c r="A54" s="85">
        <v>53</v>
      </c>
      <c r="B54" s="86">
        <v>20170731</v>
      </c>
      <c r="C54" s="85" t="s">
        <v>3073</v>
      </c>
      <c r="D54" s="85" t="s">
        <v>757</v>
      </c>
      <c r="E54" s="85" t="s">
        <v>3101</v>
      </c>
      <c r="F54" s="85" t="s">
        <v>3144</v>
      </c>
      <c r="G54" s="84" t="str">
        <f>"case """&amp;RIGHT(INDEX(旧!E:E,MATCH(已整理!F54,旧!B:B,0)),8)&amp;""""</f>
        <v>case "EA467FB2"</v>
      </c>
      <c r="H54" s="84" t="str">
        <f t="shared" si="0"/>
        <v>case "EA467FB2": return "[AC] 042 - Marcie.bin";</v>
      </c>
    </row>
    <row r="55" spans="1:8" x14ac:dyDescent="0.2">
      <c r="A55" s="85">
        <v>54</v>
      </c>
      <c r="B55" s="86">
        <v>20170731</v>
      </c>
      <c r="C55" s="85" t="s">
        <v>3073</v>
      </c>
      <c r="D55" s="85" t="s">
        <v>757</v>
      </c>
      <c r="E55" s="85" t="s">
        <v>3101</v>
      </c>
      <c r="F55" s="85" t="s">
        <v>3145</v>
      </c>
      <c r="G55" s="84" t="str">
        <f>"case """&amp;RIGHT(INDEX(旧!E:E,MATCH(已整理!F55,旧!B:B,0)),8)&amp;""""</f>
        <v>case "092E5FEF"</v>
      </c>
      <c r="H55" s="84" t="str">
        <f t="shared" si="0"/>
        <v>case "092E5FEF": return "[AC] 043 - Puck.bin";</v>
      </c>
    </row>
    <row r="56" spans="1:8" x14ac:dyDescent="0.2">
      <c r="A56" s="85">
        <v>55</v>
      </c>
      <c r="B56" s="86">
        <v>20170731</v>
      </c>
      <c r="C56" s="85" t="s">
        <v>3146</v>
      </c>
      <c r="D56" s="85" t="s">
        <v>757</v>
      </c>
      <c r="E56" s="85" t="s">
        <v>3101</v>
      </c>
      <c r="F56" s="85" t="s">
        <v>3147</v>
      </c>
      <c r="G56" s="84" t="str">
        <f>"case """&amp;RIGHT(INDEX(旧!E:E,MATCH(已整理!F56,旧!B:B,0)),8)&amp;""""</f>
        <v>case "DFF5481C"</v>
      </c>
      <c r="H56" s="84" t="str">
        <f t="shared" si="0"/>
        <v>case "DFF5481C": return "[AC] 044 - Shari.bin";</v>
      </c>
    </row>
    <row r="57" spans="1:8" x14ac:dyDescent="0.2">
      <c r="A57" s="85">
        <v>56</v>
      </c>
      <c r="B57" s="86">
        <v>20170731</v>
      </c>
      <c r="C57" s="85" t="s">
        <v>3090</v>
      </c>
      <c r="D57" s="85" t="s">
        <v>757</v>
      </c>
      <c r="E57" s="85" t="s">
        <v>3101</v>
      </c>
      <c r="F57" s="85" t="s">
        <v>3148</v>
      </c>
      <c r="G57" s="84" t="str">
        <f>"case """&amp;RIGHT(INDEX(旧!E:E,MATCH(已整理!F57,旧!B:B,0)),8)&amp;""""</f>
        <v>case "B22EAC8A"</v>
      </c>
      <c r="H57" s="84" t="str">
        <f t="shared" si="0"/>
        <v>case "B22EAC8A": return "[AC] 045 - Octavian.bin";</v>
      </c>
    </row>
    <row r="58" spans="1:8" x14ac:dyDescent="0.2">
      <c r="A58" s="85">
        <v>57</v>
      </c>
      <c r="B58" s="86">
        <v>20170731</v>
      </c>
      <c r="C58" s="85" t="s">
        <v>3073</v>
      </c>
      <c r="D58" s="85" t="s">
        <v>757</v>
      </c>
      <c r="E58" s="85" t="s">
        <v>3101</v>
      </c>
      <c r="F58" s="85" t="s">
        <v>3149</v>
      </c>
      <c r="G58" s="84" t="str">
        <f>"case """&amp;RIGHT(INDEX(旧!E:E,MATCH(已整理!F58,旧!B:B,0)),8)&amp;""""</f>
        <v>case "43A809C7"</v>
      </c>
      <c r="H58" s="84" t="str">
        <f t="shared" si="0"/>
        <v>case "43A809C7": return "[AC] 046 - Winnie.bin";</v>
      </c>
    </row>
    <row r="59" spans="1:8" x14ac:dyDescent="0.2">
      <c r="A59" s="85">
        <v>58</v>
      </c>
      <c r="B59" s="86">
        <v>20170731</v>
      </c>
      <c r="C59" s="85" t="s">
        <v>3073</v>
      </c>
      <c r="D59" s="85" t="s">
        <v>757</v>
      </c>
      <c r="E59" s="85" t="s">
        <v>3101</v>
      </c>
      <c r="F59" s="85" t="s">
        <v>3150</v>
      </c>
      <c r="G59" s="84" t="str">
        <f>"case """&amp;RIGHT(INDEX(旧!E:E,MATCH(已整理!F59,旧!B:B,0)),8)&amp;""""</f>
        <v>case "9522B1E8"</v>
      </c>
      <c r="H59" s="84" t="str">
        <f t="shared" si="0"/>
        <v>case "9522B1E8": return "[AC] 047 - Knox.bin";</v>
      </c>
    </row>
    <row r="60" spans="1:8" x14ac:dyDescent="0.2">
      <c r="A60" s="85">
        <v>59</v>
      </c>
      <c r="B60" s="86">
        <v>20170731</v>
      </c>
      <c r="C60" s="85" t="s">
        <v>3073</v>
      </c>
      <c r="D60" s="85" t="s">
        <v>757</v>
      </c>
      <c r="E60" s="85" t="s">
        <v>3101</v>
      </c>
      <c r="F60" s="85" t="s">
        <v>3151</v>
      </c>
      <c r="G60" s="84" t="str">
        <f>"case """&amp;RIGHT(INDEX(旧!E:E,MATCH(已整理!F60,旧!B:B,0)),8)&amp;""""</f>
        <v>case "ECAA14B8"</v>
      </c>
      <c r="H60" s="84" t="str">
        <f t="shared" si="0"/>
        <v>case "ECAA14B8": return "[AC] 048 - Sterling.bin";</v>
      </c>
    </row>
    <row r="61" spans="1:8" x14ac:dyDescent="0.2">
      <c r="A61" s="85">
        <v>60</v>
      </c>
      <c r="B61" s="86">
        <v>20170731</v>
      </c>
      <c r="C61" s="85" t="s">
        <v>3090</v>
      </c>
      <c r="D61" s="85" t="s">
        <v>757</v>
      </c>
      <c r="E61" s="85" t="s">
        <v>3101</v>
      </c>
      <c r="F61" s="85" t="s">
        <v>3152</v>
      </c>
      <c r="G61" s="84" t="str">
        <f>"case """&amp;RIGHT(INDEX(旧!E:E,MATCH(已整理!F61,旧!B:B,0)),8)&amp;""""</f>
        <v>case "E5D5800D"</v>
      </c>
      <c r="H61" s="84" t="str">
        <f t="shared" si="0"/>
        <v>case "E5D5800D": return "[AC] 049 - Bonbon.bin";</v>
      </c>
    </row>
    <row r="62" spans="1:8" x14ac:dyDescent="0.2">
      <c r="A62" s="85">
        <v>61</v>
      </c>
      <c r="B62" s="86">
        <v>20170731</v>
      </c>
      <c r="C62" s="85" t="s">
        <v>3073</v>
      </c>
      <c r="D62" s="85" t="s">
        <v>757</v>
      </c>
      <c r="E62" s="85" t="s">
        <v>3101</v>
      </c>
      <c r="F62" s="85" t="s">
        <v>3153</v>
      </c>
      <c r="G62" s="84" t="str">
        <f>"case """&amp;RIGHT(INDEX(旧!E:E,MATCH(已整理!F62,旧!B:B,0)),8)&amp;""""</f>
        <v>case "592AA351"</v>
      </c>
      <c r="H62" s="84" t="str">
        <f t="shared" si="0"/>
        <v>case "592AA351": return "[AC] 050 - Punchy.bin";</v>
      </c>
    </row>
    <row r="63" spans="1:8" x14ac:dyDescent="0.2">
      <c r="A63" s="85">
        <v>62</v>
      </c>
      <c r="B63" s="86">
        <v>20170731</v>
      </c>
      <c r="C63" s="85" t="s">
        <v>3073</v>
      </c>
      <c r="D63" s="85" t="s">
        <v>757</v>
      </c>
      <c r="E63" s="85" t="s">
        <v>3101</v>
      </c>
      <c r="F63" s="85" t="s">
        <v>3154</v>
      </c>
      <c r="G63" s="84" t="str">
        <f>"case """&amp;RIGHT(INDEX(旧!E:E,MATCH(已整理!F63,旧!B:B,0)),8)&amp;""""</f>
        <v>case "E6B2F5AB"</v>
      </c>
      <c r="H63" s="84" t="str">
        <f t="shared" si="0"/>
        <v>case "E6B2F5AB": return "[AC] 051 - Opal.bin";</v>
      </c>
    </row>
    <row r="64" spans="1:8" x14ac:dyDescent="0.2">
      <c r="A64" s="85">
        <v>63</v>
      </c>
      <c r="B64" s="86">
        <v>20170731</v>
      </c>
      <c r="C64" s="85" t="s">
        <v>3077</v>
      </c>
      <c r="D64" s="85" t="s">
        <v>757</v>
      </c>
      <c r="E64" s="85" t="s">
        <v>3101</v>
      </c>
      <c r="F64" s="85" t="s">
        <v>3155</v>
      </c>
      <c r="G64" s="84" t="str">
        <f>"case """&amp;RIGHT(INDEX(旧!E:E,MATCH(已整理!F64,旧!B:B,0)),8)&amp;""""</f>
        <v>case "0BA504AD"</v>
      </c>
      <c r="H64" s="84" t="str">
        <f t="shared" si="0"/>
        <v>case "0BA504AD": return "[AC] 052 - Poppy.bin";</v>
      </c>
    </row>
    <row r="65" spans="1:8" x14ac:dyDescent="0.2">
      <c r="A65" s="85">
        <v>64</v>
      </c>
      <c r="B65" s="86">
        <v>20170731</v>
      </c>
      <c r="C65" s="85" t="s">
        <v>3146</v>
      </c>
      <c r="D65" s="85" t="s">
        <v>757</v>
      </c>
      <c r="E65" s="85" t="s">
        <v>3101</v>
      </c>
      <c r="F65" s="85" t="s">
        <v>3156</v>
      </c>
      <c r="G65" s="84" t="str">
        <f>"case """&amp;RIGHT(INDEX(旧!E:E,MATCH(已整理!F65,旧!B:B,0)),8)&amp;""""</f>
        <v>case "2A3CF3CE"</v>
      </c>
      <c r="H65" s="84" t="str">
        <f t="shared" si="0"/>
        <v>case "2A3CF3CE": return "[AC] 053 - Limberg.bin";</v>
      </c>
    </row>
    <row r="66" spans="1:8" x14ac:dyDescent="0.2">
      <c r="A66" s="85">
        <v>65</v>
      </c>
      <c r="B66" s="86">
        <v>20170731</v>
      </c>
      <c r="C66" s="85" t="s">
        <v>3073</v>
      </c>
      <c r="D66" s="85" t="s">
        <v>757</v>
      </c>
      <c r="E66" s="85" t="s">
        <v>3101</v>
      </c>
      <c r="F66" s="85" t="s">
        <v>3157</v>
      </c>
      <c r="G66" s="84" t="str">
        <f>"case """&amp;RIGHT(INDEX(旧!E:E,MATCH(已整理!F66,旧!B:B,0)),8)&amp;""""</f>
        <v>case "0F6685E3"</v>
      </c>
      <c r="H66" s="84" t="str">
        <f t="shared" si="0"/>
        <v>case "0F6685E3": return "[AC] 054 - Deena.bin";</v>
      </c>
    </row>
    <row r="67" spans="1:8" x14ac:dyDescent="0.2">
      <c r="A67" s="85">
        <v>66</v>
      </c>
      <c r="B67" s="86">
        <v>20170731</v>
      </c>
      <c r="C67" s="85" t="s">
        <v>3077</v>
      </c>
      <c r="D67" s="85" t="s">
        <v>757</v>
      </c>
      <c r="E67" s="85" t="s">
        <v>3101</v>
      </c>
      <c r="F67" s="85" t="s">
        <v>3158</v>
      </c>
      <c r="G67" s="84" t="str">
        <f>"case """&amp;RIGHT(INDEX(旧!E:E,MATCH(已整理!F67,旧!B:B,0)),8)&amp;""""</f>
        <v>case "4F15684D"</v>
      </c>
      <c r="H67" s="84" t="str">
        <f t="shared" ref="H67:H130" si="1">G67&amp;": "&amp;"return "&amp;""""&amp;F67&amp;""""&amp;";"</f>
        <v>case "4F15684D": return "[AC] 055 - Snake.bin";</v>
      </c>
    </row>
    <row r="68" spans="1:8" x14ac:dyDescent="0.2">
      <c r="A68" s="85">
        <v>67</v>
      </c>
      <c r="B68" s="86">
        <v>20170731</v>
      </c>
      <c r="C68" s="85" t="s">
        <v>3113</v>
      </c>
      <c r="D68" s="85" t="s">
        <v>757</v>
      </c>
      <c r="E68" s="85" t="s">
        <v>3101</v>
      </c>
      <c r="F68" s="85" t="s">
        <v>3159</v>
      </c>
      <c r="G68" s="84" t="str">
        <f>"case """&amp;RIGHT(INDEX(旧!E:E,MATCH(已整理!F68,旧!B:B,0)),8)&amp;""""</f>
        <v>case "F66F7142"</v>
      </c>
      <c r="H68" s="84" t="str">
        <f t="shared" si="1"/>
        <v>case "F66F7142": return "[AC] 056 - Bangle.bin";</v>
      </c>
    </row>
    <row r="69" spans="1:8" x14ac:dyDescent="0.2">
      <c r="A69" s="85">
        <v>68</v>
      </c>
      <c r="B69" s="86">
        <v>20170731</v>
      </c>
      <c r="C69" s="85" t="s">
        <v>3096</v>
      </c>
      <c r="D69" s="85" t="s">
        <v>757</v>
      </c>
      <c r="E69" s="85" t="s">
        <v>3101</v>
      </c>
      <c r="F69" s="85" t="s">
        <v>3160</v>
      </c>
      <c r="G69" s="84" t="str">
        <f>"case """&amp;RIGHT(INDEX(旧!E:E,MATCH(已整理!F69,旧!B:B,0)),8)&amp;""""</f>
        <v>case "8B1A49C4"</v>
      </c>
      <c r="H69" s="84" t="str">
        <f t="shared" si="1"/>
        <v>case "8B1A49C4": return "[AC] 057 - Phil.bin";</v>
      </c>
    </row>
    <row r="70" spans="1:8" x14ac:dyDescent="0.2">
      <c r="A70" s="85">
        <v>69</v>
      </c>
      <c r="B70" s="86">
        <v>20170731</v>
      </c>
      <c r="C70" s="85" t="s">
        <v>3073</v>
      </c>
      <c r="D70" s="85" t="s">
        <v>757</v>
      </c>
      <c r="E70" s="85" t="s">
        <v>3101</v>
      </c>
      <c r="F70" s="85" t="s">
        <v>3161</v>
      </c>
      <c r="G70" s="84" t="str">
        <f>"case """&amp;RIGHT(INDEX(旧!E:E,MATCH(已整理!F70,旧!B:B,0)),8)&amp;""""</f>
        <v>case "EFBA6CC1"</v>
      </c>
      <c r="H70" s="84" t="str">
        <f t="shared" si="1"/>
        <v>case "EFBA6CC1": return "[AC] 058 - Monique.bin";</v>
      </c>
    </row>
    <row r="71" spans="1:8" x14ac:dyDescent="0.2">
      <c r="A71" s="85">
        <v>70</v>
      </c>
      <c r="B71" s="86">
        <v>20170731</v>
      </c>
      <c r="C71" s="85" t="s">
        <v>3086</v>
      </c>
      <c r="D71" s="85" t="s">
        <v>757</v>
      </c>
      <c r="E71" s="85" t="s">
        <v>3101</v>
      </c>
      <c r="F71" s="85" t="s">
        <v>3162</v>
      </c>
      <c r="G71" s="84" t="str">
        <f>"case """&amp;RIGHT(INDEX(旧!E:E,MATCH(已整理!F71,旧!B:B,0)),8)&amp;""""</f>
        <v>case "EC212726"</v>
      </c>
      <c r="H71" s="84" t="str">
        <f t="shared" si="1"/>
        <v>case "EC212726": return "[AC] 059 - Nate.bin";</v>
      </c>
    </row>
    <row r="72" spans="1:8" x14ac:dyDescent="0.2">
      <c r="A72" s="85">
        <v>71</v>
      </c>
      <c r="B72" s="86">
        <v>20170731</v>
      </c>
      <c r="C72" s="85" t="s">
        <v>3113</v>
      </c>
      <c r="D72" s="85" t="s">
        <v>757</v>
      </c>
      <c r="E72" s="85" t="s">
        <v>3101</v>
      </c>
      <c r="F72" s="85" t="s">
        <v>3163</v>
      </c>
      <c r="G72" s="84" t="str">
        <f>"case """&amp;RIGHT(INDEX(旧!E:E,MATCH(已整理!F72,旧!B:B,0)),8)&amp;""""</f>
        <v>case "EA6AA827"</v>
      </c>
      <c r="H72" s="84" t="str">
        <f t="shared" si="1"/>
        <v>case "EA6AA827": return "[AC] 060 - Samson.bin";</v>
      </c>
    </row>
    <row r="73" spans="1:8" x14ac:dyDescent="0.2">
      <c r="A73" s="85">
        <v>72</v>
      </c>
      <c r="B73" s="86">
        <v>20170731</v>
      </c>
      <c r="C73" s="85" t="s">
        <v>3096</v>
      </c>
      <c r="D73" s="85" t="s">
        <v>757</v>
      </c>
      <c r="E73" s="85" t="s">
        <v>3101</v>
      </c>
      <c r="F73" s="85" t="s">
        <v>3164</v>
      </c>
      <c r="G73" s="84" t="str">
        <f>"case """&amp;RIGHT(INDEX(旧!E:E,MATCH(已整理!F73,旧!B:B,0)),8)&amp;""""</f>
        <v>case "81FF585A"</v>
      </c>
      <c r="H73" s="84" t="str">
        <f t="shared" si="1"/>
        <v>case "81FF585A": return "[AC] 061 - Tutu.bin";</v>
      </c>
    </row>
    <row r="74" spans="1:8" x14ac:dyDescent="0.2">
      <c r="A74" s="85">
        <v>73</v>
      </c>
      <c r="B74" s="86">
        <v>20170731</v>
      </c>
      <c r="C74" s="85" t="s">
        <v>3113</v>
      </c>
      <c r="D74" s="85" t="s">
        <v>757</v>
      </c>
      <c r="E74" s="85" t="s">
        <v>3101</v>
      </c>
      <c r="F74" s="85" t="s">
        <v>3165</v>
      </c>
      <c r="G74" s="84" t="str">
        <f>"case """&amp;RIGHT(INDEX(旧!E:E,MATCH(已整理!F74,旧!B:B,0)),8)&amp;""""</f>
        <v>case "26F17513"</v>
      </c>
      <c r="H74" s="84" t="str">
        <f t="shared" si="1"/>
        <v>case "26F17513": return "[AC] 062 - T-Bone.bin";</v>
      </c>
    </row>
    <row r="75" spans="1:8" x14ac:dyDescent="0.2">
      <c r="A75" s="85">
        <v>74</v>
      </c>
      <c r="B75" s="86">
        <v>20170731</v>
      </c>
      <c r="C75" s="85" t="s">
        <v>3073</v>
      </c>
      <c r="D75" s="85" t="s">
        <v>757</v>
      </c>
      <c r="E75" s="85" t="s">
        <v>3101</v>
      </c>
      <c r="F75" s="85" t="s">
        <v>3166</v>
      </c>
      <c r="G75" s="84" t="str">
        <f>"case """&amp;RIGHT(INDEX(旧!E:E,MATCH(已整理!F75,旧!B:B,0)),8)&amp;""""</f>
        <v>case "E42B8935"</v>
      </c>
      <c r="H75" s="84" t="str">
        <f t="shared" si="1"/>
        <v>case "E42B8935": return "[AC] 063 - Mint.bin";</v>
      </c>
    </row>
    <row r="76" spans="1:8" x14ac:dyDescent="0.2">
      <c r="A76" s="85">
        <v>75</v>
      </c>
      <c r="B76" s="86">
        <v>20170731</v>
      </c>
      <c r="C76" s="85" t="s">
        <v>3073</v>
      </c>
      <c r="D76" s="85" t="s">
        <v>757</v>
      </c>
      <c r="E76" s="85" t="s">
        <v>3101</v>
      </c>
      <c r="F76" s="85" t="s">
        <v>3167</v>
      </c>
      <c r="G76" s="84" t="str">
        <f>"case """&amp;RIGHT(INDEX(旧!E:E,MATCH(已整理!F76,旧!B:B,0)),8)&amp;""""</f>
        <v>case "375A0DA7"</v>
      </c>
      <c r="H76" s="84" t="str">
        <f t="shared" si="1"/>
        <v>case "375A0DA7": return "[AC] 064 - Pudge.bin";</v>
      </c>
    </row>
    <row r="77" spans="1:8" x14ac:dyDescent="0.2">
      <c r="A77" s="85">
        <v>76</v>
      </c>
      <c r="B77" s="86">
        <v>20170731</v>
      </c>
      <c r="C77" s="85" t="s">
        <v>3090</v>
      </c>
      <c r="D77" s="85" t="s">
        <v>757</v>
      </c>
      <c r="E77" s="85" t="s">
        <v>3101</v>
      </c>
      <c r="F77" s="85" t="s">
        <v>3168</v>
      </c>
      <c r="G77" s="84" t="str">
        <f>"case """&amp;RIGHT(INDEX(旧!E:E,MATCH(已整理!F77,旧!B:B,0)),8)&amp;""""</f>
        <v>case "6A12847E"</v>
      </c>
      <c r="H77" s="84" t="str">
        <f t="shared" si="1"/>
        <v>case "6A12847E": return "[AC] 065 - Midge.bin";</v>
      </c>
    </row>
    <row r="78" spans="1:8" x14ac:dyDescent="0.2">
      <c r="A78" s="85">
        <v>77</v>
      </c>
      <c r="B78" s="86">
        <v>20170731</v>
      </c>
      <c r="C78" s="85" t="s">
        <v>3113</v>
      </c>
      <c r="D78" s="85" t="s">
        <v>757</v>
      </c>
      <c r="E78" s="85" t="s">
        <v>3101</v>
      </c>
      <c r="F78" s="85" t="s">
        <v>3169</v>
      </c>
      <c r="G78" s="84" t="str">
        <f>"case """&amp;RIGHT(INDEX(旧!E:E,MATCH(已整理!F78,旧!B:B,0)),8)&amp;""""</f>
        <v>case "CDB2E742"</v>
      </c>
      <c r="H78" s="84" t="str">
        <f t="shared" si="1"/>
        <v>case "CDB2E742": return "[AC] 066 - Gruff.bin";</v>
      </c>
    </row>
    <row r="79" spans="1:8" x14ac:dyDescent="0.2">
      <c r="A79" s="85">
        <v>78</v>
      </c>
      <c r="B79" s="86">
        <v>20170731</v>
      </c>
      <c r="C79" s="85" t="s">
        <v>3073</v>
      </c>
      <c r="D79" s="85" t="s">
        <v>757</v>
      </c>
      <c r="E79" s="85" t="s">
        <v>3101</v>
      </c>
      <c r="F79" s="85" t="s">
        <v>3170</v>
      </c>
      <c r="G79" s="84" t="str">
        <f>"case """&amp;RIGHT(INDEX(旧!E:E,MATCH(已整理!F79,旧!B:B,0)),8)&amp;""""</f>
        <v>case "2FC2FA8C"</v>
      </c>
      <c r="H79" s="84" t="str">
        <f t="shared" si="1"/>
        <v>case "2FC2FA8C": return "[AC] 067 - Flurry.bin";</v>
      </c>
    </row>
    <row r="80" spans="1:8" x14ac:dyDescent="0.2">
      <c r="A80" s="85">
        <v>79</v>
      </c>
      <c r="B80" s="86">
        <v>20170731</v>
      </c>
      <c r="C80" s="85" t="s">
        <v>3073</v>
      </c>
      <c r="D80" s="85" t="s">
        <v>757</v>
      </c>
      <c r="E80" s="85" t="s">
        <v>3101</v>
      </c>
      <c r="F80" s="85" t="s">
        <v>3171</v>
      </c>
      <c r="G80" s="84" t="str">
        <f>"case """&amp;RIGHT(INDEX(旧!E:E,MATCH(已整理!F80,旧!B:B,0)),8)&amp;""""</f>
        <v>case "3EA39487"</v>
      </c>
      <c r="H80" s="84" t="str">
        <f t="shared" si="1"/>
        <v>case "3EA39487": return "[AC] 068 - Clyde.bin";</v>
      </c>
    </row>
    <row r="81" spans="1:8" x14ac:dyDescent="0.2">
      <c r="A81" s="85">
        <v>80</v>
      </c>
      <c r="B81" s="86">
        <v>20170731</v>
      </c>
      <c r="C81" s="85" t="s">
        <v>3090</v>
      </c>
      <c r="D81" s="85" t="s">
        <v>757</v>
      </c>
      <c r="E81" s="85" t="s">
        <v>3101</v>
      </c>
      <c r="F81" s="85" t="s">
        <v>3172</v>
      </c>
      <c r="G81" s="84" t="str">
        <f>"case """&amp;RIGHT(INDEX(旧!E:E,MATCH(已整理!F81,旧!B:B,0)),8)&amp;""""</f>
        <v>case "7FD4C079"</v>
      </c>
      <c r="H81" s="84" t="str">
        <f t="shared" si="1"/>
        <v>case "7FD4C079": return "[AC] 069 - Bella.bin";</v>
      </c>
    </row>
    <row r="82" spans="1:8" x14ac:dyDescent="0.2">
      <c r="A82" s="85">
        <v>81</v>
      </c>
      <c r="B82" s="86">
        <v>20170731</v>
      </c>
      <c r="C82" s="85" t="s">
        <v>3073</v>
      </c>
      <c r="D82" s="85" t="s">
        <v>757</v>
      </c>
      <c r="E82" s="85" t="s">
        <v>3101</v>
      </c>
      <c r="F82" s="85" t="s">
        <v>3173</v>
      </c>
      <c r="G82" s="84" t="str">
        <f>"case """&amp;RIGHT(INDEX(旧!E:E,MATCH(已整理!F82,旧!B:B,0)),8)&amp;""""</f>
        <v>case "F41DADDD"</v>
      </c>
      <c r="H82" s="84" t="str">
        <f t="shared" si="1"/>
        <v>case "F41DADDD": return "[AC] 070 - Biff.bin";</v>
      </c>
    </row>
    <row r="83" spans="1:8" x14ac:dyDescent="0.2">
      <c r="A83" s="85">
        <v>82</v>
      </c>
      <c r="B83" s="86">
        <v>20170731</v>
      </c>
      <c r="C83" s="85" t="s">
        <v>3113</v>
      </c>
      <c r="D83" s="85" t="s">
        <v>757</v>
      </c>
      <c r="E83" s="85" t="s">
        <v>3101</v>
      </c>
      <c r="F83" s="85" t="s">
        <v>3174</v>
      </c>
      <c r="G83" s="84" t="str">
        <f>"case """&amp;RIGHT(INDEX(旧!E:E,MATCH(已整理!F83,旧!B:B,0)),8)&amp;""""</f>
        <v>case "56CE1509"</v>
      </c>
      <c r="H83" s="84" t="str">
        <f t="shared" si="1"/>
        <v>case "56CE1509": return "[AC] 071 - Yuka.bin";</v>
      </c>
    </row>
    <row r="84" spans="1:8" x14ac:dyDescent="0.2">
      <c r="A84" s="85">
        <v>83</v>
      </c>
      <c r="B84" s="86">
        <v>20170731</v>
      </c>
      <c r="C84" s="85" t="s">
        <v>3090</v>
      </c>
      <c r="D84" s="85" t="s">
        <v>757</v>
      </c>
      <c r="E84" s="85" t="s">
        <v>3101</v>
      </c>
      <c r="F84" s="85" t="s">
        <v>3175</v>
      </c>
      <c r="G84" s="84" t="str">
        <f>"case """&amp;RIGHT(INDEX(旧!E:E,MATCH(已整理!F84,旧!B:B,0)),8)&amp;""""</f>
        <v>case "0C604125"</v>
      </c>
      <c r="H84" s="84" t="str">
        <f t="shared" si="1"/>
        <v>case "0C604125": return "[AC] 072 - Lionel.bin";</v>
      </c>
    </row>
    <row r="85" spans="1:8" x14ac:dyDescent="0.2">
      <c r="A85" s="85">
        <v>84</v>
      </c>
      <c r="B85" s="86">
        <v>20170731</v>
      </c>
      <c r="C85" s="85" t="s">
        <v>3073</v>
      </c>
      <c r="D85" s="85" t="s">
        <v>757</v>
      </c>
      <c r="E85" s="85" t="s">
        <v>3101</v>
      </c>
      <c r="F85" s="85" t="s">
        <v>3176</v>
      </c>
      <c r="G85" s="84" t="str">
        <f>"case """&amp;RIGHT(INDEX(旧!E:E,MATCH(已整理!F85,旧!B:B,0)),8)&amp;""""</f>
        <v>case "EE9776B0"</v>
      </c>
      <c r="H85" s="84" t="str">
        <f t="shared" si="1"/>
        <v>case "EE9776B0": return "[AC] 073 - Flo.bin";</v>
      </c>
    </row>
    <row r="86" spans="1:8" x14ac:dyDescent="0.2">
      <c r="A86" s="85">
        <v>85</v>
      </c>
      <c r="B86" s="86">
        <v>20170731</v>
      </c>
      <c r="C86" s="85" t="s">
        <v>3073</v>
      </c>
      <c r="D86" s="85" t="s">
        <v>757</v>
      </c>
      <c r="E86" s="85" t="s">
        <v>3101</v>
      </c>
      <c r="F86" s="85" t="s">
        <v>3177</v>
      </c>
      <c r="G86" s="84" t="str">
        <f>"case """&amp;RIGHT(INDEX(旧!E:E,MATCH(已整理!F86,旧!B:B,0)),8)&amp;""""</f>
        <v>case "0D62C76A"</v>
      </c>
      <c r="H86" s="84" t="str">
        <f t="shared" si="1"/>
        <v>case "0D62C76A": return "[AC] 074 - Cobb.bin";</v>
      </c>
    </row>
    <row r="87" spans="1:8" x14ac:dyDescent="0.2">
      <c r="A87" s="85">
        <v>86</v>
      </c>
      <c r="B87" s="86">
        <v>20170731</v>
      </c>
      <c r="C87" s="85" t="s">
        <v>3113</v>
      </c>
      <c r="D87" s="85" t="s">
        <v>757</v>
      </c>
      <c r="E87" s="85" t="s">
        <v>3101</v>
      </c>
      <c r="F87" s="85" t="s">
        <v>3178</v>
      </c>
      <c r="G87" s="84" t="str">
        <f>"case """&amp;RIGHT(INDEX(旧!E:E,MATCH(已整理!F87,旧!B:B,0)),8)&amp;""""</f>
        <v>case "69B74F70"</v>
      </c>
      <c r="H87" s="84" t="str">
        <f t="shared" si="1"/>
        <v>case "69B74F70": return "[AC] 075 - Amelia.bin";</v>
      </c>
    </row>
    <row r="88" spans="1:8" x14ac:dyDescent="0.2">
      <c r="A88" s="85">
        <v>87</v>
      </c>
      <c r="B88" s="86">
        <v>20170731</v>
      </c>
      <c r="C88" s="85" t="s">
        <v>3113</v>
      </c>
      <c r="D88" s="85" t="s">
        <v>757</v>
      </c>
      <c r="E88" s="85" t="s">
        <v>3101</v>
      </c>
      <c r="F88" s="85" t="s">
        <v>3179</v>
      </c>
      <c r="G88" s="84" t="str">
        <f>"case """&amp;RIGHT(INDEX(旧!E:E,MATCH(已整理!F88,旧!B:B,0)),8)&amp;""""</f>
        <v>case "774E3A75"</v>
      </c>
      <c r="H88" s="84" t="str">
        <f t="shared" si="1"/>
        <v>case "774E3A75": return "[AC] 076 - Jeramiah.bin";</v>
      </c>
    </row>
    <row r="89" spans="1:8" x14ac:dyDescent="0.2">
      <c r="A89" s="85">
        <v>88</v>
      </c>
      <c r="B89" s="86">
        <v>20170731</v>
      </c>
      <c r="C89" s="85" t="s">
        <v>3073</v>
      </c>
      <c r="D89" s="85" t="s">
        <v>757</v>
      </c>
      <c r="E89" s="85" t="s">
        <v>3101</v>
      </c>
      <c r="F89" s="85" t="s">
        <v>3180</v>
      </c>
      <c r="G89" s="84" t="str">
        <f>"case """&amp;RIGHT(INDEX(旧!E:E,MATCH(已整理!F89,旧!B:B,0)),8)&amp;""""</f>
        <v>case "2030C5BD"</v>
      </c>
      <c r="H89" s="84" t="str">
        <f t="shared" si="1"/>
        <v>case "2030C5BD": return "[AC] 077 - Cherry.bin";</v>
      </c>
    </row>
    <row r="90" spans="1:8" x14ac:dyDescent="0.2">
      <c r="A90" s="85">
        <v>89</v>
      </c>
      <c r="B90" s="86">
        <v>20170731</v>
      </c>
      <c r="C90" s="85" t="s">
        <v>3073</v>
      </c>
      <c r="D90" s="85" t="s">
        <v>757</v>
      </c>
      <c r="E90" s="85" t="s">
        <v>3101</v>
      </c>
      <c r="F90" s="85" t="s">
        <v>3181</v>
      </c>
      <c r="G90" s="84" t="str">
        <f>"case """&amp;RIGHT(INDEX(旧!E:E,MATCH(已整理!F90,旧!B:B,0)),8)&amp;""""</f>
        <v>case "07E1EB77"</v>
      </c>
      <c r="H90" s="84" t="str">
        <f t="shared" si="1"/>
        <v>case "07E1EB77": return "[AC] 078 - Roscoe.bin";</v>
      </c>
    </row>
    <row r="91" spans="1:8" x14ac:dyDescent="0.2">
      <c r="A91" s="85">
        <v>90</v>
      </c>
      <c r="B91" s="86">
        <v>20170731</v>
      </c>
      <c r="C91" s="85" t="s">
        <v>3073</v>
      </c>
      <c r="D91" s="85" t="s">
        <v>757</v>
      </c>
      <c r="E91" s="85" t="s">
        <v>3101</v>
      </c>
      <c r="F91" s="85" t="s">
        <v>3182</v>
      </c>
      <c r="G91" s="84" t="str">
        <f>"case """&amp;RIGHT(INDEX(旧!E:E,MATCH(已整理!F91,旧!B:B,0)),8)&amp;""""</f>
        <v>case "8FE99866"</v>
      </c>
      <c r="H91" s="84" t="str">
        <f t="shared" si="1"/>
        <v>case "8FE99866": return "[AC] 079 - Truffles.bin";</v>
      </c>
    </row>
    <row r="92" spans="1:8" x14ac:dyDescent="0.2">
      <c r="A92" s="85">
        <v>91</v>
      </c>
      <c r="B92" s="86">
        <v>20170731</v>
      </c>
      <c r="C92" s="85" t="s">
        <v>3086</v>
      </c>
      <c r="D92" s="85" t="s">
        <v>757</v>
      </c>
      <c r="E92" s="85" t="s">
        <v>3101</v>
      </c>
      <c r="F92" s="85" t="s">
        <v>3183</v>
      </c>
      <c r="G92" s="84" t="str">
        <f>"case """&amp;RIGHT(INDEX(旧!E:E,MATCH(已整理!F92,旧!B:B,0)),8)&amp;""""</f>
        <v>case "56AF3BAA"</v>
      </c>
      <c r="H92" s="84" t="str">
        <f t="shared" si="1"/>
        <v>case "56AF3BAA": return "[AC] 080 - Eugene.bin";</v>
      </c>
    </row>
    <row r="93" spans="1:8" x14ac:dyDescent="0.2">
      <c r="A93" s="85">
        <v>92</v>
      </c>
      <c r="B93" s="86">
        <v>20170731</v>
      </c>
      <c r="C93" s="85" t="s">
        <v>3073</v>
      </c>
      <c r="D93" s="85" t="s">
        <v>757</v>
      </c>
      <c r="E93" s="85" t="s">
        <v>3101</v>
      </c>
      <c r="F93" s="85" t="s">
        <v>3184</v>
      </c>
      <c r="G93" s="84" t="str">
        <f>"case """&amp;RIGHT(INDEX(旧!E:E,MATCH(已整理!F93,旧!B:B,0)),8)&amp;""""</f>
        <v>case "955B9CA7"</v>
      </c>
      <c r="H93" s="84" t="str">
        <f t="shared" si="1"/>
        <v>case "955B9CA7": return "[AC] 081 - Eunice.bin";</v>
      </c>
    </row>
    <row r="94" spans="1:8" x14ac:dyDescent="0.2">
      <c r="A94" s="85">
        <v>93</v>
      </c>
      <c r="B94" s="86">
        <v>20170731</v>
      </c>
      <c r="C94" s="85" t="s">
        <v>3073</v>
      </c>
      <c r="D94" s="85" t="s">
        <v>757</v>
      </c>
      <c r="E94" s="85" t="s">
        <v>3101</v>
      </c>
      <c r="F94" s="85" t="s">
        <v>3185</v>
      </c>
      <c r="G94" s="84" t="str">
        <f>"case """&amp;RIGHT(INDEX(旧!E:E,MATCH(已整理!F94,旧!B:B,0)),8)&amp;""""</f>
        <v>case "51C141F0"</v>
      </c>
      <c r="H94" s="84" t="str">
        <f t="shared" si="1"/>
        <v>case "51C141F0": return "[AC] 082 - Goose.bin";</v>
      </c>
    </row>
    <row r="95" spans="1:8" x14ac:dyDescent="0.2">
      <c r="A95" s="85">
        <v>94</v>
      </c>
      <c r="B95" s="86">
        <v>20170731</v>
      </c>
      <c r="C95" s="85" t="s">
        <v>3073</v>
      </c>
      <c r="D95" s="85" t="s">
        <v>757</v>
      </c>
      <c r="E95" s="85" t="s">
        <v>3101</v>
      </c>
      <c r="F95" s="85" t="s">
        <v>3186</v>
      </c>
      <c r="G95" s="84" t="str">
        <f>"case """&amp;RIGHT(INDEX(旧!E:E,MATCH(已整理!F95,旧!B:B,0)),8)&amp;""""</f>
        <v>case "C194C5A5"</v>
      </c>
      <c r="H95" s="84" t="str">
        <f t="shared" si="1"/>
        <v>case "C194C5A5": return "[AC] 083 - Annalisa.bin";</v>
      </c>
    </row>
    <row r="96" spans="1:8" x14ac:dyDescent="0.2">
      <c r="A96" s="85">
        <v>95</v>
      </c>
      <c r="B96" s="86">
        <v>20170731</v>
      </c>
      <c r="C96" s="85" t="s">
        <v>3077</v>
      </c>
      <c r="D96" s="85" t="s">
        <v>757</v>
      </c>
      <c r="E96" s="85" t="s">
        <v>3101</v>
      </c>
      <c r="F96" s="85" t="s">
        <v>3187</v>
      </c>
      <c r="G96" s="84" t="str">
        <f>"case """&amp;RIGHT(INDEX(旧!E:E,MATCH(已整理!F96,旧!B:B,0)),8)&amp;""""</f>
        <v>case "C76A0056"</v>
      </c>
      <c r="H96" s="84" t="str">
        <f t="shared" si="1"/>
        <v>case "C76A0056": return "[AC] 084 - Benjamin.bin";</v>
      </c>
    </row>
    <row r="97" spans="1:8" x14ac:dyDescent="0.2">
      <c r="A97" s="85">
        <v>96</v>
      </c>
      <c r="B97" s="86">
        <v>20170731</v>
      </c>
      <c r="C97" s="85" t="s">
        <v>3073</v>
      </c>
      <c r="D97" s="85" t="s">
        <v>757</v>
      </c>
      <c r="E97" s="85" t="s">
        <v>3101</v>
      </c>
      <c r="F97" s="85" t="s">
        <v>3188</v>
      </c>
      <c r="G97" s="84" t="str">
        <f>"case """&amp;RIGHT(INDEX(旧!E:E,MATCH(已整理!F97,旧!B:B,0)),8)&amp;""""</f>
        <v>case "8B6683C0"</v>
      </c>
      <c r="H97" s="84" t="str">
        <f t="shared" si="1"/>
        <v>case "8B6683C0": return "[AC] 085 - Pancetti.bin";</v>
      </c>
    </row>
    <row r="98" spans="1:8" x14ac:dyDescent="0.2">
      <c r="A98" s="85">
        <v>97</v>
      </c>
      <c r="B98" s="86">
        <v>20170731</v>
      </c>
      <c r="C98" s="85" t="s">
        <v>3073</v>
      </c>
      <c r="D98" s="85" t="s">
        <v>757</v>
      </c>
      <c r="E98" s="85" t="s">
        <v>3101</v>
      </c>
      <c r="F98" s="85" t="s">
        <v>3189</v>
      </c>
      <c r="G98" s="84" t="str">
        <f>"case """&amp;RIGHT(INDEX(旧!E:E,MATCH(已整理!F98,旧!B:B,0)),8)&amp;""""</f>
        <v>case "7AC5F4E8"</v>
      </c>
      <c r="H98" s="84" t="str">
        <f t="shared" si="1"/>
        <v>case "7AC5F4E8": return "[AC] 086 - Chief.bin";</v>
      </c>
    </row>
    <row r="99" spans="1:8" x14ac:dyDescent="0.2">
      <c r="A99" s="85">
        <v>98</v>
      </c>
      <c r="B99" s="86">
        <v>20170731</v>
      </c>
      <c r="C99" s="85" t="s">
        <v>3073</v>
      </c>
      <c r="D99" s="85" t="s">
        <v>757</v>
      </c>
      <c r="E99" s="85" t="s">
        <v>3101</v>
      </c>
      <c r="F99" s="85" t="s">
        <v>3190</v>
      </c>
      <c r="G99" s="84" t="str">
        <f>"case """&amp;RIGHT(INDEX(旧!E:E,MATCH(已整理!F99,旧!B:B,0)),8)&amp;""""</f>
        <v>case "F24FC4F4"</v>
      </c>
      <c r="H99" s="84" t="str">
        <f t="shared" si="1"/>
        <v>case "F24FC4F4": return "[AC] 087 - Bunnie.bin";</v>
      </c>
    </row>
    <row r="100" spans="1:8" x14ac:dyDescent="0.2">
      <c r="A100" s="85">
        <v>99</v>
      </c>
      <c r="B100" s="86">
        <v>20170731</v>
      </c>
      <c r="C100" s="85" t="s">
        <v>3073</v>
      </c>
      <c r="D100" s="85" t="s">
        <v>757</v>
      </c>
      <c r="E100" s="85" t="s">
        <v>3101</v>
      </c>
      <c r="F100" s="85" t="s">
        <v>3191</v>
      </c>
      <c r="G100" s="84" t="str">
        <f>"case """&amp;RIGHT(INDEX(旧!E:E,MATCH(已整理!F100,旧!B:B,0)),8)&amp;""""</f>
        <v>case "60F5317B"</v>
      </c>
      <c r="H100" s="84" t="str">
        <f t="shared" si="1"/>
        <v>case "60F5317B": return "[AC] 088 - Clay.bin";</v>
      </c>
    </row>
    <row r="101" spans="1:8" x14ac:dyDescent="0.2">
      <c r="A101" s="85">
        <v>100</v>
      </c>
      <c r="B101" s="86">
        <v>20170731</v>
      </c>
      <c r="C101" s="85" t="s">
        <v>3077</v>
      </c>
      <c r="D101" s="85" t="s">
        <v>757</v>
      </c>
      <c r="E101" s="85" t="s">
        <v>3101</v>
      </c>
      <c r="F101" s="85" t="s">
        <v>3192</v>
      </c>
      <c r="G101" s="84" t="str">
        <f>"case """&amp;RIGHT(INDEX(旧!E:E,MATCH(已整理!F101,旧!B:B,0)),8)&amp;""""</f>
        <v>case "C0707FBA"</v>
      </c>
      <c r="H101" s="84" t="str">
        <f t="shared" si="1"/>
        <v>case "C0707FBA": return "[AC] 089 - Diana.bin";</v>
      </c>
    </row>
    <row r="102" spans="1:8" x14ac:dyDescent="0.2">
      <c r="A102" s="85">
        <v>101</v>
      </c>
      <c r="B102" s="86">
        <v>20170731</v>
      </c>
      <c r="C102" s="85" t="s">
        <v>3086</v>
      </c>
      <c r="D102" s="85" t="s">
        <v>757</v>
      </c>
      <c r="E102" s="85" t="s">
        <v>3101</v>
      </c>
      <c r="F102" s="85" t="s">
        <v>3193</v>
      </c>
      <c r="G102" s="84" t="str">
        <f>"case """&amp;RIGHT(INDEX(旧!E:E,MATCH(已整理!F102,旧!B:B,0)),8)&amp;""""</f>
        <v>case "EAE96050"</v>
      </c>
      <c r="H102" s="84" t="str">
        <f t="shared" si="1"/>
        <v>case "EAE96050": return "[AC] 090 - Axel.bin";</v>
      </c>
    </row>
    <row r="103" spans="1:8" x14ac:dyDescent="0.2">
      <c r="A103" s="85">
        <v>102</v>
      </c>
      <c r="B103" s="86">
        <v>20170731</v>
      </c>
      <c r="C103" s="85" t="s">
        <v>3073</v>
      </c>
      <c r="D103" s="85" t="s">
        <v>757</v>
      </c>
      <c r="E103" s="85" t="s">
        <v>3101</v>
      </c>
      <c r="F103" s="85" t="s">
        <v>3194</v>
      </c>
      <c r="G103" s="84" t="str">
        <f>"case """&amp;RIGHT(INDEX(旧!E:E,MATCH(已整理!F103,旧!B:B,0)),8)&amp;""""</f>
        <v>case "8570E6A4"</v>
      </c>
      <c r="H103" s="84" t="str">
        <f t="shared" si="1"/>
        <v>case "8570E6A4": return "[AC] 091 - Muffy.bin";</v>
      </c>
    </row>
    <row r="104" spans="1:8" x14ac:dyDescent="0.2">
      <c r="A104" s="85">
        <v>103</v>
      </c>
      <c r="B104" s="86">
        <v>20170731</v>
      </c>
      <c r="C104" s="85" t="s">
        <v>3073</v>
      </c>
      <c r="D104" s="85" t="s">
        <v>757</v>
      </c>
      <c r="E104" s="85" t="s">
        <v>3101</v>
      </c>
      <c r="F104" s="85" t="s">
        <v>3195</v>
      </c>
      <c r="G104" s="84" t="str">
        <f>"case """&amp;RIGHT(INDEX(旧!E:E,MATCH(已整理!F104,旧!B:B,0)),8)&amp;""""</f>
        <v>case "8F734118"</v>
      </c>
      <c r="H104" s="84" t="str">
        <f t="shared" si="1"/>
        <v>case "8F734118": return "[AC] 092 - Henry.bin";</v>
      </c>
    </row>
    <row r="105" spans="1:8" x14ac:dyDescent="0.2">
      <c r="A105" s="85">
        <v>104</v>
      </c>
      <c r="B105" s="86">
        <v>20170731</v>
      </c>
      <c r="C105" s="85" t="s">
        <v>3113</v>
      </c>
      <c r="D105" s="85" t="s">
        <v>757</v>
      </c>
      <c r="E105" s="85" t="s">
        <v>3101</v>
      </c>
      <c r="F105" s="85" t="s">
        <v>3196</v>
      </c>
      <c r="G105" s="84" t="str">
        <f>"case """&amp;RIGHT(INDEX(旧!E:E,MATCH(已整理!F105,旧!B:B,0)),8)&amp;""""</f>
        <v>case "82804F04"</v>
      </c>
      <c r="H105" s="84" t="str">
        <f t="shared" si="1"/>
        <v>case "82804F04": return "[AC] 093 - Bertha.bin";</v>
      </c>
    </row>
    <row r="106" spans="1:8" x14ac:dyDescent="0.2">
      <c r="A106" s="85">
        <v>105</v>
      </c>
      <c r="B106" s="86">
        <v>20170731</v>
      </c>
      <c r="C106" s="85" t="s">
        <v>3073</v>
      </c>
      <c r="D106" s="85" t="s">
        <v>757</v>
      </c>
      <c r="E106" s="85" t="s">
        <v>3101</v>
      </c>
      <c r="F106" s="85" t="s">
        <v>3197</v>
      </c>
      <c r="G106" s="84" t="str">
        <f>"case """&amp;RIGHT(INDEX(旧!E:E,MATCH(已整理!F106,旧!B:B,0)),8)&amp;""""</f>
        <v>case "6F7CEE61"</v>
      </c>
      <c r="H106" s="84" t="str">
        <f t="shared" si="1"/>
        <v>case "6F7CEE61": return "[AC] 094 - Cyrano.bin";</v>
      </c>
    </row>
    <row r="107" spans="1:8" x14ac:dyDescent="0.2">
      <c r="A107" s="85">
        <v>106</v>
      </c>
      <c r="B107" s="86">
        <v>20170731</v>
      </c>
      <c r="C107" s="85" t="s">
        <v>3073</v>
      </c>
      <c r="D107" s="85" t="s">
        <v>757</v>
      </c>
      <c r="E107" s="85" t="s">
        <v>3101</v>
      </c>
      <c r="F107" s="85" t="s">
        <v>3198</v>
      </c>
      <c r="G107" s="84" t="str">
        <f>"case """&amp;RIGHT(INDEX(旧!E:E,MATCH(已整理!F107,旧!B:B,0)),8)&amp;""""</f>
        <v>case "7D374DBD"</v>
      </c>
      <c r="H107" s="84" t="str">
        <f t="shared" si="1"/>
        <v>case "7D374DBD": return "[AC] 095 - Peanut.bin";</v>
      </c>
    </row>
    <row r="108" spans="1:8" x14ac:dyDescent="0.2">
      <c r="A108" s="85">
        <v>107</v>
      </c>
      <c r="B108" s="86">
        <v>20170731</v>
      </c>
      <c r="C108" s="85" t="s">
        <v>3077</v>
      </c>
      <c r="D108" s="85" t="s">
        <v>757</v>
      </c>
      <c r="E108" s="85" t="s">
        <v>3101</v>
      </c>
      <c r="F108" s="85" t="s">
        <v>3199</v>
      </c>
      <c r="G108" s="84" t="str">
        <f>"case """&amp;RIGHT(INDEX(旧!E:E,MATCH(已整理!F108,旧!B:B,0)),8)&amp;""""</f>
        <v>case "67F3A8A4"</v>
      </c>
      <c r="H108" s="84" t="str">
        <f t="shared" si="1"/>
        <v>case "67F3A8A4": return "[AC] 096 - Cole.bin";</v>
      </c>
    </row>
    <row r="109" spans="1:8" x14ac:dyDescent="0.2">
      <c r="A109" s="85">
        <v>108</v>
      </c>
      <c r="B109" s="86">
        <v>20170731</v>
      </c>
      <c r="C109" s="85" t="s">
        <v>3077</v>
      </c>
      <c r="D109" s="85" t="s">
        <v>757</v>
      </c>
      <c r="E109" s="85" t="s">
        <v>3101</v>
      </c>
      <c r="F109" s="85" t="s">
        <v>3200</v>
      </c>
      <c r="G109" s="84" t="str">
        <f>"case """&amp;RIGHT(INDEX(旧!E:E,MATCH(已整理!F109,旧!B:B,0)),8)&amp;""""</f>
        <v>case "E0081E7A"</v>
      </c>
      <c r="H109" s="84" t="str">
        <f t="shared" si="1"/>
        <v>case "E0081E7A": return "[AC] 097 - Willow.bin";</v>
      </c>
    </row>
    <row r="110" spans="1:8" x14ac:dyDescent="0.2">
      <c r="A110" s="85">
        <v>109</v>
      </c>
      <c r="B110" s="86">
        <v>20170731</v>
      </c>
      <c r="C110" s="85" t="s">
        <v>3073</v>
      </c>
      <c r="D110" s="85" t="s">
        <v>757</v>
      </c>
      <c r="E110" s="85" t="s">
        <v>3101</v>
      </c>
      <c r="F110" s="85" t="s">
        <v>3201</v>
      </c>
      <c r="G110" s="84" t="str">
        <f>"case """&amp;RIGHT(INDEX(旧!E:E,MATCH(已整理!F110,旧!B:B,0)),8)&amp;""""</f>
        <v>case "8A994CC8"</v>
      </c>
      <c r="H110" s="84" t="str">
        <f t="shared" si="1"/>
        <v>case "8A994CC8": return "[AC] 098 - Roald.bin";</v>
      </c>
    </row>
    <row r="111" spans="1:8" x14ac:dyDescent="0.2">
      <c r="A111" s="85">
        <v>110</v>
      </c>
      <c r="B111" s="86">
        <v>20170731</v>
      </c>
      <c r="C111" s="85" t="s">
        <v>3073</v>
      </c>
      <c r="D111" s="85" t="s">
        <v>757</v>
      </c>
      <c r="E111" s="85" t="s">
        <v>3101</v>
      </c>
      <c r="F111" s="85" t="s">
        <v>3202</v>
      </c>
      <c r="G111" s="84" t="str">
        <f>"case """&amp;RIGHT(INDEX(旧!E:E,MATCH(已整理!F111,旧!B:B,0)),8)&amp;""""</f>
        <v>case "FD526DF0"</v>
      </c>
      <c r="H111" s="84" t="str">
        <f t="shared" si="1"/>
        <v>case "FD526DF0": return "[AC] 099 - Molly.bin";</v>
      </c>
    </row>
    <row r="112" spans="1:8" x14ac:dyDescent="0.2">
      <c r="A112" s="85">
        <v>111</v>
      </c>
      <c r="B112" s="86">
        <v>20170731</v>
      </c>
      <c r="C112" s="85" t="s">
        <v>3073</v>
      </c>
      <c r="D112" s="85" t="s">
        <v>757</v>
      </c>
      <c r="E112" s="85" t="s">
        <v>3101</v>
      </c>
      <c r="F112" s="85" t="s">
        <v>3203</v>
      </c>
      <c r="G112" s="84" t="str">
        <f>"case """&amp;RIGHT(INDEX(旧!E:E,MATCH(已整理!F112,旧!B:B,0)),8)&amp;""""</f>
        <v>case "F7CF4B0D"</v>
      </c>
      <c r="H112" s="84" t="str">
        <f t="shared" si="1"/>
        <v>case "F7CF4B0D": return "[AC] 100 - Walker.bin";</v>
      </c>
    </row>
    <row r="113" spans="1:8" x14ac:dyDescent="0.2">
      <c r="A113" s="85">
        <v>112</v>
      </c>
      <c r="B113" s="86">
        <v>20170731</v>
      </c>
      <c r="C113" s="85" t="s">
        <v>3090</v>
      </c>
      <c r="D113" s="85" t="s">
        <v>757</v>
      </c>
      <c r="E113" s="85" t="s">
        <v>3204</v>
      </c>
      <c r="F113" s="85" t="s">
        <v>3205</v>
      </c>
      <c r="G113" s="84" t="str">
        <f>"case """&amp;RIGHT(INDEX(旧!E:E,MATCH(已整理!F113,旧!B:B,0)),8)&amp;""""</f>
        <v>case "4B80982C"</v>
      </c>
      <c r="H113" s="84" t="str">
        <f t="shared" si="1"/>
        <v>case "4B80982C": return "[AC] 101 - K.K. Slider.bin";</v>
      </c>
    </row>
    <row r="114" spans="1:8" x14ac:dyDescent="0.2">
      <c r="A114" s="85">
        <v>113</v>
      </c>
      <c r="B114" s="86">
        <v>20170731</v>
      </c>
      <c r="C114" s="85" t="s">
        <v>3086</v>
      </c>
      <c r="D114" s="85" t="s">
        <v>757</v>
      </c>
      <c r="E114" s="85" t="s">
        <v>3204</v>
      </c>
      <c r="F114" s="85" t="s">
        <v>3206</v>
      </c>
      <c r="G114" s="84" t="str">
        <f>"case """&amp;RIGHT(INDEX(旧!E:E,MATCH(已整理!F114,旧!B:B,0)),8)&amp;""""</f>
        <v>case "F9C28887"</v>
      </c>
      <c r="H114" s="84" t="str">
        <f t="shared" si="1"/>
        <v>case "F9C28887": return "[AC] 102 - Reese.bin";</v>
      </c>
    </row>
    <row r="115" spans="1:8" x14ac:dyDescent="0.2">
      <c r="A115" s="85">
        <v>114</v>
      </c>
      <c r="B115" s="86">
        <v>20170731</v>
      </c>
      <c r="C115" s="85" t="s">
        <v>3073</v>
      </c>
      <c r="D115" s="85" t="s">
        <v>757</v>
      </c>
      <c r="E115" s="85" t="s">
        <v>3204</v>
      </c>
      <c r="F115" s="85" t="s">
        <v>3207</v>
      </c>
      <c r="G115" s="84" t="str">
        <f>"case """&amp;RIGHT(INDEX(旧!E:E,MATCH(已整理!F115,旧!B:B,0)),8)&amp;""""</f>
        <v>case "7484DC74"</v>
      </c>
      <c r="H115" s="84" t="str">
        <f t="shared" si="1"/>
        <v>case "7484DC74": return "[AC] 103 - Kicks.bin";</v>
      </c>
    </row>
    <row r="116" spans="1:8" x14ac:dyDescent="0.2">
      <c r="A116" s="85">
        <v>115</v>
      </c>
      <c r="B116" s="86">
        <v>20170731</v>
      </c>
      <c r="C116" s="85" t="s">
        <v>3118</v>
      </c>
      <c r="D116" s="85" t="s">
        <v>757</v>
      </c>
      <c r="E116" s="85" t="s">
        <v>3204</v>
      </c>
      <c r="F116" s="85" t="s">
        <v>3208</v>
      </c>
      <c r="G116" s="84" t="str">
        <f>"case """&amp;RIGHT(INDEX(旧!E:E,MATCH(已整理!F116,旧!B:B,0)),8)&amp;""""</f>
        <v>case "CB9E35C8"</v>
      </c>
      <c r="H116" s="84" t="str">
        <f t="shared" si="1"/>
        <v>case "CB9E35C8": return "[AC] 104 - Labelle.bin";</v>
      </c>
    </row>
    <row r="117" spans="1:8" x14ac:dyDescent="0.2">
      <c r="A117" s="85">
        <v>116</v>
      </c>
      <c r="B117" s="86">
        <v>20170731</v>
      </c>
      <c r="C117" s="85" t="s">
        <v>3073</v>
      </c>
      <c r="D117" s="85" t="s">
        <v>757</v>
      </c>
      <c r="E117" s="85" t="s">
        <v>3204</v>
      </c>
      <c r="F117" s="85" t="s">
        <v>3209</v>
      </c>
      <c r="G117" s="84" t="str">
        <f>"case """&amp;RIGHT(INDEX(旧!E:E,MATCH(已整理!F117,旧!B:B,0)),8)&amp;""""</f>
        <v>case "2141951D"</v>
      </c>
      <c r="H117" s="84" t="str">
        <f t="shared" si="1"/>
        <v>case "2141951D": return "[AC] 105 - Copper.bin";</v>
      </c>
    </row>
    <row r="118" spans="1:8" x14ac:dyDescent="0.2">
      <c r="A118" s="85">
        <v>117</v>
      </c>
      <c r="B118" s="86">
        <v>20170731</v>
      </c>
      <c r="C118" s="85" t="s">
        <v>3073</v>
      </c>
      <c r="D118" s="85" t="s">
        <v>757</v>
      </c>
      <c r="E118" s="85" t="s">
        <v>3204</v>
      </c>
      <c r="F118" s="85" t="s">
        <v>3210</v>
      </c>
      <c r="G118" s="84" t="str">
        <f>"case """&amp;RIGHT(INDEX(旧!E:E,MATCH(已整理!F118,旧!B:B,0)),8)&amp;""""</f>
        <v>case "AF3155EF"</v>
      </c>
      <c r="H118" s="84" t="str">
        <f t="shared" si="1"/>
        <v>case "AF3155EF": return "[AC] 106 - Booker.bin";</v>
      </c>
    </row>
    <row r="119" spans="1:8" x14ac:dyDescent="0.2">
      <c r="A119" s="85">
        <v>118</v>
      </c>
      <c r="B119" s="86">
        <v>20170731</v>
      </c>
      <c r="C119" s="85" t="s">
        <v>3077</v>
      </c>
      <c r="D119" s="85" t="s">
        <v>757</v>
      </c>
      <c r="E119" s="85" t="s">
        <v>3204</v>
      </c>
      <c r="F119" s="85" t="s">
        <v>3211</v>
      </c>
      <c r="G119" s="84" t="str">
        <f>"case """&amp;RIGHT(INDEX(旧!E:E,MATCH(已整理!F119,旧!B:B,0)),8)&amp;""""</f>
        <v>case "F64EBED2"</v>
      </c>
      <c r="H119" s="84" t="str">
        <f t="shared" si="1"/>
        <v>case "F64EBED2": return "[AC] 107 - Katie.bin";</v>
      </c>
    </row>
    <row r="120" spans="1:8" x14ac:dyDescent="0.2">
      <c r="A120" s="85">
        <v>119</v>
      </c>
      <c r="B120" s="86">
        <v>20170731</v>
      </c>
      <c r="C120" s="85" t="s">
        <v>3073</v>
      </c>
      <c r="D120" s="85" t="s">
        <v>757</v>
      </c>
      <c r="E120" s="85" t="s">
        <v>3204</v>
      </c>
      <c r="F120" s="85" t="s">
        <v>3212</v>
      </c>
      <c r="G120" s="84" t="str">
        <f>"case """&amp;RIGHT(INDEX(旧!E:E,MATCH(已整理!F120,旧!B:B,0)),8)&amp;""""</f>
        <v>case "320D214C"</v>
      </c>
      <c r="H120" s="84" t="str">
        <f t="shared" si="1"/>
        <v>case "320D214C": return "[AC] 108 - Tommy.bin";</v>
      </c>
    </row>
    <row r="121" spans="1:8" x14ac:dyDescent="0.2">
      <c r="A121" s="85">
        <v>120</v>
      </c>
      <c r="B121" s="86">
        <v>20170731</v>
      </c>
      <c r="C121" s="85" t="s">
        <v>3073</v>
      </c>
      <c r="D121" s="85" t="s">
        <v>757</v>
      </c>
      <c r="E121" s="85" t="s">
        <v>3204</v>
      </c>
      <c r="F121" s="85" t="s">
        <v>3213</v>
      </c>
      <c r="G121" s="84" t="str">
        <f>"case """&amp;RIGHT(INDEX(旧!E:E,MATCH(已整理!F121,旧!B:B,0)),8)&amp;""""</f>
        <v>case "8449E930"</v>
      </c>
      <c r="H121" s="84" t="str">
        <f t="shared" si="1"/>
        <v>case "8449E930": return "[AC] 109 - Porter.bin";</v>
      </c>
    </row>
    <row r="122" spans="1:8" x14ac:dyDescent="0.2">
      <c r="A122" s="85">
        <v>121</v>
      </c>
      <c r="B122" s="86">
        <v>20170731</v>
      </c>
      <c r="C122" s="85" t="s">
        <v>3090</v>
      </c>
      <c r="D122" s="85" t="s">
        <v>757</v>
      </c>
      <c r="E122" s="85" t="s">
        <v>3204</v>
      </c>
      <c r="F122" s="85" t="s">
        <v>3214</v>
      </c>
      <c r="G122" s="84" t="str">
        <f>"case """&amp;RIGHT(INDEX(旧!E:E,MATCH(已整理!F122,旧!B:B,0)),8)&amp;""""</f>
        <v>case "B8FCF38B"</v>
      </c>
      <c r="H122" s="84" t="str">
        <f t="shared" si="1"/>
        <v>case "B8FCF38B": return "[AC] 110 - Leila.bin";</v>
      </c>
    </row>
    <row r="123" spans="1:8" x14ac:dyDescent="0.2">
      <c r="A123" s="85">
        <v>122</v>
      </c>
      <c r="B123" s="86">
        <v>20170731</v>
      </c>
      <c r="C123" s="85" t="s">
        <v>3077</v>
      </c>
      <c r="D123" s="85" t="s">
        <v>757</v>
      </c>
      <c r="E123" s="85" t="s">
        <v>3204</v>
      </c>
      <c r="F123" s="85" t="s">
        <v>3215</v>
      </c>
      <c r="G123" s="84" t="str">
        <f>"case """&amp;RIGHT(INDEX(旧!E:E,MATCH(已整理!F123,旧!B:B,0)),8)&amp;""""</f>
        <v>case "CEAAA1FB"</v>
      </c>
      <c r="H123" s="84" t="str">
        <f t="shared" si="1"/>
        <v>case "CEAAA1FB": return "[AC] 111 - Shrunk.bin";</v>
      </c>
    </row>
    <row r="124" spans="1:8" x14ac:dyDescent="0.2">
      <c r="A124" s="85">
        <v>123</v>
      </c>
      <c r="B124" s="86">
        <v>20170731</v>
      </c>
      <c r="C124" s="85" t="s">
        <v>3073</v>
      </c>
      <c r="D124" s="85" t="s">
        <v>757</v>
      </c>
      <c r="E124" s="85" t="s">
        <v>3204</v>
      </c>
      <c r="F124" s="85" t="s">
        <v>3216</v>
      </c>
      <c r="G124" s="84" t="str">
        <f>"case """&amp;RIGHT(INDEX(旧!E:E,MATCH(已整理!F124,旧!B:B,0)),8)&amp;""""</f>
        <v>case "E50EA243"</v>
      </c>
      <c r="H124" s="84" t="str">
        <f t="shared" si="1"/>
        <v>case "E50EA243": return "[AC] 112 - Don Resetti.bin";</v>
      </c>
    </row>
    <row r="125" spans="1:8" x14ac:dyDescent="0.2">
      <c r="A125" s="85">
        <v>124</v>
      </c>
      <c r="B125" s="86">
        <v>20170731</v>
      </c>
      <c r="C125" s="85" t="s">
        <v>3073</v>
      </c>
      <c r="D125" s="85" t="s">
        <v>757</v>
      </c>
      <c r="E125" s="85" t="s">
        <v>3204</v>
      </c>
      <c r="F125" s="85" t="s">
        <v>3217</v>
      </c>
      <c r="G125" s="84" t="str">
        <f>"case """&amp;RIGHT(INDEX(旧!E:E,MATCH(已整理!F125,旧!B:B,0)),8)&amp;""""</f>
        <v>case "ECDBEC86"</v>
      </c>
      <c r="H125" s="84" t="str">
        <f t="shared" si="1"/>
        <v>case "ECDBEC86": return "[AC] 113 - Isabelle.bin";</v>
      </c>
    </row>
    <row r="126" spans="1:8" x14ac:dyDescent="0.2">
      <c r="A126" s="85">
        <v>125</v>
      </c>
      <c r="B126" s="86">
        <v>20170731</v>
      </c>
      <c r="C126" s="85" t="s">
        <v>3073</v>
      </c>
      <c r="D126" s="85" t="s">
        <v>757</v>
      </c>
      <c r="E126" s="85" t="s">
        <v>3204</v>
      </c>
      <c r="F126" s="85" t="s">
        <v>3218</v>
      </c>
      <c r="G126" s="84" t="str">
        <f>"case """&amp;RIGHT(INDEX(旧!E:E,MATCH(已整理!F126,旧!B:B,0)),8)&amp;""""</f>
        <v>case "BB7C5589"</v>
      </c>
      <c r="H126" s="84" t="str">
        <f t="shared" si="1"/>
        <v>case "BB7C5589": return "[AC] 114 - Blanca.bin";</v>
      </c>
    </row>
    <row r="127" spans="1:8" x14ac:dyDescent="0.2">
      <c r="A127" s="85">
        <v>126</v>
      </c>
      <c r="B127" s="86">
        <v>20170731</v>
      </c>
      <c r="C127" s="85" t="s">
        <v>3090</v>
      </c>
      <c r="D127" s="85" t="s">
        <v>757</v>
      </c>
      <c r="E127" s="85" t="s">
        <v>3204</v>
      </c>
      <c r="F127" s="85" t="s">
        <v>3219</v>
      </c>
      <c r="G127" s="84" t="str">
        <f>"case """&amp;RIGHT(INDEX(旧!E:E,MATCH(已整理!F127,旧!B:B,0)),8)&amp;""""</f>
        <v>case "FB5F91C9"</v>
      </c>
      <c r="H127" s="84" t="str">
        <f t="shared" si="1"/>
        <v>case "FB5F91C9": return "[AC] 115 - Nat.bin";</v>
      </c>
    </row>
    <row r="128" spans="1:8" x14ac:dyDescent="0.2">
      <c r="A128" s="85">
        <v>127</v>
      </c>
      <c r="B128" s="86">
        <v>20170731</v>
      </c>
      <c r="C128" s="85" t="s">
        <v>3073</v>
      </c>
      <c r="D128" s="85" t="s">
        <v>757</v>
      </c>
      <c r="E128" s="85" t="s">
        <v>3204</v>
      </c>
      <c r="F128" s="85" t="s">
        <v>3220</v>
      </c>
      <c r="G128" s="84" t="str">
        <f>"case """&amp;RIGHT(INDEX(旧!E:E,MATCH(已整理!F128,旧!B:B,0)),8)&amp;""""</f>
        <v>case "5D139876"</v>
      </c>
      <c r="H128" s="84" t="str">
        <f t="shared" si="1"/>
        <v>case "5D139876": return "[AC] 116 - Chip.bin";</v>
      </c>
    </row>
    <row r="129" spans="1:8" x14ac:dyDescent="0.2">
      <c r="A129" s="85">
        <v>128</v>
      </c>
      <c r="B129" s="86">
        <v>20170731</v>
      </c>
      <c r="C129" s="85" t="s">
        <v>3086</v>
      </c>
      <c r="D129" s="85" t="s">
        <v>757</v>
      </c>
      <c r="E129" s="85" t="s">
        <v>3204</v>
      </c>
      <c r="F129" s="85" t="s">
        <v>3221</v>
      </c>
      <c r="G129" s="84" t="str">
        <f>"case """&amp;RIGHT(INDEX(旧!E:E,MATCH(已整理!F129,旧!B:B,0)),8)&amp;""""</f>
        <v>case "3E455EA0"</v>
      </c>
      <c r="H129" s="84" t="str">
        <f t="shared" si="1"/>
        <v>case "3E455EA0": return "[AC] 117 - Jack.bin";</v>
      </c>
    </row>
    <row r="130" spans="1:8" x14ac:dyDescent="0.2">
      <c r="A130" s="85">
        <v>129</v>
      </c>
      <c r="B130" s="86">
        <v>20170731</v>
      </c>
      <c r="C130" s="85" t="s">
        <v>3073</v>
      </c>
      <c r="D130" s="85" t="s">
        <v>757</v>
      </c>
      <c r="E130" s="85" t="s">
        <v>3204</v>
      </c>
      <c r="F130" s="85" t="s">
        <v>3222</v>
      </c>
      <c r="G130" s="84" t="str">
        <f>"case """&amp;RIGHT(INDEX(旧!E:E,MATCH(已整理!F130,旧!B:B,0)),8)&amp;""""</f>
        <v>case "3D5E6239"</v>
      </c>
      <c r="H130" s="84" t="str">
        <f t="shared" si="1"/>
        <v>case "3D5E6239": return "[AC] 118 - Poncho.bin";</v>
      </c>
    </row>
    <row r="131" spans="1:8" x14ac:dyDescent="0.2">
      <c r="A131" s="85">
        <v>130</v>
      </c>
      <c r="B131" s="86">
        <v>20170731</v>
      </c>
      <c r="C131" s="85" t="s">
        <v>3077</v>
      </c>
      <c r="D131" s="85" t="s">
        <v>757</v>
      </c>
      <c r="E131" s="85" t="s">
        <v>3204</v>
      </c>
      <c r="F131" s="85" t="s">
        <v>3223</v>
      </c>
      <c r="G131" s="84" t="str">
        <f>"case """&amp;RIGHT(INDEX(旧!E:E,MATCH(已整理!F131,旧!B:B,0)),8)&amp;""""</f>
        <v>case "E23469B1"</v>
      </c>
      <c r="H131" s="84" t="str">
        <f t="shared" ref="H131:H194" si="2">G131&amp;": "&amp;"return "&amp;""""&amp;F131&amp;""""&amp;";"</f>
        <v>case "E23469B1": return "[AC] 119 - Felicity.bin";</v>
      </c>
    </row>
    <row r="132" spans="1:8" x14ac:dyDescent="0.2">
      <c r="A132" s="85">
        <v>131</v>
      </c>
      <c r="B132" s="86">
        <v>20170731</v>
      </c>
      <c r="C132" s="85" t="s">
        <v>3073</v>
      </c>
      <c r="D132" s="85" t="s">
        <v>757</v>
      </c>
      <c r="E132" s="85" t="s">
        <v>3204</v>
      </c>
      <c r="F132" s="85" t="s">
        <v>3224</v>
      </c>
      <c r="G132" s="84" t="str">
        <f>"case """&amp;RIGHT(INDEX(旧!E:E,MATCH(已整理!F132,旧!B:B,0)),8)&amp;""""</f>
        <v>case "5BFF66B9"</v>
      </c>
      <c r="H132" s="84" t="str">
        <f t="shared" si="2"/>
        <v>case "5BFF66B9": return "[AC] 120 - Ozzie.bin";</v>
      </c>
    </row>
    <row r="133" spans="1:8" x14ac:dyDescent="0.2">
      <c r="A133" s="85">
        <v>132</v>
      </c>
      <c r="B133" s="86">
        <v>20170731</v>
      </c>
      <c r="C133" s="85" t="s">
        <v>3073</v>
      </c>
      <c r="D133" s="85" t="s">
        <v>757</v>
      </c>
      <c r="E133" s="85" t="s">
        <v>3204</v>
      </c>
      <c r="F133" s="85" t="s">
        <v>3225</v>
      </c>
      <c r="G133" s="84" t="str">
        <f>"case """&amp;RIGHT(INDEX(旧!E:E,MATCH(已整理!F133,旧!B:B,0)),8)&amp;""""</f>
        <v>case "5D9A25CA"</v>
      </c>
      <c r="H133" s="84" t="str">
        <f t="shared" si="2"/>
        <v>case "5D9A25CA": return "[AC] 121 - Tia.bin";</v>
      </c>
    </row>
    <row r="134" spans="1:8" x14ac:dyDescent="0.2">
      <c r="A134" s="85">
        <v>133</v>
      </c>
      <c r="B134" s="86">
        <v>20170731</v>
      </c>
      <c r="C134" s="85" t="s">
        <v>3073</v>
      </c>
      <c r="D134" s="85" t="s">
        <v>757</v>
      </c>
      <c r="E134" s="85" t="s">
        <v>3204</v>
      </c>
      <c r="F134" s="85" t="s">
        <v>3226</v>
      </c>
      <c r="G134" s="84" t="str">
        <f>"case """&amp;RIGHT(INDEX(旧!E:E,MATCH(已整理!F134,旧!B:B,0)),8)&amp;""""</f>
        <v>case "89D00B51"</v>
      </c>
      <c r="H134" s="84" t="str">
        <f t="shared" si="2"/>
        <v>case "89D00B51": return "[AC] 122 - Lucha.bin";</v>
      </c>
    </row>
    <row r="135" spans="1:8" x14ac:dyDescent="0.2">
      <c r="A135" s="85">
        <v>134</v>
      </c>
      <c r="B135" s="86">
        <v>20170731</v>
      </c>
      <c r="C135" s="85" t="s">
        <v>3073</v>
      </c>
      <c r="D135" s="85" t="s">
        <v>757</v>
      </c>
      <c r="E135" s="85" t="s">
        <v>3204</v>
      </c>
      <c r="F135" s="85" t="s">
        <v>3227</v>
      </c>
      <c r="G135" s="84" t="str">
        <f>"case """&amp;RIGHT(INDEX(旧!E:E,MATCH(已整理!F135,旧!B:B,0)),8)&amp;""""</f>
        <v>case "A9C43291"</v>
      </c>
      <c r="H135" s="84" t="str">
        <f t="shared" si="2"/>
        <v>case "A9C43291": return "[AC] 123 - Fuchsia.bin";</v>
      </c>
    </row>
    <row r="136" spans="1:8" x14ac:dyDescent="0.2">
      <c r="A136" s="85">
        <v>135</v>
      </c>
      <c r="B136" s="86">
        <v>20170731</v>
      </c>
      <c r="C136" s="85" t="s">
        <v>3096</v>
      </c>
      <c r="D136" s="85" t="s">
        <v>757</v>
      </c>
      <c r="E136" s="85" t="s">
        <v>3204</v>
      </c>
      <c r="F136" s="85" t="s">
        <v>3228</v>
      </c>
      <c r="G136" s="84" t="str">
        <f>"case """&amp;RIGHT(INDEX(旧!E:E,MATCH(已整理!F136,旧!B:B,0)),8)&amp;""""</f>
        <v>case "3BFCFBE8"</v>
      </c>
      <c r="H136" s="84" t="str">
        <f t="shared" si="2"/>
        <v>case "3BFCFBE8": return "[AC] 124 - Harry.bin";</v>
      </c>
    </row>
    <row r="137" spans="1:8" x14ac:dyDescent="0.2">
      <c r="A137" s="85">
        <v>136</v>
      </c>
      <c r="B137" s="86">
        <v>20170731</v>
      </c>
      <c r="C137" s="85" t="s">
        <v>3073</v>
      </c>
      <c r="D137" s="85" t="s">
        <v>757</v>
      </c>
      <c r="E137" s="85" t="s">
        <v>3204</v>
      </c>
      <c r="F137" s="85" t="s">
        <v>3229</v>
      </c>
      <c r="G137" s="84" t="str">
        <f>"case """&amp;RIGHT(INDEX(旧!E:E,MATCH(已整理!F137,旧!B:B,0)),8)&amp;""""</f>
        <v>case "B2A8088A"</v>
      </c>
      <c r="H137" s="84" t="str">
        <f t="shared" si="2"/>
        <v>case "B2A8088A": return "[AC] 125 - Gwen.bin";</v>
      </c>
    </row>
    <row r="138" spans="1:8" x14ac:dyDescent="0.2">
      <c r="A138" s="85">
        <v>137</v>
      </c>
      <c r="B138" s="86">
        <v>20170731</v>
      </c>
      <c r="C138" s="85" t="s">
        <v>3113</v>
      </c>
      <c r="D138" s="85" t="s">
        <v>757</v>
      </c>
      <c r="E138" s="85" t="s">
        <v>3204</v>
      </c>
      <c r="F138" s="85" t="s">
        <v>3230</v>
      </c>
      <c r="G138" s="84" t="str">
        <f>"case """&amp;RIGHT(INDEX(旧!E:E,MATCH(已整理!F138,旧!B:B,0)),8)&amp;""""</f>
        <v>case "0B339627"</v>
      </c>
      <c r="H138" s="84" t="str">
        <f t="shared" si="2"/>
        <v>case "0B339627": return "[AC] 126 - Coach.bin";</v>
      </c>
    </row>
    <row r="139" spans="1:8" x14ac:dyDescent="0.2">
      <c r="A139" s="85">
        <v>138</v>
      </c>
      <c r="B139" s="86">
        <v>20170731</v>
      </c>
      <c r="C139" s="85" t="s">
        <v>3077</v>
      </c>
      <c r="D139" s="85" t="s">
        <v>757</v>
      </c>
      <c r="E139" s="85" t="s">
        <v>3204</v>
      </c>
      <c r="F139" s="85" t="s">
        <v>3231</v>
      </c>
      <c r="G139" s="84" t="str">
        <f>"case """&amp;RIGHT(INDEX(旧!E:E,MATCH(已整理!F139,旧!B:B,0)),8)&amp;""""</f>
        <v>case "3F960A0F"</v>
      </c>
      <c r="H139" s="84" t="str">
        <f t="shared" si="2"/>
        <v>case "3F960A0F": return "[AC] 127 - Kitt.bin";</v>
      </c>
    </row>
    <row r="140" spans="1:8" x14ac:dyDescent="0.2">
      <c r="A140" s="85">
        <v>139</v>
      </c>
      <c r="B140" s="86">
        <v>20170731</v>
      </c>
      <c r="C140" s="85" t="s">
        <v>3073</v>
      </c>
      <c r="D140" s="85" t="s">
        <v>757</v>
      </c>
      <c r="E140" s="85" t="s">
        <v>3204</v>
      </c>
      <c r="F140" s="85" t="s">
        <v>3232</v>
      </c>
      <c r="G140" s="84" t="str">
        <f>"case """&amp;RIGHT(INDEX(旧!E:E,MATCH(已整理!F140,旧!B:B,0)),8)&amp;""""</f>
        <v>case "91739CC4"</v>
      </c>
      <c r="H140" s="84" t="str">
        <f t="shared" si="2"/>
        <v>case "91739CC4": return "[AC] 128 - Tom.bin";</v>
      </c>
    </row>
    <row r="141" spans="1:8" x14ac:dyDescent="0.2">
      <c r="A141" s="85">
        <v>140</v>
      </c>
      <c r="B141" s="86">
        <v>20170731</v>
      </c>
      <c r="C141" s="85" t="s">
        <v>3113</v>
      </c>
      <c r="D141" s="85" t="s">
        <v>757</v>
      </c>
      <c r="E141" s="85" t="s">
        <v>3204</v>
      </c>
      <c r="F141" s="85" t="s">
        <v>3233</v>
      </c>
      <c r="G141" s="84" t="str">
        <f>"case """&amp;RIGHT(INDEX(旧!E:E,MATCH(已整理!F141,旧!B:B,0)),8)&amp;""""</f>
        <v>case "3A8C1325"</v>
      </c>
      <c r="H141" s="84" t="str">
        <f t="shared" si="2"/>
        <v>case "3A8C1325": return "[AC] 129 - Tipper.bin";</v>
      </c>
    </row>
    <row r="142" spans="1:8" x14ac:dyDescent="0.2">
      <c r="A142" s="85">
        <v>141</v>
      </c>
      <c r="B142" s="86">
        <v>20170731</v>
      </c>
      <c r="C142" s="85" t="s">
        <v>3073</v>
      </c>
      <c r="D142" s="85" t="s">
        <v>757</v>
      </c>
      <c r="E142" s="85" t="s">
        <v>3204</v>
      </c>
      <c r="F142" s="85" t="s">
        <v>3234</v>
      </c>
      <c r="G142" s="84" t="str">
        <f>"case """&amp;RIGHT(INDEX(旧!E:E,MATCH(已整理!F142,旧!B:B,0)),8)&amp;""""</f>
        <v>case "E92BB6D5"</v>
      </c>
      <c r="H142" s="84" t="str">
        <f t="shared" si="2"/>
        <v>case "E92BB6D5": return "[AC] 130 - Prince.bin";</v>
      </c>
    </row>
    <row r="143" spans="1:8" x14ac:dyDescent="0.2">
      <c r="A143" s="85">
        <v>142</v>
      </c>
      <c r="B143" s="86">
        <v>20170731</v>
      </c>
      <c r="C143" s="85" t="s">
        <v>3086</v>
      </c>
      <c r="D143" s="85" t="s">
        <v>757</v>
      </c>
      <c r="E143" s="85" t="s">
        <v>3204</v>
      </c>
      <c r="F143" s="85" t="s">
        <v>3235</v>
      </c>
      <c r="G143" s="84" t="str">
        <f>"case """&amp;RIGHT(INDEX(旧!E:E,MATCH(已整理!F143,旧!B:B,0)),8)&amp;""""</f>
        <v>case "D1E97654"</v>
      </c>
      <c r="H143" s="84" t="str">
        <f t="shared" si="2"/>
        <v>case "D1E97654": return "[AC] 131 - Pate.bin";</v>
      </c>
    </row>
    <row r="144" spans="1:8" x14ac:dyDescent="0.2">
      <c r="A144" s="85">
        <v>143</v>
      </c>
      <c r="B144" s="86">
        <v>20170731</v>
      </c>
      <c r="C144" s="85" t="s">
        <v>3113</v>
      </c>
      <c r="D144" s="85" t="s">
        <v>757</v>
      </c>
      <c r="E144" s="85" t="s">
        <v>3204</v>
      </c>
      <c r="F144" s="85" t="s">
        <v>3236</v>
      </c>
      <c r="G144" s="84" t="str">
        <f>"case """&amp;RIGHT(INDEX(旧!E:E,MATCH(已整理!F144,旧!B:B,0)),8)&amp;""""</f>
        <v>case "D6CFF2BA"</v>
      </c>
      <c r="H144" s="84" t="str">
        <f t="shared" si="2"/>
        <v>case "D6CFF2BA": return "[AC] 132 - Vladimir.bin";</v>
      </c>
    </row>
    <row r="145" spans="1:8" x14ac:dyDescent="0.2">
      <c r="A145" s="85">
        <v>144</v>
      </c>
      <c r="B145" s="86">
        <v>20170731</v>
      </c>
      <c r="C145" s="85" t="s">
        <v>3077</v>
      </c>
      <c r="D145" s="85" t="s">
        <v>757</v>
      </c>
      <c r="E145" s="85" t="s">
        <v>3204</v>
      </c>
      <c r="F145" s="85" t="s">
        <v>3237</v>
      </c>
      <c r="G145" s="84" t="str">
        <f>"case """&amp;RIGHT(INDEX(旧!E:E,MATCH(已整理!F145,旧!B:B,0)),8)&amp;""""</f>
        <v>case "7591D025"</v>
      </c>
      <c r="H145" s="84" t="str">
        <f t="shared" si="2"/>
        <v>case "7591D025": return "[AC] 133 - Savannah.bin";</v>
      </c>
    </row>
    <row r="146" spans="1:8" x14ac:dyDescent="0.2">
      <c r="A146" s="85">
        <v>145</v>
      </c>
      <c r="B146" s="86">
        <v>20170731</v>
      </c>
      <c r="C146" s="85" t="s">
        <v>3073</v>
      </c>
      <c r="D146" s="85" t="s">
        <v>757</v>
      </c>
      <c r="E146" s="85" t="s">
        <v>3204</v>
      </c>
      <c r="F146" s="85" t="s">
        <v>3238</v>
      </c>
      <c r="G146" s="84" t="str">
        <f>"case """&amp;RIGHT(INDEX(旧!E:E,MATCH(已整理!F146,旧!B:B,0)),8)&amp;""""</f>
        <v>case "29BD3EED"</v>
      </c>
      <c r="H146" s="84" t="str">
        <f t="shared" si="2"/>
        <v>case "29BD3EED": return "[AC] 134 - Kidd.bin";</v>
      </c>
    </row>
    <row r="147" spans="1:8" x14ac:dyDescent="0.2">
      <c r="A147" s="85">
        <v>146</v>
      </c>
      <c r="B147" s="86">
        <v>20170731</v>
      </c>
      <c r="C147" s="85" t="s">
        <v>3090</v>
      </c>
      <c r="D147" s="85" t="s">
        <v>757</v>
      </c>
      <c r="E147" s="85" t="s">
        <v>3204</v>
      </c>
      <c r="F147" s="85" t="s">
        <v>3239</v>
      </c>
      <c r="G147" s="84" t="str">
        <f>"case """&amp;RIGHT(INDEX(旧!E:E,MATCH(已整理!F147,旧!B:B,0)),8)&amp;""""</f>
        <v>case "32D3672D"</v>
      </c>
      <c r="H147" s="84" t="str">
        <f t="shared" si="2"/>
        <v>case "32D3672D": return "[AC] 135 - Phoebe.bin";</v>
      </c>
    </row>
    <row r="148" spans="1:8" x14ac:dyDescent="0.2">
      <c r="A148" s="85">
        <v>147</v>
      </c>
      <c r="B148" s="86">
        <v>20170731</v>
      </c>
      <c r="C148" s="85" t="s">
        <v>3073</v>
      </c>
      <c r="D148" s="85" t="s">
        <v>757</v>
      </c>
      <c r="E148" s="85" t="s">
        <v>3204</v>
      </c>
      <c r="F148" s="85" t="s">
        <v>3240</v>
      </c>
      <c r="G148" s="84" t="str">
        <f>"case """&amp;RIGHT(INDEX(旧!E:E,MATCH(已整理!F148,旧!B:B,0)),8)&amp;""""</f>
        <v>case "5640A9A8"</v>
      </c>
      <c r="H148" s="84" t="str">
        <f t="shared" si="2"/>
        <v>case "5640A9A8": return "[AC] 136 - Egbert.bin";</v>
      </c>
    </row>
    <row r="149" spans="1:8" x14ac:dyDescent="0.2">
      <c r="A149" s="85">
        <v>148</v>
      </c>
      <c r="B149" s="86">
        <v>20170731</v>
      </c>
      <c r="C149" s="85" t="s">
        <v>3090</v>
      </c>
      <c r="D149" s="85" t="s">
        <v>757</v>
      </c>
      <c r="E149" s="85" t="s">
        <v>3204</v>
      </c>
      <c r="F149" s="85" t="s">
        <v>3241</v>
      </c>
      <c r="G149" s="84" t="str">
        <f>"case """&amp;RIGHT(INDEX(旧!E:E,MATCH(已整理!F149,旧!B:B,0)),8)&amp;""""</f>
        <v>case "C52503BD"</v>
      </c>
      <c r="H149" s="84" t="str">
        <f t="shared" si="2"/>
        <v>case "C52503BD": return "[AC] 137 - Cookie.bin";</v>
      </c>
    </row>
    <row r="150" spans="1:8" x14ac:dyDescent="0.2">
      <c r="A150" s="85">
        <v>149</v>
      </c>
      <c r="B150" s="86">
        <v>20170731</v>
      </c>
      <c r="C150" s="85" t="s">
        <v>3090</v>
      </c>
      <c r="D150" s="85" t="s">
        <v>757</v>
      </c>
      <c r="E150" s="85" t="s">
        <v>3204</v>
      </c>
      <c r="F150" s="85" t="s">
        <v>3242</v>
      </c>
      <c r="G150" s="84" t="str">
        <f>"case """&amp;RIGHT(INDEX(旧!E:E,MATCH(已整理!F150,旧!B:B,0)),8)&amp;""""</f>
        <v>case "1EF71047"</v>
      </c>
      <c r="H150" s="84" t="str">
        <f t="shared" si="2"/>
        <v>case "1EF71047": return "[AC] 138 - Sly.bin";</v>
      </c>
    </row>
    <row r="151" spans="1:8" x14ac:dyDescent="0.2">
      <c r="A151" s="85">
        <v>150</v>
      </c>
      <c r="B151" s="86">
        <v>20170731</v>
      </c>
      <c r="C151" s="85" t="s">
        <v>3073</v>
      </c>
      <c r="D151" s="85" t="s">
        <v>757</v>
      </c>
      <c r="E151" s="85" t="s">
        <v>3204</v>
      </c>
      <c r="F151" s="85" t="s">
        <v>3243</v>
      </c>
      <c r="G151" s="84" t="str">
        <f>"case """&amp;RIGHT(INDEX(旧!E:E,MATCH(已整理!F151,旧!B:B,0)),8)&amp;""""</f>
        <v>case "96A8EEAE"</v>
      </c>
      <c r="H151" s="84" t="str">
        <f t="shared" si="2"/>
        <v>case "96A8EEAE": return "[AC] 139 - Blaire.bin";</v>
      </c>
    </row>
    <row r="152" spans="1:8" x14ac:dyDescent="0.2">
      <c r="A152" s="85">
        <v>151</v>
      </c>
      <c r="B152" s="86">
        <v>20170731</v>
      </c>
      <c r="C152" s="85" t="s">
        <v>3073</v>
      </c>
      <c r="D152" s="85" t="s">
        <v>757</v>
      </c>
      <c r="E152" s="85" t="s">
        <v>3204</v>
      </c>
      <c r="F152" s="85" t="s">
        <v>3244</v>
      </c>
      <c r="G152" s="84" t="str">
        <f>"case """&amp;RIGHT(INDEX(旧!E:E,MATCH(已整理!F152,旧!B:B,0)),8)&amp;""""</f>
        <v>case "DA41A964"</v>
      </c>
      <c r="H152" s="84" t="str">
        <f t="shared" si="2"/>
        <v>case "DA41A964": return "[AC] 140 - Avery.bin";</v>
      </c>
    </row>
    <row r="153" spans="1:8" x14ac:dyDescent="0.2">
      <c r="A153" s="85">
        <v>152</v>
      </c>
      <c r="B153" s="86">
        <v>20170731</v>
      </c>
      <c r="C153" s="85" t="s">
        <v>3077</v>
      </c>
      <c r="D153" s="85" t="s">
        <v>757</v>
      </c>
      <c r="E153" s="85" t="s">
        <v>3204</v>
      </c>
      <c r="F153" s="85" t="s">
        <v>3245</v>
      </c>
      <c r="G153" s="84" t="str">
        <f>"case """&amp;RIGHT(INDEX(旧!E:E,MATCH(已整理!F153,旧!B:B,0)),8)&amp;""""</f>
        <v>case "15AE4444"</v>
      </c>
      <c r="H153" s="84" t="str">
        <f t="shared" si="2"/>
        <v>case "15AE4444": return "[AC] 141 - Nana.bin";</v>
      </c>
    </row>
    <row r="154" spans="1:8" x14ac:dyDescent="0.2">
      <c r="A154" s="85">
        <v>153</v>
      </c>
      <c r="B154" s="86">
        <v>20170731</v>
      </c>
      <c r="C154" s="85" t="s">
        <v>3073</v>
      </c>
      <c r="D154" s="85" t="s">
        <v>757</v>
      </c>
      <c r="E154" s="85" t="s">
        <v>3204</v>
      </c>
      <c r="F154" s="85" t="s">
        <v>3246</v>
      </c>
      <c r="G154" s="84" t="str">
        <f>"case """&amp;RIGHT(INDEX(旧!E:E,MATCH(已整理!F154,旧!B:B,0)),8)&amp;""""</f>
        <v>case "49CBBB1F"</v>
      </c>
      <c r="H154" s="84" t="str">
        <f t="shared" si="2"/>
        <v>case "49CBBB1F": return "[AC] 142 - Peck.bin";</v>
      </c>
    </row>
    <row r="155" spans="1:8" x14ac:dyDescent="0.2">
      <c r="A155" s="85">
        <v>154</v>
      </c>
      <c r="B155" s="86">
        <v>20170731</v>
      </c>
      <c r="C155" s="85" t="s">
        <v>3073</v>
      </c>
      <c r="D155" s="85" t="s">
        <v>757</v>
      </c>
      <c r="E155" s="85" t="s">
        <v>3204</v>
      </c>
      <c r="F155" s="85" t="s">
        <v>3247</v>
      </c>
      <c r="G155" s="84" t="str">
        <f>"case """&amp;RIGHT(INDEX(旧!E:E,MATCH(已整理!F155,旧!B:B,0)),8)&amp;""""</f>
        <v>case "D44F6C3F"</v>
      </c>
      <c r="H155" s="84" t="str">
        <f t="shared" si="2"/>
        <v>case "D44F6C3F": return "[AC] 143 - Olivia.bin";</v>
      </c>
    </row>
    <row r="156" spans="1:8" x14ac:dyDescent="0.2">
      <c r="A156" s="85">
        <v>155</v>
      </c>
      <c r="B156" s="86">
        <v>20170731</v>
      </c>
      <c r="C156" s="85" t="s">
        <v>3077</v>
      </c>
      <c r="D156" s="85" t="s">
        <v>757</v>
      </c>
      <c r="E156" s="85" t="s">
        <v>3204</v>
      </c>
      <c r="F156" s="85" t="s">
        <v>3248</v>
      </c>
      <c r="G156" s="84" t="str">
        <f>"case """&amp;RIGHT(INDEX(旧!E:E,MATCH(已整理!F156,旧!B:B,0)),8)&amp;""""</f>
        <v>case "3BB23A51"</v>
      </c>
      <c r="H156" s="84" t="str">
        <f t="shared" si="2"/>
        <v>case "3BB23A51": return "[AC] 144 - Cesar.bin";</v>
      </c>
    </row>
    <row r="157" spans="1:8" x14ac:dyDescent="0.2">
      <c r="A157" s="85">
        <v>156</v>
      </c>
      <c r="B157" s="86">
        <v>20170731</v>
      </c>
      <c r="C157" s="85" t="s">
        <v>3077</v>
      </c>
      <c r="D157" s="85" t="s">
        <v>757</v>
      </c>
      <c r="E157" s="85" t="s">
        <v>3204</v>
      </c>
      <c r="F157" s="85" t="s">
        <v>3249</v>
      </c>
      <c r="G157" s="84" t="str">
        <f>"case """&amp;RIGHT(INDEX(旧!E:E,MATCH(已整理!F157,旧!B:B,0)),8)&amp;""""</f>
        <v>case "E7A3613C"</v>
      </c>
      <c r="H157" s="84" t="str">
        <f t="shared" si="2"/>
        <v>case "E7A3613C": return "[AC] 145 - Carmen.bin";</v>
      </c>
    </row>
    <row r="158" spans="1:8" x14ac:dyDescent="0.2">
      <c r="A158" s="85">
        <v>157</v>
      </c>
      <c r="B158" s="86">
        <v>20170731</v>
      </c>
      <c r="C158" s="85" t="s">
        <v>3073</v>
      </c>
      <c r="D158" s="85" t="s">
        <v>757</v>
      </c>
      <c r="E158" s="85" t="s">
        <v>3204</v>
      </c>
      <c r="F158" s="85" t="s">
        <v>3250</v>
      </c>
      <c r="G158" s="84" t="str">
        <f>"case """&amp;RIGHT(INDEX(旧!E:E,MATCH(已整理!F158,旧!B:B,0)),8)&amp;""""</f>
        <v>case "E3F89272"</v>
      </c>
      <c r="H158" s="84" t="str">
        <f t="shared" si="2"/>
        <v>case "E3F89272": return "[AC] 146 - Rodney.bin";</v>
      </c>
    </row>
    <row r="159" spans="1:8" x14ac:dyDescent="0.2">
      <c r="A159" s="85">
        <v>158</v>
      </c>
      <c r="B159" s="86">
        <v>20170731</v>
      </c>
      <c r="C159" s="85" t="s">
        <v>3077</v>
      </c>
      <c r="D159" s="85" t="s">
        <v>757</v>
      </c>
      <c r="E159" s="85" t="s">
        <v>3204</v>
      </c>
      <c r="F159" s="85" t="s">
        <v>3251</v>
      </c>
      <c r="G159" s="84" t="str">
        <f>"case """&amp;RIGHT(INDEX(旧!E:E,MATCH(已整理!F159,旧!B:B,0)),8)&amp;""""</f>
        <v>case "BAC5977E"</v>
      </c>
      <c r="H159" s="84" t="str">
        <f t="shared" si="2"/>
        <v>case "BAC5977E": return "[AC] 147 - Scoot.bin";</v>
      </c>
    </row>
    <row r="160" spans="1:8" x14ac:dyDescent="0.2">
      <c r="A160" s="85">
        <v>159</v>
      </c>
      <c r="B160" s="86">
        <v>20170731</v>
      </c>
      <c r="C160" s="85" t="s">
        <v>3073</v>
      </c>
      <c r="D160" s="85" t="s">
        <v>757</v>
      </c>
      <c r="E160" s="85" t="s">
        <v>3204</v>
      </c>
      <c r="F160" s="85" t="s">
        <v>3252</v>
      </c>
      <c r="G160" s="84" t="str">
        <f>"case """&amp;RIGHT(INDEX(旧!E:E,MATCH(已整理!F160,旧!B:B,0)),8)&amp;""""</f>
        <v>case "F3A08965"</v>
      </c>
      <c r="H160" s="84" t="str">
        <f t="shared" si="2"/>
        <v>case "F3A08965": return "[AC] 148 - Whitney.bin";</v>
      </c>
    </row>
    <row r="161" spans="1:8" x14ac:dyDescent="0.2">
      <c r="A161" s="85">
        <v>160</v>
      </c>
      <c r="B161" s="86">
        <v>20170731</v>
      </c>
      <c r="C161" s="85" t="s">
        <v>3073</v>
      </c>
      <c r="D161" s="85" t="s">
        <v>757</v>
      </c>
      <c r="E161" s="85" t="s">
        <v>3204</v>
      </c>
      <c r="F161" s="85" t="s">
        <v>3253</v>
      </c>
      <c r="G161" s="84" t="str">
        <f>"case """&amp;RIGHT(INDEX(旧!E:E,MATCH(已整理!F161,旧!B:B,0)),8)&amp;""""</f>
        <v>case "7BA25218"</v>
      </c>
      <c r="H161" s="84" t="str">
        <f t="shared" si="2"/>
        <v>case "7BA25218": return "[AC] 149 - Broccolo.bin";</v>
      </c>
    </row>
    <row r="162" spans="1:8" x14ac:dyDescent="0.2">
      <c r="A162" s="85">
        <v>161</v>
      </c>
      <c r="B162" s="86">
        <v>20170731</v>
      </c>
      <c r="C162" s="85" t="s">
        <v>3073</v>
      </c>
      <c r="D162" s="85" t="s">
        <v>757</v>
      </c>
      <c r="E162" s="85" t="s">
        <v>3204</v>
      </c>
      <c r="F162" s="85" t="s">
        <v>3254</v>
      </c>
      <c r="G162" s="84" t="str">
        <f>"case """&amp;RIGHT(INDEX(旧!E:E,MATCH(已整理!F162,旧!B:B,0)),8)&amp;""""</f>
        <v>case "76CF0996"</v>
      </c>
      <c r="H162" s="84" t="str">
        <f t="shared" si="2"/>
        <v>case "76CF0996": return "[AC] 150 - Coco.bin";</v>
      </c>
    </row>
    <row r="163" spans="1:8" x14ac:dyDescent="0.2">
      <c r="A163" s="85">
        <v>162</v>
      </c>
      <c r="B163" s="86">
        <v>20170731</v>
      </c>
      <c r="C163" s="85" t="s">
        <v>3073</v>
      </c>
      <c r="D163" s="85" t="s">
        <v>757</v>
      </c>
      <c r="E163" s="85" t="s">
        <v>3204</v>
      </c>
      <c r="F163" s="85" t="s">
        <v>3255</v>
      </c>
      <c r="G163" s="84" t="str">
        <f>"case """&amp;RIGHT(INDEX(旧!E:E,MATCH(已整理!F163,旧!B:B,0)),8)&amp;""""</f>
        <v>case "0989B5BE"</v>
      </c>
      <c r="H163" s="84" t="str">
        <f t="shared" si="2"/>
        <v>case "0989B5BE": return "[AC] 151 - Groucho.bin";</v>
      </c>
    </row>
    <row r="164" spans="1:8" x14ac:dyDescent="0.2">
      <c r="A164" s="85">
        <v>163</v>
      </c>
      <c r="B164" s="86">
        <v>20170731</v>
      </c>
      <c r="C164" s="85" t="s">
        <v>3146</v>
      </c>
      <c r="D164" s="85" t="s">
        <v>757</v>
      </c>
      <c r="E164" s="85" t="s">
        <v>3204</v>
      </c>
      <c r="F164" s="85" t="s">
        <v>3256</v>
      </c>
      <c r="G164" s="84" t="str">
        <f>"case """&amp;RIGHT(INDEX(旧!E:E,MATCH(已整理!F164,旧!B:B,0)),8)&amp;""""</f>
        <v>case "2175E713"</v>
      </c>
      <c r="H164" s="84" t="str">
        <f t="shared" si="2"/>
        <v>case "2175E713": return "[AC] 152 - Wendy.bin";</v>
      </c>
    </row>
    <row r="165" spans="1:8" x14ac:dyDescent="0.2">
      <c r="A165" s="85">
        <v>164</v>
      </c>
      <c r="B165" s="86">
        <v>20170731</v>
      </c>
      <c r="C165" s="85" t="s">
        <v>3077</v>
      </c>
      <c r="D165" s="85" t="s">
        <v>757</v>
      </c>
      <c r="E165" s="85" t="s">
        <v>3204</v>
      </c>
      <c r="F165" s="85" t="s">
        <v>3257</v>
      </c>
      <c r="G165" s="84" t="str">
        <f>"case """&amp;RIGHT(INDEX(旧!E:E,MATCH(已整理!F165,旧!B:B,0)),8)&amp;""""</f>
        <v>case "DA8B00BB"</v>
      </c>
      <c r="H165" s="84" t="str">
        <f t="shared" si="2"/>
        <v>case "DA8B00BB": return "[AC] 153 - Alfonso.bin";</v>
      </c>
    </row>
    <row r="166" spans="1:8" x14ac:dyDescent="0.2">
      <c r="A166" s="85">
        <v>165</v>
      </c>
      <c r="B166" s="86">
        <v>20170731</v>
      </c>
      <c r="C166" s="85" t="s">
        <v>3073</v>
      </c>
      <c r="D166" s="85" t="s">
        <v>757</v>
      </c>
      <c r="E166" s="85" t="s">
        <v>3204</v>
      </c>
      <c r="F166" s="85" t="s">
        <v>3258</v>
      </c>
      <c r="G166" s="84" t="str">
        <f>"case """&amp;RIGHT(INDEX(旧!E:E,MATCH(已整理!F166,旧!B:B,0)),8)&amp;""""</f>
        <v>case "4166EC98"</v>
      </c>
      <c r="H166" s="84" t="str">
        <f t="shared" si="2"/>
        <v>case "4166EC98": return "[AC] 154 - Rhonda.bin";</v>
      </c>
    </row>
    <row r="167" spans="1:8" x14ac:dyDescent="0.2">
      <c r="A167" s="85">
        <v>166</v>
      </c>
      <c r="B167" s="86">
        <v>20170731</v>
      </c>
      <c r="C167" s="85" t="s">
        <v>3090</v>
      </c>
      <c r="D167" s="85" t="s">
        <v>757</v>
      </c>
      <c r="E167" s="85" t="s">
        <v>3204</v>
      </c>
      <c r="F167" s="85" t="s">
        <v>3259</v>
      </c>
      <c r="G167" s="84" t="str">
        <f>"case """&amp;RIGHT(INDEX(旧!E:E,MATCH(已整理!F167,旧!B:B,0)),8)&amp;""""</f>
        <v>case "908A5038"</v>
      </c>
      <c r="H167" s="84" t="str">
        <f t="shared" si="2"/>
        <v>case "908A5038": return "[AC] 155 - Butch.bin";</v>
      </c>
    </row>
    <row r="168" spans="1:8" x14ac:dyDescent="0.2">
      <c r="A168" s="85">
        <v>167</v>
      </c>
      <c r="B168" s="86">
        <v>20170731</v>
      </c>
      <c r="C168" s="85" t="s">
        <v>3073</v>
      </c>
      <c r="D168" s="85" t="s">
        <v>757</v>
      </c>
      <c r="E168" s="85" t="s">
        <v>3204</v>
      </c>
      <c r="F168" s="85" t="s">
        <v>3260</v>
      </c>
      <c r="G168" s="84" t="str">
        <f>"case """&amp;RIGHT(INDEX(旧!E:E,MATCH(已整理!F168,旧!B:B,0)),8)&amp;""""</f>
        <v>case "D90DD7C6"</v>
      </c>
      <c r="H168" s="84" t="str">
        <f t="shared" si="2"/>
        <v>case "D90DD7C6": return "[AC] 156 - Gabi.bin";</v>
      </c>
    </row>
    <row r="169" spans="1:8" x14ac:dyDescent="0.2">
      <c r="A169" s="85">
        <v>168</v>
      </c>
      <c r="B169" s="86">
        <v>20170731</v>
      </c>
      <c r="C169" s="85" t="s">
        <v>3073</v>
      </c>
      <c r="D169" s="85" t="s">
        <v>757</v>
      </c>
      <c r="E169" s="85" t="s">
        <v>3204</v>
      </c>
      <c r="F169" s="85" t="s">
        <v>3261</v>
      </c>
      <c r="G169" s="84" t="str">
        <f>"case """&amp;RIGHT(INDEX(旧!E:E,MATCH(已整理!F169,旧!B:B,0)),8)&amp;""""</f>
        <v>case "0C109B64"</v>
      </c>
      <c r="H169" s="84" t="str">
        <f t="shared" si="2"/>
        <v>case "0C109B64": return "[AC] 157 - Moose.bin";</v>
      </c>
    </row>
    <row r="170" spans="1:8" x14ac:dyDescent="0.2">
      <c r="A170" s="85">
        <v>169</v>
      </c>
      <c r="B170" s="86">
        <v>20170731</v>
      </c>
      <c r="C170" s="85" t="s">
        <v>3077</v>
      </c>
      <c r="D170" s="85" t="s">
        <v>757</v>
      </c>
      <c r="E170" s="85" t="s">
        <v>3204</v>
      </c>
      <c r="F170" s="85" t="s">
        <v>3262</v>
      </c>
      <c r="G170" s="84" t="str">
        <f>"case """&amp;RIGHT(INDEX(旧!E:E,MATCH(已整理!F170,旧!B:B,0)),8)&amp;""""</f>
        <v>case "F5092669"</v>
      </c>
      <c r="H170" s="84" t="str">
        <f t="shared" si="2"/>
        <v>case "F5092669": return "[AC] 158 - Timbra.bin";</v>
      </c>
    </row>
    <row r="171" spans="1:8" x14ac:dyDescent="0.2">
      <c r="A171" s="85">
        <v>170</v>
      </c>
      <c r="B171" s="86">
        <v>20170731</v>
      </c>
      <c r="C171" s="85" t="s">
        <v>3096</v>
      </c>
      <c r="D171" s="85" t="s">
        <v>757</v>
      </c>
      <c r="E171" s="85" t="s">
        <v>3204</v>
      </c>
      <c r="F171" s="85" t="s">
        <v>3263</v>
      </c>
      <c r="G171" s="84" t="str">
        <f>"case """&amp;RIGHT(INDEX(旧!E:E,MATCH(已整理!F171,旧!B:B,0)),8)&amp;""""</f>
        <v>case "497FACFF"</v>
      </c>
      <c r="H171" s="84" t="str">
        <f t="shared" si="2"/>
        <v>case "497FACFF": return "[AC] 159 - Zell.bin";</v>
      </c>
    </row>
    <row r="172" spans="1:8" x14ac:dyDescent="0.2">
      <c r="A172" s="85">
        <v>171</v>
      </c>
      <c r="B172" s="86">
        <v>20170731</v>
      </c>
      <c r="C172" s="85" t="s">
        <v>3077</v>
      </c>
      <c r="D172" s="85" t="s">
        <v>757</v>
      </c>
      <c r="E172" s="85" t="s">
        <v>3204</v>
      </c>
      <c r="F172" s="85" t="s">
        <v>3264</v>
      </c>
      <c r="G172" s="84" t="str">
        <f>"case """&amp;RIGHT(INDEX(旧!E:E,MATCH(已整理!F172,旧!B:B,0)),8)&amp;""""</f>
        <v>case "92C0C7EE"</v>
      </c>
      <c r="H172" s="84" t="str">
        <f t="shared" si="2"/>
        <v>case "92C0C7EE": return "[AC] 160 - Pekoe.bin";</v>
      </c>
    </row>
    <row r="173" spans="1:8" x14ac:dyDescent="0.2">
      <c r="A173" s="85">
        <v>172</v>
      </c>
      <c r="B173" s="86">
        <v>20170731</v>
      </c>
      <c r="C173" s="85" t="s">
        <v>3118</v>
      </c>
      <c r="D173" s="85" t="s">
        <v>757</v>
      </c>
      <c r="E173" s="85" t="s">
        <v>3204</v>
      </c>
      <c r="F173" s="85" t="s">
        <v>3265</v>
      </c>
      <c r="G173" s="84" t="str">
        <f>"case """&amp;RIGHT(INDEX(旧!E:E,MATCH(已整理!F173,旧!B:B,0)),8)&amp;""""</f>
        <v>case "1561B261"</v>
      </c>
      <c r="H173" s="84" t="str">
        <f t="shared" si="2"/>
        <v>case "1561B261": return "[AC] 161 - Teddy.bin";</v>
      </c>
    </row>
    <row r="174" spans="1:8" x14ac:dyDescent="0.2">
      <c r="A174" s="85">
        <v>173</v>
      </c>
      <c r="B174" s="86">
        <v>20170731</v>
      </c>
      <c r="C174" s="85" t="s">
        <v>3077</v>
      </c>
      <c r="D174" s="85" t="s">
        <v>757</v>
      </c>
      <c r="E174" s="85" t="s">
        <v>3204</v>
      </c>
      <c r="F174" s="85" t="s">
        <v>3266</v>
      </c>
      <c r="G174" s="84" t="str">
        <f>"case """&amp;RIGHT(INDEX(旧!E:E,MATCH(已整理!F174,旧!B:B,0)),8)&amp;""""</f>
        <v>case "0366E95F"</v>
      </c>
      <c r="H174" s="84" t="str">
        <f t="shared" si="2"/>
        <v>case "0366E95F": return "[AC] 162 - Mathilda.bin";</v>
      </c>
    </row>
    <row r="175" spans="1:8" x14ac:dyDescent="0.2">
      <c r="A175" s="85">
        <v>174</v>
      </c>
      <c r="B175" s="86">
        <v>20170731</v>
      </c>
      <c r="C175" s="85" t="s">
        <v>3113</v>
      </c>
      <c r="D175" s="85" t="s">
        <v>757</v>
      </c>
      <c r="E175" s="85" t="s">
        <v>3204</v>
      </c>
      <c r="F175" s="85" t="s">
        <v>3267</v>
      </c>
      <c r="G175" s="84" t="str">
        <f>"case """&amp;RIGHT(INDEX(旧!E:E,MATCH(已整理!F175,旧!B:B,0)),8)&amp;""""</f>
        <v>case "923FB5E4"</v>
      </c>
      <c r="H175" s="84" t="str">
        <f t="shared" si="2"/>
        <v>case "923FB5E4": return "[AC] 163 - Ed.bin";</v>
      </c>
    </row>
    <row r="176" spans="1:8" x14ac:dyDescent="0.2">
      <c r="A176" s="85">
        <v>175</v>
      </c>
      <c r="B176" s="86">
        <v>20170731</v>
      </c>
      <c r="C176" s="85" t="s">
        <v>3073</v>
      </c>
      <c r="D176" s="85" t="s">
        <v>757</v>
      </c>
      <c r="E176" s="85" t="s">
        <v>3204</v>
      </c>
      <c r="F176" s="85" t="s">
        <v>3268</v>
      </c>
      <c r="G176" s="84" t="str">
        <f>"case """&amp;RIGHT(INDEX(旧!E:E,MATCH(已整理!F176,旧!B:B,0)),8)&amp;""""</f>
        <v>case "F9C6B8A5"</v>
      </c>
      <c r="H176" s="84" t="str">
        <f t="shared" si="2"/>
        <v>case "F9C6B8A5": return "[AC] 164 - Bianca.bin";</v>
      </c>
    </row>
    <row r="177" spans="1:8" x14ac:dyDescent="0.2">
      <c r="A177" s="85">
        <v>176</v>
      </c>
      <c r="B177" s="86">
        <v>20170731</v>
      </c>
      <c r="C177" s="85" t="s">
        <v>3086</v>
      </c>
      <c r="D177" s="85" t="s">
        <v>757</v>
      </c>
      <c r="E177" s="85" t="s">
        <v>3204</v>
      </c>
      <c r="F177" s="85" t="s">
        <v>3269</v>
      </c>
      <c r="G177" s="84" t="str">
        <f>"case """&amp;RIGHT(INDEX(旧!E:E,MATCH(已整理!F177,旧!B:B,0)),8)&amp;""""</f>
        <v>case "5BC334DA"</v>
      </c>
      <c r="H177" s="84" t="str">
        <f t="shared" si="2"/>
        <v>case "5BC334DA": return "[AC] 165 - Filbert.bin";</v>
      </c>
    </row>
    <row r="178" spans="1:8" x14ac:dyDescent="0.2">
      <c r="A178" s="85">
        <v>177</v>
      </c>
      <c r="B178" s="86">
        <v>20170731</v>
      </c>
      <c r="C178" s="85" t="s">
        <v>3073</v>
      </c>
      <c r="D178" s="85" t="s">
        <v>757</v>
      </c>
      <c r="E178" s="85" t="s">
        <v>3204</v>
      </c>
      <c r="F178" s="85" t="s">
        <v>3270</v>
      </c>
      <c r="G178" s="84" t="str">
        <f>"case """&amp;RIGHT(INDEX(旧!E:E,MATCH(已整理!F178,旧!B:B,0)),8)&amp;""""</f>
        <v>case "CACAA9F0"</v>
      </c>
      <c r="H178" s="84" t="str">
        <f t="shared" si="2"/>
        <v>case "CACAA9F0": return "[AC] 166 - Kitty.bin";</v>
      </c>
    </row>
    <row r="179" spans="1:8" x14ac:dyDescent="0.2">
      <c r="A179" s="85">
        <v>178</v>
      </c>
      <c r="B179" s="86">
        <v>20170731</v>
      </c>
      <c r="C179" s="85" t="s">
        <v>3077</v>
      </c>
      <c r="D179" s="85" t="s">
        <v>757</v>
      </c>
      <c r="E179" s="85" t="s">
        <v>3204</v>
      </c>
      <c r="F179" s="85" t="s">
        <v>3271</v>
      </c>
      <c r="G179" s="84" t="str">
        <f>"case """&amp;RIGHT(INDEX(旧!E:E,MATCH(已整理!F179,旧!B:B,0)),8)&amp;""""</f>
        <v>case "42F18181"</v>
      </c>
      <c r="H179" s="84" t="str">
        <f t="shared" si="2"/>
        <v>case "42F18181": return "[AC] 167 - Beau.bin";</v>
      </c>
    </row>
    <row r="180" spans="1:8" x14ac:dyDescent="0.2">
      <c r="A180" s="85">
        <v>179</v>
      </c>
      <c r="B180" s="86">
        <v>20170731</v>
      </c>
      <c r="C180" s="85" t="s">
        <v>3073</v>
      </c>
      <c r="D180" s="85" t="s">
        <v>757</v>
      </c>
      <c r="E180" s="85" t="s">
        <v>3204</v>
      </c>
      <c r="F180" s="85" t="s">
        <v>3272</v>
      </c>
      <c r="G180" s="84" t="str">
        <f>"case """&amp;RIGHT(INDEX(旧!E:E,MATCH(已整理!F180,旧!B:B,0)),8)&amp;""""</f>
        <v>case "AAB58EA0"</v>
      </c>
      <c r="H180" s="84" t="str">
        <f t="shared" si="2"/>
        <v>case "AAB58EA0": return "[AC] 168 - Nan.bin";</v>
      </c>
    </row>
    <row r="181" spans="1:8" x14ac:dyDescent="0.2">
      <c r="A181" s="85">
        <v>180</v>
      </c>
      <c r="B181" s="86">
        <v>20170731</v>
      </c>
      <c r="C181" s="85" t="s">
        <v>3096</v>
      </c>
      <c r="D181" s="85" t="s">
        <v>757</v>
      </c>
      <c r="E181" s="85" t="s">
        <v>3204</v>
      </c>
      <c r="F181" s="85" t="s">
        <v>3273</v>
      </c>
      <c r="G181" s="84" t="str">
        <f>"case """&amp;RIGHT(INDEX(旧!E:E,MATCH(已整理!F181,旧!B:B,0)),8)&amp;""""</f>
        <v>case "3A7FF4D8"</v>
      </c>
      <c r="H181" s="84" t="str">
        <f t="shared" si="2"/>
        <v>case "3A7FF4D8": return "[AC] 169 - Bud.bin";</v>
      </c>
    </row>
    <row r="182" spans="1:8" x14ac:dyDescent="0.2">
      <c r="A182" s="85">
        <v>181</v>
      </c>
      <c r="B182" s="86">
        <v>20170731</v>
      </c>
      <c r="C182" s="85" t="s">
        <v>3090</v>
      </c>
      <c r="D182" s="85" t="s">
        <v>757</v>
      </c>
      <c r="E182" s="85" t="s">
        <v>3204</v>
      </c>
      <c r="F182" s="85" t="s">
        <v>3274</v>
      </c>
      <c r="G182" s="84" t="str">
        <f>"case """&amp;RIGHT(INDEX(旧!E:E,MATCH(已整理!F182,旧!B:B,0)),8)&amp;""""</f>
        <v>case "481541AC"</v>
      </c>
      <c r="H182" s="84" t="str">
        <f t="shared" si="2"/>
        <v>case "481541AC": return "[AC] 170 - Ruby.bin";</v>
      </c>
    </row>
    <row r="183" spans="1:8" x14ac:dyDescent="0.2">
      <c r="A183" s="85">
        <v>182</v>
      </c>
      <c r="B183" s="86">
        <v>20170731</v>
      </c>
      <c r="C183" s="85" t="s">
        <v>3073</v>
      </c>
      <c r="D183" s="85" t="s">
        <v>757</v>
      </c>
      <c r="E183" s="85" t="s">
        <v>3204</v>
      </c>
      <c r="F183" s="85" t="s">
        <v>3275</v>
      </c>
      <c r="G183" s="84" t="str">
        <f>"case """&amp;RIGHT(INDEX(旧!E:E,MATCH(已整理!F183,旧!B:B,0)),8)&amp;""""</f>
        <v>case "80CDF306"</v>
      </c>
      <c r="H183" s="84" t="str">
        <f t="shared" si="2"/>
        <v>case "80CDF306": return "[AC] 171 - Benedict.bin";</v>
      </c>
    </row>
    <row r="184" spans="1:8" x14ac:dyDescent="0.2">
      <c r="A184" s="85">
        <v>183</v>
      </c>
      <c r="B184" s="86">
        <v>20170731</v>
      </c>
      <c r="C184" s="85" t="s">
        <v>3073</v>
      </c>
      <c r="D184" s="85" t="s">
        <v>757</v>
      </c>
      <c r="E184" s="85" t="s">
        <v>3204</v>
      </c>
      <c r="F184" s="85" t="s">
        <v>3276</v>
      </c>
      <c r="G184" s="84" t="str">
        <f>"case """&amp;RIGHT(INDEX(旧!E:E,MATCH(已整理!F184,旧!B:B,0)),8)&amp;""""</f>
        <v>case "3DB1A335"</v>
      </c>
      <c r="H184" s="84" t="str">
        <f t="shared" si="2"/>
        <v>case "3DB1A335": return "[AC] 172 - Agnes.bin";</v>
      </c>
    </row>
    <row r="185" spans="1:8" x14ac:dyDescent="0.2">
      <c r="A185" s="85">
        <v>184</v>
      </c>
      <c r="B185" s="86">
        <v>20170731</v>
      </c>
      <c r="C185" s="85" t="s">
        <v>3077</v>
      </c>
      <c r="D185" s="85" t="s">
        <v>757</v>
      </c>
      <c r="E185" s="85" t="s">
        <v>3204</v>
      </c>
      <c r="F185" s="85" t="s">
        <v>3277</v>
      </c>
      <c r="G185" s="84" t="str">
        <f>"case """&amp;RIGHT(INDEX(旧!E:E,MATCH(已整理!F185,旧!B:B,0)),8)&amp;""""</f>
        <v>case "438C4D78"</v>
      </c>
      <c r="H185" s="84" t="str">
        <f t="shared" si="2"/>
        <v>case "438C4D78": return "[AC] 173 - Julian.bin";</v>
      </c>
    </row>
    <row r="186" spans="1:8" x14ac:dyDescent="0.2">
      <c r="A186" s="85">
        <v>185</v>
      </c>
      <c r="B186" s="86">
        <v>20170731</v>
      </c>
      <c r="C186" s="85" t="s">
        <v>3090</v>
      </c>
      <c r="D186" s="85" t="s">
        <v>757</v>
      </c>
      <c r="E186" s="85" t="s">
        <v>3204</v>
      </c>
      <c r="F186" s="85" t="s">
        <v>3278</v>
      </c>
      <c r="G186" s="84" t="str">
        <f>"case """&amp;RIGHT(INDEX(旧!E:E,MATCH(已整理!F186,旧!B:B,0)),8)&amp;""""</f>
        <v>case "DFAECFC1"</v>
      </c>
      <c r="H186" s="84" t="str">
        <f t="shared" si="2"/>
        <v>case "DFAECFC1": return "[AC] 174 - Bettina.bin";</v>
      </c>
    </row>
    <row r="187" spans="1:8" x14ac:dyDescent="0.2">
      <c r="A187" s="85">
        <v>186</v>
      </c>
      <c r="B187" s="86">
        <v>20170731</v>
      </c>
      <c r="C187" s="85" t="s">
        <v>3073</v>
      </c>
      <c r="D187" s="85" t="s">
        <v>757</v>
      </c>
      <c r="E187" s="85" t="s">
        <v>3204</v>
      </c>
      <c r="F187" s="85" t="s">
        <v>3279</v>
      </c>
      <c r="G187" s="84" t="str">
        <f>"case """&amp;RIGHT(INDEX(旧!E:E,MATCH(已整理!F187,旧!B:B,0)),8)&amp;""""</f>
        <v>case "D48995AE"</v>
      </c>
      <c r="H187" s="84" t="str">
        <f t="shared" si="2"/>
        <v>case "D48995AE": return "[AC] 175 - Jay.bin";</v>
      </c>
    </row>
    <row r="188" spans="1:8" x14ac:dyDescent="0.2">
      <c r="A188" s="85">
        <v>187</v>
      </c>
      <c r="B188" s="86">
        <v>20170731</v>
      </c>
      <c r="C188" s="85" t="s">
        <v>3073</v>
      </c>
      <c r="D188" s="85" t="s">
        <v>757</v>
      </c>
      <c r="E188" s="85" t="s">
        <v>3204</v>
      </c>
      <c r="F188" s="85" t="s">
        <v>3280</v>
      </c>
      <c r="G188" s="84" t="str">
        <f>"case """&amp;RIGHT(INDEX(旧!E:E,MATCH(已整理!F188,旧!B:B,0)),8)&amp;""""</f>
        <v>case "3A2D6383"</v>
      </c>
      <c r="H188" s="84" t="str">
        <f t="shared" si="2"/>
        <v>case "3A2D6383": return "[AC] 176 - Sprinkle.bin";</v>
      </c>
    </row>
    <row r="189" spans="1:8" x14ac:dyDescent="0.2">
      <c r="A189" s="85">
        <v>188</v>
      </c>
      <c r="B189" s="86">
        <v>20170731</v>
      </c>
      <c r="C189" s="85" t="s">
        <v>3077</v>
      </c>
      <c r="D189" s="85" t="s">
        <v>757</v>
      </c>
      <c r="E189" s="85" t="s">
        <v>3204</v>
      </c>
      <c r="F189" s="85" t="s">
        <v>3281</v>
      </c>
      <c r="G189" s="84" t="str">
        <f>"case """&amp;RIGHT(INDEX(旧!E:E,MATCH(已整理!F189,旧!B:B,0)),8)&amp;""""</f>
        <v>case "4A143376"</v>
      </c>
      <c r="H189" s="84" t="str">
        <f t="shared" si="2"/>
        <v>case "4A143376": return "[AC] 177 - Flip.bin";</v>
      </c>
    </row>
    <row r="190" spans="1:8" x14ac:dyDescent="0.2">
      <c r="A190" s="85">
        <v>189</v>
      </c>
      <c r="B190" s="86">
        <v>20170731</v>
      </c>
      <c r="C190" s="85" t="s">
        <v>3073</v>
      </c>
      <c r="D190" s="85" t="s">
        <v>757</v>
      </c>
      <c r="E190" s="85" t="s">
        <v>3204</v>
      </c>
      <c r="F190" s="85" t="s">
        <v>3282</v>
      </c>
      <c r="G190" s="84" t="str">
        <f>"case """&amp;RIGHT(INDEX(旧!E:E,MATCH(已整理!F190,旧!B:B,0)),8)&amp;""""</f>
        <v>case "A3A9D9ED"</v>
      </c>
      <c r="H190" s="84" t="str">
        <f t="shared" si="2"/>
        <v>case "A3A9D9ED": return "[AC] 178 - Hugh.bin";</v>
      </c>
    </row>
    <row r="191" spans="1:8" x14ac:dyDescent="0.2">
      <c r="A191" s="85">
        <v>190</v>
      </c>
      <c r="B191" s="86">
        <v>20170731</v>
      </c>
      <c r="C191" s="85" t="s">
        <v>3077</v>
      </c>
      <c r="D191" s="85" t="s">
        <v>757</v>
      </c>
      <c r="E191" s="85" t="s">
        <v>3204</v>
      </c>
      <c r="F191" s="85" t="s">
        <v>3283</v>
      </c>
      <c r="G191" s="84" t="str">
        <f>"case """&amp;RIGHT(INDEX(旧!E:E,MATCH(已整理!F191,旧!B:B,0)),8)&amp;""""</f>
        <v>case "1D29191C"</v>
      </c>
      <c r="H191" s="84" t="str">
        <f t="shared" si="2"/>
        <v>case "1D29191C": return "[AC] 179 - Hopper.bin";</v>
      </c>
    </row>
    <row r="192" spans="1:8" x14ac:dyDescent="0.2">
      <c r="A192" s="85">
        <v>191</v>
      </c>
      <c r="B192" s="86">
        <v>20170731</v>
      </c>
      <c r="C192" s="85" t="s">
        <v>3073</v>
      </c>
      <c r="D192" s="85" t="s">
        <v>757</v>
      </c>
      <c r="E192" s="85" t="s">
        <v>3204</v>
      </c>
      <c r="F192" s="85" t="s">
        <v>3284</v>
      </c>
      <c r="G192" s="84" t="str">
        <f>"case """&amp;RIGHT(INDEX(旧!E:E,MATCH(已整理!F192,旧!B:B,0)),8)&amp;""""</f>
        <v>case "5A9E42E0"</v>
      </c>
      <c r="H192" s="84" t="str">
        <f t="shared" si="2"/>
        <v>case "5A9E42E0": return "[AC] 180 - Pecan.bin";</v>
      </c>
    </row>
    <row r="193" spans="1:8" x14ac:dyDescent="0.2">
      <c r="A193" s="85">
        <v>192</v>
      </c>
      <c r="B193" s="86">
        <v>20170731</v>
      </c>
      <c r="C193" s="85" t="s">
        <v>3077</v>
      </c>
      <c r="D193" s="85" t="s">
        <v>757</v>
      </c>
      <c r="E193" s="85" t="s">
        <v>3204</v>
      </c>
      <c r="F193" s="85" t="s">
        <v>3285</v>
      </c>
      <c r="G193" s="84" t="str">
        <f>"case """&amp;RIGHT(INDEX(旧!E:E,MATCH(已整理!F193,旧!B:B,0)),8)&amp;""""</f>
        <v>case "DD388E30"</v>
      </c>
      <c r="H193" s="84" t="str">
        <f t="shared" si="2"/>
        <v>case "DD388E30": return "[AC] 181 - Drake.bin";</v>
      </c>
    </row>
    <row r="194" spans="1:8" x14ac:dyDescent="0.2">
      <c r="A194" s="85">
        <v>193</v>
      </c>
      <c r="B194" s="86">
        <v>20170731</v>
      </c>
      <c r="C194" s="85" t="s">
        <v>3073</v>
      </c>
      <c r="D194" s="85" t="s">
        <v>757</v>
      </c>
      <c r="E194" s="85" t="s">
        <v>3204</v>
      </c>
      <c r="F194" s="85" t="s">
        <v>3286</v>
      </c>
      <c r="G194" s="84" t="str">
        <f>"case """&amp;RIGHT(INDEX(旧!E:E,MATCH(已整理!F194,旧!B:B,0)),8)&amp;""""</f>
        <v>case "5650B2F1"</v>
      </c>
      <c r="H194" s="84" t="str">
        <f t="shared" si="2"/>
        <v>case "5650B2F1": return "[AC] 182 - Alice.bin";</v>
      </c>
    </row>
    <row r="195" spans="1:8" x14ac:dyDescent="0.2">
      <c r="A195" s="85">
        <v>194</v>
      </c>
      <c r="B195" s="86">
        <v>20170731</v>
      </c>
      <c r="C195" s="85" t="s">
        <v>3073</v>
      </c>
      <c r="D195" s="85" t="s">
        <v>757</v>
      </c>
      <c r="E195" s="85" t="s">
        <v>3204</v>
      </c>
      <c r="F195" s="85" t="s">
        <v>3287</v>
      </c>
      <c r="G195" s="84" t="str">
        <f>"case """&amp;RIGHT(INDEX(旧!E:E,MATCH(已整理!F195,旧!B:B,0)),8)&amp;""""</f>
        <v>case "3A653B63"</v>
      </c>
      <c r="H195" s="84" t="str">
        <f t="shared" ref="H195:H258" si="3">G195&amp;": "&amp;"return "&amp;""""&amp;F195&amp;""""&amp;";"</f>
        <v>case "3A653B63": return "[AC] 183 - Camofrog.bin";</v>
      </c>
    </row>
    <row r="196" spans="1:8" x14ac:dyDescent="0.2">
      <c r="A196" s="85">
        <v>195</v>
      </c>
      <c r="B196" s="86">
        <v>20170731</v>
      </c>
      <c r="C196" s="85" t="s">
        <v>3073</v>
      </c>
      <c r="D196" s="85" t="s">
        <v>757</v>
      </c>
      <c r="E196" s="85" t="s">
        <v>3204</v>
      </c>
      <c r="F196" s="85" t="s">
        <v>3288</v>
      </c>
      <c r="G196" s="84" t="str">
        <f>"case """&amp;RIGHT(INDEX(旧!E:E,MATCH(已整理!F196,旧!B:B,0)),8)&amp;""""</f>
        <v>case "5DB9AB55"</v>
      </c>
      <c r="H196" s="84" t="str">
        <f t="shared" si="3"/>
        <v>case "5DB9AB55": return "[AC] 184 - Anicotti.bin";</v>
      </c>
    </row>
    <row r="197" spans="1:8" x14ac:dyDescent="0.2">
      <c r="A197" s="85">
        <v>196</v>
      </c>
      <c r="B197" s="86">
        <v>20170731</v>
      </c>
      <c r="C197" s="85" t="s">
        <v>3073</v>
      </c>
      <c r="D197" s="85" t="s">
        <v>757</v>
      </c>
      <c r="E197" s="85" t="s">
        <v>3204</v>
      </c>
      <c r="F197" s="85" t="s">
        <v>3289</v>
      </c>
      <c r="G197" s="84" t="str">
        <f>"case """&amp;RIGHT(INDEX(旧!E:E,MATCH(已整理!F197,旧!B:B,0)),8)&amp;""""</f>
        <v>case "2A004FFB"</v>
      </c>
      <c r="H197" s="84" t="str">
        <f t="shared" si="3"/>
        <v>case "2A004FFB": return "[AC] 185 - Chops.bin";</v>
      </c>
    </row>
    <row r="198" spans="1:8" x14ac:dyDescent="0.2">
      <c r="A198" s="85">
        <v>197</v>
      </c>
      <c r="B198" s="86">
        <v>20170731</v>
      </c>
      <c r="C198" s="85" t="s">
        <v>3077</v>
      </c>
      <c r="D198" s="85" t="s">
        <v>757</v>
      </c>
      <c r="E198" s="85" t="s">
        <v>3204</v>
      </c>
      <c r="F198" s="85" t="s">
        <v>3290</v>
      </c>
      <c r="G198" s="84" t="str">
        <f>"case """&amp;RIGHT(INDEX(旧!E:E,MATCH(已整理!F198,旧!B:B,0)),8)&amp;""""</f>
        <v>case "2B5EBA4D"</v>
      </c>
      <c r="H198" s="84" t="str">
        <f t="shared" si="3"/>
        <v>case "2B5EBA4D": return "[AC] 186 - Charlise.bin";</v>
      </c>
    </row>
    <row r="199" spans="1:8" x14ac:dyDescent="0.2">
      <c r="A199" s="85">
        <v>198</v>
      </c>
      <c r="B199" s="86">
        <v>20170731</v>
      </c>
      <c r="C199" s="85" t="s">
        <v>3077</v>
      </c>
      <c r="D199" s="85" t="s">
        <v>757</v>
      </c>
      <c r="E199" s="85" t="s">
        <v>3204</v>
      </c>
      <c r="F199" s="85" t="s">
        <v>3291</v>
      </c>
      <c r="G199" s="84" t="str">
        <f>"case """&amp;RIGHT(INDEX(旧!E:E,MATCH(已整理!F199,旧!B:B,0)),8)&amp;""""</f>
        <v>case "462376CE"</v>
      </c>
      <c r="H199" s="84" t="str">
        <f t="shared" si="3"/>
        <v>case "462376CE": return "[AC] 187 - Vic.bin";</v>
      </c>
    </row>
    <row r="200" spans="1:8" x14ac:dyDescent="0.2">
      <c r="A200" s="85">
        <v>199</v>
      </c>
      <c r="B200" s="86">
        <v>20170731</v>
      </c>
      <c r="C200" s="85" t="s">
        <v>3073</v>
      </c>
      <c r="D200" s="85" t="s">
        <v>757</v>
      </c>
      <c r="E200" s="85" t="s">
        <v>3204</v>
      </c>
      <c r="F200" s="85" t="s">
        <v>3292</v>
      </c>
      <c r="G200" s="84" t="str">
        <f>"case """&amp;RIGHT(INDEX(旧!E:E,MATCH(已整理!F200,旧!B:B,0)),8)&amp;""""</f>
        <v>case "8C207C8F"</v>
      </c>
      <c r="H200" s="84" t="str">
        <f t="shared" si="3"/>
        <v>case "8C207C8F": return "[AC] 188 - Ankha.bin";</v>
      </c>
    </row>
    <row r="201" spans="1:8" x14ac:dyDescent="0.2">
      <c r="A201" s="85">
        <v>200</v>
      </c>
      <c r="B201" s="86">
        <v>20170731</v>
      </c>
      <c r="C201" s="85" t="s">
        <v>3113</v>
      </c>
      <c r="D201" s="85" t="s">
        <v>757</v>
      </c>
      <c r="E201" s="85" t="s">
        <v>3204</v>
      </c>
      <c r="F201" s="85" t="s">
        <v>3293</v>
      </c>
      <c r="G201" s="84" t="str">
        <f>"case """&amp;RIGHT(INDEX(旧!E:E,MATCH(已整理!F201,旧!B:B,0)),8)&amp;""""</f>
        <v>case "DF3AC003"</v>
      </c>
      <c r="H201" s="84" t="str">
        <f t="shared" si="3"/>
        <v>case "DF3AC003": return "[AC] 189 - Drift.bin";</v>
      </c>
    </row>
    <row r="202" spans="1:8" x14ac:dyDescent="0.2">
      <c r="A202" s="85">
        <v>201</v>
      </c>
      <c r="B202" s="86">
        <v>20170731</v>
      </c>
      <c r="C202" s="85" t="s">
        <v>3073</v>
      </c>
      <c r="D202" s="85" t="s">
        <v>757</v>
      </c>
      <c r="E202" s="85" t="s">
        <v>3204</v>
      </c>
      <c r="F202" s="85" t="s">
        <v>3294</v>
      </c>
      <c r="G202" s="84" t="str">
        <f>"case """&amp;RIGHT(INDEX(旧!E:E,MATCH(已整理!F202,旧!B:B,0)),8)&amp;""""</f>
        <v>case "5E91BF1F"</v>
      </c>
      <c r="H202" s="84" t="str">
        <f t="shared" si="3"/>
        <v>case "5E91BF1F": return "[AC] 190 - Vesta.bin";</v>
      </c>
    </row>
    <row r="203" spans="1:8" x14ac:dyDescent="0.2">
      <c r="A203" s="85">
        <v>202</v>
      </c>
      <c r="B203" s="86">
        <v>20170731</v>
      </c>
      <c r="C203" s="85" t="s">
        <v>3073</v>
      </c>
      <c r="D203" s="85" t="s">
        <v>757</v>
      </c>
      <c r="E203" s="85" t="s">
        <v>3204</v>
      </c>
      <c r="F203" s="85" t="s">
        <v>3295</v>
      </c>
      <c r="G203" s="84" t="str">
        <f>"case """&amp;RIGHT(INDEX(旧!E:E,MATCH(已整理!F203,旧!B:B,0)),8)&amp;""""</f>
        <v>case "FF370C5F"</v>
      </c>
      <c r="H203" s="84" t="str">
        <f t="shared" si="3"/>
        <v>case "FF370C5F": return "[AC] 191 - Marcel.bin";</v>
      </c>
    </row>
    <row r="204" spans="1:8" x14ac:dyDescent="0.2">
      <c r="A204" s="85">
        <v>203</v>
      </c>
      <c r="B204" s="86">
        <v>20170731</v>
      </c>
      <c r="C204" s="85" t="s">
        <v>3073</v>
      </c>
      <c r="D204" s="85" t="s">
        <v>757</v>
      </c>
      <c r="E204" s="85" t="s">
        <v>3204</v>
      </c>
      <c r="F204" s="85" t="s">
        <v>3296</v>
      </c>
      <c r="G204" s="84" t="str">
        <f>"case """&amp;RIGHT(INDEX(旧!E:E,MATCH(已整理!F204,旧!B:B,0)),8)&amp;""""</f>
        <v>case "FD11EDEA"</v>
      </c>
      <c r="H204" s="84" t="str">
        <f t="shared" si="3"/>
        <v>case "FD11EDEA": return "[AC] 192 - Pango.bin";</v>
      </c>
    </row>
    <row r="205" spans="1:8" x14ac:dyDescent="0.2">
      <c r="A205" s="85">
        <v>204</v>
      </c>
      <c r="B205" s="86">
        <v>20170731</v>
      </c>
      <c r="C205" s="85" t="s">
        <v>3077</v>
      </c>
      <c r="D205" s="85" t="s">
        <v>757</v>
      </c>
      <c r="E205" s="85" t="s">
        <v>3204</v>
      </c>
      <c r="F205" s="85" t="s">
        <v>3297</v>
      </c>
      <c r="G205" s="84" t="str">
        <f>"case """&amp;RIGHT(INDEX(旧!E:E,MATCH(已整理!F205,旧!B:B,0)),8)&amp;""""</f>
        <v>case "1871F876"</v>
      </c>
      <c r="H205" s="84" t="str">
        <f t="shared" si="3"/>
        <v>case "1871F876": return "[AC] 193 - Keaton.bin";</v>
      </c>
    </row>
    <row r="206" spans="1:8" x14ac:dyDescent="0.2">
      <c r="A206" s="85">
        <v>205</v>
      </c>
      <c r="B206" s="86">
        <v>20170731</v>
      </c>
      <c r="C206" s="85" t="s">
        <v>3090</v>
      </c>
      <c r="D206" s="85" t="s">
        <v>757</v>
      </c>
      <c r="E206" s="85" t="s">
        <v>3204</v>
      </c>
      <c r="F206" s="85" t="s">
        <v>3298</v>
      </c>
      <c r="G206" s="84" t="str">
        <f>"case """&amp;RIGHT(INDEX(旧!E:E,MATCH(已整理!F206,旧!B:B,0)),8)&amp;""""</f>
        <v>case "567D4EB1"</v>
      </c>
      <c r="H206" s="84" t="str">
        <f t="shared" si="3"/>
        <v>case "567D4EB1": return "[AC] 194 - Gladys.bin";</v>
      </c>
    </row>
    <row r="207" spans="1:8" x14ac:dyDescent="0.2">
      <c r="A207" s="85">
        <v>206</v>
      </c>
      <c r="B207" s="86">
        <v>20170731</v>
      </c>
      <c r="C207" s="85" t="s">
        <v>3090</v>
      </c>
      <c r="D207" s="85" t="s">
        <v>757</v>
      </c>
      <c r="E207" s="85" t="s">
        <v>3204</v>
      </c>
      <c r="F207" s="85" t="s">
        <v>3299</v>
      </c>
      <c r="G207" s="84" t="str">
        <f>"case """&amp;RIGHT(INDEX(旧!E:E,MATCH(已整理!F207,旧!B:B,0)),8)&amp;""""</f>
        <v>case "1601E7A1"</v>
      </c>
      <c r="H207" s="84" t="str">
        <f t="shared" si="3"/>
        <v>case "1601E7A1": return "[AC] 195 - Hamphrey.bin";</v>
      </c>
    </row>
    <row r="208" spans="1:8" x14ac:dyDescent="0.2">
      <c r="A208" s="85">
        <v>207</v>
      </c>
      <c r="B208" s="86">
        <v>20170731</v>
      </c>
      <c r="C208" s="85" t="s">
        <v>3096</v>
      </c>
      <c r="D208" s="85" t="s">
        <v>757</v>
      </c>
      <c r="E208" s="85" t="s">
        <v>3204</v>
      </c>
      <c r="F208" s="85" t="s">
        <v>3300</v>
      </c>
      <c r="G208" s="84" t="str">
        <f>"case """&amp;RIGHT(INDEX(旧!E:E,MATCH(已整理!F208,旧!B:B,0)),8)&amp;""""</f>
        <v>case "EAAB2D7D"</v>
      </c>
      <c r="H208" s="84" t="str">
        <f t="shared" si="3"/>
        <v>case "EAAB2D7D": return "[AC] 196 - Freya.bin";</v>
      </c>
    </row>
    <row r="209" spans="1:8" x14ac:dyDescent="0.2">
      <c r="A209" s="85">
        <v>208</v>
      </c>
      <c r="B209" s="86">
        <v>20170731</v>
      </c>
      <c r="C209" s="85" t="s">
        <v>3073</v>
      </c>
      <c r="D209" s="85" t="s">
        <v>757</v>
      </c>
      <c r="E209" s="85" t="s">
        <v>3204</v>
      </c>
      <c r="F209" s="85" t="s">
        <v>3301</v>
      </c>
      <c r="G209" s="84" t="str">
        <f>"case """&amp;RIGHT(INDEX(旧!E:E,MATCH(已整理!F209,旧!B:B,0)),8)&amp;""""</f>
        <v>case "0600E72F"</v>
      </c>
      <c r="H209" s="84" t="str">
        <f t="shared" si="3"/>
        <v>case "0600E72F": return "[AC] 197 - Kid Cat.bin";</v>
      </c>
    </row>
    <row r="210" spans="1:8" x14ac:dyDescent="0.2">
      <c r="A210" s="85">
        <v>209</v>
      </c>
      <c r="B210" s="86">
        <v>20170731</v>
      </c>
      <c r="C210" s="85" t="s">
        <v>3077</v>
      </c>
      <c r="D210" s="85" t="s">
        <v>757</v>
      </c>
      <c r="E210" s="85" t="s">
        <v>3204</v>
      </c>
      <c r="F210" s="85" t="s">
        <v>3302</v>
      </c>
      <c r="G210" s="84" t="str">
        <f>"case """&amp;RIGHT(INDEX(旧!E:E,MATCH(已整理!F210,旧!B:B,0)),8)&amp;""""</f>
        <v>case "BFD5F40B"</v>
      </c>
      <c r="H210" s="84" t="str">
        <f t="shared" si="3"/>
        <v>case "BFD5F40B": return "[AC] 198 - Agent S.bin";</v>
      </c>
    </row>
    <row r="211" spans="1:8" x14ac:dyDescent="0.2">
      <c r="A211" s="85">
        <v>210</v>
      </c>
      <c r="B211" s="86">
        <v>20170731</v>
      </c>
      <c r="C211" s="85" t="s">
        <v>3113</v>
      </c>
      <c r="D211" s="85" t="s">
        <v>757</v>
      </c>
      <c r="E211" s="85" t="s">
        <v>3204</v>
      </c>
      <c r="F211" s="85" t="s">
        <v>3303</v>
      </c>
      <c r="G211" s="84" t="str">
        <f>"case """&amp;RIGHT(INDEX(旧!E:E,MATCH(已整理!F211,旧!B:B,0)),8)&amp;""""</f>
        <v>case "03713D98"</v>
      </c>
      <c r="H211" s="84" t="str">
        <f t="shared" si="3"/>
        <v>case "03713D98": return "[AC] 199 - Big Top.bin";</v>
      </c>
    </row>
    <row r="212" spans="1:8" x14ac:dyDescent="0.2">
      <c r="A212" s="85">
        <v>211</v>
      </c>
      <c r="B212" s="86">
        <v>20170731</v>
      </c>
      <c r="C212" s="85" t="s">
        <v>3073</v>
      </c>
      <c r="D212" s="85" t="s">
        <v>757</v>
      </c>
      <c r="E212" s="85" t="s">
        <v>3204</v>
      </c>
      <c r="F212" s="85" t="s">
        <v>3304</v>
      </c>
      <c r="G212" s="84" t="str">
        <f>"case """&amp;RIGHT(INDEX(旧!E:E,MATCH(已整理!F212,旧!B:B,0)),8)&amp;""""</f>
        <v>case "8D434251"</v>
      </c>
      <c r="H212" s="84" t="str">
        <f t="shared" si="3"/>
        <v>case "8D434251": return "[AC] 200 - Rocket.bin";</v>
      </c>
    </row>
    <row r="213" spans="1:8" x14ac:dyDescent="0.2">
      <c r="A213" s="85">
        <v>212</v>
      </c>
      <c r="B213" s="86">
        <v>20170731</v>
      </c>
      <c r="C213" s="85" t="s">
        <v>3113</v>
      </c>
      <c r="D213" s="85" t="s">
        <v>757</v>
      </c>
      <c r="E213" s="85" t="s">
        <v>3305</v>
      </c>
      <c r="F213" s="85" t="s">
        <v>3306</v>
      </c>
      <c r="G213" s="84" t="str">
        <f>"case """&amp;RIGHT(INDEX(旧!E:E,MATCH(已整理!F213,旧!B:B,0)),8)&amp;""""</f>
        <v>case "4BFBA512"</v>
      </c>
      <c r="H213" s="84" t="str">
        <f t="shared" si="3"/>
        <v>case "4BFBA512": return "[AC] 201 - Rover.bin";</v>
      </c>
    </row>
    <row r="214" spans="1:8" x14ac:dyDescent="0.2">
      <c r="A214" s="85">
        <v>213</v>
      </c>
      <c r="B214" s="86">
        <v>20170731</v>
      </c>
      <c r="C214" s="85" t="s">
        <v>3090</v>
      </c>
      <c r="D214" s="85" t="s">
        <v>757</v>
      </c>
      <c r="E214" s="85" t="s">
        <v>3305</v>
      </c>
      <c r="F214" s="85" t="s">
        <v>3307</v>
      </c>
      <c r="G214" s="84" t="str">
        <f>"case """&amp;RIGHT(INDEX(旧!E:E,MATCH(已整理!F214,旧!B:B,0)),8)&amp;""""</f>
        <v>case "5A9DDE29"</v>
      </c>
      <c r="H214" s="84" t="str">
        <f t="shared" si="3"/>
        <v>case "5A9DDE29": return "[AC] 202 - Blathers.bin";</v>
      </c>
    </row>
    <row r="215" spans="1:8" x14ac:dyDescent="0.2">
      <c r="A215" s="85">
        <v>214</v>
      </c>
      <c r="B215" s="86">
        <v>20170731</v>
      </c>
      <c r="C215" s="85" t="s">
        <v>3073</v>
      </c>
      <c r="D215" s="85" t="s">
        <v>757</v>
      </c>
      <c r="E215" s="85" t="s">
        <v>3305</v>
      </c>
      <c r="F215" s="85" t="s">
        <v>3308</v>
      </c>
      <c r="G215" s="84" t="str">
        <f>"case """&amp;RIGHT(INDEX(旧!E:E,MATCH(已整理!F215,旧!B:B,0)),8)&amp;""""</f>
        <v>case "FD0E532E"</v>
      </c>
      <c r="H215" s="84" t="str">
        <f t="shared" si="3"/>
        <v>case "FD0E532E": return "[AC] 203 - Tom Nook.bin";</v>
      </c>
    </row>
    <row r="216" spans="1:8" x14ac:dyDescent="0.2">
      <c r="A216" s="85">
        <v>215</v>
      </c>
      <c r="B216" s="86">
        <v>20170731</v>
      </c>
      <c r="C216" s="85" t="s">
        <v>3077</v>
      </c>
      <c r="D216" s="85" t="s">
        <v>757</v>
      </c>
      <c r="E216" s="85" t="s">
        <v>3305</v>
      </c>
      <c r="F216" s="85" t="s">
        <v>3309</v>
      </c>
      <c r="G216" s="84" t="str">
        <f>"case """&amp;RIGHT(INDEX(旧!E:E,MATCH(已整理!F216,旧!B:B,0)),8)&amp;""""</f>
        <v>case "28AD1B7C"</v>
      </c>
      <c r="H216" s="84" t="str">
        <f t="shared" si="3"/>
        <v>case "28AD1B7C": return "[AC] 204 - Pelly.bin";</v>
      </c>
    </row>
    <row r="217" spans="1:8" x14ac:dyDescent="0.2">
      <c r="A217" s="85">
        <v>216</v>
      </c>
      <c r="B217" s="86">
        <v>20170731</v>
      </c>
      <c r="C217" s="85" t="s">
        <v>3077</v>
      </c>
      <c r="D217" s="85" t="s">
        <v>757</v>
      </c>
      <c r="E217" s="85" t="s">
        <v>3305</v>
      </c>
      <c r="F217" s="85" t="s">
        <v>3310</v>
      </c>
      <c r="G217" s="84" t="str">
        <f>"case """&amp;RIGHT(INDEX(旧!E:E,MATCH(已整理!F217,旧!B:B,0)),8)&amp;""""</f>
        <v>case "A58C673C"</v>
      </c>
      <c r="H217" s="84" t="str">
        <f t="shared" si="3"/>
        <v>case "A58C673C": return "[AC] 205 - Phyllis.bin";</v>
      </c>
    </row>
    <row r="218" spans="1:8" x14ac:dyDescent="0.2">
      <c r="A218" s="85">
        <v>217</v>
      </c>
      <c r="B218" s="86">
        <v>20170731</v>
      </c>
      <c r="C218" s="85" t="s">
        <v>3073</v>
      </c>
      <c r="D218" s="85" t="s">
        <v>757</v>
      </c>
      <c r="E218" s="85" t="s">
        <v>3305</v>
      </c>
      <c r="F218" s="85" t="s">
        <v>3311</v>
      </c>
      <c r="G218" s="84" t="str">
        <f>"case """&amp;RIGHT(INDEX(旧!E:E,MATCH(已整理!F218,旧!B:B,0)),8)&amp;""""</f>
        <v>case "599A11B7"</v>
      </c>
      <c r="H218" s="84" t="str">
        <f t="shared" si="3"/>
        <v>case "599A11B7": return "[AC] 206 - Pete.bin";</v>
      </c>
    </row>
    <row r="219" spans="1:8" x14ac:dyDescent="0.2">
      <c r="A219" s="85">
        <v>218</v>
      </c>
      <c r="B219" s="86">
        <v>20170731</v>
      </c>
      <c r="C219" s="85" t="s">
        <v>3073</v>
      </c>
      <c r="D219" s="85" t="s">
        <v>757</v>
      </c>
      <c r="E219" s="85" t="s">
        <v>3305</v>
      </c>
      <c r="F219" s="85" t="s">
        <v>3312</v>
      </c>
      <c r="G219" s="84" t="str">
        <f>"case """&amp;RIGHT(INDEX(旧!E:E,MATCH(已整理!F219,旧!B:B,0)),8)&amp;""""</f>
        <v>case "43305F0D"</v>
      </c>
      <c r="H219" s="84" t="str">
        <f t="shared" si="3"/>
        <v>case "43305F0D": return "[AC] 207 - Mabel.bin";</v>
      </c>
    </row>
    <row r="220" spans="1:8" x14ac:dyDescent="0.2">
      <c r="A220" s="85">
        <v>219</v>
      </c>
      <c r="B220" s="86">
        <v>20170731</v>
      </c>
      <c r="C220" s="85" t="s">
        <v>3073</v>
      </c>
      <c r="D220" s="85" t="s">
        <v>757</v>
      </c>
      <c r="E220" s="85" t="s">
        <v>3305</v>
      </c>
      <c r="F220" s="85" t="s">
        <v>3313</v>
      </c>
      <c r="G220" s="84" t="str">
        <f>"case """&amp;RIGHT(INDEX(旧!E:E,MATCH(已整理!F220,旧!B:B,0)),8)&amp;""""</f>
        <v>case "808365F0"</v>
      </c>
      <c r="H220" s="84" t="str">
        <f t="shared" si="3"/>
        <v>case "808365F0": return "[AC] 208 - Leif.bin";</v>
      </c>
    </row>
    <row r="221" spans="1:8" x14ac:dyDescent="0.2">
      <c r="A221" s="85">
        <v>220</v>
      </c>
      <c r="B221" s="86">
        <v>20170731</v>
      </c>
      <c r="C221" s="85" t="s">
        <v>3073</v>
      </c>
      <c r="D221" s="85" t="s">
        <v>757</v>
      </c>
      <c r="E221" s="85" t="s">
        <v>3305</v>
      </c>
      <c r="F221" s="85" t="s">
        <v>3314</v>
      </c>
      <c r="G221" s="84" t="str">
        <f>"case """&amp;RIGHT(INDEX(旧!E:E,MATCH(已整理!F221,旧!B:B,0)),8)&amp;""""</f>
        <v>case "AAD6815B"</v>
      </c>
      <c r="H221" s="84" t="str">
        <f t="shared" si="3"/>
        <v>case "AAD6815B": return "[AC] 209 - Wendell.bin";</v>
      </c>
    </row>
    <row r="222" spans="1:8" x14ac:dyDescent="0.2">
      <c r="A222" s="85">
        <v>221</v>
      </c>
      <c r="B222" s="86">
        <v>20170731</v>
      </c>
      <c r="C222" s="85" t="s">
        <v>3073</v>
      </c>
      <c r="D222" s="85" t="s">
        <v>757</v>
      </c>
      <c r="E222" s="85" t="s">
        <v>3305</v>
      </c>
      <c r="F222" s="85" t="s">
        <v>3315</v>
      </c>
      <c r="G222" s="84" t="str">
        <f>"case """&amp;RIGHT(INDEX(旧!E:E,MATCH(已整理!F222,旧!B:B,0)),8)&amp;""""</f>
        <v>case "6E28BE65"</v>
      </c>
      <c r="H222" s="84" t="str">
        <f t="shared" si="3"/>
        <v>case "6E28BE65": return "[AC] 210 - Cyrus.bin";</v>
      </c>
    </row>
    <row r="223" spans="1:8" x14ac:dyDescent="0.2">
      <c r="A223" s="85">
        <v>222</v>
      </c>
      <c r="B223" s="86">
        <v>20170731</v>
      </c>
      <c r="C223" s="85" t="s">
        <v>3073</v>
      </c>
      <c r="D223" s="85" t="s">
        <v>757</v>
      </c>
      <c r="E223" s="85" t="s">
        <v>3305</v>
      </c>
      <c r="F223" s="85" t="s">
        <v>3316</v>
      </c>
      <c r="G223" s="84" t="str">
        <f>"case """&amp;RIGHT(INDEX(旧!E:E,MATCH(已整理!F223,旧!B:B,0)),8)&amp;""""</f>
        <v>case "E13D21E9"</v>
      </c>
      <c r="H223" s="84" t="str">
        <f t="shared" si="3"/>
        <v>case "E13D21E9": return "[AC] 211 - Grams.bin";</v>
      </c>
    </row>
    <row r="224" spans="1:8" x14ac:dyDescent="0.2">
      <c r="A224" s="85">
        <v>223</v>
      </c>
      <c r="B224" s="86">
        <v>20170731</v>
      </c>
      <c r="C224" s="85" t="s">
        <v>3086</v>
      </c>
      <c r="D224" s="85" t="s">
        <v>757</v>
      </c>
      <c r="E224" s="85" t="s">
        <v>3305</v>
      </c>
      <c r="F224" s="85" t="s">
        <v>3317</v>
      </c>
      <c r="G224" s="84" t="str">
        <f>"case """&amp;RIGHT(INDEX(旧!E:E,MATCH(已整理!F224,旧!B:B,0)),8)&amp;""""</f>
        <v>case "B8D38B7A"</v>
      </c>
      <c r="H224" s="84" t="str">
        <f t="shared" si="3"/>
        <v>case "B8D38B7A": return "[AC] 212 - Timmy.bin";</v>
      </c>
    </row>
    <row r="225" spans="1:8" x14ac:dyDescent="0.2">
      <c r="A225" s="85">
        <v>224</v>
      </c>
      <c r="B225" s="86">
        <v>20170731</v>
      </c>
      <c r="C225" s="85" t="s">
        <v>3073</v>
      </c>
      <c r="D225" s="85" t="s">
        <v>757</v>
      </c>
      <c r="E225" s="85" t="s">
        <v>3305</v>
      </c>
      <c r="F225" s="85" t="s">
        <v>3318</v>
      </c>
      <c r="G225" s="84" t="str">
        <f>"case """&amp;RIGHT(INDEX(旧!E:E,MATCH(已整理!F225,旧!B:B,0)),8)&amp;""""</f>
        <v>case "CF10F3A4"</v>
      </c>
      <c r="H225" s="84" t="str">
        <f t="shared" si="3"/>
        <v>case "CF10F3A4": return "[AC] 213 - Digby.bin";</v>
      </c>
    </row>
    <row r="226" spans="1:8" x14ac:dyDescent="0.2">
      <c r="A226" s="85">
        <v>225</v>
      </c>
      <c r="B226" s="86">
        <v>20170731</v>
      </c>
      <c r="C226" s="85" t="s">
        <v>3073</v>
      </c>
      <c r="D226" s="85" t="s">
        <v>757</v>
      </c>
      <c r="E226" s="85" t="s">
        <v>3305</v>
      </c>
      <c r="F226" s="85" t="s">
        <v>3319</v>
      </c>
      <c r="G226" s="84" t="str">
        <f>"case """&amp;RIGHT(INDEX(旧!E:E,MATCH(已整理!F226,旧!B:B,0)),8)&amp;""""</f>
        <v>case "A6188062"</v>
      </c>
      <c r="H226" s="84" t="str">
        <f t="shared" si="3"/>
        <v>case "A6188062": return "[AC] 214 - Don Resetti.bin";</v>
      </c>
    </row>
    <row r="227" spans="1:8" x14ac:dyDescent="0.2">
      <c r="A227" s="85">
        <v>226</v>
      </c>
      <c r="B227" s="86">
        <v>20170731</v>
      </c>
      <c r="C227" s="85" t="s">
        <v>3077</v>
      </c>
      <c r="D227" s="85" t="s">
        <v>757</v>
      </c>
      <c r="E227" s="85" t="s">
        <v>3305</v>
      </c>
      <c r="F227" s="85" t="s">
        <v>3320</v>
      </c>
      <c r="G227" s="84" t="str">
        <f>"case """&amp;RIGHT(INDEX(旧!E:E,MATCH(已整理!F227,旧!B:B,0)),8)&amp;""""</f>
        <v>case "A6DC661C"</v>
      </c>
      <c r="H227" s="84" t="str">
        <f t="shared" si="3"/>
        <v>case "A6DC661C": return "[AC] 215 - Isabelle.bin";</v>
      </c>
    </row>
    <row r="228" spans="1:8" x14ac:dyDescent="0.2">
      <c r="A228" s="85">
        <v>227</v>
      </c>
      <c r="B228" s="86">
        <v>20170731</v>
      </c>
      <c r="C228" s="85" t="s">
        <v>3077</v>
      </c>
      <c r="D228" s="85" t="s">
        <v>757</v>
      </c>
      <c r="E228" s="85" t="s">
        <v>3305</v>
      </c>
      <c r="F228" s="85" t="s">
        <v>3321</v>
      </c>
      <c r="G228" s="84" t="str">
        <f>"case """&amp;RIGHT(INDEX(旧!E:E,MATCH(已整理!F228,旧!B:B,0)),8)&amp;""""</f>
        <v>case "D4C77A78"</v>
      </c>
      <c r="H228" s="84" t="str">
        <f t="shared" si="3"/>
        <v>case "D4C77A78": return "[AC] 216 - Franklin.bin";</v>
      </c>
    </row>
    <row r="229" spans="1:8" x14ac:dyDescent="0.2">
      <c r="A229" s="85">
        <v>228</v>
      </c>
      <c r="B229" s="86">
        <v>20170731</v>
      </c>
      <c r="C229" s="85" t="s">
        <v>3073</v>
      </c>
      <c r="D229" s="85" t="s">
        <v>757</v>
      </c>
      <c r="E229" s="85" t="s">
        <v>3305</v>
      </c>
      <c r="F229" s="85" t="s">
        <v>3322</v>
      </c>
      <c r="G229" s="84" t="str">
        <f>"case """&amp;RIGHT(INDEX(旧!E:E,MATCH(已整理!F229,旧!B:B,0)),8)&amp;""""</f>
        <v>case "394943F5"</v>
      </c>
      <c r="H229" s="84" t="str">
        <f t="shared" si="3"/>
        <v>case "394943F5": return "[AC] 217 - Jingle.bin";</v>
      </c>
    </row>
    <row r="230" spans="1:8" x14ac:dyDescent="0.2">
      <c r="A230" s="85">
        <v>229</v>
      </c>
      <c r="B230" s="86">
        <v>20170731</v>
      </c>
      <c r="C230" s="85" t="s">
        <v>3073</v>
      </c>
      <c r="D230" s="85" t="s">
        <v>757</v>
      </c>
      <c r="E230" s="85" t="s">
        <v>3305</v>
      </c>
      <c r="F230" s="85" t="s">
        <v>3323</v>
      </c>
      <c r="G230" s="84" t="str">
        <f>"case """&amp;RIGHT(INDEX(旧!E:E,MATCH(已整理!F230,旧!B:B,0)),8)&amp;""""</f>
        <v>case "820406D3"</v>
      </c>
      <c r="H230" s="84" t="str">
        <f t="shared" si="3"/>
        <v>case "820406D3": return "[AC] 218 - Lily.bin";</v>
      </c>
    </row>
    <row r="231" spans="1:8" x14ac:dyDescent="0.2">
      <c r="A231" s="85">
        <v>230</v>
      </c>
      <c r="B231" s="86">
        <v>20170731</v>
      </c>
      <c r="C231" s="85" t="s">
        <v>3090</v>
      </c>
      <c r="D231" s="85" t="s">
        <v>757</v>
      </c>
      <c r="E231" s="85" t="s">
        <v>3305</v>
      </c>
      <c r="F231" s="85" t="s">
        <v>3324</v>
      </c>
      <c r="G231" s="84" t="str">
        <f>"case """&amp;RIGHT(INDEX(旧!E:E,MATCH(已整理!F231,旧!B:B,0)),8)&amp;""""</f>
        <v>case "2C58795D"</v>
      </c>
      <c r="H231" s="84" t="str">
        <f t="shared" si="3"/>
        <v>case "2C58795D": return "[AC] 219 - Anchovy.bin";</v>
      </c>
    </row>
    <row r="232" spans="1:8" x14ac:dyDescent="0.2">
      <c r="A232" s="85">
        <v>231</v>
      </c>
      <c r="B232" s="86">
        <v>20170731</v>
      </c>
      <c r="C232" s="85" t="s">
        <v>3073</v>
      </c>
      <c r="D232" s="85" t="s">
        <v>757</v>
      </c>
      <c r="E232" s="85" t="s">
        <v>3305</v>
      </c>
      <c r="F232" s="85" t="s">
        <v>3325</v>
      </c>
      <c r="G232" s="84" t="str">
        <f>"case """&amp;RIGHT(INDEX(旧!E:E,MATCH(已整理!F232,旧!B:B,0)),8)&amp;""""</f>
        <v>case "05C0E5B4"</v>
      </c>
      <c r="H232" s="84" t="str">
        <f t="shared" si="3"/>
        <v>case "05C0E5B4": return "[AC] 220 - Tabby.bin";</v>
      </c>
    </row>
    <row r="233" spans="1:8" x14ac:dyDescent="0.2">
      <c r="A233" s="85">
        <v>232</v>
      </c>
      <c r="B233" s="86">
        <v>20170731</v>
      </c>
      <c r="C233" s="85" t="s">
        <v>3086</v>
      </c>
      <c r="D233" s="85" t="s">
        <v>757</v>
      </c>
      <c r="E233" s="85" t="s">
        <v>3305</v>
      </c>
      <c r="F233" s="85" t="s">
        <v>3326</v>
      </c>
      <c r="G233" s="84" t="str">
        <f>"case """&amp;RIGHT(INDEX(旧!E:E,MATCH(已整理!F233,旧!B:B,0)),8)&amp;""""</f>
        <v>case "5E4F8281"</v>
      </c>
      <c r="H233" s="84" t="str">
        <f t="shared" si="3"/>
        <v>case "5E4F8281": return "[AC] 221 - Kody.bin";</v>
      </c>
    </row>
    <row r="234" spans="1:8" x14ac:dyDescent="0.2">
      <c r="A234" s="85">
        <v>233</v>
      </c>
      <c r="B234" s="86">
        <v>20170731</v>
      </c>
      <c r="C234" s="85" t="s">
        <v>3073</v>
      </c>
      <c r="D234" s="85" t="s">
        <v>757</v>
      </c>
      <c r="E234" s="85" t="s">
        <v>3305</v>
      </c>
      <c r="F234" s="85" t="s">
        <v>3327</v>
      </c>
      <c r="G234" s="84" t="str">
        <f>"case """&amp;RIGHT(INDEX(旧!E:E,MATCH(已整理!F234,旧!B:B,0)),8)&amp;""""</f>
        <v>case "944CAEB2"</v>
      </c>
      <c r="H234" s="84" t="str">
        <f t="shared" si="3"/>
        <v>case "944CAEB2": return "[AC] 222 - Miranda.bin";</v>
      </c>
    </row>
    <row r="235" spans="1:8" x14ac:dyDescent="0.2">
      <c r="A235" s="85">
        <v>234</v>
      </c>
      <c r="B235" s="86">
        <v>20170731</v>
      </c>
      <c r="C235" s="85" t="s">
        <v>3073</v>
      </c>
      <c r="D235" s="85" t="s">
        <v>757</v>
      </c>
      <c r="E235" s="85" t="s">
        <v>3305</v>
      </c>
      <c r="F235" s="85" t="s">
        <v>3328</v>
      </c>
      <c r="G235" s="84" t="str">
        <f>"case """&amp;RIGHT(INDEX(旧!E:E,MATCH(已整理!F235,旧!B:B,0)),8)&amp;""""</f>
        <v>case "A875847B"</v>
      </c>
      <c r="H235" s="84" t="str">
        <f t="shared" si="3"/>
        <v>case "A875847B": return "[AC] 223 - Del.bin";</v>
      </c>
    </row>
    <row r="236" spans="1:8" x14ac:dyDescent="0.2">
      <c r="A236" s="85">
        <v>235</v>
      </c>
      <c r="B236" s="86">
        <v>20170731</v>
      </c>
      <c r="C236" s="85" t="s">
        <v>3090</v>
      </c>
      <c r="D236" s="85" t="s">
        <v>757</v>
      </c>
      <c r="E236" s="85" t="s">
        <v>3305</v>
      </c>
      <c r="F236" s="85" t="s">
        <v>3329</v>
      </c>
      <c r="G236" s="84" t="str">
        <f>"case """&amp;RIGHT(INDEX(旧!E:E,MATCH(已整理!F236,旧!B:B,0)),8)&amp;""""</f>
        <v>case "665E1D25"</v>
      </c>
      <c r="H236" s="84" t="str">
        <f t="shared" si="3"/>
        <v>case "665E1D25": return "[AC] 224 - Paula.bin";</v>
      </c>
    </row>
    <row r="237" spans="1:8" x14ac:dyDescent="0.2">
      <c r="A237" s="85">
        <v>236</v>
      </c>
      <c r="B237" s="86">
        <v>20170731</v>
      </c>
      <c r="C237" s="85" t="s">
        <v>3077</v>
      </c>
      <c r="D237" s="85" t="s">
        <v>757</v>
      </c>
      <c r="E237" s="85" t="s">
        <v>3305</v>
      </c>
      <c r="F237" s="85" t="s">
        <v>3330</v>
      </c>
      <c r="G237" s="84" t="str">
        <f>"case """&amp;RIGHT(INDEX(旧!E:E,MATCH(已整理!F237,旧!B:B,0)),8)&amp;""""</f>
        <v>case "CD75A5EE"</v>
      </c>
      <c r="H237" s="84" t="str">
        <f t="shared" si="3"/>
        <v>case "CD75A5EE": return "[AC] 225 - Ken.bin";</v>
      </c>
    </row>
    <row r="238" spans="1:8" x14ac:dyDescent="0.2">
      <c r="A238" s="85">
        <v>237</v>
      </c>
      <c r="B238" s="86">
        <v>20170731</v>
      </c>
      <c r="C238" s="85" t="s">
        <v>3146</v>
      </c>
      <c r="D238" s="85" t="s">
        <v>757</v>
      </c>
      <c r="E238" s="85" t="s">
        <v>3305</v>
      </c>
      <c r="F238" s="85" t="s">
        <v>3331</v>
      </c>
      <c r="G238" s="84" t="str">
        <f>"case """&amp;RIGHT(INDEX(旧!E:E,MATCH(已整理!F238,旧!B:B,0)),8)&amp;""""</f>
        <v>case "633D2D74"</v>
      </c>
      <c r="H238" s="84" t="str">
        <f t="shared" si="3"/>
        <v>case "633D2D74": return "[AC] 226 - Mitzi.bin";</v>
      </c>
    </row>
    <row r="239" spans="1:8" x14ac:dyDescent="0.2">
      <c r="A239" s="85">
        <v>238</v>
      </c>
      <c r="B239" s="86">
        <v>20170731</v>
      </c>
      <c r="C239" s="85" t="s">
        <v>3090</v>
      </c>
      <c r="D239" s="85" t="s">
        <v>757</v>
      </c>
      <c r="E239" s="85" t="s">
        <v>3305</v>
      </c>
      <c r="F239" s="85" t="s">
        <v>3332</v>
      </c>
      <c r="G239" s="84" t="str">
        <f>"case """&amp;RIGHT(INDEX(旧!E:E,MATCH(已整理!F239,旧!B:B,0)),8)&amp;""""</f>
        <v>case "84240333"</v>
      </c>
      <c r="H239" s="84" t="str">
        <f t="shared" si="3"/>
        <v>case "84240333": return "[AC] 227 - Rodeo.bin";</v>
      </c>
    </row>
    <row r="240" spans="1:8" x14ac:dyDescent="0.2">
      <c r="A240" s="85">
        <v>239</v>
      </c>
      <c r="B240" s="86">
        <v>20170731</v>
      </c>
      <c r="C240" s="85" t="s">
        <v>3073</v>
      </c>
      <c r="D240" s="85" t="s">
        <v>757</v>
      </c>
      <c r="E240" s="85" t="s">
        <v>3305</v>
      </c>
      <c r="F240" s="85" t="s">
        <v>3333</v>
      </c>
      <c r="G240" s="84" t="str">
        <f>"case """&amp;RIGHT(INDEX(旧!E:E,MATCH(已整理!F240,旧!B:B,0)),8)&amp;""""</f>
        <v>case "9544E3A0"</v>
      </c>
      <c r="H240" s="84" t="str">
        <f t="shared" si="3"/>
        <v>case "9544E3A0": return "[AC] 228 - Bubbles.bin";</v>
      </c>
    </row>
    <row r="241" spans="1:8" x14ac:dyDescent="0.2">
      <c r="A241" s="85">
        <v>240</v>
      </c>
      <c r="B241" s="86">
        <v>20170731</v>
      </c>
      <c r="C241" s="85" t="s">
        <v>3073</v>
      </c>
      <c r="D241" s="85" t="s">
        <v>757</v>
      </c>
      <c r="E241" s="85" t="s">
        <v>3305</v>
      </c>
      <c r="F241" s="85" t="s">
        <v>3334</v>
      </c>
      <c r="G241" s="84" t="str">
        <f>"case """&amp;RIGHT(INDEX(旧!E:E,MATCH(已整理!F241,旧!B:B,0)),8)&amp;""""</f>
        <v>case "50007B2D"</v>
      </c>
      <c r="H241" s="84" t="str">
        <f t="shared" si="3"/>
        <v>case "50007B2D": return "[AC] 229 - Cousteau.bin";</v>
      </c>
    </row>
    <row r="242" spans="1:8" x14ac:dyDescent="0.2">
      <c r="A242" s="85">
        <v>241</v>
      </c>
      <c r="B242" s="86">
        <v>20170731</v>
      </c>
      <c r="C242" s="85" t="s">
        <v>3073</v>
      </c>
      <c r="D242" s="85" t="s">
        <v>757</v>
      </c>
      <c r="E242" s="85" t="s">
        <v>3305</v>
      </c>
      <c r="F242" s="85" t="s">
        <v>3335</v>
      </c>
      <c r="G242" s="84" t="str">
        <f>"case """&amp;RIGHT(INDEX(旧!E:E,MATCH(已整理!F242,旧!B:B,0)),8)&amp;""""</f>
        <v>case "C9197A94"</v>
      </c>
      <c r="H242" s="84" t="str">
        <f t="shared" si="3"/>
        <v>case "C9197A94": return "[AC] 230 - Velma.bin";</v>
      </c>
    </row>
    <row r="243" spans="1:8" x14ac:dyDescent="0.2">
      <c r="A243" s="85">
        <v>242</v>
      </c>
      <c r="B243" s="86">
        <v>20170731</v>
      </c>
      <c r="C243" s="85" t="s">
        <v>3073</v>
      </c>
      <c r="D243" s="85" t="s">
        <v>757</v>
      </c>
      <c r="E243" s="85" t="s">
        <v>3305</v>
      </c>
      <c r="F243" s="85" t="s">
        <v>3336</v>
      </c>
      <c r="G243" s="84" t="str">
        <f>"case """&amp;RIGHT(INDEX(旧!E:E,MATCH(已整理!F243,旧!B:B,0)),8)&amp;""""</f>
        <v>case "37492D05"</v>
      </c>
      <c r="H243" s="84" t="str">
        <f t="shared" si="3"/>
        <v>case "37492D05": return "[AC] 231 - Elvis.bin";</v>
      </c>
    </row>
    <row r="244" spans="1:8" x14ac:dyDescent="0.2">
      <c r="A244" s="85">
        <v>243</v>
      </c>
      <c r="B244" s="86">
        <v>20170731</v>
      </c>
      <c r="C244" s="85" t="s">
        <v>3090</v>
      </c>
      <c r="D244" s="85" t="s">
        <v>757</v>
      </c>
      <c r="E244" s="85" t="s">
        <v>3305</v>
      </c>
      <c r="F244" s="85" t="s">
        <v>3337</v>
      </c>
      <c r="G244" s="84" t="str">
        <f>"case """&amp;RIGHT(INDEX(旧!E:E,MATCH(已整理!F244,旧!B:B,0)),8)&amp;""""</f>
        <v>case "C531198F"</v>
      </c>
      <c r="H244" s="84" t="str">
        <f t="shared" si="3"/>
        <v>case "C531198F": return "[AC] 232 - Canberra.bin";</v>
      </c>
    </row>
    <row r="245" spans="1:8" x14ac:dyDescent="0.2">
      <c r="A245" s="85">
        <v>244</v>
      </c>
      <c r="B245" s="86">
        <v>20170731</v>
      </c>
      <c r="C245" s="85" t="s">
        <v>3086</v>
      </c>
      <c r="D245" s="85" t="s">
        <v>757</v>
      </c>
      <c r="E245" s="85" t="s">
        <v>3305</v>
      </c>
      <c r="F245" s="85" t="s">
        <v>3338</v>
      </c>
      <c r="G245" s="84" t="str">
        <f>"case """&amp;RIGHT(INDEX(旧!E:E,MATCH(已整理!F245,旧!B:B,0)),8)&amp;""""</f>
        <v>case "1D2E649B"</v>
      </c>
      <c r="H245" s="84" t="str">
        <f t="shared" si="3"/>
        <v>case "1D2E649B": return "[AC] 233 - Colton.bin";</v>
      </c>
    </row>
    <row r="246" spans="1:8" x14ac:dyDescent="0.2">
      <c r="A246" s="85">
        <v>245</v>
      </c>
      <c r="B246" s="86">
        <v>20170731</v>
      </c>
      <c r="C246" s="85" t="s">
        <v>3073</v>
      </c>
      <c r="D246" s="85" t="s">
        <v>757</v>
      </c>
      <c r="E246" s="85" t="s">
        <v>3305</v>
      </c>
      <c r="F246" s="85" t="s">
        <v>3339</v>
      </c>
      <c r="G246" s="84" t="str">
        <f>"case """&amp;RIGHT(INDEX(旧!E:E,MATCH(已整理!F246,旧!B:B,0)),8)&amp;""""</f>
        <v>case "9D33C511"</v>
      </c>
      <c r="H246" s="84" t="str">
        <f t="shared" si="3"/>
        <v>case "9D33C511": return "[AC] 234 - Marina.bin";</v>
      </c>
    </row>
    <row r="247" spans="1:8" x14ac:dyDescent="0.2">
      <c r="A247" s="85">
        <v>246</v>
      </c>
      <c r="B247" s="86">
        <v>20170731</v>
      </c>
      <c r="C247" s="85" t="s">
        <v>3073</v>
      </c>
      <c r="D247" s="85" t="s">
        <v>757</v>
      </c>
      <c r="E247" s="85" t="s">
        <v>3305</v>
      </c>
      <c r="F247" s="85" t="s">
        <v>3340</v>
      </c>
      <c r="G247" s="84" t="str">
        <f>"case """&amp;RIGHT(INDEX(旧!E:E,MATCH(已整理!F247,旧!B:B,0)),8)&amp;""""</f>
        <v>case "8B0E6D83"</v>
      </c>
      <c r="H247" s="84" t="str">
        <f t="shared" si="3"/>
        <v>case "8B0E6D83": return "[AC] 235 - Spork-Crackle.bin";</v>
      </c>
    </row>
    <row r="248" spans="1:8" x14ac:dyDescent="0.2">
      <c r="A248" s="85">
        <v>247</v>
      </c>
      <c r="B248" s="86">
        <v>20170731</v>
      </c>
      <c r="C248" s="85" t="s">
        <v>3073</v>
      </c>
      <c r="D248" s="85" t="s">
        <v>757</v>
      </c>
      <c r="E248" s="85" t="s">
        <v>3305</v>
      </c>
      <c r="F248" s="85" t="s">
        <v>3341</v>
      </c>
      <c r="G248" s="84" t="str">
        <f>"case """&amp;RIGHT(INDEX(旧!E:E,MATCH(已整理!F248,旧!B:B,0)),8)&amp;""""</f>
        <v>case "644D2455"</v>
      </c>
      <c r="H248" s="84" t="str">
        <f t="shared" si="3"/>
        <v>case "644D2455": return "[AC] 236 - Freckles.bin";</v>
      </c>
    </row>
    <row r="249" spans="1:8" x14ac:dyDescent="0.2">
      <c r="A249" s="85">
        <v>248</v>
      </c>
      <c r="B249" s="86">
        <v>20170731</v>
      </c>
      <c r="C249" s="85" t="s">
        <v>3073</v>
      </c>
      <c r="D249" s="85" t="s">
        <v>757</v>
      </c>
      <c r="E249" s="85" t="s">
        <v>3305</v>
      </c>
      <c r="F249" s="85" t="s">
        <v>3342</v>
      </c>
      <c r="G249" s="84" t="str">
        <f>"case """&amp;RIGHT(INDEX(旧!E:E,MATCH(已整理!F249,旧!B:B,0)),8)&amp;""""</f>
        <v>case "3C302317"</v>
      </c>
      <c r="H249" s="84" t="str">
        <f t="shared" si="3"/>
        <v>case "3C302317": return "[AC] 237 - Bam.bin";</v>
      </c>
    </row>
    <row r="250" spans="1:8" x14ac:dyDescent="0.2">
      <c r="A250" s="85">
        <v>249</v>
      </c>
      <c r="B250" s="86">
        <v>20170731</v>
      </c>
      <c r="C250" s="85" t="s">
        <v>3090</v>
      </c>
      <c r="D250" s="85" t="s">
        <v>757</v>
      </c>
      <c r="E250" s="85" t="s">
        <v>3305</v>
      </c>
      <c r="F250" s="85" t="s">
        <v>3343</v>
      </c>
      <c r="G250" s="84" t="str">
        <f>"case """&amp;RIGHT(INDEX(旧!E:E,MATCH(已整理!F250,旧!B:B,0)),8)&amp;""""</f>
        <v>case "BFA7FFA5"</v>
      </c>
      <c r="H250" s="84" t="str">
        <f t="shared" si="3"/>
        <v>case "BFA7FFA5": return "[AC] 238 - Friga.bin";</v>
      </c>
    </row>
    <row r="251" spans="1:8" x14ac:dyDescent="0.2">
      <c r="A251" s="85">
        <v>250</v>
      </c>
      <c r="B251" s="86">
        <v>20170731</v>
      </c>
      <c r="C251" s="85" t="s">
        <v>3090</v>
      </c>
      <c r="D251" s="85" t="s">
        <v>757</v>
      </c>
      <c r="E251" s="85" t="s">
        <v>3305</v>
      </c>
      <c r="F251" s="85" t="s">
        <v>3344</v>
      </c>
      <c r="G251" s="84" t="str">
        <f>"case """&amp;RIGHT(INDEX(旧!E:E,MATCH(已整理!F251,旧!B:B,0)),8)&amp;""""</f>
        <v>case "42C61E9D"</v>
      </c>
      <c r="H251" s="84" t="str">
        <f t="shared" si="3"/>
        <v>case "42C61E9D": return "[AC] 239 - Ricky.bin";</v>
      </c>
    </row>
    <row r="252" spans="1:8" x14ac:dyDescent="0.2">
      <c r="A252" s="85">
        <v>251</v>
      </c>
      <c r="B252" s="86">
        <v>20170731</v>
      </c>
      <c r="C252" s="85" t="s">
        <v>3077</v>
      </c>
      <c r="D252" s="85" t="s">
        <v>757</v>
      </c>
      <c r="E252" s="85" t="s">
        <v>3305</v>
      </c>
      <c r="F252" s="85" t="s">
        <v>3345</v>
      </c>
      <c r="G252" s="84" t="str">
        <f>"case """&amp;RIGHT(INDEX(旧!E:E,MATCH(已整理!F252,旧!B:B,0)),8)&amp;""""</f>
        <v>case "2BF53028"</v>
      </c>
      <c r="H252" s="84" t="str">
        <f t="shared" si="3"/>
        <v>case "2BF53028": return "[AC] 240 - Deirdre.bin";</v>
      </c>
    </row>
    <row r="253" spans="1:8" x14ac:dyDescent="0.2">
      <c r="A253" s="85">
        <v>252</v>
      </c>
      <c r="B253" s="86">
        <v>20170731</v>
      </c>
      <c r="C253" s="85" t="s">
        <v>3113</v>
      </c>
      <c r="D253" s="85" t="s">
        <v>757</v>
      </c>
      <c r="E253" s="85" t="s">
        <v>3305</v>
      </c>
      <c r="F253" s="85" t="s">
        <v>3346</v>
      </c>
      <c r="G253" s="84" t="str">
        <f>"case """&amp;RIGHT(INDEX(旧!E:E,MATCH(已整理!F253,旧!B:B,0)),8)&amp;""""</f>
        <v>case "E43524E7"</v>
      </c>
      <c r="H253" s="84" t="str">
        <f t="shared" si="3"/>
        <v>case "E43524E7": return "[AC] 241 - Hans.bin";</v>
      </c>
    </row>
    <row r="254" spans="1:8" x14ac:dyDescent="0.2">
      <c r="A254" s="85">
        <v>253</v>
      </c>
      <c r="B254" s="86">
        <v>20170731</v>
      </c>
      <c r="C254" s="85" t="s">
        <v>3073</v>
      </c>
      <c r="D254" s="85" t="s">
        <v>757</v>
      </c>
      <c r="E254" s="85" t="s">
        <v>3305</v>
      </c>
      <c r="F254" s="85" t="s">
        <v>3347</v>
      </c>
      <c r="G254" s="84" t="str">
        <f>"case """&amp;RIGHT(INDEX(旧!E:E,MATCH(已整理!F254,旧!B:B,0)),8)&amp;""""</f>
        <v>case "58632846"</v>
      </c>
      <c r="H254" s="84" t="str">
        <f t="shared" si="3"/>
        <v>case "58632846": return "[AC] 242 - Chevre.bin";</v>
      </c>
    </row>
    <row r="255" spans="1:8" x14ac:dyDescent="0.2">
      <c r="A255" s="85">
        <v>254</v>
      </c>
      <c r="B255" s="86">
        <v>20170731</v>
      </c>
      <c r="C255" s="85" t="s">
        <v>3073</v>
      </c>
      <c r="D255" s="85" t="s">
        <v>757</v>
      </c>
      <c r="E255" s="85" t="s">
        <v>3305</v>
      </c>
      <c r="F255" s="85" t="s">
        <v>3348</v>
      </c>
      <c r="G255" s="84" t="str">
        <f>"case """&amp;RIGHT(INDEX(旧!E:E,MATCH(已整理!F255,旧!B:B,0)),8)&amp;""""</f>
        <v>case "02B6F528"</v>
      </c>
      <c r="H255" s="84" t="str">
        <f t="shared" si="3"/>
        <v>case "02B6F528": return "[AC] 243 - Drago.bin";</v>
      </c>
    </row>
    <row r="256" spans="1:8" x14ac:dyDescent="0.2">
      <c r="A256" s="85">
        <v>255</v>
      </c>
      <c r="B256" s="86">
        <v>20170731</v>
      </c>
      <c r="C256" s="85" t="s">
        <v>3073</v>
      </c>
      <c r="D256" s="85" t="s">
        <v>757</v>
      </c>
      <c r="E256" s="85" t="s">
        <v>3305</v>
      </c>
      <c r="F256" s="85" t="s">
        <v>3349</v>
      </c>
      <c r="G256" s="84" t="str">
        <f>"case """&amp;RIGHT(INDEX(旧!E:E,MATCH(已整理!F256,旧!B:B,0)),8)&amp;""""</f>
        <v>case "C976CD7B"</v>
      </c>
      <c r="H256" s="84" t="str">
        <f t="shared" si="3"/>
        <v>case "C976CD7B": return "[AC] 244 - Tangy.bin";</v>
      </c>
    </row>
    <row r="257" spans="1:8" x14ac:dyDescent="0.2">
      <c r="A257" s="85">
        <v>256</v>
      </c>
      <c r="B257" s="86">
        <v>20170731</v>
      </c>
      <c r="C257" s="85" t="s">
        <v>3073</v>
      </c>
      <c r="D257" s="85" t="s">
        <v>757</v>
      </c>
      <c r="E257" s="85" t="s">
        <v>3305</v>
      </c>
      <c r="F257" s="85" t="s">
        <v>3350</v>
      </c>
      <c r="G257" s="84" t="str">
        <f>"case """&amp;RIGHT(INDEX(旧!E:E,MATCH(已整理!F257,旧!B:B,0)),8)&amp;""""</f>
        <v>case "1D43DE78"</v>
      </c>
      <c r="H257" s="84" t="str">
        <f t="shared" si="3"/>
        <v>case "1D43DE78": return "[AC] 245 - Mac.bin";</v>
      </c>
    </row>
    <row r="258" spans="1:8" x14ac:dyDescent="0.2">
      <c r="A258" s="85">
        <v>257</v>
      </c>
      <c r="B258" s="86">
        <v>20170731</v>
      </c>
      <c r="C258" s="85" t="s">
        <v>3077</v>
      </c>
      <c r="D258" s="85" t="s">
        <v>757</v>
      </c>
      <c r="E258" s="85" t="s">
        <v>3305</v>
      </c>
      <c r="F258" s="85" t="s">
        <v>3351</v>
      </c>
      <c r="G258" s="84" t="str">
        <f>"case """&amp;RIGHT(INDEX(旧!E:E,MATCH(已整理!F258,旧!B:B,0)),8)&amp;""""</f>
        <v>case "45ED9D82"</v>
      </c>
      <c r="H258" s="84" t="str">
        <f t="shared" si="3"/>
        <v>case "45ED9D82": return "[AC] 246 - Eloise.bin";</v>
      </c>
    </row>
    <row r="259" spans="1:8" x14ac:dyDescent="0.2">
      <c r="A259" s="85">
        <v>258</v>
      </c>
      <c r="B259" s="86">
        <v>20170731</v>
      </c>
      <c r="C259" s="85" t="s">
        <v>3113</v>
      </c>
      <c r="D259" s="85" t="s">
        <v>757</v>
      </c>
      <c r="E259" s="85" t="s">
        <v>3305</v>
      </c>
      <c r="F259" s="85" t="s">
        <v>3352</v>
      </c>
      <c r="G259" s="84" t="str">
        <f>"case """&amp;RIGHT(INDEX(旧!E:E,MATCH(已整理!F259,旧!B:B,0)),8)&amp;""""</f>
        <v>case "3F24DFE5"</v>
      </c>
      <c r="H259" s="84" t="str">
        <f t="shared" ref="H259:H322" si="4">G259&amp;": "&amp;"return "&amp;""""&amp;F259&amp;""""&amp;";"</f>
        <v>case "3F24DFE5": return "[AC] 247 - Wart Jr..bin";</v>
      </c>
    </row>
    <row r="260" spans="1:8" x14ac:dyDescent="0.2">
      <c r="A260" s="85">
        <v>259</v>
      </c>
      <c r="B260" s="86">
        <v>20170731</v>
      </c>
      <c r="C260" s="85" t="s">
        <v>3073</v>
      </c>
      <c r="D260" s="85" t="s">
        <v>757</v>
      </c>
      <c r="E260" s="85" t="s">
        <v>3305</v>
      </c>
      <c r="F260" s="85" t="s">
        <v>3353</v>
      </c>
      <c r="G260" s="84" t="str">
        <f>"case """&amp;RIGHT(INDEX(旧!E:E,MATCH(已整理!F260,旧!B:B,0)),8)&amp;""""</f>
        <v>case "7F68385F"</v>
      </c>
      <c r="H260" s="84" t="str">
        <f t="shared" si="4"/>
        <v>case "7F68385F": return "[AC] 248 - Hazel.bin";</v>
      </c>
    </row>
    <row r="261" spans="1:8" x14ac:dyDescent="0.2">
      <c r="A261" s="85">
        <v>260</v>
      </c>
      <c r="B261" s="86">
        <v>20170731</v>
      </c>
      <c r="C261" s="85" t="s">
        <v>3090</v>
      </c>
      <c r="D261" s="85" t="s">
        <v>757</v>
      </c>
      <c r="E261" s="85" t="s">
        <v>3305</v>
      </c>
      <c r="F261" s="85" t="s">
        <v>3354</v>
      </c>
      <c r="G261" s="84" t="str">
        <f>"case """&amp;RIGHT(INDEX(旧!E:E,MATCH(已整理!F261,旧!B:B,0)),8)&amp;""""</f>
        <v>case "51B61A42"</v>
      </c>
      <c r="H261" s="84" t="str">
        <f t="shared" si="4"/>
        <v>case "51B61A42": return "[AC] 249 - Beardo.bin";</v>
      </c>
    </row>
    <row r="262" spans="1:8" x14ac:dyDescent="0.2">
      <c r="A262" s="85">
        <v>261</v>
      </c>
      <c r="B262" s="86">
        <v>20170731</v>
      </c>
      <c r="C262" s="85" t="s">
        <v>3113</v>
      </c>
      <c r="D262" s="85" t="s">
        <v>757</v>
      </c>
      <c r="E262" s="85" t="s">
        <v>3305</v>
      </c>
      <c r="F262" s="85" t="s">
        <v>3355</v>
      </c>
      <c r="G262" s="84" t="str">
        <f>"case """&amp;RIGHT(INDEX(旧!E:E,MATCH(已整理!F262,旧!B:B,0)),8)&amp;""""</f>
        <v>case "185A2FA3"</v>
      </c>
      <c r="H262" s="84" t="str">
        <f t="shared" si="4"/>
        <v>case "185A2FA3": return "[AC] 250 - Ava.bin";</v>
      </c>
    </row>
    <row r="263" spans="1:8" x14ac:dyDescent="0.2">
      <c r="A263" s="85">
        <v>262</v>
      </c>
      <c r="B263" s="86">
        <v>20170731</v>
      </c>
      <c r="C263" s="85" t="s">
        <v>3073</v>
      </c>
      <c r="D263" s="85" t="s">
        <v>757</v>
      </c>
      <c r="E263" s="85" t="s">
        <v>3305</v>
      </c>
      <c r="F263" s="85" t="s">
        <v>3356</v>
      </c>
      <c r="G263" s="84" t="str">
        <f>"case """&amp;RIGHT(INDEX(旧!E:E,MATCH(已整理!F263,旧!B:B,0)),8)&amp;""""</f>
        <v>case "1944C5BA"</v>
      </c>
      <c r="H263" s="84" t="str">
        <f t="shared" si="4"/>
        <v>case "1944C5BA": return "[AC] 251 - Chester.bin";</v>
      </c>
    </row>
    <row r="264" spans="1:8" x14ac:dyDescent="0.2">
      <c r="A264" s="85">
        <v>263</v>
      </c>
      <c r="B264" s="86">
        <v>20170731</v>
      </c>
      <c r="C264" s="85" t="s">
        <v>3113</v>
      </c>
      <c r="D264" s="85" t="s">
        <v>757</v>
      </c>
      <c r="E264" s="85" t="s">
        <v>3305</v>
      </c>
      <c r="F264" s="85" t="s">
        <v>3357</v>
      </c>
      <c r="G264" s="84" t="str">
        <f>"case """&amp;RIGHT(INDEX(旧!E:E,MATCH(已整理!F264,旧!B:B,0)),8)&amp;""""</f>
        <v>case "BD6A5399"</v>
      </c>
      <c r="H264" s="84" t="str">
        <f t="shared" si="4"/>
        <v>case "BD6A5399": return "[AC] 252 - Merry.bin";</v>
      </c>
    </row>
    <row r="265" spans="1:8" x14ac:dyDescent="0.2">
      <c r="A265" s="85">
        <v>264</v>
      </c>
      <c r="B265" s="86">
        <v>20170731</v>
      </c>
      <c r="C265" s="85" t="s">
        <v>3073</v>
      </c>
      <c r="D265" s="85" t="s">
        <v>757</v>
      </c>
      <c r="E265" s="85" t="s">
        <v>3305</v>
      </c>
      <c r="F265" s="85" t="s">
        <v>3358</v>
      </c>
      <c r="G265" s="84" t="str">
        <f>"case """&amp;RIGHT(INDEX(旧!E:E,MATCH(已整理!F265,旧!B:B,0)),8)&amp;""""</f>
        <v>case "995E3CC0"</v>
      </c>
      <c r="H265" s="84" t="str">
        <f t="shared" si="4"/>
        <v>case "995E3CC0": return "[AC] 253 - Genji.bin";</v>
      </c>
    </row>
    <row r="266" spans="1:8" x14ac:dyDescent="0.2">
      <c r="A266" s="85">
        <v>265</v>
      </c>
      <c r="B266" s="86">
        <v>20170731</v>
      </c>
      <c r="C266" s="85" t="s">
        <v>3073</v>
      </c>
      <c r="D266" s="85" t="s">
        <v>757</v>
      </c>
      <c r="E266" s="85" t="s">
        <v>3305</v>
      </c>
      <c r="F266" s="85" t="s">
        <v>3359</v>
      </c>
      <c r="G266" s="84" t="str">
        <f>"case """&amp;RIGHT(INDEX(旧!E:E,MATCH(已整理!F266,旧!B:B,0)),8)&amp;""""</f>
        <v>case "53B9FCDC"</v>
      </c>
      <c r="H266" s="84" t="str">
        <f t="shared" si="4"/>
        <v>case "53B9FCDC": return "[AC] 254 - Greta.bin";</v>
      </c>
    </row>
    <row r="267" spans="1:8" x14ac:dyDescent="0.2">
      <c r="A267" s="85">
        <v>266</v>
      </c>
      <c r="B267" s="86">
        <v>20170731</v>
      </c>
      <c r="C267" s="85" t="s">
        <v>3073</v>
      </c>
      <c r="D267" s="85" t="s">
        <v>757</v>
      </c>
      <c r="E267" s="85" t="s">
        <v>3305</v>
      </c>
      <c r="F267" s="85" t="s">
        <v>3360</v>
      </c>
      <c r="G267" s="84" t="str">
        <f>"case """&amp;RIGHT(INDEX(旧!E:E,MATCH(已整理!F267,旧!B:B,0)),8)&amp;""""</f>
        <v>case "0A233710"</v>
      </c>
      <c r="H267" s="84" t="str">
        <f t="shared" si="4"/>
        <v>case "0A233710": return "[AC] 255 - Wolfgang.bin";</v>
      </c>
    </row>
    <row r="268" spans="1:8" x14ac:dyDescent="0.2">
      <c r="A268" s="85">
        <v>267</v>
      </c>
      <c r="B268" s="86">
        <v>20170731</v>
      </c>
      <c r="C268" s="85" t="s">
        <v>3113</v>
      </c>
      <c r="D268" s="85" t="s">
        <v>757</v>
      </c>
      <c r="E268" s="85" t="s">
        <v>3305</v>
      </c>
      <c r="F268" s="85" t="s">
        <v>3361</v>
      </c>
      <c r="G268" s="84" t="str">
        <f>"case """&amp;RIGHT(INDEX(旧!E:E,MATCH(已整理!F268,旧!B:B,0)),8)&amp;""""</f>
        <v>case "7A50BFAE"</v>
      </c>
      <c r="H268" s="84" t="str">
        <f t="shared" si="4"/>
        <v>case "7A50BFAE": return "[AC] 256 - Diva.bin";</v>
      </c>
    </row>
    <row r="269" spans="1:8" x14ac:dyDescent="0.2">
      <c r="A269" s="85">
        <v>268</v>
      </c>
      <c r="B269" s="86">
        <v>20170731</v>
      </c>
      <c r="C269" s="85" t="s">
        <v>3073</v>
      </c>
      <c r="D269" s="85" t="s">
        <v>757</v>
      </c>
      <c r="E269" s="85" t="s">
        <v>3305</v>
      </c>
      <c r="F269" s="85" t="s">
        <v>3362</v>
      </c>
      <c r="G269" s="84" t="str">
        <f>"case """&amp;RIGHT(INDEX(旧!E:E,MATCH(已整理!F269,旧!B:B,0)),8)&amp;""""</f>
        <v>case "93D2D484"</v>
      </c>
      <c r="H269" s="84" t="str">
        <f t="shared" si="4"/>
        <v>case "93D2D484": return "[AC] 257 - Klaus.bin";</v>
      </c>
    </row>
    <row r="270" spans="1:8" x14ac:dyDescent="0.2">
      <c r="A270" s="85">
        <v>269</v>
      </c>
      <c r="B270" s="86">
        <v>20170731</v>
      </c>
      <c r="C270" s="85" t="s">
        <v>3073</v>
      </c>
      <c r="D270" s="85" t="s">
        <v>757</v>
      </c>
      <c r="E270" s="85" t="s">
        <v>3305</v>
      </c>
      <c r="F270" s="85" t="s">
        <v>3363</v>
      </c>
      <c r="G270" s="84" t="str">
        <f>"case """&amp;RIGHT(INDEX(旧!E:E,MATCH(已整理!F270,旧!B:B,0)),8)&amp;""""</f>
        <v>case "454117DB"</v>
      </c>
      <c r="H270" s="84" t="str">
        <f t="shared" si="4"/>
        <v>case "454117DB": return "[AC] 258 - Daisy.bin";</v>
      </c>
    </row>
    <row r="271" spans="1:8" x14ac:dyDescent="0.2">
      <c r="A271" s="85">
        <v>270</v>
      </c>
      <c r="B271" s="86">
        <v>20170731</v>
      </c>
      <c r="C271" s="85" t="s">
        <v>3090</v>
      </c>
      <c r="D271" s="85" t="s">
        <v>757</v>
      </c>
      <c r="E271" s="85" t="s">
        <v>3305</v>
      </c>
      <c r="F271" s="85" t="s">
        <v>3364</v>
      </c>
      <c r="G271" s="84" t="str">
        <f>"case """&amp;RIGHT(INDEX(旧!E:E,MATCH(已整理!F271,旧!B:B,0)),8)&amp;""""</f>
        <v>case "9C2DEE78"</v>
      </c>
      <c r="H271" s="84" t="str">
        <f t="shared" si="4"/>
        <v>case "9C2DEE78": return "[AC] 259 - Stinky.bin";</v>
      </c>
    </row>
    <row r="272" spans="1:8" x14ac:dyDescent="0.2">
      <c r="A272" s="85">
        <v>271</v>
      </c>
      <c r="B272" s="86">
        <v>20170731</v>
      </c>
      <c r="C272" s="85" t="s">
        <v>3073</v>
      </c>
      <c r="D272" s="85" t="s">
        <v>757</v>
      </c>
      <c r="E272" s="85" t="s">
        <v>3305</v>
      </c>
      <c r="F272" s="85" t="s">
        <v>3365</v>
      </c>
      <c r="G272" s="84" t="str">
        <f>"case """&amp;RIGHT(INDEX(旧!E:E,MATCH(已整理!F272,旧!B:B,0)),8)&amp;""""</f>
        <v>case "4CB6CAAC"</v>
      </c>
      <c r="H272" s="84" t="str">
        <f t="shared" si="4"/>
        <v>case "4CB6CAAC": return "[AC] 260 - Tammi.bin";</v>
      </c>
    </row>
    <row r="273" spans="1:8" x14ac:dyDescent="0.2">
      <c r="A273" s="85">
        <v>272</v>
      </c>
      <c r="B273" s="86">
        <v>20170731</v>
      </c>
      <c r="C273" s="85" t="s">
        <v>3086</v>
      </c>
      <c r="D273" s="85" t="s">
        <v>757</v>
      </c>
      <c r="E273" s="85" t="s">
        <v>3305</v>
      </c>
      <c r="F273" s="85" t="s">
        <v>3366</v>
      </c>
      <c r="G273" s="84" t="str">
        <f>"case """&amp;RIGHT(INDEX(旧!E:E,MATCH(已整理!F273,旧!B:B,0)),8)&amp;""""</f>
        <v>case "8BCEA320"</v>
      </c>
      <c r="H273" s="84" t="str">
        <f t="shared" si="4"/>
        <v>case "8BCEA320": return "[AC] 261 - Tucker.bin";</v>
      </c>
    </row>
    <row r="274" spans="1:8" x14ac:dyDescent="0.2">
      <c r="A274" s="85">
        <v>273</v>
      </c>
      <c r="B274" s="86">
        <v>20170731</v>
      </c>
      <c r="C274" s="85" t="s">
        <v>3073</v>
      </c>
      <c r="D274" s="85" t="s">
        <v>757</v>
      </c>
      <c r="E274" s="85" t="s">
        <v>3305</v>
      </c>
      <c r="F274" s="85" t="s">
        <v>3367</v>
      </c>
      <c r="G274" s="84" t="str">
        <f>"case """&amp;RIGHT(INDEX(旧!E:E,MATCH(已整理!F274,旧!B:B,0)),8)&amp;""""</f>
        <v>case "093A9D8B"</v>
      </c>
      <c r="H274" s="84" t="str">
        <f t="shared" si="4"/>
        <v>case "093A9D8B": return "[AC] 262 - Blanche.bin";</v>
      </c>
    </row>
    <row r="275" spans="1:8" x14ac:dyDescent="0.2">
      <c r="A275" s="85">
        <v>274</v>
      </c>
      <c r="B275" s="86">
        <v>20170731</v>
      </c>
      <c r="C275" s="85" t="s">
        <v>3073</v>
      </c>
      <c r="D275" s="85" t="s">
        <v>757</v>
      </c>
      <c r="E275" s="85" t="s">
        <v>3305</v>
      </c>
      <c r="F275" s="85" t="s">
        <v>3368</v>
      </c>
      <c r="G275" s="84" t="str">
        <f>"case """&amp;RIGHT(INDEX(旧!E:E,MATCH(已整理!F275,旧!B:B,0)),8)&amp;""""</f>
        <v>case "1CAA856E"</v>
      </c>
      <c r="H275" s="84" t="str">
        <f t="shared" si="4"/>
        <v>case "1CAA856E": return "[AC] 263 - Gaston.bin";</v>
      </c>
    </row>
    <row r="276" spans="1:8" x14ac:dyDescent="0.2">
      <c r="A276" s="85">
        <v>275</v>
      </c>
      <c r="B276" s="86">
        <v>20170731</v>
      </c>
      <c r="C276" s="85" t="s">
        <v>3073</v>
      </c>
      <c r="D276" s="85" t="s">
        <v>757</v>
      </c>
      <c r="E276" s="85" t="s">
        <v>3305</v>
      </c>
      <c r="F276" s="85" t="s">
        <v>3369</v>
      </c>
      <c r="G276" s="84" t="str">
        <f>"case """&amp;RIGHT(INDEX(旧!E:E,MATCH(已整理!F276,旧!B:B,0)),8)&amp;""""</f>
        <v>case "4E578C03"</v>
      </c>
      <c r="H276" s="84" t="str">
        <f t="shared" si="4"/>
        <v>case "4E578C03": return "[AC] 264 - Marshal.bin";</v>
      </c>
    </row>
    <row r="277" spans="1:8" x14ac:dyDescent="0.2">
      <c r="A277" s="85">
        <v>276</v>
      </c>
      <c r="B277" s="86">
        <v>20170731</v>
      </c>
      <c r="C277" s="85" t="s">
        <v>3073</v>
      </c>
      <c r="D277" s="85" t="s">
        <v>757</v>
      </c>
      <c r="E277" s="85" t="s">
        <v>3305</v>
      </c>
      <c r="F277" s="85" t="s">
        <v>3370</v>
      </c>
      <c r="G277" s="84" t="str">
        <f>"case """&amp;RIGHT(INDEX(旧!E:E,MATCH(已整理!F277,旧!B:B,0)),8)&amp;""""</f>
        <v>case "3FC15A49"</v>
      </c>
      <c r="H277" s="84" t="str">
        <f t="shared" si="4"/>
        <v>case "3FC15A49": return "[AC] 265 - Gala.bin";</v>
      </c>
    </row>
    <row r="278" spans="1:8" x14ac:dyDescent="0.2">
      <c r="A278" s="85">
        <v>277</v>
      </c>
      <c r="B278" s="86">
        <v>20170731</v>
      </c>
      <c r="C278" s="85" t="s">
        <v>3077</v>
      </c>
      <c r="D278" s="85" t="s">
        <v>757</v>
      </c>
      <c r="E278" s="85" t="s">
        <v>3305</v>
      </c>
      <c r="F278" s="85" t="s">
        <v>3371</v>
      </c>
      <c r="G278" s="84" t="str">
        <f>"case """&amp;RIGHT(INDEX(旧!E:E,MATCH(已整理!F278,旧!B:B,0)),8)&amp;""""</f>
        <v>case "827F8986"</v>
      </c>
      <c r="H278" s="84" t="str">
        <f t="shared" si="4"/>
        <v>case "827F8986": return "[AC] 266 - Joey.bin";</v>
      </c>
    </row>
    <row r="279" spans="1:8" x14ac:dyDescent="0.2">
      <c r="A279" s="85">
        <v>278</v>
      </c>
      <c r="B279" s="86">
        <v>20170731</v>
      </c>
      <c r="C279" s="85" t="s">
        <v>3090</v>
      </c>
      <c r="D279" s="85" t="s">
        <v>757</v>
      </c>
      <c r="E279" s="85" t="s">
        <v>3305</v>
      </c>
      <c r="F279" s="85" t="s">
        <v>3372</v>
      </c>
      <c r="G279" s="84" t="str">
        <f>"case """&amp;RIGHT(INDEX(旧!E:E,MATCH(已整理!F279,旧!B:B,0)),8)&amp;""""</f>
        <v>case "73AB93E7"</v>
      </c>
      <c r="H279" s="84" t="str">
        <f t="shared" si="4"/>
        <v>case "73AB93E7": return "[AC] 267 - Pippy.bin";</v>
      </c>
    </row>
    <row r="280" spans="1:8" x14ac:dyDescent="0.2">
      <c r="A280" s="85">
        <v>279</v>
      </c>
      <c r="B280" s="86">
        <v>20170731</v>
      </c>
      <c r="C280" s="85" t="s">
        <v>3090</v>
      </c>
      <c r="D280" s="85" t="s">
        <v>757</v>
      </c>
      <c r="E280" s="85" t="s">
        <v>3305</v>
      </c>
      <c r="F280" s="85" t="s">
        <v>3373</v>
      </c>
      <c r="G280" s="84" t="str">
        <f>"case """&amp;RIGHT(INDEX(旧!E:E,MATCH(已整理!F280,旧!B:B,0)),8)&amp;""""</f>
        <v>case "8853CFB4"</v>
      </c>
      <c r="H280" s="84" t="str">
        <f t="shared" si="4"/>
        <v>case "8853CFB4": return "[AC] 268 - Buck.bin";</v>
      </c>
    </row>
    <row r="281" spans="1:8" x14ac:dyDescent="0.2">
      <c r="A281" s="85">
        <v>280</v>
      </c>
      <c r="B281" s="86">
        <v>20170731</v>
      </c>
      <c r="C281" s="85" t="s">
        <v>3096</v>
      </c>
      <c r="D281" s="85" t="s">
        <v>757</v>
      </c>
      <c r="E281" s="85" t="s">
        <v>3305</v>
      </c>
      <c r="F281" s="85" t="s">
        <v>3374</v>
      </c>
      <c r="G281" s="84" t="str">
        <f>"case """&amp;RIGHT(INDEX(旧!E:E,MATCH(已整理!F281,旧!B:B,0)),8)&amp;""""</f>
        <v>case "60DC47E8"</v>
      </c>
      <c r="H281" s="84" t="str">
        <f t="shared" si="4"/>
        <v>case "60DC47E8": return "[AC] 269 - Bree.bin";</v>
      </c>
    </row>
    <row r="282" spans="1:8" x14ac:dyDescent="0.2">
      <c r="A282" s="85">
        <v>281</v>
      </c>
      <c r="B282" s="86">
        <v>20170731</v>
      </c>
      <c r="C282" s="85" t="s">
        <v>3073</v>
      </c>
      <c r="D282" s="85" t="s">
        <v>757</v>
      </c>
      <c r="E282" s="85" t="s">
        <v>3305</v>
      </c>
      <c r="F282" s="85" t="s">
        <v>3375</v>
      </c>
      <c r="G282" s="84" t="str">
        <f>"case """&amp;RIGHT(INDEX(旧!E:E,MATCH(已整理!F282,旧!B:B,0)),8)&amp;""""</f>
        <v>case "A35A2CB1"</v>
      </c>
      <c r="H282" s="84" t="str">
        <f t="shared" si="4"/>
        <v>case "A35A2CB1": return "[AC] 270 - Rooney.bin";</v>
      </c>
    </row>
    <row r="283" spans="1:8" x14ac:dyDescent="0.2">
      <c r="A283" s="85">
        <v>282</v>
      </c>
      <c r="B283" s="86">
        <v>20170731</v>
      </c>
      <c r="C283" s="85" t="s">
        <v>3113</v>
      </c>
      <c r="D283" s="85" t="s">
        <v>757</v>
      </c>
      <c r="E283" s="85" t="s">
        <v>3305</v>
      </c>
      <c r="F283" s="85" t="s">
        <v>3376</v>
      </c>
      <c r="G283" s="84" t="str">
        <f>"case """&amp;RIGHT(INDEX(旧!E:E,MATCH(已整理!F283,旧!B:B,0)),8)&amp;""""</f>
        <v>case "5D330E9B"</v>
      </c>
      <c r="H283" s="84" t="str">
        <f t="shared" si="4"/>
        <v>case "5D330E9B": return "[AC] 271 - Curlos.bin";</v>
      </c>
    </row>
    <row r="284" spans="1:8" x14ac:dyDescent="0.2">
      <c r="A284" s="85">
        <v>283</v>
      </c>
      <c r="B284" s="86">
        <v>20170731</v>
      </c>
      <c r="C284" s="85" t="s">
        <v>3073</v>
      </c>
      <c r="D284" s="85" t="s">
        <v>757</v>
      </c>
      <c r="E284" s="85" t="s">
        <v>3305</v>
      </c>
      <c r="F284" s="85" t="s">
        <v>3377</v>
      </c>
      <c r="G284" s="84" t="str">
        <f>"case """&amp;RIGHT(INDEX(旧!E:E,MATCH(已整理!F284,旧!B:B,0)),8)&amp;""""</f>
        <v>case "ABAF8E80"</v>
      </c>
      <c r="H284" s="84" t="str">
        <f t="shared" si="4"/>
        <v>case "ABAF8E80": return "[AC] 272 - Skye.bin";</v>
      </c>
    </row>
    <row r="285" spans="1:8" x14ac:dyDescent="0.2">
      <c r="A285" s="85">
        <v>284</v>
      </c>
      <c r="B285" s="86">
        <v>20170731</v>
      </c>
      <c r="C285" s="85" t="s">
        <v>3113</v>
      </c>
      <c r="D285" s="85" t="s">
        <v>757</v>
      </c>
      <c r="E285" s="85" t="s">
        <v>3305</v>
      </c>
      <c r="F285" s="85" t="s">
        <v>3378</v>
      </c>
      <c r="G285" s="84" t="str">
        <f>"case """&amp;RIGHT(INDEX(旧!E:E,MATCH(已整理!F285,旧!B:B,0)),8)&amp;""""</f>
        <v>case "9CCF251D"</v>
      </c>
      <c r="H285" s="84" t="str">
        <f t="shared" si="4"/>
        <v>case "9CCF251D": return "[AC] 273 - Moe.bin";</v>
      </c>
    </row>
    <row r="286" spans="1:8" x14ac:dyDescent="0.2">
      <c r="A286" s="85">
        <v>285</v>
      </c>
      <c r="B286" s="86">
        <v>20170731</v>
      </c>
      <c r="C286" s="85" t="s">
        <v>3073</v>
      </c>
      <c r="D286" s="85" t="s">
        <v>757</v>
      </c>
      <c r="E286" s="85" t="s">
        <v>3305</v>
      </c>
      <c r="F286" s="85" t="s">
        <v>3379</v>
      </c>
      <c r="G286" s="84" t="str">
        <f>"case """&amp;RIGHT(INDEX(旧!E:E,MATCH(已整理!F286,旧!B:B,0)),8)&amp;""""</f>
        <v>case "4CE80ACD"</v>
      </c>
      <c r="H286" s="84" t="str">
        <f t="shared" si="4"/>
        <v>case "4CE80ACD": return "[AC] 274 - Flora.bin";</v>
      </c>
    </row>
    <row r="287" spans="1:8" x14ac:dyDescent="0.2">
      <c r="A287" s="85">
        <v>286</v>
      </c>
      <c r="B287" s="86">
        <v>20170731</v>
      </c>
      <c r="C287" s="85" t="s">
        <v>3073</v>
      </c>
      <c r="D287" s="85" t="s">
        <v>757</v>
      </c>
      <c r="E287" s="85" t="s">
        <v>3305</v>
      </c>
      <c r="F287" s="85" t="s">
        <v>3380</v>
      </c>
      <c r="G287" s="84" t="str">
        <f>"case """&amp;RIGHT(INDEX(旧!E:E,MATCH(已整理!F287,旧!B:B,0)),8)&amp;""""</f>
        <v>case "2155C640"</v>
      </c>
      <c r="H287" s="84" t="str">
        <f t="shared" si="4"/>
        <v>case "2155C640": return "[AC] 275 - Hamlet.bin";</v>
      </c>
    </row>
    <row r="288" spans="1:8" x14ac:dyDescent="0.2">
      <c r="A288" s="85">
        <v>287</v>
      </c>
      <c r="B288" s="86">
        <v>20170731</v>
      </c>
      <c r="C288" s="85" t="s">
        <v>3077</v>
      </c>
      <c r="D288" s="85" t="s">
        <v>757</v>
      </c>
      <c r="E288" s="85" t="s">
        <v>3305</v>
      </c>
      <c r="F288" s="85" t="s">
        <v>3381</v>
      </c>
      <c r="G288" s="84" t="str">
        <f>"case """&amp;RIGHT(INDEX(旧!E:E,MATCH(已整理!F288,旧!B:B,0)),8)&amp;""""</f>
        <v>case "3DF73775"</v>
      </c>
      <c r="H288" s="84" t="str">
        <f t="shared" si="4"/>
        <v>case "3DF73775": return "[AC] 276 - Astrid.bin";</v>
      </c>
    </row>
    <row r="289" spans="1:8" x14ac:dyDescent="0.2">
      <c r="A289" s="85">
        <v>288</v>
      </c>
      <c r="B289" s="86">
        <v>20170731</v>
      </c>
      <c r="C289" s="85" t="s">
        <v>3073</v>
      </c>
      <c r="D289" s="85" t="s">
        <v>757</v>
      </c>
      <c r="E289" s="85" t="s">
        <v>3305</v>
      </c>
      <c r="F289" s="85" t="s">
        <v>3382</v>
      </c>
      <c r="G289" s="84" t="str">
        <f>"case """&amp;RIGHT(INDEX(旧!E:E,MATCH(已整理!F289,旧!B:B,0)),8)&amp;""""</f>
        <v>case "55A1F902"</v>
      </c>
      <c r="H289" s="84" t="str">
        <f t="shared" si="4"/>
        <v>case "55A1F902": return "[AC] 277 - Monty.bin";</v>
      </c>
    </row>
    <row r="290" spans="1:8" x14ac:dyDescent="0.2">
      <c r="A290" s="85">
        <v>289</v>
      </c>
      <c r="B290" s="86">
        <v>20170731</v>
      </c>
      <c r="C290" s="85" t="s">
        <v>3073</v>
      </c>
      <c r="D290" s="85" t="s">
        <v>757</v>
      </c>
      <c r="E290" s="85" t="s">
        <v>3305</v>
      </c>
      <c r="F290" s="85" t="s">
        <v>3383</v>
      </c>
      <c r="G290" s="84" t="str">
        <f>"case """&amp;RIGHT(INDEX(旧!E:E,MATCH(已整理!F290,旧!B:B,0)),8)&amp;""""</f>
        <v>case "A63C2DC4"</v>
      </c>
      <c r="H290" s="84" t="str">
        <f t="shared" si="4"/>
        <v>case "A63C2DC4": return "[AC] 278 - Dora.bin";</v>
      </c>
    </row>
    <row r="291" spans="1:8" x14ac:dyDescent="0.2">
      <c r="A291" s="85">
        <v>290</v>
      </c>
      <c r="B291" s="86">
        <v>20170731</v>
      </c>
      <c r="C291" s="85" t="s">
        <v>3096</v>
      </c>
      <c r="D291" s="85" t="s">
        <v>757</v>
      </c>
      <c r="E291" s="85" t="s">
        <v>3305</v>
      </c>
      <c r="F291" s="85" t="s">
        <v>3384</v>
      </c>
      <c r="G291" s="84" t="str">
        <f>"case """&amp;RIGHT(INDEX(旧!E:E,MATCH(已整理!F291,旧!B:B,0)),8)&amp;""""</f>
        <v>case "4A3362A1"</v>
      </c>
      <c r="H291" s="84" t="str">
        <f t="shared" si="4"/>
        <v>case "4A3362A1": return "[AC] 279 - Biskit.bin";</v>
      </c>
    </row>
    <row r="292" spans="1:8" x14ac:dyDescent="0.2">
      <c r="A292" s="85">
        <v>291</v>
      </c>
      <c r="B292" s="86">
        <v>20170731</v>
      </c>
      <c r="C292" s="85" t="s">
        <v>3113</v>
      </c>
      <c r="D292" s="85" t="s">
        <v>757</v>
      </c>
      <c r="E292" s="85" t="s">
        <v>3305</v>
      </c>
      <c r="F292" s="85" t="s">
        <v>3385</v>
      </c>
      <c r="G292" s="84" t="str">
        <f>"case """&amp;RIGHT(INDEX(旧!E:E,MATCH(已整理!F292,旧!B:B,0)),8)&amp;""""</f>
        <v>case "E0696B6C"</v>
      </c>
      <c r="H292" s="84" t="str">
        <f t="shared" si="4"/>
        <v>case "E0696B6C": return "[AC] 280 - Victoria.bin";</v>
      </c>
    </row>
    <row r="293" spans="1:8" x14ac:dyDescent="0.2">
      <c r="A293" s="85">
        <v>292</v>
      </c>
      <c r="B293" s="86">
        <v>20170731</v>
      </c>
      <c r="C293" s="85" t="s">
        <v>3073</v>
      </c>
      <c r="D293" s="85" t="s">
        <v>757</v>
      </c>
      <c r="E293" s="85" t="s">
        <v>3305</v>
      </c>
      <c r="F293" s="85" t="s">
        <v>3386</v>
      </c>
      <c r="G293" s="84" t="str">
        <f>"case """&amp;RIGHT(INDEX(旧!E:E,MATCH(已整理!F293,旧!B:B,0)),8)&amp;""""</f>
        <v>case "D52C4740"</v>
      </c>
      <c r="H293" s="84" t="str">
        <f t="shared" si="4"/>
        <v>case "D52C4740": return "[AC] 281 - Lyman.bin";</v>
      </c>
    </row>
    <row r="294" spans="1:8" x14ac:dyDescent="0.2">
      <c r="A294" s="85">
        <v>293</v>
      </c>
      <c r="B294" s="86">
        <v>20170731</v>
      </c>
      <c r="C294" s="85" t="s">
        <v>3073</v>
      </c>
      <c r="D294" s="85" t="s">
        <v>757</v>
      </c>
      <c r="E294" s="85" t="s">
        <v>3305</v>
      </c>
      <c r="F294" s="85" t="s">
        <v>3387</v>
      </c>
      <c r="G294" s="84" t="str">
        <f>"case """&amp;RIGHT(INDEX(旧!E:E,MATCH(已整理!F294,旧!B:B,0)),8)&amp;""""</f>
        <v>case "60C8E434"</v>
      </c>
      <c r="H294" s="84" t="str">
        <f t="shared" si="4"/>
        <v>case "60C8E434": return "[AC] 282 - Violet.bin";</v>
      </c>
    </row>
    <row r="295" spans="1:8" x14ac:dyDescent="0.2">
      <c r="A295" s="85">
        <v>294</v>
      </c>
      <c r="B295" s="86">
        <v>20170731</v>
      </c>
      <c r="C295" s="85" t="s">
        <v>3113</v>
      </c>
      <c r="D295" s="85" t="s">
        <v>757</v>
      </c>
      <c r="E295" s="85" t="s">
        <v>3305</v>
      </c>
      <c r="F295" s="85" t="s">
        <v>3388</v>
      </c>
      <c r="G295" s="84" t="str">
        <f>"case """&amp;RIGHT(INDEX(旧!E:E,MATCH(已整理!F295,旧!B:B,0)),8)&amp;""""</f>
        <v>case "A4A9DDD4"</v>
      </c>
      <c r="H295" s="84" t="str">
        <f t="shared" si="4"/>
        <v>case "A4A9DDD4": return "[AC] 283 - Frank.bin";</v>
      </c>
    </row>
    <row r="296" spans="1:8" x14ac:dyDescent="0.2">
      <c r="A296" s="85">
        <v>295</v>
      </c>
      <c r="B296" s="86">
        <v>20170731</v>
      </c>
      <c r="C296" s="85" t="s">
        <v>3073</v>
      </c>
      <c r="D296" s="85" t="s">
        <v>757</v>
      </c>
      <c r="E296" s="85" t="s">
        <v>3305</v>
      </c>
      <c r="F296" s="85" t="s">
        <v>3389</v>
      </c>
      <c r="G296" s="84" t="str">
        <f>"case """&amp;RIGHT(INDEX(旧!E:E,MATCH(已整理!F296,旧!B:B,0)),8)&amp;""""</f>
        <v>case "8803225A"</v>
      </c>
      <c r="H296" s="84" t="str">
        <f t="shared" si="4"/>
        <v>case "8803225A": return "[AC] 284 - Chadder.bin";</v>
      </c>
    </row>
    <row r="297" spans="1:8" x14ac:dyDescent="0.2">
      <c r="A297" s="85">
        <v>296</v>
      </c>
      <c r="B297" s="86">
        <v>20170731</v>
      </c>
      <c r="C297" s="85" t="s">
        <v>3073</v>
      </c>
      <c r="D297" s="85" t="s">
        <v>757</v>
      </c>
      <c r="E297" s="85" t="s">
        <v>3305</v>
      </c>
      <c r="F297" s="85" t="s">
        <v>3390</v>
      </c>
      <c r="G297" s="84" t="str">
        <f>"case """&amp;RIGHT(INDEX(旧!E:E,MATCH(已整理!F297,旧!B:B,0)),8)&amp;""""</f>
        <v>case "243EFA06"</v>
      </c>
      <c r="H297" s="84" t="str">
        <f t="shared" si="4"/>
        <v>case "243EFA06": return "[AC] 285 - Merengue.bin";</v>
      </c>
    </row>
    <row r="298" spans="1:8" x14ac:dyDescent="0.2">
      <c r="A298" s="85">
        <v>297</v>
      </c>
      <c r="B298" s="86">
        <v>20170731</v>
      </c>
      <c r="C298" s="85" t="s">
        <v>3073</v>
      </c>
      <c r="D298" s="85" t="s">
        <v>757</v>
      </c>
      <c r="E298" s="85" t="s">
        <v>3305</v>
      </c>
      <c r="F298" s="85" t="s">
        <v>3391</v>
      </c>
      <c r="G298" s="84" t="str">
        <f>"case """&amp;RIGHT(INDEX(旧!E:E,MATCH(已整理!F298,旧!B:B,0)),8)&amp;""""</f>
        <v>case "27EC2F2E"</v>
      </c>
      <c r="H298" s="84" t="str">
        <f t="shared" si="4"/>
        <v>case "27EC2F2E": return "[AC] 286 - Cube.bin";</v>
      </c>
    </row>
    <row r="299" spans="1:8" x14ac:dyDescent="0.2">
      <c r="A299" s="85">
        <v>298</v>
      </c>
      <c r="B299" s="86">
        <v>20170731</v>
      </c>
      <c r="C299" s="85" t="s">
        <v>3073</v>
      </c>
      <c r="D299" s="85" t="s">
        <v>757</v>
      </c>
      <c r="E299" s="85" t="s">
        <v>3305</v>
      </c>
      <c r="F299" s="85" t="s">
        <v>3392</v>
      </c>
      <c r="G299" s="84" t="str">
        <f>"case """&amp;RIGHT(INDEX(旧!E:E,MATCH(已整理!F299,旧!B:B,0)),8)&amp;""""</f>
        <v>case "B5A8B09F"</v>
      </c>
      <c r="H299" s="84" t="str">
        <f t="shared" si="4"/>
        <v>case "B5A8B09F": return "[AC] 287 - Claudia.bin";</v>
      </c>
    </row>
    <row r="300" spans="1:8" x14ac:dyDescent="0.2">
      <c r="A300" s="85">
        <v>299</v>
      </c>
      <c r="B300" s="86">
        <v>20170731</v>
      </c>
      <c r="C300" s="85" t="s">
        <v>3077</v>
      </c>
      <c r="D300" s="85" t="s">
        <v>757</v>
      </c>
      <c r="E300" s="85" t="s">
        <v>3305</v>
      </c>
      <c r="F300" s="85" t="s">
        <v>3393</v>
      </c>
      <c r="G300" s="84" t="str">
        <f>"case """&amp;RIGHT(INDEX(旧!E:E,MATCH(已整理!F300,旧!B:B,0)),8)&amp;""""</f>
        <v>case "4A645395"</v>
      </c>
      <c r="H300" s="84" t="str">
        <f t="shared" si="4"/>
        <v>case "4A645395": return "[AC] 288 - Curly.bin";</v>
      </c>
    </row>
    <row r="301" spans="1:8" x14ac:dyDescent="0.2">
      <c r="A301" s="85">
        <v>300</v>
      </c>
      <c r="B301" s="86">
        <v>20170731</v>
      </c>
      <c r="C301" s="85" t="s">
        <v>3113</v>
      </c>
      <c r="D301" s="85" t="s">
        <v>757</v>
      </c>
      <c r="E301" s="85" t="s">
        <v>3305</v>
      </c>
      <c r="F301" s="85" t="s">
        <v>3394</v>
      </c>
      <c r="G301" s="84" t="str">
        <f>"case """&amp;RIGHT(INDEX(旧!E:E,MATCH(已整理!F301,旧!B:B,0)),8)&amp;""""</f>
        <v>case "19D385E5"</v>
      </c>
      <c r="H301" s="84" t="str">
        <f t="shared" si="4"/>
        <v>case "19D385E5": return "[AC] 289 - Boomer.bin";</v>
      </c>
    </row>
    <row r="302" spans="1:8" x14ac:dyDescent="0.2">
      <c r="A302" s="85">
        <v>301</v>
      </c>
      <c r="B302" s="86">
        <v>20170731</v>
      </c>
      <c r="C302" s="85" t="s">
        <v>3073</v>
      </c>
      <c r="D302" s="85" t="s">
        <v>757</v>
      </c>
      <c r="E302" s="85" t="s">
        <v>3305</v>
      </c>
      <c r="F302" s="85" t="s">
        <v>3395</v>
      </c>
      <c r="G302" s="84" t="str">
        <f>"case """&amp;RIGHT(INDEX(旧!E:E,MATCH(已整理!F302,旧!B:B,0)),8)&amp;""""</f>
        <v>case "FE7BD606"</v>
      </c>
      <c r="H302" s="84" t="str">
        <f t="shared" si="4"/>
        <v>case "FE7BD606": return "[AC] 290 - Caroline.bin";</v>
      </c>
    </row>
    <row r="303" spans="1:8" x14ac:dyDescent="0.2">
      <c r="A303" s="85">
        <v>302</v>
      </c>
      <c r="B303" s="86">
        <v>20170731</v>
      </c>
      <c r="C303" s="85" t="s">
        <v>3090</v>
      </c>
      <c r="D303" s="85" t="s">
        <v>757</v>
      </c>
      <c r="E303" s="85" t="s">
        <v>3305</v>
      </c>
      <c r="F303" s="85" t="s">
        <v>3396</v>
      </c>
      <c r="G303" s="84" t="str">
        <f>"case """&amp;RIGHT(INDEX(旧!E:E,MATCH(已整理!F303,旧!B:B,0)),8)&amp;""""</f>
        <v>case "A68F4844"</v>
      </c>
      <c r="H303" s="84" t="str">
        <f t="shared" si="4"/>
        <v>case "A68F4844": return "[AC] 291 - Sparro.bin";</v>
      </c>
    </row>
    <row r="304" spans="1:8" x14ac:dyDescent="0.2">
      <c r="A304" s="85">
        <v>303</v>
      </c>
      <c r="B304" s="86">
        <v>20170731</v>
      </c>
      <c r="C304" s="85" t="s">
        <v>3073</v>
      </c>
      <c r="D304" s="85" t="s">
        <v>757</v>
      </c>
      <c r="E304" s="85" t="s">
        <v>3305</v>
      </c>
      <c r="F304" s="85" t="s">
        <v>3397</v>
      </c>
      <c r="G304" s="84" t="str">
        <f>"case """&amp;RIGHT(INDEX(旧!E:E,MATCH(已整理!F304,旧!B:B,0)),8)&amp;""""</f>
        <v>case "6CCCD74B"</v>
      </c>
      <c r="H304" s="84" t="str">
        <f t="shared" si="4"/>
        <v>case "6CCCD74B": return "[AC] 292 - Baabara.bin";</v>
      </c>
    </row>
    <row r="305" spans="1:8" x14ac:dyDescent="0.2">
      <c r="A305" s="85">
        <v>304</v>
      </c>
      <c r="B305" s="86">
        <v>20170731</v>
      </c>
      <c r="C305" s="85" t="s">
        <v>3086</v>
      </c>
      <c r="D305" s="85" t="s">
        <v>757</v>
      </c>
      <c r="E305" s="85" t="s">
        <v>3305</v>
      </c>
      <c r="F305" s="85" t="s">
        <v>3398</v>
      </c>
      <c r="G305" s="84" t="str">
        <f>"case """&amp;RIGHT(INDEX(旧!E:E,MATCH(已整理!F305,旧!B:B,0)),8)&amp;""""</f>
        <v>case "9BED1A0D"</v>
      </c>
      <c r="H305" s="84" t="str">
        <f t="shared" si="4"/>
        <v>case "9BED1A0D": return "[AC] 293 - Rolf.bin";</v>
      </c>
    </row>
    <row r="306" spans="1:8" x14ac:dyDescent="0.2">
      <c r="A306" s="85">
        <v>305</v>
      </c>
      <c r="B306" s="86">
        <v>20170731</v>
      </c>
      <c r="C306" s="85" t="s">
        <v>3073</v>
      </c>
      <c r="D306" s="85" t="s">
        <v>757</v>
      </c>
      <c r="E306" s="85" t="s">
        <v>3305</v>
      </c>
      <c r="F306" s="85" t="s">
        <v>3399</v>
      </c>
      <c r="G306" s="84" t="str">
        <f>"case """&amp;RIGHT(INDEX(旧!E:E,MATCH(已整理!F306,旧!B:B,0)),8)&amp;""""</f>
        <v>case "8749DEAF"</v>
      </c>
      <c r="H306" s="84" t="str">
        <f t="shared" si="4"/>
        <v>case "8749DEAF": return "[AC] 294 - Maple.bin";</v>
      </c>
    </row>
    <row r="307" spans="1:8" x14ac:dyDescent="0.2">
      <c r="A307" s="85">
        <v>306</v>
      </c>
      <c r="B307" s="86">
        <v>20170731</v>
      </c>
      <c r="C307" s="85" t="s">
        <v>3073</v>
      </c>
      <c r="D307" s="85" t="s">
        <v>757</v>
      </c>
      <c r="E307" s="85" t="s">
        <v>3305</v>
      </c>
      <c r="F307" s="85" t="s">
        <v>3400</v>
      </c>
      <c r="G307" s="84" t="str">
        <f>"case """&amp;RIGHT(INDEX(旧!E:E,MATCH(已整理!F307,旧!B:B,0)),8)&amp;""""</f>
        <v>case "BF3D1764"</v>
      </c>
      <c r="H307" s="84" t="str">
        <f t="shared" si="4"/>
        <v>case "BF3D1764": return "[AC] 295 - Antonio.bin";</v>
      </c>
    </row>
    <row r="308" spans="1:8" x14ac:dyDescent="0.2">
      <c r="A308" s="85">
        <v>307</v>
      </c>
      <c r="B308" s="86">
        <v>20170731</v>
      </c>
      <c r="C308" s="85" t="s">
        <v>3073</v>
      </c>
      <c r="D308" s="85" t="s">
        <v>757</v>
      </c>
      <c r="E308" s="85" t="s">
        <v>3305</v>
      </c>
      <c r="F308" s="85" t="s">
        <v>3401</v>
      </c>
      <c r="G308" s="84" t="str">
        <f>"case """&amp;RIGHT(INDEX(旧!E:E,MATCH(已整理!F308,旧!B:B,0)),8)&amp;""""</f>
        <v>case "F50A95BF"</v>
      </c>
      <c r="H308" s="84" t="str">
        <f t="shared" si="4"/>
        <v>case "F50A95BF": return "[AC] 296 - Soleil.bin";</v>
      </c>
    </row>
    <row r="309" spans="1:8" x14ac:dyDescent="0.2">
      <c r="A309" s="85">
        <v>308</v>
      </c>
      <c r="B309" s="86">
        <v>20170731</v>
      </c>
      <c r="C309" s="85" t="s">
        <v>3073</v>
      </c>
      <c r="D309" s="85" t="s">
        <v>757</v>
      </c>
      <c r="E309" s="85" t="s">
        <v>3305</v>
      </c>
      <c r="F309" s="85" t="s">
        <v>3402</v>
      </c>
      <c r="G309" s="84" t="str">
        <f>"case """&amp;RIGHT(INDEX(旧!E:E,MATCH(已整理!F309,旧!B:B,0)),8)&amp;""""</f>
        <v>case "B341F345"</v>
      </c>
      <c r="H309" s="84" t="str">
        <f t="shared" si="4"/>
        <v>case "B341F345": return "[AC] 297 - Apollo.bin";</v>
      </c>
    </row>
    <row r="310" spans="1:8" x14ac:dyDescent="0.2">
      <c r="A310" s="85">
        <v>309</v>
      </c>
      <c r="B310" s="86">
        <v>20170731</v>
      </c>
      <c r="C310" s="85" t="s">
        <v>3113</v>
      </c>
      <c r="D310" s="85" t="s">
        <v>757</v>
      </c>
      <c r="E310" s="85" t="s">
        <v>3305</v>
      </c>
      <c r="F310" s="85" t="s">
        <v>3403</v>
      </c>
      <c r="G310" s="84" t="str">
        <f>"case """&amp;RIGHT(INDEX(旧!E:E,MATCH(已整理!F310,旧!B:B,0)),8)&amp;""""</f>
        <v>case "8A2BB350"</v>
      </c>
      <c r="H310" s="84" t="str">
        <f t="shared" si="4"/>
        <v>case "8A2BB350": return "[AC] 298 - Derwin.bin";</v>
      </c>
    </row>
    <row r="311" spans="1:8" x14ac:dyDescent="0.2">
      <c r="A311" s="85">
        <v>310</v>
      </c>
      <c r="B311" s="86">
        <v>20170731</v>
      </c>
      <c r="C311" s="85" t="s">
        <v>3077</v>
      </c>
      <c r="D311" s="85" t="s">
        <v>757</v>
      </c>
      <c r="E311" s="85" t="s">
        <v>3305</v>
      </c>
      <c r="F311" s="85" t="s">
        <v>3404</v>
      </c>
      <c r="G311" s="84" t="str">
        <f>"case """&amp;RIGHT(INDEX(旧!E:E,MATCH(已整理!F311,旧!B:B,0)),8)&amp;""""</f>
        <v>case "75E715C6"</v>
      </c>
      <c r="H311" s="84" t="str">
        <f t="shared" si="4"/>
        <v>case "75E715C6": return "[AC] 299 - Francine.bin";</v>
      </c>
    </row>
    <row r="312" spans="1:8" x14ac:dyDescent="0.2">
      <c r="A312" s="85">
        <v>311</v>
      </c>
      <c r="B312" s="86">
        <v>20170731</v>
      </c>
      <c r="C312" s="85" t="s">
        <v>3090</v>
      </c>
      <c r="D312" s="85" t="s">
        <v>757</v>
      </c>
      <c r="E312" s="85" t="s">
        <v>3305</v>
      </c>
      <c r="F312" s="85" t="s">
        <v>3405</v>
      </c>
      <c r="G312" s="84" t="str">
        <f>"case """&amp;RIGHT(INDEX(旧!E:E,MATCH(已整理!F312,旧!B:B,0)),8)&amp;""""</f>
        <v>case "56333EB2"</v>
      </c>
      <c r="H312" s="84" t="str">
        <f t="shared" si="4"/>
        <v>case "56333EB2": return "[AC] 300 - Chrissy.bin";</v>
      </c>
    </row>
    <row r="313" spans="1:8" x14ac:dyDescent="0.2">
      <c r="A313" s="85">
        <v>312</v>
      </c>
      <c r="B313" s="86">
        <v>20170731</v>
      </c>
      <c r="C313" s="85" t="s">
        <v>3077</v>
      </c>
      <c r="D313" s="85" t="s">
        <v>757</v>
      </c>
      <c r="E313" s="85" t="s">
        <v>3406</v>
      </c>
      <c r="F313" s="85" t="s">
        <v>3407</v>
      </c>
      <c r="G313" s="84" t="str">
        <f>"case """&amp;RIGHT(INDEX(旧!E:E,MATCH(已整理!F313,旧!B:B,0)),8)&amp;""""</f>
        <v>case "4B73733D"</v>
      </c>
      <c r="H313" s="84" t="str">
        <f t="shared" si="4"/>
        <v>case "4B73733D": return "[AC] 301 - Isabelle.bin";</v>
      </c>
    </row>
    <row r="314" spans="1:8" x14ac:dyDescent="0.2">
      <c r="A314" s="85">
        <v>313</v>
      </c>
      <c r="B314" s="86">
        <v>20170731</v>
      </c>
      <c r="C314" s="85" t="s">
        <v>3077</v>
      </c>
      <c r="D314" s="85" t="s">
        <v>757</v>
      </c>
      <c r="E314" s="85" t="s">
        <v>3406</v>
      </c>
      <c r="F314" s="85" t="s">
        <v>3408</v>
      </c>
      <c r="G314" s="84" t="str">
        <f>"case """&amp;RIGHT(INDEX(旧!E:E,MATCH(已整理!F314,旧!B:B,0)),8)&amp;""""</f>
        <v>case "46774C3F"</v>
      </c>
      <c r="H314" s="84" t="str">
        <f t="shared" si="4"/>
        <v>case "46774C3F": return "[AC] 302 - Brewster.bin";</v>
      </c>
    </row>
    <row r="315" spans="1:8" x14ac:dyDescent="0.2">
      <c r="A315" s="85">
        <v>314</v>
      </c>
      <c r="B315" s="86">
        <v>20170731</v>
      </c>
      <c r="C315" s="85" t="s">
        <v>3073</v>
      </c>
      <c r="D315" s="85" t="s">
        <v>757</v>
      </c>
      <c r="E315" s="85" t="s">
        <v>3406</v>
      </c>
      <c r="F315" s="85" t="s">
        <v>3409</v>
      </c>
      <c r="G315" s="84" t="str">
        <f>"case """&amp;RIGHT(INDEX(旧!E:E,MATCH(已整理!F315,旧!B:B,0)),8)&amp;""""</f>
        <v>case "3E0CC945"</v>
      </c>
      <c r="H315" s="84" t="str">
        <f t="shared" si="4"/>
        <v>case "3E0CC945": return "[AC] 303 - Katrina.bin";</v>
      </c>
    </row>
    <row r="316" spans="1:8" x14ac:dyDescent="0.2">
      <c r="A316" s="85">
        <v>315</v>
      </c>
      <c r="B316" s="86">
        <v>20170731</v>
      </c>
      <c r="C316" s="85" t="s">
        <v>3090</v>
      </c>
      <c r="D316" s="85" t="s">
        <v>757</v>
      </c>
      <c r="E316" s="85" t="s">
        <v>3406</v>
      </c>
      <c r="F316" s="85" t="s">
        <v>3410</v>
      </c>
      <c r="G316" s="84" t="str">
        <f>"case """&amp;RIGHT(INDEX(旧!E:E,MATCH(已整理!F316,旧!B:B,0)),8)&amp;""""</f>
        <v>case "611FC49F"</v>
      </c>
      <c r="H316" s="84" t="str">
        <f t="shared" si="4"/>
        <v>case "611FC49F": return "[AC] 304 - Phineas.bin";</v>
      </c>
    </row>
    <row r="317" spans="1:8" x14ac:dyDescent="0.2">
      <c r="A317" s="85">
        <v>316</v>
      </c>
      <c r="B317" s="86">
        <v>20170731</v>
      </c>
      <c r="C317" s="85" t="s">
        <v>3073</v>
      </c>
      <c r="D317" s="85" t="s">
        <v>757</v>
      </c>
      <c r="E317" s="85" t="s">
        <v>3406</v>
      </c>
      <c r="F317" s="85" t="s">
        <v>3411</v>
      </c>
      <c r="G317" s="84" t="str">
        <f>"case """&amp;RIGHT(INDEX(旧!E:E,MATCH(已整理!F317,旧!B:B,0)),8)&amp;""""</f>
        <v>case "384B4C6E"</v>
      </c>
      <c r="H317" s="84" t="str">
        <f t="shared" si="4"/>
        <v>case "384B4C6E": return "[AC] 305 - Celeste.bin";</v>
      </c>
    </row>
    <row r="318" spans="1:8" x14ac:dyDescent="0.2">
      <c r="A318" s="85">
        <v>317</v>
      </c>
      <c r="B318" s="86">
        <v>20170731</v>
      </c>
      <c r="C318" s="85" t="s">
        <v>3077</v>
      </c>
      <c r="D318" s="85" t="s">
        <v>757</v>
      </c>
      <c r="E318" s="85" t="s">
        <v>3406</v>
      </c>
      <c r="F318" s="85" t="s">
        <v>3412</v>
      </c>
      <c r="G318" s="84" t="str">
        <f>"case """&amp;RIGHT(INDEX(旧!E:E,MATCH(已整理!F318,旧!B:B,0)),8)&amp;""""</f>
        <v>case "A857415C"</v>
      </c>
      <c r="H318" s="84" t="str">
        <f t="shared" si="4"/>
        <v>case "A857415C": return "[AC] 306 - Tommy.bin";</v>
      </c>
    </row>
    <row r="319" spans="1:8" x14ac:dyDescent="0.2">
      <c r="A319" s="85">
        <v>318</v>
      </c>
      <c r="B319" s="86">
        <v>20170731</v>
      </c>
      <c r="C319" s="85" t="s">
        <v>3077</v>
      </c>
      <c r="D319" s="85" t="s">
        <v>757</v>
      </c>
      <c r="E319" s="85" t="s">
        <v>3406</v>
      </c>
      <c r="F319" s="85" t="s">
        <v>3413</v>
      </c>
      <c r="G319" s="84" t="str">
        <f>"case """&amp;RIGHT(INDEX(旧!E:E,MATCH(已整理!F319,旧!B:B,0)),8)&amp;""""</f>
        <v>case "BF88B2EC"</v>
      </c>
      <c r="H319" s="84" t="str">
        <f t="shared" si="4"/>
        <v>case "BF88B2EC": return "[AC] 307 - Gracie.bin";</v>
      </c>
    </row>
    <row r="320" spans="1:8" x14ac:dyDescent="0.2">
      <c r="A320" s="85">
        <v>319</v>
      </c>
      <c r="B320" s="86">
        <v>20170731</v>
      </c>
      <c r="C320" s="85" t="s">
        <v>3113</v>
      </c>
      <c r="D320" s="85" t="s">
        <v>757</v>
      </c>
      <c r="E320" s="85" t="s">
        <v>3406</v>
      </c>
      <c r="F320" s="85" t="s">
        <v>3414</v>
      </c>
      <c r="G320" s="84" t="str">
        <f>"case """&amp;RIGHT(INDEX(旧!E:E,MATCH(已整理!F320,旧!B:B,0)),8)&amp;""""</f>
        <v>case "A4300A17"</v>
      </c>
      <c r="H320" s="84" t="str">
        <f t="shared" si="4"/>
        <v>case "A4300A17": return "[AC] 308 - Leilani.bin";</v>
      </c>
    </row>
    <row r="321" spans="1:8" x14ac:dyDescent="0.2">
      <c r="A321" s="85">
        <v>320</v>
      </c>
      <c r="B321" s="86">
        <v>20170731</v>
      </c>
      <c r="C321" s="85" t="s">
        <v>3077</v>
      </c>
      <c r="D321" s="85" t="s">
        <v>757</v>
      </c>
      <c r="E321" s="85" t="s">
        <v>3406</v>
      </c>
      <c r="F321" s="85" t="s">
        <v>3415</v>
      </c>
      <c r="G321" s="84" t="str">
        <f>"case """&amp;RIGHT(INDEX(旧!E:E,MATCH(已整理!F321,旧!B:B,0)),8)&amp;""""</f>
        <v>case "82757DFA"</v>
      </c>
      <c r="H321" s="84" t="str">
        <f t="shared" si="4"/>
        <v>case "82757DFA": return "[AC] 309 - Resetti.bin";</v>
      </c>
    </row>
    <row r="322" spans="1:8" x14ac:dyDescent="0.2">
      <c r="A322" s="85">
        <v>321</v>
      </c>
      <c r="B322" s="86">
        <v>20170731</v>
      </c>
      <c r="C322" s="85" t="s">
        <v>3113</v>
      </c>
      <c r="D322" s="85" t="s">
        <v>757</v>
      </c>
      <c r="E322" s="85" t="s">
        <v>3406</v>
      </c>
      <c r="F322" s="85" t="s">
        <v>3416</v>
      </c>
      <c r="G322" s="84" t="str">
        <f>"case """&amp;RIGHT(INDEX(旧!E:E,MATCH(已整理!F322,旧!B:B,0)),8)&amp;""""</f>
        <v>case "4BB866BB"</v>
      </c>
      <c r="H322" s="84" t="str">
        <f t="shared" si="4"/>
        <v>case "4BB866BB": return "[AC] 310 - Timmy.bin";</v>
      </c>
    </row>
    <row r="323" spans="1:8" x14ac:dyDescent="0.2">
      <c r="A323" s="85">
        <v>322</v>
      </c>
      <c r="B323" s="86">
        <v>20170731</v>
      </c>
      <c r="C323" s="85" t="s">
        <v>3073</v>
      </c>
      <c r="D323" s="85" t="s">
        <v>757</v>
      </c>
      <c r="E323" s="85" t="s">
        <v>3406</v>
      </c>
      <c r="F323" s="85" t="s">
        <v>3417</v>
      </c>
      <c r="G323" s="84" t="str">
        <f>"case """&amp;RIGHT(INDEX(旧!E:E,MATCH(已整理!F323,旧!B:B,0)),8)&amp;""""</f>
        <v>case "1A9F8654"</v>
      </c>
      <c r="H323" s="84" t="str">
        <f t="shared" ref="H323:H386" si="5">G323&amp;": "&amp;"return "&amp;""""&amp;F323&amp;""""&amp;";"</f>
        <v>case "1A9F8654": return "[AC] 311 - Lottie.bin";</v>
      </c>
    </row>
    <row r="324" spans="1:8" x14ac:dyDescent="0.2">
      <c r="A324" s="85">
        <v>323</v>
      </c>
      <c r="B324" s="86">
        <v>20170731</v>
      </c>
      <c r="C324" s="85" t="s">
        <v>3090</v>
      </c>
      <c r="D324" s="85" t="s">
        <v>757</v>
      </c>
      <c r="E324" s="85" t="s">
        <v>3406</v>
      </c>
      <c r="F324" s="85" t="s">
        <v>3418</v>
      </c>
      <c r="G324" s="84" t="str">
        <f>"case """&amp;RIGHT(INDEX(旧!E:E,MATCH(已整理!F324,旧!B:B,0)),8)&amp;""""</f>
        <v>case "D2681136"</v>
      </c>
      <c r="H324" s="84" t="str">
        <f t="shared" si="5"/>
        <v>case "D2681136": return "[AC] 312 - Shrunk.bin";</v>
      </c>
    </row>
    <row r="325" spans="1:8" x14ac:dyDescent="0.2">
      <c r="A325" s="85">
        <v>324</v>
      </c>
      <c r="B325" s="86">
        <v>20170731</v>
      </c>
      <c r="C325" s="85" t="s">
        <v>3077</v>
      </c>
      <c r="D325" s="85" t="s">
        <v>757</v>
      </c>
      <c r="E325" s="85" t="s">
        <v>3406</v>
      </c>
      <c r="F325" s="85" t="s">
        <v>3419</v>
      </c>
      <c r="G325" s="84" t="str">
        <f>"case """&amp;RIGHT(INDEX(旧!E:E,MATCH(已整理!F325,旧!B:B,0)),8)&amp;""""</f>
        <v>case "C76B45FD"</v>
      </c>
      <c r="H325" s="84" t="str">
        <f t="shared" si="5"/>
        <v>case "C76B45FD": return "[AC] 313 - Pave.bin";</v>
      </c>
    </row>
    <row r="326" spans="1:8" x14ac:dyDescent="0.2">
      <c r="A326" s="85">
        <v>325</v>
      </c>
      <c r="B326" s="86">
        <v>20170731</v>
      </c>
      <c r="C326" s="85" t="s">
        <v>3073</v>
      </c>
      <c r="D326" s="85" t="s">
        <v>757</v>
      </c>
      <c r="E326" s="85" t="s">
        <v>3406</v>
      </c>
      <c r="F326" s="85" t="s">
        <v>3420</v>
      </c>
      <c r="G326" s="84" t="str">
        <f>"case """&amp;RIGHT(INDEX(旧!E:E,MATCH(已整理!F326,旧!B:B,0)),8)&amp;""""</f>
        <v>case "C6AF1481"</v>
      </c>
      <c r="H326" s="84" t="str">
        <f t="shared" si="5"/>
        <v>case "C6AF1481": return "[AC] 314 - Gulliver.bin";</v>
      </c>
    </row>
    <row r="327" spans="1:8" x14ac:dyDescent="0.2">
      <c r="A327" s="85">
        <v>326</v>
      </c>
      <c r="B327" s="86">
        <v>20170731</v>
      </c>
      <c r="C327" s="85" t="s">
        <v>3077</v>
      </c>
      <c r="D327" s="85" t="s">
        <v>757</v>
      </c>
      <c r="E327" s="85" t="s">
        <v>3406</v>
      </c>
      <c r="F327" s="85" t="s">
        <v>3421</v>
      </c>
      <c r="G327" s="84" t="str">
        <f>"case """&amp;RIGHT(INDEX(旧!E:E,MATCH(已整理!F327,旧!B:B,0)),8)&amp;""""</f>
        <v>case "E7F785AA"</v>
      </c>
      <c r="H327" s="84" t="str">
        <f t="shared" si="5"/>
        <v>case "E7F785AA": return "[AC] 315 - Redd.bin";</v>
      </c>
    </row>
    <row r="328" spans="1:8" x14ac:dyDescent="0.2">
      <c r="A328" s="85">
        <v>327</v>
      </c>
      <c r="B328" s="86">
        <v>20170731</v>
      </c>
      <c r="C328" s="85" t="s">
        <v>3146</v>
      </c>
      <c r="D328" s="85" t="s">
        <v>757</v>
      </c>
      <c r="E328" s="85" t="s">
        <v>3406</v>
      </c>
      <c r="F328" s="85" t="s">
        <v>3422</v>
      </c>
      <c r="G328" s="84" t="str">
        <f>"case """&amp;RIGHT(INDEX(旧!E:E,MATCH(已整理!F328,旧!B:B,0)),8)&amp;""""</f>
        <v>case "D9F7C14D"</v>
      </c>
      <c r="H328" s="84" t="str">
        <f t="shared" si="5"/>
        <v>case "D9F7C14D": return "[AC] 316 - Zipper.bin";</v>
      </c>
    </row>
    <row r="329" spans="1:8" x14ac:dyDescent="0.2">
      <c r="A329" s="85">
        <v>328</v>
      </c>
      <c r="B329" s="86">
        <v>20170731</v>
      </c>
      <c r="C329" s="85" t="s">
        <v>3086</v>
      </c>
      <c r="D329" s="85" t="s">
        <v>757</v>
      </c>
      <c r="E329" s="85" t="s">
        <v>3406</v>
      </c>
      <c r="F329" s="85" t="s">
        <v>3423</v>
      </c>
      <c r="G329" s="84" t="str">
        <f>"case """&amp;RIGHT(INDEX(旧!E:E,MATCH(已整理!F329,旧!B:B,0)),8)&amp;""""</f>
        <v>case "142AB15E"</v>
      </c>
      <c r="H329" s="84" t="str">
        <f t="shared" si="5"/>
        <v>case "142AB15E": return "[AC] 317 - Goldie.bin";</v>
      </c>
    </row>
    <row r="330" spans="1:8" x14ac:dyDescent="0.2">
      <c r="A330" s="85">
        <v>329</v>
      </c>
      <c r="B330" s="86">
        <v>20170731</v>
      </c>
      <c r="C330" s="85" t="s">
        <v>3073</v>
      </c>
      <c r="D330" s="85" t="s">
        <v>757</v>
      </c>
      <c r="E330" s="85" t="s">
        <v>3406</v>
      </c>
      <c r="F330" s="85" t="s">
        <v>3424</v>
      </c>
      <c r="G330" s="84" t="str">
        <f>"case """&amp;RIGHT(INDEX(旧!E:E,MATCH(已整理!F330,旧!B:B,0)),8)&amp;""""</f>
        <v>case "9CA9BBFD"</v>
      </c>
      <c r="H330" s="84" t="str">
        <f t="shared" si="5"/>
        <v>case "9CA9BBFD": return "[AC] 318 - Stitches.bin";</v>
      </c>
    </row>
    <row r="331" spans="1:8" x14ac:dyDescent="0.2">
      <c r="A331" s="85">
        <v>330</v>
      </c>
      <c r="B331" s="86">
        <v>20170731</v>
      </c>
      <c r="C331" s="85" t="s">
        <v>3073</v>
      </c>
      <c r="D331" s="85" t="s">
        <v>757</v>
      </c>
      <c r="E331" s="85" t="s">
        <v>3406</v>
      </c>
      <c r="F331" s="85" t="s">
        <v>3425</v>
      </c>
      <c r="G331" s="84" t="str">
        <f>"case """&amp;RIGHT(INDEX(旧!E:E,MATCH(已整理!F331,旧!B:B,0)),8)&amp;""""</f>
        <v>case "F0B73E0D"</v>
      </c>
      <c r="H331" s="84" t="str">
        <f t="shared" si="5"/>
        <v>case "F0B73E0D": return "[AC] 319 - Pinky.bin";</v>
      </c>
    </row>
    <row r="332" spans="1:8" x14ac:dyDescent="0.2">
      <c r="A332" s="85">
        <v>331</v>
      </c>
      <c r="B332" s="86">
        <v>20170731</v>
      </c>
      <c r="C332" s="85" t="s">
        <v>3073</v>
      </c>
      <c r="D332" s="85" t="s">
        <v>757</v>
      </c>
      <c r="E332" s="85" t="s">
        <v>3406</v>
      </c>
      <c r="F332" s="85" t="s">
        <v>3426</v>
      </c>
      <c r="G332" s="84" t="str">
        <f>"case """&amp;RIGHT(INDEX(旧!E:E,MATCH(已整理!F332,旧!B:B,0)),8)&amp;""""</f>
        <v>case "5A7AE736"</v>
      </c>
      <c r="H332" s="84" t="str">
        <f t="shared" si="5"/>
        <v>case "5A7AE736": return "[AC] 320 - Mott.bin";</v>
      </c>
    </row>
    <row r="333" spans="1:8" x14ac:dyDescent="0.2">
      <c r="A333" s="85">
        <v>332</v>
      </c>
      <c r="B333" s="86">
        <v>20170731</v>
      </c>
      <c r="C333" s="85" t="s">
        <v>3073</v>
      </c>
      <c r="D333" s="85" t="s">
        <v>757</v>
      </c>
      <c r="E333" s="85" t="s">
        <v>3406</v>
      </c>
      <c r="F333" s="85" t="s">
        <v>3427</v>
      </c>
      <c r="G333" s="84" t="str">
        <f>"case """&amp;RIGHT(INDEX(旧!E:E,MATCH(已整理!F333,旧!B:B,0)),8)&amp;""""</f>
        <v>case "BF094A14"</v>
      </c>
      <c r="H333" s="84" t="str">
        <f t="shared" si="5"/>
        <v>case "BF094A14": return "[AC] 321 - Mallary.bin";</v>
      </c>
    </row>
    <row r="334" spans="1:8" x14ac:dyDescent="0.2">
      <c r="A334" s="85">
        <v>333</v>
      </c>
      <c r="B334" s="86">
        <v>20170731</v>
      </c>
      <c r="C334" s="85" t="s">
        <v>3073</v>
      </c>
      <c r="D334" s="85" t="s">
        <v>757</v>
      </c>
      <c r="E334" s="85" t="s">
        <v>3406</v>
      </c>
      <c r="F334" s="85" t="s">
        <v>3428</v>
      </c>
      <c r="G334" s="84" t="str">
        <f>"case """&amp;RIGHT(INDEX(旧!E:E,MATCH(已整理!F334,旧!B:B,0)),8)&amp;""""</f>
        <v>case "0C77CA9C"</v>
      </c>
      <c r="H334" s="84" t="str">
        <f t="shared" si="5"/>
        <v>case "0C77CA9C": return "[AC] 322 - Rocco.bin";</v>
      </c>
    </row>
    <row r="335" spans="1:8" x14ac:dyDescent="0.2">
      <c r="A335" s="85">
        <v>334</v>
      </c>
      <c r="B335" s="86">
        <v>20170731</v>
      </c>
      <c r="C335" s="85" t="s">
        <v>3090</v>
      </c>
      <c r="D335" s="85" t="s">
        <v>757</v>
      </c>
      <c r="E335" s="85" t="s">
        <v>3406</v>
      </c>
      <c r="F335" s="85" t="s">
        <v>3429</v>
      </c>
      <c r="G335" s="84" t="str">
        <f>"case """&amp;RIGHT(INDEX(旧!E:E,MATCH(已整理!F335,旧!B:B,0)),8)&amp;""""</f>
        <v>case "041CDDD7"</v>
      </c>
      <c r="H335" s="84" t="str">
        <f t="shared" si="5"/>
        <v>case "041CDDD7": return "[AC] 323 - Katt.bin";</v>
      </c>
    </row>
    <row r="336" spans="1:8" x14ac:dyDescent="0.2">
      <c r="A336" s="85">
        <v>335</v>
      </c>
      <c r="B336" s="86">
        <v>20170731</v>
      </c>
      <c r="C336" s="85" t="s">
        <v>3073</v>
      </c>
      <c r="D336" s="85" t="s">
        <v>757</v>
      </c>
      <c r="E336" s="85" t="s">
        <v>3406</v>
      </c>
      <c r="F336" s="85" t="s">
        <v>3430</v>
      </c>
      <c r="G336" s="84" t="str">
        <f>"case """&amp;RIGHT(INDEX(旧!E:E,MATCH(已整理!F336,旧!B:B,0)),8)&amp;""""</f>
        <v>case "76207C1C"</v>
      </c>
      <c r="H336" s="84" t="str">
        <f t="shared" si="5"/>
        <v>case "76207C1C": return "[AC] 324 - Graham.bin";</v>
      </c>
    </row>
    <row r="337" spans="1:8" x14ac:dyDescent="0.2">
      <c r="A337" s="85">
        <v>336</v>
      </c>
      <c r="B337" s="86">
        <v>20170731</v>
      </c>
      <c r="C337" s="85" t="s">
        <v>3073</v>
      </c>
      <c r="D337" s="85" t="s">
        <v>757</v>
      </c>
      <c r="E337" s="85" t="s">
        <v>3406</v>
      </c>
      <c r="F337" s="85" t="s">
        <v>3431</v>
      </c>
      <c r="G337" s="84" t="str">
        <f>"case """&amp;RIGHT(INDEX(旧!E:E,MATCH(已整理!F337,旧!B:B,0)),8)&amp;""""</f>
        <v>case "0BB2DBF9"</v>
      </c>
      <c r="H337" s="84" t="str">
        <f t="shared" si="5"/>
        <v>case "0BB2DBF9": return "[AC] 325 - Peaches.bin";</v>
      </c>
    </row>
    <row r="338" spans="1:8" x14ac:dyDescent="0.2">
      <c r="A338" s="85">
        <v>337</v>
      </c>
      <c r="B338" s="86">
        <v>20170731</v>
      </c>
      <c r="C338" s="85" t="s">
        <v>3073</v>
      </c>
      <c r="D338" s="85" t="s">
        <v>757</v>
      </c>
      <c r="E338" s="85" t="s">
        <v>3406</v>
      </c>
      <c r="F338" s="85" t="s">
        <v>3432</v>
      </c>
      <c r="G338" s="84" t="str">
        <f>"case """&amp;RIGHT(INDEX(旧!E:E,MATCH(已整理!F338,旧!B:B,0)),8)&amp;""""</f>
        <v>case "05CF07EE"</v>
      </c>
      <c r="H338" s="84" t="str">
        <f t="shared" si="5"/>
        <v>case "05CF07EE": return "[AC] 326 - Dizzy.bin";</v>
      </c>
    </row>
    <row r="339" spans="1:8" x14ac:dyDescent="0.2">
      <c r="A339" s="85">
        <v>338</v>
      </c>
      <c r="B339" s="86">
        <v>20170731</v>
      </c>
      <c r="C339" s="85" t="s">
        <v>3077</v>
      </c>
      <c r="D339" s="85" t="s">
        <v>757</v>
      </c>
      <c r="E339" s="85" t="s">
        <v>3406</v>
      </c>
      <c r="F339" s="85" t="s">
        <v>3433</v>
      </c>
      <c r="G339" s="84" t="str">
        <f>"case """&amp;RIGHT(INDEX(旧!E:E,MATCH(已整理!F339,旧!B:B,0)),8)&amp;""""</f>
        <v>case "321B10BC"</v>
      </c>
      <c r="H339" s="84" t="str">
        <f t="shared" si="5"/>
        <v>case "321B10BC": return "[AC] 327 - Penelope.bin";</v>
      </c>
    </row>
    <row r="340" spans="1:8" x14ac:dyDescent="0.2">
      <c r="A340" s="85">
        <v>339</v>
      </c>
      <c r="B340" s="86">
        <v>20170731</v>
      </c>
      <c r="C340" s="85" t="s">
        <v>3118</v>
      </c>
      <c r="D340" s="85" t="s">
        <v>757</v>
      </c>
      <c r="E340" s="85" t="s">
        <v>3406</v>
      </c>
      <c r="F340" s="85" t="s">
        <v>3434</v>
      </c>
      <c r="G340" s="84" t="str">
        <f>"case """&amp;RIGHT(INDEX(旧!E:E,MATCH(已整理!F340,旧!B:B,0)),8)&amp;""""</f>
        <v>case "ADEEB8C3"</v>
      </c>
      <c r="H340" s="84" t="str">
        <f t="shared" si="5"/>
        <v>case "ADEEB8C3": return "[AC] 328 - Boone.bin";</v>
      </c>
    </row>
    <row r="341" spans="1:8" x14ac:dyDescent="0.2">
      <c r="A341" s="85">
        <v>340</v>
      </c>
      <c r="B341" s="86">
        <v>20170731</v>
      </c>
      <c r="C341" s="85" t="s">
        <v>3113</v>
      </c>
      <c r="D341" s="85" t="s">
        <v>757</v>
      </c>
      <c r="E341" s="85" t="s">
        <v>3406</v>
      </c>
      <c r="F341" s="85" t="s">
        <v>3435</v>
      </c>
      <c r="G341" s="84" t="str">
        <f>"case """&amp;RIGHT(INDEX(旧!E:E,MATCH(已整理!F341,旧!B:B,0)),8)&amp;""""</f>
        <v>case "1B668B74"</v>
      </c>
      <c r="H341" s="84" t="str">
        <f t="shared" si="5"/>
        <v>case "1B668B74": return "[AC] 329 - Broffina.bin";</v>
      </c>
    </row>
    <row r="342" spans="1:8" x14ac:dyDescent="0.2">
      <c r="A342" s="85">
        <v>341</v>
      </c>
      <c r="B342" s="86">
        <v>20170731</v>
      </c>
      <c r="C342" s="85" t="s">
        <v>3077</v>
      </c>
      <c r="D342" s="85" t="s">
        <v>757</v>
      </c>
      <c r="E342" s="85" t="s">
        <v>3406</v>
      </c>
      <c r="F342" s="85" t="s">
        <v>3436</v>
      </c>
      <c r="G342" s="84" t="str">
        <f>"case """&amp;RIGHT(INDEX(旧!E:E,MATCH(已整理!F342,旧!B:B,0)),8)&amp;""""</f>
        <v>case "0D3205A3"</v>
      </c>
      <c r="H342" s="84" t="str">
        <f t="shared" si="5"/>
        <v>case "0D3205A3": return "[AC] 330 - Croque.bin";</v>
      </c>
    </row>
    <row r="343" spans="1:8" x14ac:dyDescent="0.2">
      <c r="A343" s="85">
        <v>342</v>
      </c>
      <c r="B343" s="86">
        <v>20170731</v>
      </c>
      <c r="C343" s="85" t="s">
        <v>3077</v>
      </c>
      <c r="D343" s="85" t="s">
        <v>757</v>
      </c>
      <c r="E343" s="85" t="s">
        <v>3406</v>
      </c>
      <c r="F343" s="85" t="s">
        <v>3437</v>
      </c>
      <c r="G343" s="84" t="str">
        <f>"case """&amp;RIGHT(INDEX(旧!E:E,MATCH(已整理!F343,旧!B:B,0)),8)&amp;""""</f>
        <v>case "9C9447EE"</v>
      </c>
      <c r="H343" s="84" t="str">
        <f t="shared" si="5"/>
        <v>case "9C9447EE": return "[AC] 331 - Pashmina.bin";</v>
      </c>
    </row>
    <row r="344" spans="1:8" x14ac:dyDescent="0.2">
      <c r="A344" s="85">
        <v>343</v>
      </c>
      <c r="B344" s="86">
        <v>20170731</v>
      </c>
      <c r="C344" s="85" t="s">
        <v>3113</v>
      </c>
      <c r="D344" s="85" t="s">
        <v>757</v>
      </c>
      <c r="E344" s="85" t="s">
        <v>3406</v>
      </c>
      <c r="F344" s="85" t="s">
        <v>3438</v>
      </c>
      <c r="G344" s="84" t="str">
        <f>"case """&amp;RIGHT(INDEX(旧!E:E,MATCH(已整理!F344,旧!B:B,0)),8)&amp;""""</f>
        <v>case "411F6B6B"</v>
      </c>
      <c r="H344" s="84" t="str">
        <f t="shared" si="5"/>
        <v>case "411F6B6B": return "[AC] 332 - Shep.bin";</v>
      </c>
    </row>
    <row r="345" spans="1:8" x14ac:dyDescent="0.2">
      <c r="A345" s="85">
        <v>344</v>
      </c>
      <c r="B345" s="86">
        <v>20170731</v>
      </c>
      <c r="C345" s="85" t="s">
        <v>3073</v>
      </c>
      <c r="D345" s="85" t="s">
        <v>757</v>
      </c>
      <c r="E345" s="85" t="s">
        <v>3406</v>
      </c>
      <c r="F345" s="85" t="s">
        <v>3439</v>
      </c>
      <c r="G345" s="84" t="str">
        <f>"case """&amp;RIGHT(INDEX(旧!E:E,MATCH(已整理!F345,旧!B:B,0)),8)&amp;""""</f>
        <v>case "C8CCF733"</v>
      </c>
      <c r="H345" s="84" t="str">
        <f t="shared" si="5"/>
        <v>case "C8CCF733": return "[AC] 333 - Lolly.bin";</v>
      </c>
    </row>
    <row r="346" spans="1:8" x14ac:dyDescent="0.2">
      <c r="A346" s="85">
        <v>345</v>
      </c>
      <c r="B346" s="86">
        <v>20170731</v>
      </c>
      <c r="C346" s="85" t="s">
        <v>3073</v>
      </c>
      <c r="D346" s="85" t="s">
        <v>757</v>
      </c>
      <c r="E346" s="85" t="s">
        <v>3406</v>
      </c>
      <c r="F346" s="85" t="s">
        <v>3440</v>
      </c>
      <c r="G346" s="84" t="str">
        <f>"case """&amp;RIGHT(INDEX(旧!E:E,MATCH(已整理!F346,旧!B:B,0)),8)&amp;""""</f>
        <v>case "A9C04E49"</v>
      </c>
      <c r="H346" s="84" t="str">
        <f t="shared" si="5"/>
        <v>case "A9C04E49": return "[AC] 334 - Erik.bin";</v>
      </c>
    </row>
    <row r="347" spans="1:8" x14ac:dyDescent="0.2">
      <c r="A347" s="85">
        <v>346</v>
      </c>
      <c r="B347" s="86">
        <v>20170731</v>
      </c>
      <c r="C347" s="85" t="s">
        <v>3096</v>
      </c>
      <c r="D347" s="85" t="s">
        <v>757</v>
      </c>
      <c r="E347" s="85" t="s">
        <v>3406</v>
      </c>
      <c r="F347" s="85" t="s">
        <v>3441</v>
      </c>
      <c r="G347" s="84" t="str">
        <f>"case """&amp;RIGHT(INDEX(旧!E:E,MATCH(已整理!F347,旧!B:B,0)),8)&amp;""""</f>
        <v>case "93F70135"</v>
      </c>
      <c r="H347" s="84" t="str">
        <f t="shared" si="5"/>
        <v>case "93F70135": return "[AC] 335 - Dotty.bin";</v>
      </c>
    </row>
    <row r="348" spans="1:8" x14ac:dyDescent="0.2">
      <c r="A348" s="85">
        <v>347</v>
      </c>
      <c r="B348" s="86">
        <v>20170731</v>
      </c>
      <c r="C348" s="85" t="s">
        <v>3086</v>
      </c>
      <c r="D348" s="85" t="s">
        <v>757</v>
      </c>
      <c r="E348" s="85" t="s">
        <v>3406</v>
      </c>
      <c r="F348" s="85" t="s">
        <v>3442</v>
      </c>
      <c r="G348" s="84" t="str">
        <f>"case """&amp;RIGHT(INDEX(旧!E:E,MATCH(已整理!F348,旧!B:B,0)),8)&amp;""""</f>
        <v>case "8EA7E93E"</v>
      </c>
      <c r="H348" s="84" t="str">
        <f t="shared" si="5"/>
        <v>case "8EA7E93E": return "[AC] 336 - Pierce.bin";</v>
      </c>
    </row>
    <row r="349" spans="1:8" x14ac:dyDescent="0.2">
      <c r="A349" s="85">
        <v>348</v>
      </c>
      <c r="B349" s="86">
        <v>20170731</v>
      </c>
      <c r="C349" s="85" t="s">
        <v>3073</v>
      </c>
      <c r="D349" s="85" t="s">
        <v>757</v>
      </c>
      <c r="E349" s="85" t="s">
        <v>3406</v>
      </c>
      <c r="F349" s="85" t="s">
        <v>3443</v>
      </c>
      <c r="G349" s="84" t="str">
        <f>"case """&amp;RIGHT(INDEX(旧!E:E,MATCH(已整理!F349,旧!B:B,0)),8)&amp;""""</f>
        <v>case "4BBF12CD"</v>
      </c>
      <c r="H349" s="84" t="str">
        <f t="shared" si="5"/>
        <v>case "4BBF12CD": return "[AC] 337 - Queenie.bin";</v>
      </c>
    </row>
    <row r="350" spans="1:8" x14ac:dyDescent="0.2">
      <c r="A350" s="85">
        <v>349</v>
      </c>
      <c r="B350" s="86">
        <v>20170731</v>
      </c>
      <c r="C350" s="85" t="s">
        <v>3073</v>
      </c>
      <c r="D350" s="85" t="s">
        <v>757</v>
      </c>
      <c r="E350" s="85" t="s">
        <v>3406</v>
      </c>
      <c r="F350" s="85" t="s">
        <v>3444</v>
      </c>
      <c r="G350" s="84" t="str">
        <f>"case """&amp;RIGHT(INDEX(旧!E:E,MATCH(已整理!F350,旧!B:B,0)),8)&amp;""""</f>
        <v>case "74E69F3F"</v>
      </c>
      <c r="H350" s="84" t="str">
        <f t="shared" si="5"/>
        <v>case "74E69F3F": return "[AC] 338 - Fang.bin";</v>
      </c>
    </row>
    <row r="351" spans="1:8" x14ac:dyDescent="0.2">
      <c r="A351" s="85">
        <v>350</v>
      </c>
      <c r="B351" s="86">
        <v>20170731</v>
      </c>
      <c r="C351" s="85" t="s">
        <v>3073</v>
      </c>
      <c r="D351" s="85" t="s">
        <v>757</v>
      </c>
      <c r="E351" s="85" t="s">
        <v>3406</v>
      </c>
      <c r="F351" s="85" t="s">
        <v>3445</v>
      </c>
      <c r="G351" s="84" t="str">
        <f>"case """&amp;RIGHT(INDEX(旧!E:E,MATCH(已整理!F351,旧!B:B,0)),8)&amp;""""</f>
        <v>case "D4AC09D0"</v>
      </c>
      <c r="H351" s="84" t="str">
        <f t="shared" si="5"/>
        <v>case "D4AC09D0": return "[AC] 339 - Fritta.bin";</v>
      </c>
    </row>
    <row r="352" spans="1:8" x14ac:dyDescent="0.2">
      <c r="A352" s="85">
        <v>351</v>
      </c>
      <c r="B352" s="86">
        <v>20170731</v>
      </c>
      <c r="C352" s="85" t="s">
        <v>3077</v>
      </c>
      <c r="D352" s="85" t="s">
        <v>757</v>
      </c>
      <c r="E352" s="85" t="s">
        <v>3406</v>
      </c>
      <c r="F352" s="85" t="s">
        <v>3446</v>
      </c>
      <c r="G352" s="84" t="str">
        <f>"case """&amp;RIGHT(INDEX(旧!E:E,MATCH(已整理!F352,旧!B:B,0)),8)&amp;""""</f>
        <v>case "25F4D761"</v>
      </c>
      <c r="H352" s="84" t="str">
        <f t="shared" si="5"/>
        <v>case "25F4D761": return "[AC] 340 - Tex.bin";</v>
      </c>
    </row>
    <row r="353" spans="1:8" x14ac:dyDescent="0.2">
      <c r="A353" s="85">
        <v>352</v>
      </c>
      <c r="B353" s="86">
        <v>20170731</v>
      </c>
      <c r="C353" s="85" t="s">
        <v>3090</v>
      </c>
      <c r="D353" s="85" t="s">
        <v>757</v>
      </c>
      <c r="E353" s="85" t="s">
        <v>3406</v>
      </c>
      <c r="F353" s="85" t="s">
        <v>3447</v>
      </c>
      <c r="G353" s="84" t="str">
        <f>"case """&amp;RIGHT(INDEX(旧!E:E,MATCH(已整理!F353,旧!B:B,0)),8)&amp;""""</f>
        <v>case "3F50434E"</v>
      </c>
      <c r="H353" s="84" t="str">
        <f t="shared" si="5"/>
        <v>case "3F50434E": return "[AC] 341 - Melba.bin";</v>
      </c>
    </row>
    <row r="354" spans="1:8" x14ac:dyDescent="0.2">
      <c r="A354" s="85">
        <v>353</v>
      </c>
      <c r="B354" s="86">
        <v>20170731</v>
      </c>
      <c r="C354" s="85" t="s">
        <v>3073</v>
      </c>
      <c r="D354" s="85" t="s">
        <v>757</v>
      </c>
      <c r="E354" s="85" t="s">
        <v>3406</v>
      </c>
      <c r="F354" s="85" t="s">
        <v>3448</v>
      </c>
      <c r="G354" s="84" t="str">
        <f>"case """&amp;RIGHT(INDEX(旧!E:E,MATCH(已整理!F354,旧!B:B,0)),8)&amp;""""</f>
        <v>case "CD934B9C"</v>
      </c>
      <c r="H354" s="84" t="str">
        <f t="shared" si="5"/>
        <v>case "CD934B9C": return "[AC] 342 - Bones.bin";</v>
      </c>
    </row>
    <row r="355" spans="1:8" x14ac:dyDescent="0.2">
      <c r="A355" s="85">
        <v>354</v>
      </c>
      <c r="B355" s="86">
        <v>20170731</v>
      </c>
      <c r="C355" s="85" t="s">
        <v>3073</v>
      </c>
      <c r="D355" s="85" t="s">
        <v>757</v>
      </c>
      <c r="E355" s="85" t="s">
        <v>3406</v>
      </c>
      <c r="F355" s="85" t="s">
        <v>3449</v>
      </c>
      <c r="G355" s="84" t="str">
        <f>"case """&amp;RIGHT(INDEX(旧!E:E,MATCH(已整理!F355,旧!B:B,0)),8)&amp;""""</f>
        <v>case "C394F32B"</v>
      </c>
      <c r="H355" s="84" t="str">
        <f t="shared" si="5"/>
        <v>case "C394F32B": return "[AC] 343 - Anabelle.bin";</v>
      </c>
    </row>
    <row r="356" spans="1:8" x14ac:dyDescent="0.2">
      <c r="A356" s="85">
        <v>355</v>
      </c>
      <c r="B356" s="86">
        <v>20170731</v>
      </c>
      <c r="C356" s="85" t="s">
        <v>3086</v>
      </c>
      <c r="D356" s="85" t="s">
        <v>757</v>
      </c>
      <c r="E356" s="85" t="s">
        <v>3406</v>
      </c>
      <c r="F356" s="85" t="s">
        <v>3450</v>
      </c>
      <c r="G356" s="84" t="str">
        <f>"case """&amp;RIGHT(INDEX(旧!E:E,MATCH(已整理!F356,旧!B:B,0)),8)&amp;""""</f>
        <v>case "C3E6A632"</v>
      </c>
      <c r="H356" s="84" t="str">
        <f t="shared" si="5"/>
        <v>case "C3E6A632": return "[AC] 344 - Rudy.bin";</v>
      </c>
    </row>
    <row r="357" spans="1:8" x14ac:dyDescent="0.2">
      <c r="A357" s="85">
        <v>356</v>
      </c>
      <c r="B357" s="86">
        <v>20170731</v>
      </c>
      <c r="C357" s="85" t="s">
        <v>3090</v>
      </c>
      <c r="D357" s="85" t="s">
        <v>757</v>
      </c>
      <c r="E357" s="85" t="s">
        <v>3406</v>
      </c>
      <c r="F357" s="85" t="s">
        <v>3451</v>
      </c>
      <c r="G357" s="84" t="str">
        <f>"case """&amp;RIGHT(INDEX(旧!E:E,MATCH(已整理!F357,旧!B:B,0)),8)&amp;""""</f>
        <v>case "070C6CA5"</v>
      </c>
      <c r="H357" s="84" t="str">
        <f t="shared" si="5"/>
        <v>case "070C6CA5": return "[AC] 345 - Naomi.bin";</v>
      </c>
    </row>
    <row r="358" spans="1:8" x14ac:dyDescent="0.2">
      <c r="A358" s="85">
        <v>357</v>
      </c>
      <c r="B358" s="86">
        <v>20170731</v>
      </c>
      <c r="C358" s="85" t="s">
        <v>3073</v>
      </c>
      <c r="D358" s="85" t="s">
        <v>757</v>
      </c>
      <c r="E358" s="85" t="s">
        <v>3406</v>
      </c>
      <c r="F358" s="85" t="s">
        <v>3452</v>
      </c>
      <c r="G358" s="84" t="str">
        <f>"case """&amp;RIGHT(INDEX(旧!E:E,MATCH(已整理!F358,旧!B:B,0)),8)&amp;""""</f>
        <v>case "D12C6094"</v>
      </c>
      <c r="H358" s="84" t="str">
        <f t="shared" si="5"/>
        <v>case "D12C6094": return "[AC] 346 - Peewee.bin";</v>
      </c>
    </row>
    <row r="359" spans="1:8" x14ac:dyDescent="0.2">
      <c r="A359" s="85">
        <v>358</v>
      </c>
      <c r="B359" s="86">
        <v>20170731</v>
      </c>
      <c r="C359" s="85" t="s">
        <v>3077</v>
      </c>
      <c r="D359" s="85" t="s">
        <v>757</v>
      </c>
      <c r="E359" s="85" t="s">
        <v>3406</v>
      </c>
      <c r="F359" s="85" t="s">
        <v>3453</v>
      </c>
      <c r="G359" s="84" t="str">
        <f>"case """&amp;RIGHT(INDEX(旧!E:E,MATCH(已整理!F359,旧!B:B,0)),8)&amp;""""</f>
        <v>case "E886FD67"</v>
      </c>
      <c r="H359" s="84" t="str">
        <f t="shared" si="5"/>
        <v>case "E886FD67": return "[AC] 347 - Tammy.bin";</v>
      </c>
    </row>
    <row r="360" spans="1:8" x14ac:dyDescent="0.2">
      <c r="A360" s="85">
        <v>359</v>
      </c>
      <c r="B360" s="86">
        <v>20170731</v>
      </c>
      <c r="C360" s="85" t="s">
        <v>3073</v>
      </c>
      <c r="D360" s="85" t="s">
        <v>757</v>
      </c>
      <c r="E360" s="85" t="s">
        <v>3406</v>
      </c>
      <c r="F360" s="85" t="s">
        <v>3454</v>
      </c>
      <c r="G360" s="84" t="str">
        <f>"case """&amp;RIGHT(INDEX(旧!E:E,MATCH(已整理!F360,旧!B:B,0)),8)&amp;""""</f>
        <v>case "2280BBB6"</v>
      </c>
      <c r="H360" s="84" t="str">
        <f t="shared" si="5"/>
        <v>case "2280BBB6": return "[AC] 348 - Olaf.bin";</v>
      </c>
    </row>
    <row r="361" spans="1:8" x14ac:dyDescent="0.2">
      <c r="A361" s="85">
        <v>360</v>
      </c>
      <c r="B361" s="86">
        <v>20170731</v>
      </c>
      <c r="C361" s="85" t="s">
        <v>3113</v>
      </c>
      <c r="D361" s="85" t="s">
        <v>757</v>
      </c>
      <c r="E361" s="85" t="s">
        <v>3406</v>
      </c>
      <c r="F361" s="85" t="s">
        <v>3455</v>
      </c>
      <c r="G361" s="84" t="str">
        <f>"case """&amp;RIGHT(INDEX(旧!E:E,MATCH(已整理!F361,旧!B:B,0)),8)&amp;""""</f>
        <v>case "E7F9339A"</v>
      </c>
      <c r="H361" s="84" t="str">
        <f t="shared" si="5"/>
        <v>case "E7F9339A": return "[AC] 349 - Lucy.bin";</v>
      </c>
    </row>
    <row r="362" spans="1:8" x14ac:dyDescent="0.2">
      <c r="A362" s="85">
        <v>361</v>
      </c>
      <c r="B362" s="86">
        <v>20170731</v>
      </c>
      <c r="C362" s="85" t="s">
        <v>3073</v>
      </c>
      <c r="D362" s="85" t="s">
        <v>757</v>
      </c>
      <c r="E362" s="85" t="s">
        <v>3406</v>
      </c>
      <c r="F362" s="85" t="s">
        <v>3456</v>
      </c>
      <c r="G362" s="84" t="str">
        <f>"case """&amp;RIGHT(INDEX(旧!E:E,MATCH(已整理!F362,旧!B:B,0)),8)&amp;""""</f>
        <v>case "59DA0722"</v>
      </c>
      <c r="H362" s="84" t="str">
        <f t="shared" si="5"/>
        <v>case "59DA0722": return "[AC] 350 - Elmer.bin";</v>
      </c>
    </row>
    <row r="363" spans="1:8" x14ac:dyDescent="0.2">
      <c r="A363" s="85">
        <v>362</v>
      </c>
      <c r="B363" s="86">
        <v>20170731</v>
      </c>
      <c r="C363" s="85" t="s">
        <v>3113</v>
      </c>
      <c r="D363" s="85" t="s">
        <v>757</v>
      </c>
      <c r="E363" s="85" t="s">
        <v>3406</v>
      </c>
      <c r="F363" s="85" t="s">
        <v>3457</v>
      </c>
      <c r="G363" s="84" t="str">
        <f>"case """&amp;RIGHT(INDEX(旧!E:E,MATCH(已整理!F363,旧!B:B,0)),8)&amp;""""</f>
        <v>case "5B88E6AA"</v>
      </c>
      <c r="H363" s="84" t="str">
        <f t="shared" si="5"/>
        <v>case "5B88E6AA": return "[AC] 351 - Puddles.bin";</v>
      </c>
    </row>
    <row r="364" spans="1:8" x14ac:dyDescent="0.2">
      <c r="A364" s="85">
        <v>363</v>
      </c>
      <c r="B364" s="86">
        <v>20170731</v>
      </c>
      <c r="C364" s="85" t="s">
        <v>3113</v>
      </c>
      <c r="D364" s="85" t="s">
        <v>757</v>
      </c>
      <c r="E364" s="85" t="s">
        <v>3406</v>
      </c>
      <c r="F364" s="85" t="s">
        <v>3458</v>
      </c>
      <c r="G364" s="84" t="str">
        <f>"case """&amp;RIGHT(INDEX(旧!E:E,MATCH(已整理!F364,旧!B:B,0)),8)&amp;""""</f>
        <v>case "8E59EE63"</v>
      </c>
      <c r="H364" s="84" t="str">
        <f t="shared" si="5"/>
        <v>case "8E59EE63": return "[AC] 352 - Rory.bin";</v>
      </c>
    </row>
    <row r="365" spans="1:8" x14ac:dyDescent="0.2">
      <c r="A365" s="85">
        <v>364</v>
      </c>
      <c r="B365" s="86">
        <v>20170731</v>
      </c>
      <c r="C365" s="85" t="s">
        <v>3073</v>
      </c>
      <c r="D365" s="85" t="s">
        <v>757</v>
      </c>
      <c r="E365" s="85" t="s">
        <v>3406</v>
      </c>
      <c r="F365" s="85" t="s">
        <v>3459</v>
      </c>
      <c r="G365" s="84" t="str">
        <f>"case """&amp;RIGHT(INDEX(旧!E:E,MATCH(已整理!F365,旧!B:B,0)),8)&amp;""""</f>
        <v>case "D47EC976"</v>
      </c>
      <c r="H365" s="84" t="str">
        <f t="shared" si="5"/>
        <v>case "D47EC976": return "[AC] 353 - Elise.bin";</v>
      </c>
    </row>
    <row r="366" spans="1:8" x14ac:dyDescent="0.2">
      <c r="A366" s="85">
        <v>365</v>
      </c>
      <c r="B366" s="86">
        <v>20170731</v>
      </c>
      <c r="C366" s="85" t="s">
        <v>3090</v>
      </c>
      <c r="D366" s="85" t="s">
        <v>757</v>
      </c>
      <c r="E366" s="85" t="s">
        <v>3406</v>
      </c>
      <c r="F366" s="85" t="s">
        <v>3460</v>
      </c>
      <c r="G366" s="84" t="str">
        <f>"case """&amp;RIGHT(INDEX(旧!E:E,MATCH(已整理!F366,旧!B:B,0)),8)&amp;""""</f>
        <v>case "B7491108"</v>
      </c>
      <c r="H366" s="84" t="str">
        <f t="shared" si="5"/>
        <v>case "B7491108": return "[AC] 354 - Walt.bin";</v>
      </c>
    </row>
    <row r="367" spans="1:8" x14ac:dyDescent="0.2">
      <c r="A367" s="85">
        <v>366</v>
      </c>
      <c r="B367" s="86">
        <v>20170731</v>
      </c>
      <c r="C367" s="85" t="s">
        <v>3073</v>
      </c>
      <c r="D367" s="85" t="s">
        <v>757</v>
      </c>
      <c r="E367" s="85" t="s">
        <v>3406</v>
      </c>
      <c r="F367" s="85" t="s">
        <v>3461</v>
      </c>
      <c r="G367" s="84" t="str">
        <f>"case """&amp;RIGHT(INDEX(旧!E:E,MATCH(已整理!F367,旧!B:B,0)),8)&amp;""""</f>
        <v>case "C14B4AAF"</v>
      </c>
      <c r="H367" s="84" t="str">
        <f t="shared" si="5"/>
        <v>case "C14B4AAF": return "[AC] 355 - Mira.bin";</v>
      </c>
    </row>
    <row r="368" spans="1:8" x14ac:dyDescent="0.2">
      <c r="A368" s="85">
        <v>367</v>
      </c>
      <c r="B368" s="86">
        <v>20170731</v>
      </c>
      <c r="C368" s="85" t="s">
        <v>3073</v>
      </c>
      <c r="D368" s="85" t="s">
        <v>757</v>
      </c>
      <c r="E368" s="85" t="s">
        <v>3406</v>
      </c>
      <c r="F368" s="85" t="s">
        <v>3462</v>
      </c>
      <c r="G368" s="84" t="str">
        <f>"case """&amp;RIGHT(INDEX(旧!E:E,MATCH(已整理!F368,旧!B:B,0)),8)&amp;""""</f>
        <v>case "26E16E09"</v>
      </c>
      <c r="H368" s="84" t="str">
        <f t="shared" si="5"/>
        <v>case "26E16E09": return "[AC] 356 - Pietro.bin";</v>
      </c>
    </row>
    <row r="369" spans="1:8" x14ac:dyDescent="0.2">
      <c r="A369" s="85">
        <v>368</v>
      </c>
      <c r="B369" s="86">
        <v>20170731</v>
      </c>
      <c r="C369" s="85" t="s">
        <v>3077</v>
      </c>
      <c r="D369" s="85" t="s">
        <v>757</v>
      </c>
      <c r="E369" s="85" t="s">
        <v>3406</v>
      </c>
      <c r="F369" s="85" t="s">
        <v>3463</v>
      </c>
      <c r="G369" s="84" t="str">
        <f>"case """&amp;RIGHT(INDEX(旧!E:E,MATCH(已整理!F369,旧!B:B,0)),8)&amp;""""</f>
        <v>case "06FFD246"</v>
      </c>
      <c r="H369" s="84" t="str">
        <f t="shared" si="5"/>
        <v>case "06FFD246": return "[AC] 357 - Aurora.bin";</v>
      </c>
    </row>
    <row r="370" spans="1:8" x14ac:dyDescent="0.2">
      <c r="A370" s="85">
        <v>369</v>
      </c>
      <c r="B370" s="86">
        <v>20170731</v>
      </c>
      <c r="C370" s="85" t="s">
        <v>3073</v>
      </c>
      <c r="D370" s="85" t="s">
        <v>757</v>
      </c>
      <c r="E370" s="85" t="s">
        <v>3406</v>
      </c>
      <c r="F370" s="85" t="s">
        <v>3464</v>
      </c>
      <c r="G370" s="84" t="str">
        <f>"case """&amp;RIGHT(INDEX(旧!E:E,MATCH(已整理!F370,旧!B:B,0)),8)&amp;""""</f>
        <v>case "6F072ABC"</v>
      </c>
      <c r="H370" s="84" t="str">
        <f t="shared" si="5"/>
        <v>case "6F072ABC": return "[AC] 358 - Papi.bin";</v>
      </c>
    </row>
    <row r="371" spans="1:8" x14ac:dyDescent="0.2">
      <c r="A371" s="85">
        <v>370</v>
      </c>
      <c r="B371" s="86">
        <v>20170731</v>
      </c>
      <c r="C371" s="85" t="s">
        <v>3073</v>
      </c>
      <c r="D371" s="85" t="s">
        <v>757</v>
      </c>
      <c r="E371" s="85" t="s">
        <v>3406</v>
      </c>
      <c r="F371" s="85" t="s">
        <v>3465</v>
      </c>
      <c r="G371" s="84" t="str">
        <f>"case """&amp;RIGHT(INDEX(旧!E:E,MATCH(已整理!F371,旧!B:B,0)),8)&amp;""""</f>
        <v>case "9C88E9D8"</v>
      </c>
      <c r="H371" s="84" t="str">
        <f t="shared" si="5"/>
        <v>case "9C88E9D8": return "[AC] 359 - Apple.bin";</v>
      </c>
    </row>
    <row r="372" spans="1:8" x14ac:dyDescent="0.2">
      <c r="A372" s="85">
        <v>371</v>
      </c>
      <c r="B372" s="86">
        <v>20170731</v>
      </c>
      <c r="C372" s="85" t="s">
        <v>3118</v>
      </c>
      <c r="D372" s="85" t="s">
        <v>757</v>
      </c>
      <c r="E372" s="85" t="s">
        <v>3406</v>
      </c>
      <c r="F372" s="85" t="s">
        <v>3466</v>
      </c>
      <c r="G372" s="84" t="str">
        <f>"case """&amp;RIGHT(INDEX(旧!E:E,MATCH(已整理!F372,旧!B:B,0)),8)&amp;""""</f>
        <v>case "F61C7C19"</v>
      </c>
      <c r="H372" s="84" t="str">
        <f t="shared" si="5"/>
        <v>case "F61C7C19": return "[AC] 360 - Rod.bin";</v>
      </c>
    </row>
    <row r="373" spans="1:8" x14ac:dyDescent="0.2">
      <c r="A373" s="85">
        <v>372</v>
      </c>
      <c r="B373" s="86">
        <v>20170731</v>
      </c>
      <c r="C373" s="85" t="s">
        <v>3090</v>
      </c>
      <c r="D373" s="85" t="s">
        <v>757</v>
      </c>
      <c r="E373" s="85" t="s">
        <v>3406</v>
      </c>
      <c r="F373" s="85" t="s">
        <v>3467</v>
      </c>
      <c r="G373" s="84" t="str">
        <f>"case """&amp;RIGHT(INDEX(旧!E:E,MATCH(已整理!F373,旧!B:B,0)),8)&amp;""""</f>
        <v>case "58C71778"</v>
      </c>
      <c r="H373" s="84" t="str">
        <f t="shared" si="5"/>
        <v>case "58C71778": return "[AC] 361 - Purrl.bin";</v>
      </c>
    </row>
    <row r="374" spans="1:8" x14ac:dyDescent="0.2">
      <c r="A374" s="85">
        <v>373</v>
      </c>
      <c r="B374" s="86">
        <v>20170731</v>
      </c>
      <c r="C374" s="85" t="s">
        <v>3073</v>
      </c>
      <c r="D374" s="85" t="s">
        <v>757</v>
      </c>
      <c r="E374" s="85" t="s">
        <v>3406</v>
      </c>
      <c r="F374" s="85" t="s">
        <v>3468</v>
      </c>
      <c r="G374" s="84" t="str">
        <f>"case """&amp;RIGHT(INDEX(旧!E:E,MATCH(已整理!F374,旧!B:B,0)),8)&amp;""""</f>
        <v>case "0EC73066"</v>
      </c>
      <c r="H374" s="84" t="str">
        <f t="shared" si="5"/>
        <v>case "0EC73066": return "[AC] 362 - Static.bin";</v>
      </c>
    </row>
    <row r="375" spans="1:8" x14ac:dyDescent="0.2">
      <c r="A375" s="85">
        <v>374</v>
      </c>
      <c r="B375" s="86">
        <v>20170731</v>
      </c>
      <c r="C375" s="85" t="s">
        <v>3073</v>
      </c>
      <c r="D375" s="85" t="s">
        <v>757</v>
      </c>
      <c r="E375" s="85" t="s">
        <v>3406</v>
      </c>
      <c r="F375" s="85" t="s">
        <v>3469</v>
      </c>
      <c r="G375" s="84" t="str">
        <f>"case """&amp;RIGHT(INDEX(旧!E:E,MATCH(已整理!F375,旧!B:B,0)),8)&amp;""""</f>
        <v>case "F3D35D1F"</v>
      </c>
      <c r="H375" s="84" t="str">
        <f t="shared" si="5"/>
        <v>case "F3D35D1F": return "[AC] 363 - Celia.bin";</v>
      </c>
    </row>
    <row r="376" spans="1:8" x14ac:dyDescent="0.2">
      <c r="A376" s="85">
        <v>375</v>
      </c>
      <c r="B376" s="86">
        <v>20170731</v>
      </c>
      <c r="C376" s="85" t="s">
        <v>3073</v>
      </c>
      <c r="D376" s="85" t="s">
        <v>757</v>
      </c>
      <c r="E376" s="85" t="s">
        <v>3406</v>
      </c>
      <c r="F376" s="85" t="s">
        <v>3470</v>
      </c>
      <c r="G376" s="84" t="str">
        <f>"case """&amp;RIGHT(INDEX(旧!E:E,MATCH(已整理!F376,旧!B:B,0)),8)&amp;""""</f>
        <v>case "9F819FF7"</v>
      </c>
      <c r="H376" s="84" t="str">
        <f t="shared" si="5"/>
        <v>case "9F819FF7": return "[AC] 364 - Zucker.bin";</v>
      </c>
    </row>
    <row r="377" spans="1:8" x14ac:dyDescent="0.2">
      <c r="A377" s="85">
        <v>376</v>
      </c>
      <c r="B377" s="86">
        <v>20170731</v>
      </c>
      <c r="C377" s="85" t="s">
        <v>3137</v>
      </c>
      <c r="D377" s="85" t="s">
        <v>757</v>
      </c>
      <c r="E377" s="85" t="s">
        <v>3406</v>
      </c>
      <c r="F377" s="85" t="s">
        <v>3471</v>
      </c>
      <c r="G377" s="84" t="str">
        <f>"case """&amp;RIGHT(INDEX(旧!E:E,MATCH(已整理!F377,旧!B:B,0)),8)&amp;""""</f>
        <v>case "1ED1FEE9"</v>
      </c>
      <c r="H377" s="84" t="str">
        <f t="shared" si="5"/>
        <v>case "1ED1FEE9": return "[AC] 365 - Peggy.bin";</v>
      </c>
    </row>
    <row r="378" spans="1:8" x14ac:dyDescent="0.2">
      <c r="A378" s="85">
        <v>377</v>
      </c>
      <c r="B378" s="86">
        <v>20170731</v>
      </c>
      <c r="C378" s="85" t="s">
        <v>3073</v>
      </c>
      <c r="D378" s="85" t="s">
        <v>757</v>
      </c>
      <c r="E378" s="85" t="s">
        <v>3406</v>
      </c>
      <c r="F378" s="85" t="s">
        <v>3472</v>
      </c>
      <c r="G378" s="84" t="str">
        <f>"case """&amp;RIGHT(INDEX(旧!E:E,MATCH(已整理!F378,旧!B:B,0)),8)&amp;""""</f>
        <v>case "FB80C9EC"</v>
      </c>
      <c r="H378" s="84" t="str">
        <f t="shared" si="5"/>
        <v>case "FB80C9EC": return "[AC] 366 - Ribbot.bin";</v>
      </c>
    </row>
    <row r="379" spans="1:8" x14ac:dyDescent="0.2">
      <c r="A379" s="85">
        <v>378</v>
      </c>
      <c r="B379" s="86">
        <v>20170731</v>
      </c>
      <c r="C379" s="85" t="s">
        <v>3073</v>
      </c>
      <c r="D379" s="85" t="s">
        <v>757</v>
      </c>
      <c r="E379" s="85" t="s">
        <v>3406</v>
      </c>
      <c r="F379" s="85" t="s">
        <v>3473</v>
      </c>
      <c r="G379" s="84" t="str">
        <f>"case """&amp;RIGHT(INDEX(旧!E:E,MATCH(已整理!F379,旧!B:B,0)),8)&amp;""""</f>
        <v>case "51F1FC16"</v>
      </c>
      <c r="H379" s="84" t="str">
        <f t="shared" si="5"/>
        <v>case "51F1FC16": return "[AC] 367 - Annalise.bin";</v>
      </c>
    </row>
    <row r="380" spans="1:8" x14ac:dyDescent="0.2">
      <c r="A380" s="85">
        <v>379</v>
      </c>
      <c r="B380" s="86">
        <v>20170731</v>
      </c>
      <c r="C380" s="85" t="s">
        <v>3113</v>
      </c>
      <c r="D380" s="85" t="s">
        <v>757</v>
      </c>
      <c r="E380" s="85" t="s">
        <v>3406</v>
      </c>
      <c r="F380" s="85" t="s">
        <v>3474</v>
      </c>
      <c r="G380" s="84" t="str">
        <f>"case """&amp;RIGHT(INDEX(旧!E:E,MATCH(已整理!F380,旧!B:B,0)),8)&amp;""""</f>
        <v>case "B2B81D50"</v>
      </c>
      <c r="H380" s="84" t="str">
        <f t="shared" si="5"/>
        <v>case "B2B81D50": return "[AC] 368 - Chow.bin";</v>
      </c>
    </row>
    <row r="381" spans="1:8" x14ac:dyDescent="0.2">
      <c r="A381" s="85">
        <v>380</v>
      </c>
      <c r="B381" s="86">
        <v>20170731</v>
      </c>
      <c r="C381" s="85" t="s">
        <v>3073</v>
      </c>
      <c r="D381" s="85" t="s">
        <v>757</v>
      </c>
      <c r="E381" s="85" t="s">
        <v>3406</v>
      </c>
      <c r="F381" s="85" t="s">
        <v>3475</v>
      </c>
      <c r="G381" s="84" t="str">
        <f>"case """&amp;RIGHT(INDEX(旧!E:E,MATCH(已整理!F381,旧!B:B,0)),8)&amp;""""</f>
        <v>case "707CC5BD"</v>
      </c>
      <c r="H381" s="84" t="str">
        <f t="shared" si="5"/>
        <v>case "707CC5BD": return "[AC] 369 - Sylvia.bin";</v>
      </c>
    </row>
    <row r="382" spans="1:8" x14ac:dyDescent="0.2">
      <c r="A382" s="85">
        <v>381</v>
      </c>
      <c r="B382" s="86">
        <v>20170731</v>
      </c>
      <c r="C382" s="85" t="s">
        <v>3073</v>
      </c>
      <c r="D382" s="85" t="s">
        <v>757</v>
      </c>
      <c r="E382" s="85" t="s">
        <v>3406</v>
      </c>
      <c r="F382" s="85" t="s">
        <v>3476</v>
      </c>
      <c r="G382" s="84" t="str">
        <f>"case """&amp;RIGHT(INDEX(旧!E:E,MATCH(已整理!F382,旧!B:B,0)),8)&amp;""""</f>
        <v>case "733C5118"</v>
      </c>
      <c r="H382" s="84" t="str">
        <f t="shared" si="5"/>
        <v>case "733C5118": return "[AC] 370 - Jacques.bin";</v>
      </c>
    </row>
    <row r="383" spans="1:8" x14ac:dyDescent="0.2">
      <c r="A383" s="85">
        <v>382</v>
      </c>
      <c r="B383" s="86">
        <v>20170731</v>
      </c>
      <c r="C383" s="85" t="s">
        <v>3077</v>
      </c>
      <c r="D383" s="85" t="s">
        <v>757</v>
      </c>
      <c r="E383" s="85" t="s">
        <v>3406</v>
      </c>
      <c r="F383" s="85" t="s">
        <v>3477</v>
      </c>
      <c r="G383" s="84" t="str">
        <f>"case """&amp;RIGHT(INDEX(旧!E:E,MATCH(已整理!F383,旧!B:B,0)),8)&amp;""""</f>
        <v>case "E06D20F1"</v>
      </c>
      <c r="H383" s="84" t="str">
        <f t="shared" si="5"/>
        <v>case "E06D20F1": return "[AC] 371 - Sally.bin";</v>
      </c>
    </row>
    <row r="384" spans="1:8" x14ac:dyDescent="0.2">
      <c r="A384" s="85">
        <v>383</v>
      </c>
      <c r="B384" s="86">
        <v>20170731</v>
      </c>
      <c r="C384" s="85" t="s">
        <v>3077</v>
      </c>
      <c r="D384" s="85" t="s">
        <v>757</v>
      </c>
      <c r="E384" s="85" t="s">
        <v>3406</v>
      </c>
      <c r="F384" s="85" t="s">
        <v>3478</v>
      </c>
      <c r="G384" s="84" t="str">
        <f>"case """&amp;RIGHT(INDEX(旧!E:E,MATCH(已整理!F384,旧!B:B,0)),8)&amp;""""</f>
        <v>case "F180595D"</v>
      </c>
      <c r="H384" s="84" t="str">
        <f t="shared" si="5"/>
        <v>case "F180595D": return "[AC] 372 - Doc.bin";</v>
      </c>
    </row>
    <row r="385" spans="1:8" x14ac:dyDescent="0.2">
      <c r="A385" s="85">
        <v>384</v>
      </c>
      <c r="B385" s="86">
        <v>20170731</v>
      </c>
      <c r="C385" s="85" t="s">
        <v>3113</v>
      </c>
      <c r="D385" s="85" t="s">
        <v>757</v>
      </c>
      <c r="E385" s="85" t="s">
        <v>3406</v>
      </c>
      <c r="F385" s="85" t="s">
        <v>3479</v>
      </c>
      <c r="G385" s="84" t="str">
        <f>"case """&amp;RIGHT(INDEX(旧!E:E,MATCH(已整理!F385,旧!B:B,0)),8)&amp;""""</f>
        <v>case "CBEF7919"</v>
      </c>
      <c r="H385" s="84" t="str">
        <f t="shared" si="5"/>
        <v>case "CBEF7919": return "[AC] 373 - Pompom.bin";</v>
      </c>
    </row>
    <row r="386" spans="1:8" x14ac:dyDescent="0.2">
      <c r="A386" s="85">
        <v>385</v>
      </c>
      <c r="B386" s="86">
        <v>20170731</v>
      </c>
      <c r="C386" s="85" t="s">
        <v>3090</v>
      </c>
      <c r="D386" s="85" t="s">
        <v>757</v>
      </c>
      <c r="E386" s="85" t="s">
        <v>3406</v>
      </c>
      <c r="F386" s="85" t="s">
        <v>3480</v>
      </c>
      <c r="G386" s="84" t="str">
        <f>"case """&amp;RIGHT(INDEX(旧!E:E,MATCH(已整理!F386,旧!B:B,0)),8)&amp;""""</f>
        <v>case "FA3589B4"</v>
      </c>
      <c r="H386" s="84" t="str">
        <f t="shared" si="5"/>
        <v>case "FA3589B4": return "[AC] 374 - Tank.bin";</v>
      </c>
    </row>
    <row r="387" spans="1:8" x14ac:dyDescent="0.2">
      <c r="A387" s="85">
        <v>386</v>
      </c>
      <c r="B387" s="86">
        <v>20170731</v>
      </c>
      <c r="C387" s="85" t="s">
        <v>3073</v>
      </c>
      <c r="D387" s="85" t="s">
        <v>757</v>
      </c>
      <c r="E387" s="85" t="s">
        <v>3406</v>
      </c>
      <c r="F387" s="85" t="s">
        <v>3481</v>
      </c>
      <c r="G387" s="84" t="str">
        <f>"case """&amp;RIGHT(INDEX(旧!E:E,MATCH(已整理!F387,旧!B:B,0)),8)&amp;""""</f>
        <v>case "4113E2B2"</v>
      </c>
      <c r="H387" s="84" t="str">
        <f t="shared" ref="H387:H450" si="6">G387&amp;": "&amp;"return "&amp;""""&amp;F387&amp;""""&amp;";"</f>
        <v>case "4113E2B2": return "[AC] 375 - Becky.bin";</v>
      </c>
    </row>
    <row r="388" spans="1:8" x14ac:dyDescent="0.2">
      <c r="A388" s="85">
        <v>387</v>
      </c>
      <c r="B388" s="86">
        <v>20170731</v>
      </c>
      <c r="C388" s="85" t="s">
        <v>3073</v>
      </c>
      <c r="D388" s="85" t="s">
        <v>757</v>
      </c>
      <c r="E388" s="85" t="s">
        <v>3406</v>
      </c>
      <c r="F388" s="85" t="s">
        <v>3482</v>
      </c>
      <c r="G388" s="84" t="str">
        <f>"case """&amp;RIGHT(INDEX(旧!E:E,MATCH(已整理!F388,旧!B:B,0)),8)&amp;""""</f>
        <v>case "5C1BE931"</v>
      </c>
      <c r="H388" s="84" t="str">
        <f t="shared" si="6"/>
        <v>case "5C1BE931": return "[AC] 376 - Rizzo.bin";</v>
      </c>
    </row>
    <row r="389" spans="1:8" x14ac:dyDescent="0.2">
      <c r="A389" s="85">
        <v>388</v>
      </c>
      <c r="B389" s="86">
        <v>20170731</v>
      </c>
      <c r="C389" s="85" t="s">
        <v>3073</v>
      </c>
      <c r="D389" s="85" t="s">
        <v>757</v>
      </c>
      <c r="E389" s="85" t="s">
        <v>3406</v>
      </c>
      <c r="F389" s="85" t="s">
        <v>3483</v>
      </c>
      <c r="G389" s="84" t="str">
        <f>"case """&amp;RIGHT(INDEX(旧!E:E,MATCH(已整理!F389,旧!B:B,0)),8)&amp;""""</f>
        <v>case "8F8E6418"</v>
      </c>
      <c r="H389" s="84" t="str">
        <f t="shared" si="6"/>
        <v>case "8F8E6418": return "[AC] 377 - Sydney.bin";</v>
      </c>
    </row>
    <row r="390" spans="1:8" x14ac:dyDescent="0.2">
      <c r="A390" s="85">
        <v>389</v>
      </c>
      <c r="B390" s="86">
        <v>20170731</v>
      </c>
      <c r="C390" s="85" t="s">
        <v>3090</v>
      </c>
      <c r="D390" s="85" t="s">
        <v>757</v>
      </c>
      <c r="E390" s="85" t="s">
        <v>3406</v>
      </c>
      <c r="F390" s="85" t="s">
        <v>3484</v>
      </c>
      <c r="G390" s="84" t="str">
        <f>"case """&amp;RIGHT(INDEX(旧!E:E,MATCH(已整理!F390,旧!B:B,0)),8)&amp;""""</f>
        <v>case "A0C4FED6"</v>
      </c>
      <c r="H390" s="84" t="str">
        <f t="shared" si="6"/>
        <v>case "A0C4FED6": return "[AC] 378 - Barold.bin";</v>
      </c>
    </row>
    <row r="391" spans="1:8" x14ac:dyDescent="0.2">
      <c r="A391" s="85">
        <v>390</v>
      </c>
      <c r="B391" s="86">
        <v>20170731</v>
      </c>
      <c r="C391" s="85" t="s">
        <v>3090</v>
      </c>
      <c r="D391" s="85" t="s">
        <v>757</v>
      </c>
      <c r="E391" s="85" t="s">
        <v>3406</v>
      </c>
      <c r="F391" s="85" t="s">
        <v>3485</v>
      </c>
      <c r="G391" s="84" t="str">
        <f>"case """&amp;RIGHT(INDEX(旧!E:E,MATCH(已整理!F391,旧!B:B,0)),8)&amp;""""</f>
        <v>case "765177D0"</v>
      </c>
      <c r="H391" s="84" t="str">
        <f t="shared" si="6"/>
        <v>case "765177D0": return "[AC] 379 - Nibbles.bin";</v>
      </c>
    </row>
    <row r="392" spans="1:8" x14ac:dyDescent="0.2">
      <c r="A392" s="85">
        <v>391</v>
      </c>
      <c r="B392" s="86">
        <v>20170731</v>
      </c>
      <c r="C392" s="85" t="s">
        <v>3073</v>
      </c>
      <c r="D392" s="85" t="s">
        <v>757</v>
      </c>
      <c r="E392" s="85" t="s">
        <v>3406</v>
      </c>
      <c r="F392" s="85" t="s">
        <v>3486</v>
      </c>
      <c r="G392" s="84" t="str">
        <f>"case """&amp;RIGHT(INDEX(旧!E:E,MATCH(已整理!F392,旧!B:B,0)),8)&amp;""""</f>
        <v>case "5781B4D0"</v>
      </c>
      <c r="H392" s="84" t="str">
        <f t="shared" si="6"/>
        <v>case "5781B4D0": return "[AC] 380 - Kevin.bin";</v>
      </c>
    </row>
    <row r="393" spans="1:8" x14ac:dyDescent="0.2">
      <c r="A393" s="85">
        <v>392</v>
      </c>
      <c r="B393" s="86">
        <v>20170731</v>
      </c>
      <c r="C393" s="85" t="s">
        <v>3073</v>
      </c>
      <c r="D393" s="85" t="s">
        <v>757</v>
      </c>
      <c r="E393" s="85" t="s">
        <v>3406</v>
      </c>
      <c r="F393" s="85" t="s">
        <v>3487</v>
      </c>
      <c r="G393" s="84" t="str">
        <f>"case """&amp;RIGHT(INDEX(旧!E:E,MATCH(已整理!F393,旧!B:B,0)),8)&amp;""""</f>
        <v>case "A46E55EA"</v>
      </c>
      <c r="H393" s="84" t="str">
        <f t="shared" si="6"/>
        <v>case "A46E55EA": return "[AC] 381 - Gloria.bin";</v>
      </c>
    </row>
    <row r="394" spans="1:8" x14ac:dyDescent="0.2">
      <c r="A394" s="85">
        <v>393</v>
      </c>
      <c r="B394" s="86">
        <v>20170731</v>
      </c>
      <c r="C394" s="85" t="s">
        <v>3113</v>
      </c>
      <c r="D394" s="85" t="s">
        <v>757</v>
      </c>
      <c r="E394" s="85" t="s">
        <v>3406</v>
      </c>
      <c r="F394" s="85" t="s">
        <v>3488</v>
      </c>
      <c r="G394" s="84" t="str">
        <f>"case """&amp;RIGHT(INDEX(旧!E:E,MATCH(已整理!F394,旧!B:B,0)),8)&amp;""""</f>
        <v>case "FBCC3526"</v>
      </c>
      <c r="H394" s="84" t="str">
        <f t="shared" si="6"/>
        <v>case "FBCC3526": return "[AC] 382 - Lobo.bin";</v>
      </c>
    </row>
    <row r="395" spans="1:8" x14ac:dyDescent="0.2">
      <c r="A395" s="85">
        <v>394</v>
      </c>
      <c r="B395" s="86">
        <v>20170731</v>
      </c>
      <c r="C395" s="85" t="s">
        <v>3077</v>
      </c>
      <c r="D395" s="85" t="s">
        <v>757</v>
      </c>
      <c r="E395" s="85" t="s">
        <v>3406</v>
      </c>
      <c r="F395" s="85" t="s">
        <v>3489</v>
      </c>
      <c r="G395" s="84" t="str">
        <f>"case """&amp;RIGHT(INDEX(旧!E:E,MATCH(已整理!F395,旧!B:B,0)),8)&amp;""""</f>
        <v>case "B8BAAD0E"</v>
      </c>
      <c r="H395" s="84" t="str">
        <f t="shared" si="6"/>
        <v>case "B8BAAD0E": return "[AC] 383 - Hippeux.bin";</v>
      </c>
    </row>
    <row r="396" spans="1:8" x14ac:dyDescent="0.2">
      <c r="A396" s="85">
        <v>395</v>
      </c>
      <c r="B396" s="86">
        <v>20170731</v>
      </c>
      <c r="C396" s="85" t="s">
        <v>3073</v>
      </c>
      <c r="D396" s="85" t="s">
        <v>757</v>
      </c>
      <c r="E396" s="85" t="s">
        <v>3406</v>
      </c>
      <c r="F396" s="85" t="s">
        <v>3490</v>
      </c>
      <c r="G396" s="84" t="str">
        <f>"case """&amp;RIGHT(INDEX(旧!E:E,MATCH(已整理!F396,旧!B:B,0)),8)&amp;""""</f>
        <v>case "63BA41AE"</v>
      </c>
      <c r="H396" s="84" t="str">
        <f t="shared" si="6"/>
        <v>case "63BA41AE": return "[AC] 384 - Margie.bin";</v>
      </c>
    </row>
    <row r="397" spans="1:8" x14ac:dyDescent="0.2">
      <c r="A397" s="85">
        <v>396</v>
      </c>
      <c r="B397" s="86">
        <v>20170731</v>
      </c>
      <c r="C397" s="85" t="s">
        <v>3113</v>
      </c>
      <c r="D397" s="85" t="s">
        <v>757</v>
      </c>
      <c r="E397" s="85" t="s">
        <v>3406</v>
      </c>
      <c r="F397" s="85" t="s">
        <v>3491</v>
      </c>
      <c r="G397" s="84" t="str">
        <f>"case """&amp;RIGHT(INDEX(旧!E:E,MATCH(已整理!F397,旧!B:B,0)),8)&amp;""""</f>
        <v>case "BFA40DC5"</v>
      </c>
      <c r="H397" s="84" t="str">
        <f t="shared" si="6"/>
        <v>case "BFA40DC5": return "[AC] 385 - Lucky.bin";</v>
      </c>
    </row>
    <row r="398" spans="1:8" x14ac:dyDescent="0.2">
      <c r="A398" s="85">
        <v>397</v>
      </c>
      <c r="B398" s="86">
        <v>20170731</v>
      </c>
      <c r="C398" s="85" t="s">
        <v>3077</v>
      </c>
      <c r="D398" s="85" t="s">
        <v>757</v>
      </c>
      <c r="E398" s="85" t="s">
        <v>3406</v>
      </c>
      <c r="F398" s="85" t="s">
        <v>3492</v>
      </c>
      <c r="G398" s="84" t="str">
        <f>"case """&amp;RIGHT(INDEX(旧!E:E,MATCH(已整理!F398,旧!B:B,0)),8)&amp;""""</f>
        <v>case "B847E290"</v>
      </c>
      <c r="H398" s="84" t="str">
        <f t="shared" si="6"/>
        <v>case "B847E290": return "[AC] 386 - Rosie.bin";</v>
      </c>
    </row>
    <row r="399" spans="1:8" x14ac:dyDescent="0.2">
      <c r="A399" s="85">
        <v>398</v>
      </c>
      <c r="B399" s="86">
        <v>20170731</v>
      </c>
      <c r="C399" s="85" t="s">
        <v>3113</v>
      </c>
      <c r="D399" s="85" t="s">
        <v>757</v>
      </c>
      <c r="E399" s="85" t="s">
        <v>3406</v>
      </c>
      <c r="F399" s="85" t="s">
        <v>3493</v>
      </c>
      <c r="G399" s="84" t="str">
        <f>"case """&amp;RIGHT(INDEX(旧!E:E,MATCH(已整理!F399,旧!B:B,0)),8)&amp;""""</f>
        <v>case "7F0DE24E"</v>
      </c>
      <c r="H399" s="84" t="str">
        <f t="shared" si="6"/>
        <v>case "7F0DE24E": return "[AC] 387 - Rowan.bin";</v>
      </c>
    </row>
    <row r="400" spans="1:8" x14ac:dyDescent="0.2">
      <c r="A400" s="85">
        <v>399</v>
      </c>
      <c r="B400" s="86">
        <v>20170731</v>
      </c>
      <c r="C400" s="85" t="s">
        <v>3086</v>
      </c>
      <c r="D400" s="85" t="s">
        <v>757</v>
      </c>
      <c r="E400" s="85" t="s">
        <v>3406</v>
      </c>
      <c r="F400" s="85" t="s">
        <v>3494</v>
      </c>
      <c r="G400" s="84" t="str">
        <f>"case """&amp;RIGHT(INDEX(旧!E:E,MATCH(已整理!F400,旧!B:B,0)),8)&amp;""""</f>
        <v>case "0EBB08D1"</v>
      </c>
      <c r="H400" s="84" t="str">
        <f t="shared" si="6"/>
        <v>case "0EBB08D1": return "[AC] 388 - Maelle.bin";</v>
      </c>
    </row>
    <row r="401" spans="1:8" x14ac:dyDescent="0.2">
      <c r="A401" s="85">
        <v>400</v>
      </c>
      <c r="B401" s="86">
        <v>20170731</v>
      </c>
      <c r="C401" s="85" t="s">
        <v>3073</v>
      </c>
      <c r="D401" s="85" t="s">
        <v>757</v>
      </c>
      <c r="E401" s="85" t="s">
        <v>3406</v>
      </c>
      <c r="F401" s="85" t="s">
        <v>3495</v>
      </c>
      <c r="G401" s="84" t="str">
        <f>"case """&amp;RIGHT(INDEX(旧!E:E,MATCH(已整理!F401,旧!B:B,0)),8)&amp;""""</f>
        <v>case "F0C9064C"</v>
      </c>
      <c r="H401" s="84" t="str">
        <f t="shared" si="6"/>
        <v>case "F0C9064C": return "[AC] 389 - Bruce.bin";</v>
      </c>
    </row>
    <row r="402" spans="1:8" x14ac:dyDescent="0.2">
      <c r="A402" s="85">
        <v>401</v>
      </c>
      <c r="B402" s="86">
        <v>20170731</v>
      </c>
      <c r="C402" s="85" t="s">
        <v>3113</v>
      </c>
      <c r="D402" s="85" t="s">
        <v>757</v>
      </c>
      <c r="E402" s="85" t="s">
        <v>3406</v>
      </c>
      <c r="F402" s="85" t="s">
        <v>3496</v>
      </c>
      <c r="G402" s="84" t="str">
        <f>"case """&amp;RIGHT(INDEX(旧!E:E,MATCH(已整理!F402,旧!B:B,0)),8)&amp;""""</f>
        <v>case "F524FE1D"</v>
      </c>
      <c r="H402" s="84" t="str">
        <f t="shared" si="6"/>
        <v>case "F524FE1D": return "[AC] 390 - O'Hare.bin";</v>
      </c>
    </row>
    <row r="403" spans="1:8" x14ac:dyDescent="0.2">
      <c r="A403" s="85">
        <v>402</v>
      </c>
      <c r="B403" s="86">
        <v>20170731</v>
      </c>
      <c r="C403" s="85" t="s">
        <v>3113</v>
      </c>
      <c r="D403" s="85" t="s">
        <v>757</v>
      </c>
      <c r="E403" s="85" t="s">
        <v>3406</v>
      </c>
      <c r="F403" s="85" t="s">
        <v>3497</v>
      </c>
      <c r="G403" s="84" t="str">
        <f>"case """&amp;RIGHT(INDEX(旧!E:E,MATCH(已整理!F403,旧!B:B,0)),8)&amp;""""</f>
        <v>case "08CD257E"</v>
      </c>
      <c r="H403" s="84" t="str">
        <f t="shared" si="6"/>
        <v>case "08CD257E": return "[AC] 391 - Gayle.bin";</v>
      </c>
    </row>
    <row r="404" spans="1:8" x14ac:dyDescent="0.2">
      <c r="A404" s="85">
        <v>403</v>
      </c>
      <c r="B404" s="86">
        <v>20170731</v>
      </c>
      <c r="C404" s="85" t="s">
        <v>3073</v>
      </c>
      <c r="D404" s="85" t="s">
        <v>757</v>
      </c>
      <c r="E404" s="85" t="s">
        <v>3406</v>
      </c>
      <c r="F404" s="85" t="s">
        <v>3498</v>
      </c>
      <c r="G404" s="84" t="str">
        <f>"case """&amp;RIGHT(INDEX(旧!E:E,MATCH(已整理!F404,旧!B:B,0)),8)&amp;""""</f>
        <v>case "68FA0336"</v>
      </c>
      <c r="H404" s="84" t="str">
        <f t="shared" si="6"/>
        <v>case "68FA0336": return "[AC] 392 - Cranston.bin";</v>
      </c>
    </row>
    <row r="405" spans="1:8" x14ac:dyDescent="0.2">
      <c r="A405" s="85">
        <v>404</v>
      </c>
      <c r="B405" s="86">
        <v>20170731</v>
      </c>
      <c r="C405" s="85" t="s">
        <v>3073</v>
      </c>
      <c r="D405" s="85" t="s">
        <v>757</v>
      </c>
      <c r="E405" s="85" t="s">
        <v>3406</v>
      </c>
      <c r="F405" s="85" t="s">
        <v>3499</v>
      </c>
      <c r="G405" s="84" t="str">
        <f>"case """&amp;RIGHT(INDEX(旧!E:E,MATCH(已整理!F405,旧!B:B,0)),8)&amp;""""</f>
        <v>case "B312D82F"</v>
      </c>
      <c r="H405" s="84" t="str">
        <f t="shared" si="6"/>
        <v>case "B312D82F": return "[AC] 393 - Frobert.bin";</v>
      </c>
    </row>
    <row r="406" spans="1:8" x14ac:dyDescent="0.2">
      <c r="A406" s="85">
        <v>405</v>
      </c>
      <c r="B406" s="86">
        <v>20170731</v>
      </c>
      <c r="C406" s="85" t="s">
        <v>3086</v>
      </c>
      <c r="D406" s="85" t="s">
        <v>757</v>
      </c>
      <c r="E406" s="85" t="s">
        <v>3406</v>
      </c>
      <c r="F406" s="85" t="s">
        <v>3500</v>
      </c>
      <c r="G406" s="84" t="str">
        <f>"case """&amp;RIGHT(INDEX(旧!E:E,MATCH(已整理!F406,旧!B:B,0)),8)&amp;""""</f>
        <v>case "54EF5293"</v>
      </c>
      <c r="H406" s="84" t="str">
        <f t="shared" si="6"/>
        <v>case "54EF5293": return "[AC] 394 - Grizzly.bin";</v>
      </c>
    </row>
    <row r="407" spans="1:8" x14ac:dyDescent="0.2">
      <c r="A407" s="85">
        <v>406</v>
      </c>
      <c r="B407" s="86">
        <v>20170731</v>
      </c>
      <c r="C407" s="85" t="s">
        <v>3090</v>
      </c>
      <c r="D407" s="85" t="s">
        <v>757</v>
      </c>
      <c r="E407" s="85" t="s">
        <v>3406</v>
      </c>
      <c r="F407" s="85" t="s">
        <v>3501</v>
      </c>
      <c r="G407" s="84" t="str">
        <f>"case """&amp;RIGHT(INDEX(旧!E:E,MATCH(已整理!F407,旧!B:B,0)),8)&amp;""""</f>
        <v>case "4A12F8D7"</v>
      </c>
      <c r="H407" s="84" t="str">
        <f t="shared" si="6"/>
        <v>case "4A12F8D7": return "[AC] 395 - Cally.bin";</v>
      </c>
    </row>
    <row r="408" spans="1:8" x14ac:dyDescent="0.2">
      <c r="A408" s="85">
        <v>407</v>
      </c>
      <c r="B408" s="86">
        <v>20170731</v>
      </c>
      <c r="C408" s="85" t="s">
        <v>3073</v>
      </c>
      <c r="D408" s="85" t="s">
        <v>757</v>
      </c>
      <c r="E408" s="85" t="s">
        <v>3406</v>
      </c>
      <c r="F408" s="85" t="s">
        <v>3502</v>
      </c>
      <c r="G408" s="84" t="str">
        <f>"case """&amp;RIGHT(INDEX(旧!E:E,MATCH(已整理!F408,旧!B:B,0)),8)&amp;""""</f>
        <v>case "D1086CA4"</v>
      </c>
      <c r="H408" s="84" t="str">
        <f t="shared" si="6"/>
        <v>case "D1086CA4": return "[AC] 396 - Simon.bin";</v>
      </c>
    </row>
    <row r="409" spans="1:8" x14ac:dyDescent="0.2">
      <c r="A409" s="85">
        <v>408</v>
      </c>
      <c r="B409" s="86">
        <v>20170731</v>
      </c>
      <c r="C409" s="85" t="s">
        <v>3073</v>
      </c>
      <c r="D409" s="85" t="s">
        <v>757</v>
      </c>
      <c r="E409" s="85" t="s">
        <v>3406</v>
      </c>
      <c r="F409" s="85" t="s">
        <v>3503</v>
      </c>
      <c r="G409" s="84" t="str">
        <f>"case """&amp;RIGHT(INDEX(旧!E:E,MATCH(已整理!F409,旧!B:B,0)),8)&amp;""""</f>
        <v>case "91C0D7DB"</v>
      </c>
      <c r="H409" s="84" t="str">
        <f t="shared" si="6"/>
        <v>case "91C0D7DB": return "[AC] 397 - Iggly.bin";</v>
      </c>
    </row>
    <row r="410" spans="1:8" x14ac:dyDescent="0.2">
      <c r="A410" s="85">
        <v>409</v>
      </c>
      <c r="B410" s="86">
        <v>20170731</v>
      </c>
      <c r="C410" s="85" t="s">
        <v>3113</v>
      </c>
      <c r="D410" s="85" t="s">
        <v>757</v>
      </c>
      <c r="E410" s="85" t="s">
        <v>3406</v>
      </c>
      <c r="F410" s="85" t="s">
        <v>3504</v>
      </c>
      <c r="G410" s="84" t="str">
        <f>"case """&amp;RIGHT(INDEX(旧!E:E,MATCH(已整理!F410,旧!B:B,0)),8)&amp;""""</f>
        <v>case "BD3E467B"</v>
      </c>
      <c r="H410" s="84" t="str">
        <f t="shared" si="6"/>
        <v>case "BD3E467B": return "[AC] 398 - Angus.bin";</v>
      </c>
    </row>
    <row r="411" spans="1:8" x14ac:dyDescent="0.2">
      <c r="A411" s="85">
        <v>410</v>
      </c>
      <c r="B411" s="86">
        <v>20170731</v>
      </c>
      <c r="C411" s="85" t="s">
        <v>3073</v>
      </c>
      <c r="D411" s="85" t="s">
        <v>757</v>
      </c>
      <c r="E411" s="85" t="s">
        <v>3406</v>
      </c>
      <c r="F411" s="85" t="s">
        <v>3505</v>
      </c>
      <c r="G411" s="84" t="str">
        <f>"case """&amp;RIGHT(INDEX(旧!E:E,MATCH(已整理!F411,旧!B:B,0)),8)&amp;""""</f>
        <v>case "09A3640C"</v>
      </c>
      <c r="H411" s="84" t="str">
        <f t="shared" si="6"/>
        <v>case "09A3640C": return "[AC] 399 - Twiggy.bin";</v>
      </c>
    </row>
    <row r="412" spans="1:8" x14ac:dyDescent="0.2">
      <c r="A412" s="85">
        <v>411</v>
      </c>
      <c r="B412" s="86">
        <v>20170731</v>
      </c>
      <c r="C412" s="85" t="s">
        <v>3073</v>
      </c>
      <c r="D412" s="85" t="s">
        <v>757</v>
      </c>
      <c r="E412" s="85" t="s">
        <v>3406</v>
      </c>
      <c r="F412" s="85" t="s">
        <v>3506</v>
      </c>
      <c r="G412" s="84" t="str">
        <f>"case """&amp;RIGHT(INDEX(旧!E:E,MATCH(已整理!F412,旧!B:B,0)),8)&amp;""""</f>
        <v>case "E206604E"</v>
      </c>
      <c r="H412" s="84" t="str">
        <f t="shared" si="6"/>
        <v>case "E206604E": return "[AC] 400 - Robin.bin";</v>
      </c>
    </row>
    <row r="413" spans="1:8" x14ac:dyDescent="0.2">
      <c r="A413" s="85">
        <v>412</v>
      </c>
      <c r="B413" s="86">
        <v>20170731</v>
      </c>
      <c r="C413" s="85" t="s">
        <v>3077</v>
      </c>
      <c r="D413" s="85" t="s">
        <v>757</v>
      </c>
      <c r="E413" s="85" t="s">
        <v>3507</v>
      </c>
      <c r="F413" s="85" t="s">
        <v>3508</v>
      </c>
      <c r="G413" s="84" t="str">
        <f>"case """&amp;RIGHT(INDEX(旧!E:E,MATCH(已整理!F413,旧!B:B,0)),8)&amp;""""</f>
        <v>case "B41F4230"</v>
      </c>
      <c r="H413" s="84" t="str">
        <f t="shared" si="6"/>
        <v>case "B41F4230": return "[AC] W01 - Vivian.bin";</v>
      </c>
    </row>
    <row r="414" spans="1:8" x14ac:dyDescent="0.2">
      <c r="A414" s="85">
        <v>413</v>
      </c>
      <c r="B414" s="86">
        <v>20170731</v>
      </c>
      <c r="C414" s="85" t="s">
        <v>3073</v>
      </c>
      <c r="D414" s="85" t="s">
        <v>757</v>
      </c>
      <c r="E414" s="85" t="s">
        <v>3509</v>
      </c>
      <c r="F414" s="85" t="s">
        <v>3510</v>
      </c>
      <c r="G414" s="84" t="str">
        <f>"case """&amp;RIGHT(INDEX(旧!E:E,MATCH(已整理!F414,旧!B:B,0)),8)&amp;""""</f>
        <v>case "9BA1E37A"</v>
      </c>
      <c r="H414" s="84" t="str">
        <f t="shared" si="6"/>
        <v>case "9BA1E37A": return "[AC] W02 - Hopkins.bin";</v>
      </c>
    </row>
    <row r="415" spans="1:8" x14ac:dyDescent="0.2">
      <c r="A415" s="85">
        <v>414</v>
      </c>
      <c r="B415" s="86">
        <v>20170731</v>
      </c>
      <c r="C415" s="85" t="s">
        <v>3113</v>
      </c>
      <c r="D415" s="85" t="s">
        <v>757</v>
      </c>
      <c r="E415" s="85" t="s">
        <v>3511</v>
      </c>
      <c r="F415" s="85" t="s">
        <v>3512</v>
      </c>
      <c r="G415" s="84" t="str">
        <f>"case """&amp;RIGHT(INDEX(旧!E:E,MATCH(已整理!F415,旧!B:B,0)),8)&amp;""""</f>
        <v>case "32EFBCD0"</v>
      </c>
      <c r="H415" s="84" t="str">
        <f t="shared" si="6"/>
        <v>case "32EFBCD0": return "[AC] W03 - June.bin";</v>
      </c>
    </row>
    <row r="416" spans="1:8" x14ac:dyDescent="0.2">
      <c r="A416" s="85">
        <v>415</v>
      </c>
      <c r="B416" s="86">
        <v>20170731</v>
      </c>
      <c r="C416" s="85" t="s">
        <v>3073</v>
      </c>
      <c r="D416" s="85" t="s">
        <v>757</v>
      </c>
      <c r="E416" s="85" t="s">
        <v>3509</v>
      </c>
      <c r="F416" s="85" t="s">
        <v>3513</v>
      </c>
      <c r="G416" s="84" t="str">
        <f>"case """&amp;RIGHT(INDEX(旧!E:E,MATCH(已整理!F416,旧!B:B,0)),8)&amp;""""</f>
        <v>case "BF4CAF55"</v>
      </c>
      <c r="H416" s="84" t="str">
        <f t="shared" si="6"/>
        <v>case "BF4CAF55": return "[AC] W04 - Piper.bin";</v>
      </c>
    </row>
    <row r="417" spans="1:8" x14ac:dyDescent="0.2">
      <c r="A417" s="85">
        <v>416</v>
      </c>
      <c r="B417" s="86">
        <v>20170731</v>
      </c>
      <c r="C417" s="85" t="s">
        <v>3073</v>
      </c>
      <c r="D417" s="85" t="s">
        <v>757</v>
      </c>
      <c r="E417" s="85" t="s">
        <v>3509</v>
      </c>
      <c r="F417" s="85" t="s">
        <v>3514</v>
      </c>
      <c r="G417" s="84" t="str">
        <f>"case """&amp;RIGHT(INDEX(旧!E:E,MATCH(已整理!F417,旧!B:B,0)),8)&amp;""""</f>
        <v>case "53A85C94"</v>
      </c>
      <c r="H417" s="84" t="str">
        <f t="shared" si="6"/>
        <v>case "53A85C94": return "[AC] W05 - Paolo.bin";</v>
      </c>
    </row>
    <row r="418" spans="1:8" x14ac:dyDescent="0.2">
      <c r="A418" s="85">
        <v>417</v>
      </c>
      <c r="B418" s="86">
        <v>20170731</v>
      </c>
      <c r="C418" s="85" t="s">
        <v>3073</v>
      </c>
      <c r="D418" s="85" t="s">
        <v>757</v>
      </c>
      <c r="E418" s="85" t="s">
        <v>3515</v>
      </c>
      <c r="F418" s="85" t="s">
        <v>3516</v>
      </c>
      <c r="G418" s="84" t="str">
        <f>"case """&amp;RIGHT(INDEX(旧!E:E,MATCH(已整理!F418,旧!B:B,0)),8)&amp;""""</f>
        <v>case "3C364714"</v>
      </c>
      <c r="H418" s="84" t="str">
        <f t="shared" si="6"/>
        <v>case "3C364714": return "[AC] W06 - Hornsby.bin";</v>
      </c>
    </row>
    <row r="419" spans="1:8" x14ac:dyDescent="0.2">
      <c r="A419" s="85">
        <v>418</v>
      </c>
      <c r="B419" s="86">
        <v>20170731</v>
      </c>
      <c r="C419" s="85" t="s">
        <v>3073</v>
      </c>
      <c r="D419" s="85" t="s">
        <v>757</v>
      </c>
      <c r="E419" s="85" t="s">
        <v>3509</v>
      </c>
      <c r="F419" s="85" t="s">
        <v>3517</v>
      </c>
      <c r="G419" s="84" t="str">
        <f>"case """&amp;RIGHT(INDEX(旧!E:E,MATCH(已整理!F419,旧!B:B,0)),8)&amp;""""</f>
        <v>case "C033C4C6"</v>
      </c>
      <c r="H419" s="84" t="str">
        <f t="shared" si="6"/>
        <v>case "C033C4C6": return "[AC] W07 - Stella.bin";</v>
      </c>
    </row>
    <row r="420" spans="1:8" x14ac:dyDescent="0.2">
      <c r="A420" s="85">
        <v>419</v>
      </c>
      <c r="B420" s="86">
        <v>20170731</v>
      </c>
      <c r="C420" s="85" t="s">
        <v>3096</v>
      </c>
      <c r="D420" s="85" t="s">
        <v>757</v>
      </c>
      <c r="E420" s="85" t="s">
        <v>3509</v>
      </c>
      <c r="F420" s="85" t="s">
        <v>3518</v>
      </c>
      <c r="G420" s="84" t="str">
        <f>"case """&amp;RIGHT(INDEX(旧!E:E,MATCH(已整理!F420,旧!B:B,0)),8)&amp;""""</f>
        <v>case "2D0A6DD2"</v>
      </c>
      <c r="H420" s="84" t="str">
        <f t="shared" si="6"/>
        <v>case "2D0A6DD2": return "[AC] W08 - Tybalt.bin";</v>
      </c>
    </row>
    <row r="421" spans="1:8" x14ac:dyDescent="0.2">
      <c r="A421" s="85">
        <v>420</v>
      </c>
      <c r="B421" s="86">
        <v>20170731</v>
      </c>
      <c r="C421" s="85" t="s">
        <v>3073</v>
      </c>
      <c r="D421" s="85" t="s">
        <v>757</v>
      </c>
      <c r="E421" s="85" t="s">
        <v>3507</v>
      </c>
      <c r="F421" s="85" t="s">
        <v>3519</v>
      </c>
      <c r="G421" s="84" t="str">
        <f>"case """&amp;RIGHT(INDEX(旧!E:E,MATCH(已整理!F421,旧!B:B,0)),8)&amp;""""</f>
        <v>case "D1B1EF51"</v>
      </c>
      <c r="H421" s="84" t="str">
        <f t="shared" si="6"/>
        <v>case "D1B1EF51": return "[AC] W09 - Huck.bin";</v>
      </c>
    </row>
    <row r="422" spans="1:8" x14ac:dyDescent="0.2">
      <c r="A422" s="85">
        <v>421</v>
      </c>
      <c r="B422" s="86">
        <v>20170731</v>
      </c>
      <c r="C422" s="85" t="s">
        <v>3077</v>
      </c>
      <c r="D422" s="85" t="s">
        <v>757</v>
      </c>
      <c r="E422" s="85" t="s">
        <v>3509</v>
      </c>
      <c r="F422" s="85" t="s">
        <v>3520</v>
      </c>
      <c r="G422" s="84" t="str">
        <f>"case """&amp;RIGHT(INDEX(旧!E:E,MATCH(已整理!F422,旧!B:B,0)),8)&amp;""""</f>
        <v>case "102C5BE8"</v>
      </c>
      <c r="H422" s="84" t="str">
        <f t="shared" si="6"/>
        <v>case "102C5BE8": return "[AC] W10 - Sylvana.bin";</v>
      </c>
    </row>
    <row r="423" spans="1:8" x14ac:dyDescent="0.2">
      <c r="A423" s="85">
        <v>422</v>
      </c>
      <c r="B423" s="86">
        <v>20170731</v>
      </c>
      <c r="C423" s="85" t="s">
        <v>3073</v>
      </c>
      <c r="D423" s="85" t="s">
        <v>757</v>
      </c>
      <c r="E423" s="85" t="s">
        <v>3507</v>
      </c>
      <c r="F423" s="85" t="s">
        <v>3521</v>
      </c>
      <c r="G423" s="84" t="str">
        <f>"case """&amp;RIGHT(INDEX(旧!E:E,MATCH(已整理!F423,旧!B:B,0)),8)&amp;""""</f>
        <v>case "ED5BEC15"</v>
      </c>
      <c r="H423" s="84" t="str">
        <f t="shared" si="6"/>
        <v>case "ED5BEC15": return "[AC] W11 - Boris.bin";</v>
      </c>
    </row>
    <row r="424" spans="1:8" x14ac:dyDescent="0.2">
      <c r="A424" s="85">
        <v>423</v>
      </c>
      <c r="B424" s="86">
        <v>20170731</v>
      </c>
      <c r="C424" s="85" t="s">
        <v>3073</v>
      </c>
      <c r="D424" s="85" t="s">
        <v>757</v>
      </c>
      <c r="E424" s="85" t="s">
        <v>3509</v>
      </c>
      <c r="F424" s="85" t="s">
        <v>3522</v>
      </c>
      <c r="G424" s="84" t="str">
        <f>"case """&amp;RIGHT(INDEX(旧!E:E,MATCH(已整理!F424,旧!B:B,0)),8)&amp;""""</f>
        <v>case "678A7E01"</v>
      </c>
      <c r="H424" s="84" t="str">
        <f t="shared" si="6"/>
        <v>case "678A7E01": return "[AC] W12 - Wade.bin";</v>
      </c>
    </row>
    <row r="425" spans="1:8" x14ac:dyDescent="0.2">
      <c r="A425" s="85">
        <v>424</v>
      </c>
      <c r="B425" s="86">
        <v>20170731</v>
      </c>
      <c r="C425" s="85" t="s">
        <v>3077</v>
      </c>
      <c r="D425" s="85" t="s">
        <v>757</v>
      </c>
      <c r="E425" s="85" t="s">
        <v>3511</v>
      </c>
      <c r="F425" s="85" t="s">
        <v>3523</v>
      </c>
      <c r="G425" s="84" t="str">
        <f>"case """&amp;RIGHT(INDEX(旧!E:E,MATCH(已整理!F425,旧!B:B,0)),8)&amp;""""</f>
        <v>case "5E5D4D8A"</v>
      </c>
      <c r="H425" s="84" t="str">
        <f t="shared" si="6"/>
        <v>case "5E5D4D8A": return "[AC] W13 - Carrie.bin";</v>
      </c>
    </row>
    <row r="426" spans="1:8" x14ac:dyDescent="0.2">
      <c r="A426" s="85">
        <v>425</v>
      </c>
      <c r="B426" s="86">
        <v>20170731</v>
      </c>
      <c r="C426" s="85" t="s">
        <v>3086</v>
      </c>
      <c r="D426" s="85" t="s">
        <v>757</v>
      </c>
      <c r="E426" s="85" t="s">
        <v>3515</v>
      </c>
      <c r="F426" s="85" t="s">
        <v>3524</v>
      </c>
      <c r="G426" s="84" t="str">
        <f>"case """&amp;RIGHT(INDEX(旧!E:E,MATCH(已整理!F426,旧!B:B,0)),8)&amp;""""</f>
        <v>case "106035AA"</v>
      </c>
      <c r="H426" s="84" t="str">
        <f t="shared" si="6"/>
        <v>case "106035AA": return "[AC] W14 - Ketchup.bin";</v>
      </c>
    </row>
    <row r="427" spans="1:8" x14ac:dyDescent="0.2">
      <c r="A427" s="85">
        <v>426</v>
      </c>
      <c r="B427" s="86">
        <v>20170731</v>
      </c>
      <c r="C427" s="85" t="s">
        <v>3073</v>
      </c>
      <c r="D427" s="85" t="s">
        <v>757</v>
      </c>
      <c r="E427" s="85" t="s">
        <v>3509</v>
      </c>
      <c r="F427" s="85" t="s">
        <v>3525</v>
      </c>
      <c r="G427" s="84" t="str">
        <f>"case """&amp;RIGHT(INDEX(旧!E:E,MATCH(已整理!F427,旧!B:B,0)),8)&amp;""""</f>
        <v>case "6732AD0F"</v>
      </c>
      <c r="H427" s="84" t="str">
        <f t="shared" si="6"/>
        <v>case "6732AD0F": return "[AC] W15 - Rex.bin";</v>
      </c>
    </row>
    <row r="428" spans="1:8" x14ac:dyDescent="0.2">
      <c r="A428" s="85">
        <v>427</v>
      </c>
      <c r="B428" s="86">
        <v>20170731</v>
      </c>
      <c r="C428" s="85" t="s">
        <v>3073</v>
      </c>
      <c r="D428" s="85" t="s">
        <v>757</v>
      </c>
      <c r="E428" s="85" t="s">
        <v>3509</v>
      </c>
      <c r="F428" s="85" t="s">
        <v>3526</v>
      </c>
      <c r="G428" s="84" t="str">
        <f>"case """&amp;RIGHT(INDEX(旧!E:E,MATCH(已整理!F428,旧!B:B,0)),8)&amp;""""</f>
        <v>case "14BE5BBE"</v>
      </c>
      <c r="H428" s="84" t="str">
        <f t="shared" si="6"/>
        <v>case "14BE5BBE": return "[AC] W16 - Stu.bin";</v>
      </c>
    </row>
    <row r="429" spans="1:8" x14ac:dyDescent="0.2">
      <c r="A429" s="85">
        <v>428</v>
      </c>
      <c r="B429" s="86">
        <v>20170731</v>
      </c>
      <c r="C429" s="85" t="s">
        <v>3086</v>
      </c>
      <c r="D429" s="85" t="s">
        <v>757</v>
      </c>
      <c r="E429" s="85" t="s">
        <v>3515</v>
      </c>
      <c r="F429" s="85" t="s">
        <v>3527</v>
      </c>
      <c r="G429" s="84" t="str">
        <f>"case """&amp;RIGHT(INDEX(旧!E:E,MATCH(已整理!F429,旧!B:B,0)),8)&amp;""""</f>
        <v>case "B5464792"</v>
      </c>
      <c r="H429" s="84" t="str">
        <f t="shared" si="6"/>
        <v>case "B5464792": return "[AC] W17 - Ursala.bin";</v>
      </c>
    </row>
    <row r="430" spans="1:8" x14ac:dyDescent="0.2">
      <c r="A430" s="85">
        <v>429</v>
      </c>
      <c r="B430" s="86">
        <v>20170731</v>
      </c>
      <c r="C430" s="85" t="s">
        <v>3073</v>
      </c>
      <c r="D430" s="85" t="s">
        <v>757</v>
      </c>
      <c r="E430" s="85" t="s">
        <v>3509</v>
      </c>
      <c r="F430" s="85" t="s">
        <v>3528</v>
      </c>
      <c r="G430" s="84" t="str">
        <f>"case """&amp;RIGHT(INDEX(旧!E:E,MATCH(已整理!F430,旧!B:B,0)),8)&amp;""""</f>
        <v>case "D345507E"</v>
      </c>
      <c r="H430" s="84" t="str">
        <f t="shared" si="6"/>
        <v>case "D345507E": return "[AC] W18 - Jacob.bin";</v>
      </c>
    </row>
    <row r="431" spans="1:8" x14ac:dyDescent="0.2">
      <c r="A431" s="85">
        <v>430</v>
      </c>
      <c r="B431" s="86">
        <v>20170731</v>
      </c>
      <c r="C431" s="85" t="s">
        <v>3090</v>
      </c>
      <c r="D431" s="85" t="s">
        <v>757</v>
      </c>
      <c r="E431" s="85" t="s">
        <v>3509</v>
      </c>
      <c r="F431" s="85" t="s">
        <v>3529</v>
      </c>
      <c r="G431" s="84" t="str">
        <f>"case """&amp;RIGHT(INDEX(旧!E:E,MATCH(已整理!F431,旧!B:B,0)),8)&amp;""""</f>
        <v>case "75F54E7E"</v>
      </c>
      <c r="H431" s="84" t="str">
        <f t="shared" si="6"/>
        <v>case "75F54E7E": return "[AC] W19 - Maddie.bin";</v>
      </c>
    </row>
    <row r="432" spans="1:8" x14ac:dyDescent="0.2">
      <c r="A432" s="85">
        <v>431</v>
      </c>
      <c r="B432" s="86">
        <v>20170731</v>
      </c>
      <c r="C432" s="85" t="s">
        <v>3086</v>
      </c>
      <c r="D432" s="85" t="s">
        <v>757</v>
      </c>
      <c r="E432" s="85" t="s">
        <v>3515</v>
      </c>
      <c r="F432" s="85" t="s">
        <v>3530</v>
      </c>
      <c r="G432" s="84" t="str">
        <f>"case """&amp;RIGHT(INDEX(旧!E:E,MATCH(已整理!F432,旧!B:B,0)),8)&amp;""""</f>
        <v>case "FAB675D1"</v>
      </c>
      <c r="H432" s="84" t="str">
        <f t="shared" si="6"/>
        <v>case "FAB675D1": return "[AC] W20 - Billy.bin";</v>
      </c>
    </row>
    <row r="433" spans="1:8" x14ac:dyDescent="0.2">
      <c r="A433" s="85">
        <v>432</v>
      </c>
      <c r="B433" s="86">
        <v>20170731</v>
      </c>
      <c r="C433" s="85" t="s">
        <v>3090</v>
      </c>
      <c r="D433" s="85" t="s">
        <v>757</v>
      </c>
      <c r="E433" s="85" t="s">
        <v>3531</v>
      </c>
      <c r="F433" s="85" t="s">
        <v>3532</v>
      </c>
      <c r="G433" s="84" t="str">
        <f>"case """&amp;RIGHT(INDEX(旧!E:E,MATCH(已整理!F433,旧!B:B,0)),8)&amp;""""</f>
        <v>case "0BCE4B86"</v>
      </c>
      <c r="H433" s="84" t="str">
        <f t="shared" si="6"/>
        <v>case "0BCE4B86": return "[AC] W21 - Boyd.bin";</v>
      </c>
    </row>
    <row r="434" spans="1:8" x14ac:dyDescent="0.2">
      <c r="A434" s="85">
        <v>433</v>
      </c>
      <c r="B434" s="86">
        <v>20170731</v>
      </c>
      <c r="C434" s="85" t="s">
        <v>3113</v>
      </c>
      <c r="D434" s="85" t="s">
        <v>757</v>
      </c>
      <c r="E434" s="85" t="s">
        <v>3509</v>
      </c>
      <c r="F434" s="85" t="s">
        <v>3533</v>
      </c>
      <c r="G434" s="84" t="str">
        <f>"case """&amp;RIGHT(INDEX(旧!E:E,MATCH(已整理!F434,旧!B:B,0)),8)&amp;""""</f>
        <v>case "0850FBBA"</v>
      </c>
      <c r="H434" s="84" t="str">
        <f t="shared" si="6"/>
        <v>case "0850FBBA": return "[AC] W22 - Bitty.bin";</v>
      </c>
    </row>
    <row r="435" spans="1:8" x14ac:dyDescent="0.2">
      <c r="A435" s="85">
        <v>434</v>
      </c>
      <c r="B435" s="86">
        <v>20170731</v>
      </c>
      <c r="C435" s="85" t="s">
        <v>3073</v>
      </c>
      <c r="D435" s="85" t="s">
        <v>757</v>
      </c>
      <c r="E435" s="85" t="s">
        <v>3509</v>
      </c>
      <c r="F435" s="85" t="s">
        <v>3534</v>
      </c>
      <c r="G435" s="84" t="str">
        <f>"case """&amp;RIGHT(INDEX(旧!E:E,MATCH(已整理!F435,旧!B:B,0)),8)&amp;""""</f>
        <v>case "297E16DB"</v>
      </c>
      <c r="H435" s="84" t="str">
        <f t="shared" si="6"/>
        <v>case "297E16DB": return "[AC] W23 - Maggie.bin";</v>
      </c>
    </row>
    <row r="436" spans="1:8" x14ac:dyDescent="0.2">
      <c r="A436" s="85">
        <v>435</v>
      </c>
      <c r="B436" s="86">
        <v>20170731</v>
      </c>
      <c r="C436" s="85" t="s">
        <v>3073</v>
      </c>
      <c r="D436" s="85" t="s">
        <v>757</v>
      </c>
      <c r="E436" s="85" t="s">
        <v>3509</v>
      </c>
      <c r="F436" s="85" t="s">
        <v>3535</v>
      </c>
      <c r="G436" s="84" t="str">
        <f>"case """&amp;RIGHT(INDEX(旧!E:E,MATCH(已整理!F436,旧!B:B,0)),8)&amp;""""</f>
        <v>case "1251182B"</v>
      </c>
      <c r="H436" s="84" t="str">
        <f t="shared" si="6"/>
        <v>case "1251182B": return "[AC] W24 - Murphy.bin";</v>
      </c>
    </row>
    <row r="437" spans="1:8" x14ac:dyDescent="0.2">
      <c r="A437" s="85">
        <v>436</v>
      </c>
      <c r="B437" s="86">
        <v>20170731</v>
      </c>
      <c r="C437" s="85" t="s">
        <v>3090</v>
      </c>
      <c r="D437" s="85" t="s">
        <v>757</v>
      </c>
      <c r="E437" s="85" t="s">
        <v>3515</v>
      </c>
      <c r="F437" s="85" t="s">
        <v>3536</v>
      </c>
      <c r="G437" s="84" t="str">
        <f>"case """&amp;RIGHT(INDEX(旧!E:E,MATCH(已整理!F437,旧!B:B,0)),8)&amp;""""</f>
        <v>case "5D42F197"</v>
      </c>
      <c r="H437" s="84" t="str">
        <f t="shared" si="6"/>
        <v>case "5D42F197": return "[AC] W25 - Plucky.bin";</v>
      </c>
    </row>
    <row r="438" spans="1:8" x14ac:dyDescent="0.2">
      <c r="A438" s="85">
        <v>437</v>
      </c>
      <c r="B438" s="86">
        <v>20170731</v>
      </c>
      <c r="C438" s="85" t="s">
        <v>3077</v>
      </c>
      <c r="D438" s="85" t="s">
        <v>757</v>
      </c>
      <c r="E438" s="85" t="s">
        <v>3509</v>
      </c>
      <c r="F438" s="85" t="s">
        <v>3537</v>
      </c>
      <c r="G438" s="84" t="str">
        <f>"case """&amp;RIGHT(INDEX(旧!E:E,MATCH(已整理!F438,旧!B:B,0)),8)&amp;""""</f>
        <v>case "27F4BC65"</v>
      </c>
      <c r="H438" s="84" t="str">
        <f t="shared" si="6"/>
        <v>case "27F4BC65": return "[AC] W26 - Sandy.bin";</v>
      </c>
    </row>
    <row r="439" spans="1:8" x14ac:dyDescent="0.2">
      <c r="A439" s="85">
        <v>438</v>
      </c>
      <c r="B439" s="86">
        <v>20170731</v>
      </c>
      <c r="C439" s="85" t="s">
        <v>3113</v>
      </c>
      <c r="D439" s="85" t="s">
        <v>757</v>
      </c>
      <c r="E439" s="85" t="s">
        <v>3509</v>
      </c>
      <c r="F439" s="85" t="s">
        <v>3538</v>
      </c>
      <c r="G439" s="84" t="str">
        <f>"case """&amp;RIGHT(INDEX(旧!E:E,MATCH(已整理!F439,旧!B:B,0)),8)&amp;""""</f>
        <v>case "F5946FF7"</v>
      </c>
      <c r="H439" s="84" t="str">
        <f t="shared" si="6"/>
        <v>case "F5946FF7": return "[AC] W27 - Claude.bin";</v>
      </c>
    </row>
    <row r="440" spans="1:8" x14ac:dyDescent="0.2">
      <c r="A440" s="85">
        <v>439</v>
      </c>
      <c r="B440" s="86">
        <v>20170731</v>
      </c>
      <c r="C440" s="85" t="s">
        <v>3073</v>
      </c>
      <c r="D440" s="85" t="s">
        <v>757</v>
      </c>
      <c r="E440" s="85" t="s">
        <v>3509</v>
      </c>
      <c r="F440" s="85" t="s">
        <v>3539</v>
      </c>
      <c r="G440" s="84" t="str">
        <f>"case """&amp;RIGHT(INDEX(旧!E:E,MATCH(已整理!F440,旧!B:B,0)),8)&amp;""""</f>
        <v>case "2210D540"</v>
      </c>
      <c r="H440" s="84" t="str">
        <f t="shared" si="6"/>
        <v>case "2210D540": return "[AC] W28 - Raddle.bin";</v>
      </c>
    </row>
    <row r="441" spans="1:8" x14ac:dyDescent="0.2">
      <c r="A441" s="85">
        <v>440</v>
      </c>
      <c r="B441" s="86">
        <v>20170731</v>
      </c>
      <c r="C441" s="85" t="s">
        <v>3073</v>
      </c>
      <c r="D441" s="85" t="s">
        <v>757</v>
      </c>
      <c r="E441" s="85" t="s">
        <v>3509</v>
      </c>
      <c r="F441" s="85" t="s">
        <v>3540</v>
      </c>
      <c r="G441" s="84" t="str">
        <f>"case """&amp;RIGHT(INDEX(旧!E:E,MATCH(已整理!F441,旧!B:B,0)),8)&amp;""""</f>
        <v>case "353D3557"</v>
      </c>
      <c r="H441" s="84" t="str">
        <f t="shared" si="6"/>
        <v>case "353D3557": return "[AC] W29 - Julia.bin";</v>
      </c>
    </row>
    <row r="442" spans="1:8" x14ac:dyDescent="0.2">
      <c r="A442" s="85">
        <v>441</v>
      </c>
      <c r="B442" s="86">
        <v>20170731</v>
      </c>
      <c r="C442" s="85" t="s">
        <v>3073</v>
      </c>
      <c r="D442" s="85" t="s">
        <v>757</v>
      </c>
      <c r="E442" s="85" t="s">
        <v>3509</v>
      </c>
      <c r="F442" s="85" t="s">
        <v>3541</v>
      </c>
      <c r="G442" s="84" t="str">
        <f>"case """&amp;RIGHT(INDEX(旧!E:E,MATCH(已整理!F442,旧!B:B,0)),8)&amp;""""</f>
        <v>case "EFCE1F57"</v>
      </c>
      <c r="H442" s="84" t="str">
        <f t="shared" si="6"/>
        <v>case "EFCE1F57": return "[AC] W30 - Louie.bin";</v>
      </c>
    </row>
    <row r="443" spans="1:8" x14ac:dyDescent="0.2">
      <c r="A443" s="85">
        <v>442</v>
      </c>
      <c r="B443" s="86">
        <v>20170731</v>
      </c>
      <c r="C443" s="85" t="s">
        <v>3073</v>
      </c>
      <c r="D443" s="85" t="s">
        <v>757</v>
      </c>
      <c r="E443" s="85" t="s">
        <v>3515</v>
      </c>
      <c r="F443" s="85" t="s">
        <v>3542</v>
      </c>
      <c r="G443" s="84" t="str">
        <f>"case """&amp;RIGHT(INDEX(旧!E:E,MATCH(已整理!F443,旧!B:B,0)),8)&amp;""""</f>
        <v>case "B47E5B18"</v>
      </c>
      <c r="H443" s="84" t="str">
        <f t="shared" si="6"/>
        <v>case "B47E5B18": return "[AC] W31 - Bea.bin";</v>
      </c>
    </row>
    <row r="444" spans="1:8" x14ac:dyDescent="0.2">
      <c r="A444" s="85">
        <v>443</v>
      </c>
      <c r="B444" s="86">
        <v>20170731</v>
      </c>
      <c r="C444" s="85" t="s">
        <v>3086</v>
      </c>
      <c r="D444" s="85" t="s">
        <v>757</v>
      </c>
      <c r="E444" s="85" t="s">
        <v>3509</v>
      </c>
      <c r="F444" s="85" t="s">
        <v>3543</v>
      </c>
      <c r="G444" s="84" t="str">
        <f>"case """&amp;RIGHT(INDEX(旧!E:E,MATCH(已整理!F444,旧!B:B,0)),8)&amp;""""</f>
        <v>case "A3141258"</v>
      </c>
      <c r="H444" s="84" t="str">
        <f t="shared" si="6"/>
        <v>case "A3141258": return "[AC] W32 - Admiral.bin";</v>
      </c>
    </row>
    <row r="445" spans="1:8" x14ac:dyDescent="0.2">
      <c r="A445" s="85">
        <v>444</v>
      </c>
      <c r="B445" s="86">
        <v>20170731</v>
      </c>
      <c r="C445" s="85" t="s">
        <v>3073</v>
      </c>
      <c r="D445" s="85" t="s">
        <v>757</v>
      </c>
      <c r="E445" s="85" t="s">
        <v>3509</v>
      </c>
      <c r="F445" s="85" t="s">
        <v>3544</v>
      </c>
      <c r="G445" s="84" t="str">
        <f>"case """&amp;RIGHT(INDEX(旧!E:E,MATCH(已整理!F445,旧!B:B,0)),8)&amp;""""</f>
        <v>case "4FE0333F"</v>
      </c>
      <c r="H445" s="84" t="str">
        <f t="shared" si="6"/>
        <v>case "4FE0333F": return "[AC] W33 - Ellie.bin";</v>
      </c>
    </row>
    <row r="446" spans="1:8" x14ac:dyDescent="0.2">
      <c r="A446" s="85">
        <v>445</v>
      </c>
      <c r="B446" s="86">
        <v>20170731</v>
      </c>
      <c r="C446" s="85" t="s">
        <v>3073</v>
      </c>
      <c r="D446" s="85" t="s">
        <v>757</v>
      </c>
      <c r="E446" s="85" t="s">
        <v>3507</v>
      </c>
      <c r="F446" s="85" t="s">
        <v>3545</v>
      </c>
      <c r="G446" s="84" t="str">
        <f>"case """&amp;RIGHT(INDEX(旧!E:E,MATCH(已整理!F446,旧!B:B,0)),8)&amp;""""</f>
        <v>case "76529452"</v>
      </c>
      <c r="H446" s="84" t="str">
        <f t="shared" si="6"/>
        <v>case "76529452": return "[AC] W34 - Boots.bin";</v>
      </c>
    </row>
    <row r="447" spans="1:8" x14ac:dyDescent="0.2">
      <c r="A447" s="85">
        <v>446</v>
      </c>
      <c r="B447" s="86">
        <v>20170731</v>
      </c>
      <c r="C447" s="85" t="s">
        <v>3073</v>
      </c>
      <c r="D447" s="85" t="s">
        <v>757</v>
      </c>
      <c r="E447" s="85" t="s">
        <v>3509</v>
      </c>
      <c r="F447" s="85" t="s">
        <v>3546</v>
      </c>
      <c r="G447" s="84" t="str">
        <f>"case """&amp;RIGHT(INDEX(旧!E:E,MATCH(已整理!F447,旧!B:B,0)),8)&amp;""""</f>
        <v>case "64F191ED"</v>
      </c>
      <c r="H447" s="84" t="str">
        <f t="shared" si="6"/>
        <v>case "64F191ED": return "[AC] W35 - Weber.bin";</v>
      </c>
    </row>
    <row r="448" spans="1:8" x14ac:dyDescent="0.2">
      <c r="A448" s="85">
        <v>447</v>
      </c>
      <c r="B448" s="86">
        <v>20170731</v>
      </c>
      <c r="C448" s="85" t="s">
        <v>3073</v>
      </c>
      <c r="D448" s="85" t="s">
        <v>757</v>
      </c>
      <c r="E448" s="85" t="s">
        <v>3507</v>
      </c>
      <c r="F448" s="85" t="s">
        <v>3547</v>
      </c>
      <c r="G448" s="84" t="str">
        <f>"case """&amp;RIGHT(INDEX(旧!E:E,MATCH(已整理!F448,旧!B:B,0)),8)&amp;""""</f>
        <v>case "3FE02603"</v>
      </c>
      <c r="H448" s="84" t="str">
        <f t="shared" si="6"/>
        <v>case "3FE02603": return "[AC] W36 - Candi.bin";</v>
      </c>
    </row>
    <row r="449" spans="1:8" x14ac:dyDescent="0.2">
      <c r="A449" s="85">
        <v>448</v>
      </c>
      <c r="B449" s="86">
        <v>20170731</v>
      </c>
      <c r="C449" s="85" t="s">
        <v>3073</v>
      </c>
      <c r="D449" s="85" t="s">
        <v>757</v>
      </c>
      <c r="E449" s="85" t="s">
        <v>3509</v>
      </c>
      <c r="F449" s="85" t="s">
        <v>3548</v>
      </c>
      <c r="G449" s="84" t="str">
        <f>"case """&amp;RIGHT(INDEX(旧!E:E,MATCH(已整理!F449,旧!B:B,0)),8)&amp;""""</f>
        <v>case "FB93430B"</v>
      </c>
      <c r="H449" s="84" t="str">
        <f t="shared" si="6"/>
        <v>case "FB93430B": return "[AC] W37 - Leopold.bin";</v>
      </c>
    </row>
    <row r="450" spans="1:8" x14ac:dyDescent="0.2">
      <c r="A450" s="85">
        <v>449</v>
      </c>
      <c r="B450" s="86">
        <v>20170731</v>
      </c>
      <c r="C450" s="85" t="s">
        <v>3090</v>
      </c>
      <c r="D450" s="85" t="s">
        <v>757</v>
      </c>
      <c r="E450" s="85" t="s">
        <v>3531</v>
      </c>
      <c r="F450" s="85" t="s">
        <v>3549</v>
      </c>
      <c r="G450" s="84" t="str">
        <f>"case """&amp;RIGHT(INDEX(旧!E:E,MATCH(已整理!F450,旧!B:B,0)),8)&amp;""""</f>
        <v>case "61CA7481"</v>
      </c>
      <c r="H450" s="84" t="str">
        <f t="shared" si="6"/>
        <v>case "61CA7481": return "[AC] W38 - Spike.bin";</v>
      </c>
    </row>
    <row r="451" spans="1:8" x14ac:dyDescent="0.2">
      <c r="A451" s="85">
        <v>450</v>
      </c>
      <c r="B451" s="86">
        <v>20170731</v>
      </c>
      <c r="C451" s="85" t="s">
        <v>3073</v>
      </c>
      <c r="D451" s="85" t="s">
        <v>757</v>
      </c>
      <c r="E451" s="85" t="s">
        <v>3531</v>
      </c>
      <c r="F451" s="85" t="s">
        <v>3550</v>
      </c>
      <c r="G451" s="84" t="str">
        <f>"case """&amp;RIGHT(INDEX(旧!E:E,MATCH(已整理!F451,旧!B:B,0)),8)&amp;""""</f>
        <v>case "8C6A43F7"</v>
      </c>
      <c r="H451" s="84" t="str">
        <f t="shared" ref="H451:H514" si="7">G451&amp;": "&amp;"return "&amp;""""&amp;F451&amp;""""&amp;";"</f>
        <v>case "8C6A43F7": return "[AC] W39 - Cashmere.bin";</v>
      </c>
    </row>
    <row r="452" spans="1:8" x14ac:dyDescent="0.2">
      <c r="A452" s="85">
        <v>451</v>
      </c>
      <c r="B452" s="86">
        <v>20170731</v>
      </c>
      <c r="C452" s="85" t="s">
        <v>3073</v>
      </c>
      <c r="D452" s="85" t="s">
        <v>757</v>
      </c>
      <c r="E452" s="85" t="s">
        <v>3509</v>
      </c>
      <c r="F452" s="85" t="s">
        <v>3551</v>
      </c>
      <c r="G452" s="84" t="str">
        <f>"case """&amp;RIGHT(INDEX(旧!E:E,MATCH(已整理!F452,旧!B:B,0)),8)&amp;""""</f>
        <v>case "A9EB5599"</v>
      </c>
      <c r="H452" s="84" t="str">
        <f t="shared" si="7"/>
        <v>case "A9EB5599": return "[AC] W40 - Tad.bin";</v>
      </c>
    </row>
    <row r="453" spans="1:8" x14ac:dyDescent="0.2">
      <c r="A453" s="85">
        <v>452</v>
      </c>
      <c r="B453" s="86">
        <v>20170731</v>
      </c>
      <c r="C453" s="85" t="s">
        <v>3073</v>
      </c>
      <c r="D453" s="85" t="s">
        <v>757</v>
      </c>
      <c r="E453" s="85" t="s">
        <v>3515</v>
      </c>
      <c r="F453" s="85" t="s">
        <v>3552</v>
      </c>
      <c r="G453" s="84" t="str">
        <f>"case """&amp;RIGHT(INDEX(旧!E:E,MATCH(已整理!F453,旧!B:B,0)),8)&amp;""""</f>
        <v>case "8389C21D"</v>
      </c>
      <c r="H453" s="84" t="str">
        <f t="shared" si="7"/>
        <v>case "8389C21D": return "[AC] W41 - Norma.bin";</v>
      </c>
    </row>
    <row r="454" spans="1:8" x14ac:dyDescent="0.2">
      <c r="A454" s="85">
        <v>453</v>
      </c>
      <c r="B454" s="86">
        <v>20170731</v>
      </c>
      <c r="C454" s="85" t="s">
        <v>3113</v>
      </c>
      <c r="D454" s="85" t="s">
        <v>757</v>
      </c>
      <c r="E454" s="85" t="s">
        <v>3515</v>
      </c>
      <c r="F454" s="85" t="s">
        <v>3553</v>
      </c>
      <c r="G454" s="84" t="str">
        <f>"case """&amp;RIGHT(INDEX(旧!E:E,MATCH(已整理!F454,旧!B:B,0)),8)&amp;""""</f>
        <v>case "4D0E7766"</v>
      </c>
      <c r="H454" s="84" t="str">
        <f t="shared" si="7"/>
        <v>case "4D0E7766": return "[AC] W42 - Gonzo.bin";</v>
      </c>
    </row>
    <row r="455" spans="1:8" x14ac:dyDescent="0.2">
      <c r="A455" s="85">
        <v>454</v>
      </c>
      <c r="B455" s="86">
        <v>20170731</v>
      </c>
      <c r="C455" s="85" t="s">
        <v>3077</v>
      </c>
      <c r="D455" s="85" t="s">
        <v>757</v>
      </c>
      <c r="E455" s="85" t="s">
        <v>3511</v>
      </c>
      <c r="F455" s="85" t="s">
        <v>3554</v>
      </c>
      <c r="G455" s="84" t="str">
        <f>"case """&amp;RIGHT(INDEX(旧!E:E,MATCH(已整理!F455,旧!B:B,0)),8)&amp;""""</f>
        <v>case "355CEBF9"</v>
      </c>
      <c r="H455" s="84" t="str">
        <f t="shared" si="7"/>
        <v>case "355CEBF9": return "[AC] W43 - Sprocket.bin";</v>
      </c>
    </row>
    <row r="456" spans="1:8" x14ac:dyDescent="0.2">
      <c r="A456" s="85">
        <v>455</v>
      </c>
      <c r="B456" s="86">
        <v>20170731</v>
      </c>
      <c r="C456" s="85" t="s">
        <v>3113</v>
      </c>
      <c r="D456" s="85" t="s">
        <v>757</v>
      </c>
      <c r="E456" s="85" t="s">
        <v>3507</v>
      </c>
      <c r="F456" s="85" t="s">
        <v>3555</v>
      </c>
      <c r="G456" s="84" t="str">
        <f>"case """&amp;RIGHT(INDEX(旧!E:E,MATCH(已整理!F456,旧!B:B,0)),8)&amp;""""</f>
        <v>case "950025A9"</v>
      </c>
      <c r="H456" s="84" t="str">
        <f t="shared" si="7"/>
        <v>case "950025A9": return "[AC] W44 - Snooty.bin";</v>
      </c>
    </row>
    <row r="457" spans="1:8" x14ac:dyDescent="0.2">
      <c r="A457" s="85">
        <v>456</v>
      </c>
      <c r="B457" s="86">
        <v>20170731</v>
      </c>
      <c r="C457" s="85" t="s">
        <v>3073</v>
      </c>
      <c r="D457" s="85" t="s">
        <v>757</v>
      </c>
      <c r="E457" s="85" t="s">
        <v>3509</v>
      </c>
      <c r="F457" s="85" t="s">
        <v>3556</v>
      </c>
      <c r="G457" s="84" t="str">
        <f>"case """&amp;RIGHT(INDEX(旧!E:E,MATCH(已整理!F457,旧!B:B,0)),8)&amp;""""</f>
        <v>case "D15A6E0B"</v>
      </c>
      <c r="H457" s="84" t="str">
        <f t="shared" si="7"/>
        <v>case "D15A6E0B": return "[AC] W45 - Olive.bin";</v>
      </c>
    </row>
    <row r="458" spans="1:8" x14ac:dyDescent="0.2">
      <c r="A458" s="85">
        <v>457</v>
      </c>
      <c r="B458" s="86">
        <v>20170731</v>
      </c>
      <c r="C458" s="85" t="s">
        <v>3077</v>
      </c>
      <c r="D458" s="85" t="s">
        <v>757</v>
      </c>
      <c r="E458" s="85" t="s">
        <v>3515</v>
      </c>
      <c r="F458" s="85" t="s">
        <v>3557</v>
      </c>
      <c r="G458" s="84" t="str">
        <f>"case """&amp;RIGHT(INDEX(旧!E:E,MATCH(已整理!F458,旧!B:B,0)),8)&amp;""""</f>
        <v>case "8C38C46A"</v>
      </c>
      <c r="H458" s="84" t="str">
        <f t="shared" si="7"/>
        <v>case "8C38C46A": return "[AC] W46 - Dobie.bin";</v>
      </c>
    </row>
    <row r="459" spans="1:8" x14ac:dyDescent="0.2">
      <c r="A459" s="85">
        <v>458</v>
      </c>
      <c r="B459" s="86">
        <v>20170731</v>
      </c>
      <c r="C459" s="85" t="s">
        <v>3090</v>
      </c>
      <c r="D459" s="85" t="s">
        <v>757</v>
      </c>
      <c r="E459" s="85" t="s">
        <v>3507</v>
      </c>
      <c r="F459" s="85" t="s">
        <v>3558</v>
      </c>
      <c r="G459" s="84" t="str">
        <f>"case """&amp;RIGHT(INDEX(旧!E:E,MATCH(已整理!F459,旧!B:B,0)),8)&amp;""""</f>
        <v>case "54E2F31C"</v>
      </c>
      <c r="H459" s="84" t="str">
        <f t="shared" si="7"/>
        <v>case "54E2F31C": return "[AC] W47 - Buzz.bin";</v>
      </c>
    </row>
    <row r="460" spans="1:8" x14ac:dyDescent="0.2">
      <c r="A460" s="85">
        <v>459</v>
      </c>
      <c r="B460" s="86">
        <v>20170731</v>
      </c>
      <c r="C460" s="85" t="s">
        <v>3073</v>
      </c>
      <c r="D460" s="85" t="s">
        <v>757</v>
      </c>
      <c r="E460" s="85" t="s">
        <v>3559</v>
      </c>
      <c r="F460" s="85" t="s">
        <v>3560</v>
      </c>
      <c r="G460" s="84" t="str">
        <f>"case """&amp;RIGHT(INDEX(旧!E:E,MATCH(已整理!F460,旧!B:B,0)),8)&amp;""""</f>
        <v>case "A2DD84DF"</v>
      </c>
      <c r="H460" s="84" t="str">
        <f t="shared" si="7"/>
        <v>case "A2DD84DF": return "[AC] W48 - Cleo.bin";</v>
      </c>
    </row>
    <row r="461" spans="1:8" x14ac:dyDescent="0.2">
      <c r="A461" s="85">
        <v>460</v>
      </c>
      <c r="B461" s="86">
        <v>20170731</v>
      </c>
      <c r="C461" s="85" t="s">
        <v>3073</v>
      </c>
      <c r="D461" s="85" t="s">
        <v>757</v>
      </c>
      <c r="E461" s="85" t="s">
        <v>3509</v>
      </c>
      <c r="F461" s="85" t="s">
        <v>3561</v>
      </c>
      <c r="G461" s="84" t="str">
        <f>"case """&amp;RIGHT(INDEX(旧!E:E,MATCH(已整理!F461,旧!B:B,0)),8)&amp;""""</f>
        <v>case "32FA4CB2"</v>
      </c>
      <c r="H461" s="84" t="str">
        <f t="shared" si="7"/>
        <v>case "32FA4CB2": return "[AC] W49 - Ike.bin";</v>
      </c>
    </row>
    <row r="462" spans="1:8" x14ac:dyDescent="0.2">
      <c r="A462" s="85">
        <v>461</v>
      </c>
      <c r="B462" s="86">
        <v>20170731</v>
      </c>
      <c r="C462" s="85" t="s">
        <v>3077</v>
      </c>
      <c r="D462" s="85" t="s">
        <v>757</v>
      </c>
      <c r="E462" s="85" t="s">
        <v>3511</v>
      </c>
      <c r="F462" s="85" t="s">
        <v>3562</v>
      </c>
      <c r="G462" s="84" t="str">
        <f>"case """&amp;RIGHT(INDEX(旧!E:E,MATCH(已整理!F462,旧!B:B,0)),8)&amp;""""</f>
        <v>case "2C1D5DA0"</v>
      </c>
      <c r="H462" s="84" t="str">
        <f t="shared" si="7"/>
        <v>case "2C1D5DA0": return "[AC] W50 - Tasha.bin";</v>
      </c>
    </row>
    <row r="463" spans="1:8" x14ac:dyDescent="0.2">
      <c r="A463" s="85">
        <v>462</v>
      </c>
      <c r="B463" s="86">
        <v>20170731</v>
      </c>
      <c r="C463" s="85" t="s">
        <v>3073</v>
      </c>
      <c r="D463" s="85" t="s">
        <v>757</v>
      </c>
      <c r="E463" s="85" t="s">
        <v>3563</v>
      </c>
      <c r="F463" s="85" t="s">
        <v>3564</v>
      </c>
      <c r="G463" s="84" t="str">
        <f>"case """&amp;RIGHT(INDEX(旧!E:E,MATCH(已整理!F463,旧!B:B,0)),8)&amp;""""</f>
        <v>case "5AF11CBA"</v>
      </c>
      <c r="H463" s="84" t="str">
        <f t="shared" si="7"/>
        <v>case "5AF11CBA": return "[AC] 01 - Isabelle.bin";</v>
      </c>
    </row>
    <row r="464" spans="1:8" x14ac:dyDescent="0.2">
      <c r="A464" s="85">
        <v>463</v>
      </c>
      <c r="B464" s="86">
        <v>20170731</v>
      </c>
      <c r="C464" s="85" t="s">
        <v>3073</v>
      </c>
      <c r="D464" s="85" t="s">
        <v>757</v>
      </c>
      <c r="E464" s="85" t="s">
        <v>3565</v>
      </c>
      <c r="F464" s="85" t="s">
        <v>3566</v>
      </c>
      <c r="G464" s="84" t="str">
        <f>"case """&amp;RIGHT(INDEX(旧!E:E,MATCH(已整理!F464,旧!B:B,0)),8)&amp;""""</f>
        <v>case "2EB5757D"</v>
      </c>
      <c r="H464" s="84" t="str">
        <f t="shared" si="7"/>
        <v>case "2EB5757D": return "[AC] 02 - K.K. Slider.bin";</v>
      </c>
    </row>
    <row r="465" spans="1:8" x14ac:dyDescent="0.2">
      <c r="A465" s="85">
        <v>464</v>
      </c>
      <c r="B465" s="86">
        <v>20170731</v>
      </c>
      <c r="C465" s="85" t="s">
        <v>3086</v>
      </c>
      <c r="D465" s="85" t="s">
        <v>757</v>
      </c>
      <c r="E465" s="85" t="s">
        <v>3563</v>
      </c>
      <c r="F465" s="85" t="s">
        <v>3567</v>
      </c>
      <c r="G465" s="84" t="str">
        <f>"case """&amp;RIGHT(INDEX(旧!E:E,MATCH(已整理!F465,旧!B:B,0)),8)&amp;""""</f>
        <v>case "3920A611"</v>
      </c>
      <c r="H465" s="84" t="str">
        <f t="shared" si="7"/>
        <v>case "3920A611": return "[AC] 03 - Lottie.bin";</v>
      </c>
    </row>
    <row r="466" spans="1:8" x14ac:dyDescent="0.2">
      <c r="A466" s="85">
        <v>465</v>
      </c>
      <c r="B466" s="86">
        <v>20170731</v>
      </c>
      <c r="C466" s="85" t="s">
        <v>3073</v>
      </c>
      <c r="D466" s="85" t="s">
        <v>757</v>
      </c>
      <c r="E466" s="85" t="s">
        <v>3565</v>
      </c>
      <c r="F466" s="85" t="s">
        <v>3568</v>
      </c>
      <c r="G466" s="84" t="str">
        <f>"case """&amp;RIGHT(INDEX(旧!E:E,MATCH(已整理!F466,旧!B:B,0)),8)&amp;""""</f>
        <v>case "78E8387B"</v>
      </c>
      <c r="H466" s="84" t="str">
        <f t="shared" si="7"/>
        <v>case "78E8387B": return "[AC] 04 - Reese.bin";</v>
      </c>
    </row>
    <row r="467" spans="1:8" x14ac:dyDescent="0.2">
      <c r="A467" s="85">
        <v>466</v>
      </c>
      <c r="B467" s="86">
        <v>20170731</v>
      </c>
      <c r="C467" s="85" t="s">
        <v>3077</v>
      </c>
      <c r="D467" s="85" t="s">
        <v>757</v>
      </c>
      <c r="E467" s="85" t="s">
        <v>3565</v>
      </c>
      <c r="F467" s="85" t="s">
        <v>3569</v>
      </c>
      <c r="G467" s="84" t="str">
        <f>"case """&amp;RIGHT(INDEX(旧!E:E,MATCH(已整理!F467,旧!B:B,0)),8)&amp;""""</f>
        <v>case "58F2419E"</v>
      </c>
      <c r="H467" s="84" t="str">
        <f t="shared" si="7"/>
        <v>case "58F2419E": return "[AC] 05 - Cyrrus.bin";</v>
      </c>
    </row>
    <row r="468" spans="1:8" x14ac:dyDescent="0.2">
      <c r="A468" s="85">
        <v>467</v>
      </c>
      <c r="B468" s="86">
        <v>20170731</v>
      </c>
      <c r="C468" s="85" t="s">
        <v>3090</v>
      </c>
      <c r="D468" s="85" t="s">
        <v>757</v>
      </c>
      <c r="E468" s="85" t="s">
        <v>3565</v>
      </c>
      <c r="F468" s="85" t="s">
        <v>3570</v>
      </c>
      <c r="G468" s="84" t="str">
        <f>"case """&amp;RIGHT(INDEX(旧!E:E,MATCH(已整理!F468,旧!B:B,0)),8)&amp;""""</f>
        <v>case "B136CF6F"</v>
      </c>
      <c r="H468" s="84" t="str">
        <f t="shared" si="7"/>
        <v>case "B136CF6F": return "[AC] 06 - Tom Nook.bin";</v>
      </c>
    </row>
    <row r="469" spans="1:8" x14ac:dyDescent="0.2">
      <c r="A469" s="85">
        <v>468</v>
      </c>
      <c r="B469" s="86">
        <v>20170731</v>
      </c>
      <c r="C469" s="85" t="s">
        <v>3073</v>
      </c>
      <c r="D469" s="85" t="s">
        <v>757</v>
      </c>
      <c r="E469" s="85" t="s">
        <v>3565</v>
      </c>
      <c r="F469" s="85" t="s">
        <v>3571</v>
      </c>
      <c r="G469" s="84" t="str">
        <f>"case """&amp;RIGHT(INDEX(旧!E:E,MATCH(已整理!F469,旧!B:B,0)),8)&amp;""""</f>
        <v>case "E07EDAA1"</v>
      </c>
      <c r="H469" s="84" t="str">
        <f t="shared" si="7"/>
        <v>case "E07EDAA1": return "[AC] 07 - Mabel.bin";</v>
      </c>
    </row>
    <row r="470" spans="1:8" x14ac:dyDescent="0.2">
      <c r="A470" s="85">
        <v>469</v>
      </c>
      <c r="B470" s="86">
        <v>20170731</v>
      </c>
      <c r="C470" s="85" t="s">
        <v>3090</v>
      </c>
      <c r="D470" s="85" t="s">
        <v>757</v>
      </c>
      <c r="E470" s="85" t="s">
        <v>3572</v>
      </c>
      <c r="F470" s="85" t="s">
        <v>3573</v>
      </c>
      <c r="G470" s="84" t="str">
        <f>"case """&amp;RIGHT(INDEX(旧!E:E,MATCH(已整理!F470,旧!B:B,0)),8)&amp;""""</f>
        <v>case "66CECD15"</v>
      </c>
      <c r="H470" s="84" t="str">
        <f t="shared" si="7"/>
        <v>case "66CECD15": return "[AC] 08 - Digby.bin";</v>
      </c>
    </row>
    <row r="471" spans="1:8" x14ac:dyDescent="0.2">
      <c r="A471" s="85">
        <v>470</v>
      </c>
      <c r="B471" s="86">
        <v>20170731</v>
      </c>
      <c r="C471" s="85" t="s">
        <v>3090</v>
      </c>
      <c r="D471" s="85" t="s">
        <v>757</v>
      </c>
      <c r="E471" s="85" t="s">
        <v>3574</v>
      </c>
      <c r="F471" s="85" t="s">
        <v>3575</v>
      </c>
      <c r="G471" s="84" t="str">
        <f>"case """&amp;RIGHT(INDEX(旧!E:E,MATCH(已整理!F471,旧!B:B,0)),8)&amp;""""</f>
        <v>case "E0082CA9"</v>
      </c>
      <c r="H471" s="84" t="str">
        <f t="shared" si="7"/>
        <v>case "E0082CA9": return "[AC] 09 - Resetti.bin";</v>
      </c>
    </row>
    <row r="472" spans="1:8" x14ac:dyDescent="0.2">
      <c r="A472" s="85">
        <v>471</v>
      </c>
      <c r="B472" s="86">
        <v>20170731</v>
      </c>
      <c r="C472" s="85" t="s">
        <v>3073</v>
      </c>
      <c r="D472" s="85" t="s">
        <v>757</v>
      </c>
      <c r="E472" s="85" t="s">
        <v>3576</v>
      </c>
      <c r="F472" s="85" t="s">
        <v>3577</v>
      </c>
      <c r="G472" s="84" t="str">
        <f>"case """&amp;RIGHT(INDEX(旧!E:E,MATCH(已整理!F472,旧!B:B,0)),8)&amp;""""</f>
        <v>case "B3868185"</v>
      </c>
      <c r="H472" s="84" t="str">
        <f t="shared" si="7"/>
        <v>case "B3868185": return "[AC] 10 - Blathers.bin";</v>
      </c>
    </row>
    <row r="473" spans="1:8" x14ac:dyDescent="0.2">
      <c r="A473" s="85">
        <v>472</v>
      </c>
      <c r="B473" s="86">
        <v>20170731</v>
      </c>
      <c r="C473" s="85" t="s">
        <v>3077</v>
      </c>
      <c r="D473" s="85" t="s">
        <v>757</v>
      </c>
      <c r="E473" s="85" t="s">
        <v>3565</v>
      </c>
      <c r="F473" s="85" t="s">
        <v>3578</v>
      </c>
      <c r="G473" s="84" t="str">
        <f>"case """&amp;RIGHT(INDEX(旧!E:E,MATCH(已整理!F473,旧!B:B,0)),8)&amp;""""</f>
        <v>case "56A7E15D"</v>
      </c>
      <c r="H473" s="84" t="str">
        <f t="shared" si="7"/>
        <v>case "56A7E15D": return "[AC] 11 - Kicks.bin";</v>
      </c>
    </row>
    <row r="474" spans="1:8" x14ac:dyDescent="0.2">
      <c r="A474" s="85">
        <v>473</v>
      </c>
      <c r="B474" s="86">
        <v>20170731</v>
      </c>
      <c r="C474" s="85" t="s">
        <v>3073</v>
      </c>
      <c r="D474" s="85" t="s">
        <v>757</v>
      </c>
      <c r="E474" s="85" t="s">
        <v>3572</v>
      </c>
      <c r="F474" s="85" t="s">
        <v>3579</v>
      </c>
      <c r="G474" s="84" t="str">
        <f>"case """&amp;RIGHT(INDEX(旧!E:E,MATCH(已整理!F474,旧!B:B,0)),8)&amp;""""</f>
        <v>case "5EB2F1B6"</v>
      </c>
      <c r="H474" s="84" t="str">
        <f t="shared" si="7"/>
        <v>case "5EB2F1B6": return "[AC] 12 - Celeste.bin";</v>
      </c>
    </row>
    <row r="475" spans="1:8" x14ac:dyDescent="0.2">
      <c r="A475" s="85">
        <v>474</v>
      </c>
      <c r="B475" s="86">
        <v>20170731</v>
      </c>
      <c r="C475" s="85" t="s">
        <v>3090</v>
      </c>
      <c r="D475" s="85" t="s">
        <v>757</v>
      </c>
      <c r="E475" s="85" t="s">
        <v>3563</v>
      </c>
      <c r="F475" s="85" t="s">
        <v>3580</v>
      </c>
      <c r="G475" s="84" t="str">
        <f>"case """&amp;RIGHT(INDEX(旧!E:E,MATCH(已整理!F475,旧!B:B,0)),8)&amp;""""</f>
        <v>case "08C2EB4A"</v>
      </c>
      <c r="H475" s="84" t="str">
        <f t="shared" si="7"/>
        <v>case "08C2EB4A": return "[AC] 13 - Timmy &amp; Tommy.bin";</v>
      </c>
    </row>
    <row r="476" spans="1:8" x14ac:dyDescent="0.2">
      <c r="A476" s="85">
        <v>475</v>
      </c>
      <c r="B476" s="86">
        <v>20170731</v>
      </c>
      <c r="C476" s="85" t="s">
        <v>3077</v>
      </c>
      <c r="D476" s="85" t="s">
        <v>757</v>
      </c>
      <c r="E476" s="85" t="s">
        <v>3581</v>
      </c>
      <c r="F476" s="85" t="s">
        <v>3582</v>
      </c>
      <c r="G476" s="84" t="str">
        <f>"case """&amp;RIGHT(INDEX(旧!E:E,MATCH(已整理!F476,旧!B:B,0)),8)&amp;""""</f>
        <v>case "546945CE"</v>
      </c>
      <c r="H476" s="84" t="str">
        <f t="shared" si="7"/>
        <v>case "546945CE": return "[AC] 14 - Rover.bin";</v>
      </c>
    </row>
    <row r="477" spans="1:8" x14ac:dyDescent="0.2">
      <c r="A477" s="85">
        <v>476</v>
      </c>
      <c r="B477" s="86">
        <v>20170731</v>
      </c>
      <c r="C477" s="85" t="s">
        <v>3073</v>
      </c>
      <c r="D477" s="85" t="s">
        <v>757</v>
      </c>
      <c r="E477" s="85" t="s">
        <v>3581</v>
      </c>
      <c r="F477" s="85" t="s">
        <v>3583</v>
      </c>
      <c r="G477" s="84" t="str">
        <f>"case """&amp;RIGHT(INDEX(旧!E:E,MATCH(已整理!F477,旧!B:B,0)),8)&amp;""""</f>
        <v>case "0BA52436"</v>
      </c>
      <c r="H477" s="84" t="str">
        <f t="shared" si="7"/>
        <v>case "0BA52436": return "[AC] 15 - Kapp'n.bin";</v>
      </c>
    </row>
    <row r="478" spans="1:8" x14ac:dyDescent="0.2">
      <c r="A478" s="85">
        <v>477</v>
      </c>
      <c r="B478" s="86">
        <v>20170731</v>
      </c>
      <c r="C478" s="85" t="s">
        <v>3073</v>
      </c>
      <c r="D478" s="85" t="s">
        <v>757</v>
      </c>
      <c r="E478" s="85" t="s">
        <v>3581</v>
      </c>
      <c r="F478" s="85" t="s">
        <v>3584</v>
      </c>
      <c r="G478" s="84" t="str">
        <f>"case """&amp;RIGHT(INDEX(旧!E:E,MATCH(已整理!F478,旧!B:B,0)),8)&amp;""""</f>
        <v>case "FA654B77"</v>
      </c>
      <c r="H478" s="84" t="str">
        <f t="shared" si="7"/>
        <v>case "FA654B77": return "[AC] 16 - Isabelle (Summer Outfit).bin";</v>
      </c>
    </row>
    <row r="479" spans="1:8" x14ac:dyDescent="0.2">
      <c r="A479" s="85">
        <v>478</v>
      </c>
      <c r="B479" s="86">
        <v>20170731</v>
      </c>
      <c r="C479" s="85" t="s">
        <v>3086</v>
      </c>
      <c r="D479" s="85" t="s">
        <v>3585</v>
      </c>
      <c r="E479" s="85" t="s">
        <v>3586</v>
      </c>
      <c r="F479" s="85" t="s">
        <v>3587</v>
      </c>
      <c r="G479" s="84" t="str">
        <f>"case """&amp;RIGHT(INDEX(旧!E:E,MATCH(已整理!F479,旧!B:B,0)),8)&amp;""""</f>
        <v>case "49CB9E91"</v>
      </c>
      <c r="H479" s="84" t="str">
        <f t="shared" si="7"/>
        <v>case "49CB9E91": return "[BB] 01 - Qbby.bin";</v>
      </c>
    </row>
    <row r="480" spans="1:8" x14ac:dyDescent="0.2">
      <c r="A480" s="85">
        <v>479</v>
      </c>
      <c r="B480" s="86">
        <v>20170731</v>
      </c>
      <c r="C480" s="85" t="s">
        <v>3073</v>
      </c>
      <c r="D480" s="85" t="s">
        <v>3588</v>
      </c>
      <c r="E480" s="85" t="s">
        <v>3586</v>
      </c>
      <c r="F480" s="85" t="s">
        <v>3589</v>
      </c>
      <c r="G480" s="84" t="str">
        <f>"case """&amp;RIGHT(INDEX(旧!E:E,MATCH(已整理!F480,旧!B:B,0)),8)&amp;""""</f>
        <v>case "A4BD2BB2"</v>
      </c>
      <c r="H480" s="84" t="str">
        <f t="shared" si="7"/>
        <v>case "A4BD2BB2": return "[CR] 01 - Chibi-Robo.bin";</v>
      </c>
    </row>
    <row r="481" spans="1:8" x14ac:dyDescent="0.2">
      <c r="A481" s="85">
        <v>480</v>
      </c>
      <c r="B481" s="86">
        <v>20170731</v>
      </c>
      <c r="C481" s="85" t="s">
        <v>3090</v>
      </c>
      <c r="D481" s="85" t="s">
        <v>3590</v>
      </c>
      <c r="E481" s="85" t="s">
        <v>3586</v>
      </c>
      <c r="F481" s="85" t="s">
        <v>3591</v>
      </c>
      <c r="G481" s="84" t="str">
        <f>"case """&amp;RIGHT(INDEX(旧!E:E,MATCH(已整理!F481,旧!B:B,0)),8)&amp;""""</f>
        <v>case "69852D0B"</v>
      </c>
      <c r="H481" s="84" t="str">
        <f t="shared" si="7"/>
        <v>case "69852D0B": return "[FE] 01 - Alm.bin";</v>
      </c>
    </row>
    <row r="482" spans="1:8" x14ac:dyDescent="0.2">
      <c r="A482" s="85">
        <v>481</v>
      </c>
      <c r="B482" s="86">
        <v>20170731</v>
      </c>
      <c r="C482" s="85" t="s">
        <v>3090</v>
      </c>
      <c r="D482" s="85" t="s">
        <v>693</v>
      </c>
      <c r="E482" s="85" t="s">
        <v>3586</v>
      </c>
      <c r="F482" s="85" t="s">
        <v>3592</v>
      </c>
      <c r="G482" s="84" t="str">
        <f>"case """&amp;RIGHT(INDEX(旧!E:E,MATCH(已整理!F482,旧!B:B,0)),8)&amp;""""</f>
        <v>case "A2085DFA"</v>
      </c>
      <c r="H482" s="84" t="str">
        <f t="shared" si="7"/>
        <v>case "A2085DFA": return "[FE] 02 - Celica.bin";</v>
      </c>
    </row>
    <row r="483" spans="1:8" x14ac:dyDescent="0.2">
      <c r="A483" s="85">
        <v>482</v>
      </c>
      <c r="B483" s="86">
        <v>20170731</v>
      </c>
      <c r="C483" s="85" t="s">
        <v>3077</v>
      </c>
      <c r="D483" s="85" t="s">
        <v>3593</v>
      </c>
      <c r="E483" s="85" t="s">
        <v>3586</v>
      </c>
      <c r="F483" s="85" t="s">
        <v>3594</v>
      </c>
      <c r="G483" s="84" t="str">
        <f>"case """&amp;RIGHT(INDEX(旧!E:E,MATCH(已整理!F483,旧!B:B,0)),8)&amp;""""</f>
        <v>case "F8A832FC"</v>
      </c>
      <c r="H483" s="84" t="str">
        <f t="shared" si="7"/>
        <v>case "F8A832FC": return "[Kirby] 01 - Kirby.bin";</v>
      </c>
    </row>
    <row r="484" spans="1:8" x14ac:dyDescent="0.2">
      <c r="A484" s="85">
        <v>483</v>
      </c>
      <c r="B484" s="86">
        <v>20170731</v>
      </c>
      <c r="C484" s="85" t="s">
        <v>3073</v>
      </c>
      <c r="D484" s="85" t="s">
        <v>47</v>
      </c>
      <c r="E484" s="85" t="s">
        <v>3586</v>
      </c>
      <c r="F484" s="85" t="s">
        <v>3595</v>
      </c>
      <c r="G484" s="84" t="str">
        <f>"case """&amp;RIGHT(INDEX(旧!E:E,MATCH(已整理!F484,旧!B:B,0)),8)&amp;""""</f>
        <v>case "2A4DAA8A"</v>
      </c>
      <c r="H484" s="84" t="str">
        <f t="shared" si="7"/>
        <v>case "2A4DAA8A": return "[Kirby] 02 - Meta Knight.bin";</v>
      </c>
    </row>
    <row r="485" spans="1:8" x14ac:dyDescent="0.2">
      <c r="A485" s="85">
        <v>484</v>
      </c>
      <c r="B485" s="86">
        <v>20170731</v>
      </c>
      <c r="C485" s="85" t="s">
        <v>3113</v>
      </c>
      <c r="D485" s="85" t="s">
        <v>47</v>
      </c>
      <c r="E485" s="85" t="s">
        <v>3586</v>
      </c>
      <c r="F485" s="85" t="s">
        <v>3596</v>
      </c>
      <c r="G485" s="84" t="str">
        <f>"case """&amp;RIGHT(INDEX(旧!E:E,MATCH(已整理!F485,旧!B:B,0)),8)&amp;""""</f>
        <v>case "E53F3A5D"</v>
      </c>
      <c r="H485" s="84" t="str">
        <f t="shared" si="7"/>
        <v>case "E53F3A5D": return "[Kirby] 03 - King Dedede.bin";</v>
      </c>
    </row>
    <row r="486" spans="1:8" x14ac:dyDescent="0.2">
      <c r="A486" s="85">
        <v>485</v>
      </c>
      <c r="B486" s="86">
        <v>20170731</v>
      </c>
      <c r="C486" s="85" t="s">
        <v>3086</v>
      </c>
      <c r="D486" s="85" t="s">
        <v>47</v>
      </c>
      <c r="E486" s="85" t="s">
        <v>3586</v>
      </c>
      <c r="F486" s="85" t="s">
        <v>3597</v>
      </c>
      <c r="G486" s="84" t="str">
        <f>"case """&amp;RIGHT(INDEX(旧!E:E,MATCH(已整理!F486,旧!B:B,0)),8)&amp;""""</f>
        <v>case "BE6DE49A"</v>
      </c>
      <c r="H486" s="84" t="str">
        <f t="shared" si="7"/>
        <v>case "BE6DE49A": return "[Kirby] 04 - Waddle Dee.bin";</v>
      </c>
    </row>
    <row r="487" spans="1:8" x14ac:dyDescent="0.2">
      <c r="A487" s="85">
        <v>486</v>
      </c>
      <c r="B487" s="86">
        <v>20170731</v>
      </c>
      <c r="C487" s="85" t="s">
        <v>3073</v>
      </c>
      <c r="D487" s="85" t="s">
        <v>8</v>
      </c>
      <c r="E487" s="85" t="s">
        <v>3598</v>
      </c>
      <c r="F487" s="85" t="s">
        <v>3599</v>
      </c>
      <c r="G487" s="84" t="str">
        <f>"case """&amp;RIGHT(INDEX(旧!E:E,MATCH(已整理!F487,旧!B:B,0)),8)&amp;""""</f>
        <v>case "B174F63D"</v>
      </c>
      <c r="H487" s="84" t="str">
        <f t="shared" si="7"/>
        <v>case "B174F63D": return "[3AM] 01 - Mario Classic Colors.bin";</v>
      </c>
    </row>
    <row r="488" spans="1:8" x14ac:dyDescent="0.2">
      <c r="A488" s="85">
        <v>487</v>
      </c>
      <c r="B488" s="86">
        <v>20170731</v>
      </c>
      <c r="C488" s="85" t="s">
        <v>3073</v>
      </c>
      <c r="D488" s="85" t="s">
        <v>8</v>
      </c>
      <c r="E488" s="85" t="s">
        <v>3600</v>
      </c>
      <c r="F488" s="85" t="s">
        <v>3601</v>
      </c>
      <c r="G488" s="84" t="str">
        <f>"case """&amp;RIGHT(INDEX(旧!E:E,MATCH(已整理!F488,旧!B:B,0)),8)&amp;""""</f>
        <v>case "2AD5DAB4"</v>
      </c>
      <c r="H488" s="84" t="str">
        <f t="shared" si="7"/>
        <v>case "2AD5DAB4": return "[3AM] 02 - Mario Modern Colors.bin";</v>
      </c>
    </row>
    <row r="489" spans="1:8" x14ac:dyDescent="0.2">
      <c r="A489" s="85">
        <v>488</v>
      </c>
      <c r="B489" s="86">
        <v>20170731</v>
      </c>
      <c r="C489" s="85" t="s">
        <v>3073</v>
      </c>
      <c r="D489" s="85" t="s">
        <v>8</v>
      </c>
      <c r="E489" s="85" t="s">
        <v>3602</v>
      </c>
      <c r="F489" s="85" t="s">
        <v>3603</v>
      </c>
      <c r="G489" s="84" t="str">
        <f>"case """&amp;RIGHT(INDEX(旧!E:E,MATCH(已整理!F489,旧!B:B,0)),8)&amp;""""</f>
        <v>case "D90EDD24"</v>
      </c>
      <c r="H489" s="84" t="str">
        <f t="shared" si="7"/>
        <v>case "D90EDD24": return "[SM] 01 - Mario.bin";</v>
      </c>
    </row>
    <row r="490" spans="1:8" x14ac:dyDescent="0.2">
      <c r="A490" s="85">
        <v>489</v>
      </c>
      <c r="B490" s="86">
        <v>20170731</v>
      </c>
      <c r="C490" s="85" t="s">
        <v>3073</v>
      </c>
      <c r="D490" s="85" t="s">
        <v>8</v>
      </c>
      <c r="E490" s="85" t="s">
        <v>3604</v>
      </c>
      <c r="F490" s="85" t="s">
        <v>3605</v>
      </c>
      <c r="G490" s="84" t="str">
        <f>"case """&amp;RIGHT(INDEX(旧!E:E,MATCH(已整理!F490,旧!B:B,0)),8)&amp;""""</f>
        <v>case "6683898D"</v>
      </c>
      <c r="H490" s="84" t="str">
        <f t="shared" si="7"/>
        <v>case "6683898D": return "[SM] 02 - Peach.bin";</v>
      </c>
    </row>
    <row r="491" spans="1:8" x14ac:dyDescent="0.2">
      <c r="A491" s="85">
        <v>490</v>
      </c>
      <c r="B491" s="86">
        <v>20170731</v>
      </c>
      <c r="C491" s="85" t="s">
        <v>3073</v>
      </c>
      <c r="D491" s="85" t="s">
        <v>8</v>
      </c>
      <c r="E491" s="85" t="s">
        <v>3604</v>
      </c>
      <c r="F491" s="85" t="s">
        <v>3606</v>
      </c>
      <c r="G491" s="84" t="str">
        <f>"case """&amp;RIGHT(INDEX(旧!E:E,MATCH(已整理!F491,旧!B:B,0)),8)&amp;""""</f>
        <v>case "460784A6"</v>
      </c>
      <c r="H491" s="84" t="str">
        <f t="shared" si="7"/>
        <v>case "460784A6": return "[SM] 03 - Toad.bin";</v>
      </c>
    </row>
    <row r="492" spans="1:8" x14ac:dyDescent="0.2">
      <c r="A492" s="85">
        <v>491</v>
      </c>
      <c r="B492" s="86">
        <v>20170731</v>
      </c>
      <c r="C492" s="85" t="s">
        <v>3090</v>
      </c>
      <c r="D492" s="85" t="s">
        <v>8</v>
      </c>
      <c r="E492" s="85" t="s">
        <v>3604</v>
      </c>
      <c r="F492" s="85" t="s">
        <v>3607</v>
      </c>
      <c r="G492" s="84" t="str">
        <f>"case """&amp;RIGHT(INDEX(旧!E:E,MATCH(已整理!F492,旧!B:B,0)),8)&amp;""""</f>
        <v>case "8AD18F6A"</v>
      </c>
      <c r="H492" s="84" t="str">
        <f t="shared" si="7"/>
        <v>case "8AD18F6A": return "[SM] 04 - Luigi.bin";</v>
      </c>
    </row>
    <row r="493" spans="1:8" x14ac:dyDescent="0.2">
      <c r="A493" s="85">
        <v>492</v>
      </c>
      <c r="B493" s="86">
        <v>20170731</v>
      </c>
      <c r="C493" s="85" t="s">
        <v>3073</v>
      </c>
      <c r="D493" s="85" t="s">
        <v>8</v>
      </c>
      <c r="E493" s="85" t="s">
        <v>3604</v>
      </c>
      <c r="F493" s="85" t="s">
        <v>3608</v>
      </c>
      <c r="G493" s="84" t="str">
        <f>"case """&amp;RIGHT(INDEX(旧!E:E,MATCH(已整理!F493,旧!B:B,0)),8)&amp;""""</f>
        <v>case "42634292"</v>
      </c>
      <c r="H493" s="84" t="str">
        <f t="shared" si="7"/>
        <v>case "42634292": return "[SM] 05 - Yoshi.bin";</v>
      </c>
    </row>
    <row r="494" spans="1:8" x14ac:dyDescent="0.2">
      <c r="A494" s="85">
        <v>493</v>
      </c>
      <c r="B494" s="86">
        <v>20170731</v>
      </c>
      <c r="C494" s="85" t="s">
        <v>3090</v>
      </c>
      <c r="D494" s="85" t="s">
        <v>8</v>
      </c>
      <c r="E494" s="85" t="s">
        <v>3604</v>
      </c>
      <c r="F494" s="85" t="s">
        <v>3609</v>
      </c>
      <c r="G494" s="84" t="str">
        <f>"case """&amp;RIGHT(INDEX(旧!E:E,MATCH(已整理!F494,旧!B:B,0)),8)&amp;""""</f>
        <v>case "5A55B678"</v>
      </c>
      <c r="H494" s="84" t="str">
        <f t="shared" si="7"/>
        <v>case "5A55B678": return "[SM] 06 - Bowser.bin";</v>
      </c>
    </row>
    <row r="495" spans="1:8" x14ac:dyDescent="0.2">
      <c r="A495" s="85">
        <v>494</v>
      </c>
      <c r="B495" s="86">
        <v>20170731</v>
      </c>
      <c r="C495" s="85" t="s">
        <v>3073</v>
      </c>
      <c r="D495" s="85" t="s">
        <v>3610</v>
      </c>
      <c r="E495" s="85" t="s">
        <v>3604</v>
      </c>
      <c r="F495" s="85" t="s">
        <v>3611</v>
      </c>
      <c r="G495" s="84" t="str">
        <f>"case """&amp;RIGHT(INDEX(旧!E:E,MATCH(已整理!F495,旧!B:B,0)),8)&amp;""""</f>
        <v>case "85A9E618"</v>
      </c>
      <c r="H495" s="84" t="str">
        <f t="shared" si="7"/>
        <v>case "85A9E618": return "[SM] 07 - Mario (Gold Edition).bin";</v>
      </c>
    </row>
    <row r="496" spans="1:8" x14ac:dyDescent="0.2">
      <c r="A496" s="85">
        <v>495</v>
      </c>
      <c r="B496" s="86">
        <v>20170731</v>
      </c>
      <c r="C496" s="85" t="s">
        <v>3086</v>
      </c>
      <c r="D496" s="85" t="s">
        <v>8</v>
      </c>
      <c r="E496" s="85" t="s">
        <v>3604</v>
      </c>
      <c r="F496" s="85" t="s">
        <v>3612</v>
      </c>
      <c r="G496" s="84" t="str">
        <f>"case """&amp;RIGHT(INDEX(旧!E:E,MATCH(已整理!F496,旧!B:B,0)),8)&amp;""""</f>
        <v>case "0F4F0DDB"</v>
      </c>
      <c r="H496" s="84" t="str">
        <f t="shared" si="7"/>
        <v>case "0F4F0DDB": return "[SM] 08 - Mario (Silver Edition).bin";</v>
      </c>
    </row>
    <row r="497" spans="1:8" x14ac:dyDescent="0.2">
      <c r="A497" s="85">
        <v>496</v>
      </c>
      <c r="B497" s="86">
        <v>20170731</v>
      </c>
      <c r="C497" s="85" t="s">
        <v>3090</v>
      </c>
      <c r="D497" s="85" t="s">
        <v>8</v>
      </c>
      <c r="E497" s="85" t="s">
        <v>3604</v>
      </c>
      <c r="F497" s="85" t="s">
        <v>3613</v>
      </c>
      <c r="G497" s="84" t="str">
        <f>"case """&amp;RIGHT(INDEX(旧!E:E,MATCH(已整理!F497,旧!B:B,0)),8)&amp;""""</f>
        <v>case "038C4743"</v>
      </c>
      <c r="H497" s="84" t="str">
        <f t="shared" si="7"/>
        <v>case "038C4743": return "[SM] 09 - Wario.bin";</v>
      </c>
    </row>
    <row r="498" spans="1:8" x14ac:dyDescent="0.2">
      <c r="A498" s="85">
        <v>497</v>
      </c>
      <c r="B498" s="86">
        <v>20170731</v>
      </c>
      <c r="C498" s="85" t="s">
        <v>3137</v>
      </c>
      <c r="D498" s="85" t="s">
        <v>8</v>
      </c>
      <c r="E498" s="85" t="s">
        <v>3604</v>
      </c>
      <c r="F498" s="85" t="s">
        <v>3614</v>
      </c>
      <c r="G498" s="84" t="str">
        <f>"case """&amp;RIGHT(INDEX(旧!E:E,MATCH(已整理!F498,旧!B:B,0)),8)&amp;""""</f>
        <v>case "D3AD54A2"</v>
      </c>
      <c r="H498" s="84" t="str">
        <f t="shared" si="7"/>
        <v>case "D3AD54A2": return "[SM] 10 - Waluigi.bin";</v>
      </c>
    </row>
    <row r="499" spans="1:8" x14ac:dyDescent="0.2">
      <c r="A499" s="85">
        <v>498</v>
      </c>
      <c r="B499" s="86">
        <v>20170731</v>
      </c>
      <c r="C499" s="85" t="s">
        <v>3073</v>
      </c>
      <c r="D499" s="85" t="s">
        <v>8</v>
      </c>
      <c r="E499" s="85" t="s">
        <v>3604</v>
      </c>
      <c r="F499" s="85" t="s">
        <v>3615</v>
      </c>
      <c r="G499" s="84" t="str">
        <f>"case """&amp;RIGHT(INDEX(旧!E:E,MATCH(已整理!F499,旧!B:B,0)),8)&amp;""""</f>
        <v>case "977EE945"</v>
      </c>
      <c r="H499" s="84" t="str">
        <f t="shared" si="7"/>
        <v>case "977EE945": return "[SM] 11 - Daisy.bin";</v>
      </c>
    </row>
    <row r="500" spans="1:8" x14ac:dyDescent="0.2">
      <c r="A500" s="85">
        <v>499</v>
      </c>
      <c r="B500" s="86">
        <v>20170731</v>
      </c>
      <c r="C500" s="85" t="s">
        <v>3073</v>
      </c>
      <c r="D500" s="85" t="s">
        <v>8</v>
      </c>
      <c r="E500" s="85" t="s">
        <v>3604</v>
      </c>
      <c r="F500" s="85" t="s">
        <v>3616</v>
      </c>
      <c r="G500" s="84" t="str">
        <f>"case """&amp;RIGHT(INDEX(旧!E:E,MATCH(已整理!F500,旧!B:B,0)),8)&amp;""""</f>
        <v>case "2B262D80"</v>
      </c>
      <c r="H500" s="84" t="str">
        <f t="shared" si="7"/>
        <v>case "2B262D80": return "[SM] 12 - Rosalina.bin";</v>
      </c>
    </row>
    <row r="501" spans="1:8" x14ac:dyDescent="0.2">
      <c r="A501" s="85">
        <v>500</v>
      </c>
      <c r="B501" s="86">
        <v>20170731</v>
      </c>
      <c r="C501" s="85" t="s">
        <v>3077</v>
      </c>
      <c r="D501" s="85" t="s">
        <v>8</v>
      </c>
      <c r="E501" s="85" t="s">
        <v>3604</v>
      </c>
      <c r="F501" s="85" t="s">
        <v>3617</v>
      </c>
      <c r="G501" s="84" t="str">
        <f>"case """&amp;RIGHT(INDEX(旧!E:E,MATCH(已整理!F501,旧!B:B,0)),8)&amp;""""</f>
        <v>case "12F03505"</v>
      </c>
      <c r="H501" s="84" t="str">
        <f t="shared" si="7"/>
        <v>case "12F03505": return "[SM] 13 - Donkey Kong.bin";</v>
      </c>
    </row>
    <row r="502" spans="1:8" x14ac:dyDescent="0.2">
      <c r="A502" s="85">
        <v>501</v>
      </c>
      <c r="B502" s="86">
        <v>20170731</v>
      </c>
      <c r="C502" s="85" t="s">
        <v>3073</v>
      </c>
      <c r="D502" s="85" t="s">
        <v>8</v>
      </c>
      <c r="E502" s="85" t="s">
        <v>3604</v>
      </c>
      <c r="F502" s="85" t="s">
        <v>3618</v>
      </c>
      <c r="G502" s="84" t="str">
        <f>"case """&amp;RIGHT(INDEX(旧!E:E,MATCH(已整理!F502,旧!B:B,0)),8)&amp;""""</f>
        <v>case "75ABA3AF"</v>
      </c>
      <c r="H502" s="84" t="str">
        <f t="shared" si="7"/>
        <v>case "75ABA3AF": return "[SM] 14 - Diddy Kong.bin";</v>
      </c>
    </row>
    <row r="503" spans="1:8" x14ac:dyDescent="0.2">
      <c r="A503" s="85">
        <v>502</v>
      </c>
      <c r="B503" s="86">
        <v>20170731</v>
      </c>
      <c r="C503" s="85" t="s">
        <v>3113</v>
      </c>
      <c r="D503" s="85" t="s">
        <v>8</v>
      </c>
      <c r="E503" s="85" t="s">
        <v>3604</v>
      </c>
      <c r="F503" s="85" t="s">
        <v>3619</v>
      </c>
      <c r="G503" s="84" t="str">
        <f>"case """&amp;RIGHT(INDEX(旧!E:E,MATCH(已整理!F503,旧!B:B,0)),8)&amp;""""</f>
        <v>case "6EBDEA6E"</v>
      </c>
      <c r="H503" s="84" t="str">
        <f t="shared" si="7"/>
        <v>case "6EBDEA6E": return "[SM] 15 - Boo.bin";</v>
      </c>
    </row>
    <row r="504" spans="1:8" x14ac:dyDescent="0.2">
      <c r="A504" s="85">
        <v>503</v>
      </c>
      <c r="B504" s="86">
        <v>20170731</v>
      </c>
      <c r="C504" s="85" t="s">
        <v>3090</v>
      </c>
      <c r="D504" s="85" t="s">
        <v>3620</v>
      </c>
      <c r="E504" s="85" t="s">
        <v>3586</v>
      </c>
      <c r="F504" s="85" t="s">
        <v>3621</v>
      </c>
      <c r="G504" s="84" t="str">
        <f>"case """&amp;RIGHT(INDEX(旧!E:E,MATCH(已整理!F504,旧!B:B,0)),8)&amp;""""</f>
        <v>case "C507DC41"</v>
      </c>
      <c r="H504" s="84" t="str">
        <f t="shared" si="7"/>
        <v>case "C507DC41": return "[MSS] 01 - Mario (Soccer).bin";</v>
      </c>
    </row>
    <row r="505" spans="1:8" x14ac:dyDescent="0.2">
      <c r="A505" s="85">
        <v>504</v>
      </c>
      <c r="B505" s="86">
        <v>20170731</v>
      </c>
      <c r="C505" s="85" t="s">
        <v>3073</v>
      </c>
      <c r="D505" s="85" t="s">
        <v>825</v>
      </c>
      <c r="E505" s="85" t="s">
        <v>3586</v>
      </c>
      <c r="F505" s="85" t="s">
        <v>3622</v>
      </c>
      <c r="G505" s="84" t="str">
        <f>"case """&amp;RIGHT(INDEX(旧!E:E,MATCH(已整理!F505,旧!B:B,0)),8)&amp;""""</f>
        <v>case "15F33646"</v>
      </c>
      <c r="H505" s="84" t="str">
        <f t="shared" si="7"/>
        <v>case "15F33646": return "[MSS] 02 - Mario (Baseball).bin";</v>
      </c>
    </row>
    <row r="506" spans="1:8" x14ac:dyDescent="0.2">
      <c r="A506" s="85">
        <v>505</v>
      </c>
      <c r="B506" s="86">
        <v>20170731</v>
      </c>
      <c r="C506" s="85" t="s">
        <v>3073</v>
      </c>
      <c r="D506" s="85" t="s">
        <v>825</v>
      </c>
      <c r="E506" s="85" t="s">
        <v>3586</v>
      </c>
      <c r="F506" s="85" t="s">
        <v>3623</v>
      </c>
      <c r="G506" s="84" t="str">
        <f>"case """&amp;RIGHT(INDEX(旧!E:E,MATCH(已整理!F506,旧!B:B,0)),8)&amp;""""</f>
        <v>case "27F158F7"</v>
      </c>
      <c r="H506" s="84" t="str">
        <f t="shared" si="7"/>
        <v>case "27F158F7": return "[MSS] 03 - Mario (Tennis).bin";</v>
      </c>
    </row>
    <row r="507" spans="1:8" x14ac:dyDescent="0.2">
      <c r="A507" s="85">
        <v>506</v>
      </c>
      <c r="B507" s="86">
        <v>20170731</v>
      </c>
      <c r="C507" s="85" t="s">
        <v>3073</v>
      </c>
      <c r="D507" s="85" t="s">
        <v>825</v>
      </c>
      <c r="E507" s="85" t="s">
        <v>3586</v>
      </c>
      <c r="F507" s="85" t="s">
        <v>3624</v>
      </c>
      <c r="G507" s="84" t="str">
        <f>"case """&amp;RIGHT(INDEX(旧!E:E,MATCH(已整理!F507,旧!B:B,0)),8)&amp;""""</f>
        <v>case "470E0943"</v>
      </c>
      <c r="H507" s="84" t="str">
        <f t="shared" si="7"/>
        <v>case "470E0943": return "[MSS] 04 - Mario (Golf).bin";</v>
      </c>
    </row>
    <row r="508" spans="1:8" x14ac:dyDescent="0.2">
      <c r="A508" s="85">
        <v>507</v>
      </c>
      <c r="B508" s="86">
        <v>20170731</v>
      </c>
      <c r="C508" s="85" t="s">
        <v>3090</v>
      </c>
      <c r="D508" s="85" t="s">
        <v>825</v>
      </c>
      <c r="E508" s="85" t="s">
        <v>3586</v>
      </c>
      <c r="F508" s="85" t="s">
        <v>3625</v>
      </c>
      <c r="G508" s="84" t="str">
        <f>"case """&amp;RIGHT(INDEX(旧!E:E,MATCH(已整理!F508,旧!B:B,0)),8)&amp;""""</f>
        <v>case "02FE3E97"</v>
      </c>
      <c r="H508" s="84" t="str">
        <f t="shared" si="7"/>
        <v>case "02FE3E97": return "[MSS] 05 - Mario (Horse Racing).bin";</v>
      </c>
    </row>
    <row r="509" spans="1:8" x14ac:dyDescent="0.2">
      <c r="A509" s="85">
        <v>508</v>
      </c>
      <c r="B509" s="86">
        <v>20170731</v>
      </c>
      <c r="C509" s="85" t="s">
        <v>3073</v>
      </c>
      <c r="D509" s="85" t="s">
        <v>825</v>
      </c>
      <c r="E509" s="85" t="s">
        <v>3586</v>
      </c>
      <c r="F509" s="85" t="s">
        <v>3626</v>
      </c>
      <c r="G509" s="84" t="str">
        <f>"case """&amp;RIGHT(INDEX(旧!E:E,MATCH(已整理!F509,旧!B:B,0)),8)&amp;""""</f>
        <v>case "F4541052"</v>
      </c>
      <c r="H509" s="84" t="str">
        <f t="shared" si="7"/>
        <v>case "F4541052": return "[MSS] 06 - Luigi (Soccer).bin";</v>
      </c>
    </row>
    <row r="510" spans="1:8" x14ac:dyDescent="0.2">
      <c r="A510" s="85">
        <v>509</v>
      </c>
      <c r="B510" s="86">
        <v>20170731</v>
      </c>
      <c r="C510" s="85" t="s">
        <v>3073</v>
      </c>
      <c r="D510" s="85" t="s">
        <v>825</v>
      </c>
      <c r="E510" s="85" t="s">
        <v>3586</v>
      </c>
      <c r="F510" s="85" t="s">
        <v>3627</v>
      </c>
      <c r="G510" s="84" t="str">
        <f>"case """&amp;RIGHT(INDEX(旧!E:E,MATCH(已整理!F510,旧!B:B,0)),8)&amp;""""</f>
        <v>case "74333C6C"</v>
      </c>
      <c r="H510" s="84" t="str">
        <f t="shared" si="7"/>
        <v>case "74333C6C": return "[MSS] 07 - Luigi (Baseball).bin";</v>
      </c>
    </row>
    <row r="511" spans="1:8" x14ac:dyDescent="0.2">
      <c r="A511" s="85">
        <v>510</v>
      </c>
      <c r="B511" s="86">
        <v>20170731</v>
      </c>
      <c r="C511" s="85" t="s">
        <v>3073</v>
      </c>
      <c r="D511" s="85" t="s">
        <v>825</v>
      </c>
      <c r="E511" s="85" t="s">
        <v>3586</v>
      </c>
      <c r="F511" s="85" t="s">
        <v>3628</v>
      </c>
      <c r="G511" s="84" t="str">
        <f>"case """&amp;RIGHT(INDEX(旧!E:E,MATCH(已整理!F511,旧!B:B,0)),8)&amp;""""</f>
        <v>case "23112B19"</v>
      </c>
      <c r="H511" s="84" t="str">
        <f t="shared" si="7"/>
        <v>case "23112B19": return "[MSS] 08 - Luigi (Tennis).bin";</v>
      </c>
    </row>
    <row r="512" spans="1:8" x14ac:dyDescent="0.2">
      <c r="A512" s="85">
        <v>511</v>
      </c>
      <c r="B512" s="86">
        <v>20170731</v>
      </c>
      <c r="C512" s="85" t="s">
        <v>3086</v>
      </c>
      <c r="D512" s="85" t="s">
        <v>825</v>
      </c>
      <c r="E512" s="85" t="s">
        <v>3586</v>
      </c>
      <c r="F512" s="85" t="s">
        <v>3629</v>
      </c>
      <c r="G512" s="84" t="str">
        <f>"case """&amp;RIGHT(INDEX(旧!E:E,MATCH(已整理!F512,旧!B:B,0)),8)&amp;""""</f>
        <v>case "6316E0CE"</v>
      </c>
      <c r="H512" s="84" t="str">
        <f t="shared" si="7"/>
        <v>case "6316E0CE": return "[MSS] 09 - Luigi (Golf).bin";</v>
      </c>
    </row>
    <row r="513" spans="1:8" x14ac:dyDescent="0.2">
      <c r="A513" s="85">
        <v>512</v>
      </c>
      <c r="B513" s="86">
        <v>20170731</v>
      </c>
      <c r="C513" s="85" t="s">
        <v>3073</v>
      </c>
      <c r="D513" s="85" t="s">
        <v>825</v>
      </c>
      <c r="E513" s="85" t="s">
        <v>3586</v>
      </c>
      <c r="F513" s="85" t="s">
        <v>3630</v>
      </c>
      <c r="G513" s="84" t="str">
        <f>"case """&amp;RIGHT(INDEX(旧!E:E,MATCH(已整理!F513,旧!B:B,0)),8)&amp;""""</f>
        <v>case "0B350D20"</v>
      </c>
      <c r="H513" s="84" t="str">
        <f t="shared" si="7"/>
        <v>case "0B350D20": return "[MSS] 10 - Luigi (Horse Racing).bin";</v>
      </c>
    </row>
    <row r="514" spans="1:8" x14ac:dyDescent="0.2">
      <c r="A514" s="85">
        <v>513</v>
      </c>
      <c r="B514" s="86">
        <v>20170731</v>
      </c>
      <c r="C514" s="85" t="s">
        <v>3073</v>
      </c>
      <c r="D514" s="85" t="s">
        <v>825</v>
      </c>
      <c r="E514" s="85" t="s">
        <v>3586</v>
      </c>
      <c r="F514" s="85" t="s">
        <v>3631</v>
      </c>
      <c r="G514" s="84" t="str">
        <f>"case """&amp;RIGHT(INDEX(旧!E:E,MATCH(已整理!F514,旧!B:B,0)),8)&amp;""""</f>
        <v>case "BB67C2D7"</v>
      </c>
      <c r="H514" s="84" t="str">
        <f t="shared" si="7"/>
        <v>case "BB67C2D7": return "[MSS] 11 - Peach (Soccer).bin";</v>
      </c>
    </row>
    <row r="515" spans="1:8" x14ac:dyDescent="0.2">
      <c r="A515" s="85">
        <v>514</v>
      </c>
      <c r="B515" s="86">
        <v>20170731</v>
      </c>
      <c r="C515" s="85" t="s">
        <v>3073</v>
      </c>
      <c r="D515" s="85" t="s">
        <v>825</v>
      </c>
      <c r="E515" s="85" t="s">
        <v>3586</v>
      </c>
      <c r="F515" s="85" t="s">
        <v>3632</v>
      </c>
      <c r="G515" s="84" t="str">
        <f>"case """&amp;RIGHT(INDEX(旧!E:E,MATCH(已整理!F515,旧!B:B,0)),8)&amp;""""</f>
        <v>case "258AC3DD"</v>
      </c>
      <c r="H515" s="84" t="str">
        <f t="shared" ref="H515:H578" si="8">G515&amp;": "&amp;"return "&amp;""""&amp;F515&amp;""""&amp;";"</f>
        <v>case "258AC3DD": return "[MSS] 12 - Peach (Baseball).bin";</v>
      </c>
    </row>
    <row r="516" spans="1:8" x14ac:dyDescent="0.2">
      <c r="A516" s="85">
        <v>515</v>
      </c>
      <c r="B516" s="86">
        <v>20170731</v>
      </c>
      <c r="C516" s="85" t="s">
        <v>3113</v>
      </c>
      <c r="D516" s="85" t="s">
        <v>825</v>
      </c>
      <c r="E516" s="85" t="s">
        <v>3586</v>
      </c>
      <c r="F516" s="85" t="s">
        <v>3633</v>
      </c>
      <c r="G516" s="84" t="str">
        <f>"case """&amp;RIGHT(INDEX(旧!E:E,MATCH(已整理!F516,旧!B:B,0)),8)&amp;""""</f>
        <v>case "95334E7B"</v>
      </c>
      <c r="H516" s="84" t="str">
        <f t="shared" si="8"/>
        <v>case "95334E7B": return "[MSS] 13 - Peach (Tennis).bin";</v>
      </c>
    </row>
    <row r="517" spans="1:8" x14ac:dyDescent="0.2">
      <c r="A517" s="85">
        <v>516</v>
      </c>
      <c r="B517" s="86">
        <v>20170731</v>
      </c>
      <c r="C517" s="85" t="s">
        <v>3073</v>
      </c>
      <c r="D517" s="85" t="s">
        <v>825</v>
      </c>
      <c r="E517" s="85" t="s">
        <v>3586</v>
      </c>
      <c r="F517" s="85" t="s">
        <v>3634</v>
      </c>
      <c r="G517" s="84" t="str">
        <f>"case """&amp;RIGHT(INDEX(旧!E:E,MATCH(已整理!F517,旧!B:B,0)),8)&amp;""""</f>
        <v>case "94F9EBD2"</v>
      </c>
      <c r="H517" s="84" t="str">
        <f t="shared" si="8"/>
        <v>case "94F9EBD2": return "[MSS] 14 - Peach (Golf).bin";</v>
      </c>
    </row>
    <row r="518" spans="1:8" x14ac:dyDescent="0.2">
      <c r="A518" s="85">
        <v>517</v>
      </c>
      <c r="B518" s="86">
        <v>20170731</v>
      </c>
      <c r="C518" s="85" t="s">
        <v>3077</v>
      </c>
      <c r="D518" s="85" t="s">
        <v>825</v>
      </c>
      <c r="E518" s="85" t="s">
        <v>3586</v>
      </c>
      <c r="F518" s="85" t="s">
        <v>3635</v>
      </c>
      <c r="G518" s="84" t="str">
        <f>"case """&amp;RIGHT(INDEX(旧!E:E,MATCH(已整理!F518,旧!B:B,0)),8)&amp;""""</f>
        <v>case "04E5FD57"</v>
      </c>
      <c r="H518" s="84" t="str">
        <f t="shared" si="8"/>
        <v>case "04E5FD57": return "[MSS] 15 - Peach (Horse Racing).bin";</v>
      </c>
    </row>
    <row r="519" spans="1:8" x14ac:dyDescent="0.2">
      <c r="A519" s="85">
        <v>518</v>
      </c>
      <c r="B519" s="86">
        <v>20170731</v>
      </c>
      <c r="C519" s="85" t="s">
        <v>3086</v>
      </c>
      <c r="D519" s="85" t="s">
        <v>825</v>
      </c>
      <c r="E519" s="85" t="s">
        <v>3586</v>
      </c>
      <c r="F519" s="85" t="s">
        <v>3636</v>
      </c>
      <c r="G519" s="84" t="str">
        <f>"case """&amp;RIGHT(INDEX(旧!E:E,MATCH(已整理!F519,旧!B:B,0)),8)&amp;""""</f>
        <v>case "3098FF75"</v>
      </c>
      <c r="H519" s="84" t="str">
        <f t="shared" si="8"/>
        <v>case "3098FF75": return "[MSS] 16 - Daisy (Soccer).bin";</v>
      </c>
    </row>
    <row r="520" spans="1:8" x14ac:dyDescent="0.2">
      <c r="A520" s="85">
        <v>519</v>
      </c>
      <c r="B520" s="86">
        <v>20170731</v>
      </c>
      <c r="C520" s="85" t="s">
        <v>3077</v>
      </c>
      <c r="D520" s="85" t="s">
        <v>825</v>
      </c>
      <c r="E520" s="85" t="s">
        <v>3586</v>
      </c>
      <c r="F520" s="85" t="s">
        <v>3637</v>
      </c>
      <c r="G520" s="84" t="str">
        <f>"case """&amp;RIGHT(INDEX(旧!E:E,MATCH(已整理!F520,旧!B:B,0)),8)&amp;""""</f>
        <v>case "0843CE24"</v>
      </c>
      <c r="H520" s="84" t="str">
        <f t="shared" si="8"/>
        <v>case "0843CE24": return "[MSS] 17 - Daisy (Baseball).bin";</v>
      </c>
    </row>
    <row r="521" spans="1:8" x14ac:dyDescent="0.2">
      <c r="A521" s="85">
        <v>520</v>
      </c>
      <c r="B521" s="86">
        <v>20170731</v>
      </c>
      <c r="C521" s="85" t="s">
        <v>3073</v>
      </c>
      <c r="D521" s="85" t="s">
        <v>825</v>
      </c>
      <c r="E521" s="85" t="s">
        <v>3586</v>
      </c>
      <c r="F521" s="85" t="s">
        <v>3638</v>
      </c>
      <c r="G521" s="84" t="str">
        <f>"case """&amp;RIGHT(INDEX(旧!E:E,MATCH(已整理!F521,旧!B:B,0)),8)&amp;""""</f>
        <v>case "801261B0"</v>
      </c>
      <c r="H521" s="84" t="str">
        <f t="shared" si="8"/>
        <v>case "801261B0": return "[MSS] 18 - Daisy (Tennis).bin";</v>
      </c>
    </row>
    <row r="522" spans="1:8" x14ac:dyDescent="0.2">
      <c r="A522" s="85">
        <v>521</v>
      </c>
      <c r="B522" s="86">
        <v>20170731</v>
      </c>
      <c r="C522" s="85" t="s">
        <v>3073</v>
      </c>
      <c r="D522" s="85" t="s">
        <v>825</v>
      </c>
      <c r="E522" s="85" t="s">
        <v>3586</v>
      </c>
      <c r="F522" s="85" t="s">
        <v>3639</v>
      </c>
      <c r="G522" s="84" t="str">
        <f>"case """&amp;RIGHT(INDEX(旧!E:E,MATCH(已整理!F522,旧!B:B,0)),8)&amp;""""</f>
        <v>case "2FA61EE2"</v>
      </c>
      <c r="H522" s="84" t="str">
        <f t="shared" si="8"/>
        <v>case "2FA61EE2": return "[MSS] 19 - Daisy (Golf).bin";</v>
      </c>
    </row>
    <row r="523" spans="1:8" x14ac:dyDescent="0.2">
      <c r="A523" s="85">
        <v>522</v>
      </c>
      <c r="B523" s="86">
        <v>20170731</v>
      </c>
      <c r="C523" s="85" t="s">
        <v>3073</v>
      </c>
      <c r="D523" s="85" t="s">
        <v>825</v>
      </c>
      <c r="E523" s="85" t="s">
        <v>3586</v>
      </c>
      <c r="F523" s="85" t="s">
        <v>3640</v>
      </c>
      <c r="G523" s="84" t="str">
        <f>"case """&amp;RIGHT(INDEX(旧!E:E,MATCH(已整理!F523,旧!B:B,0)),8)&amp;""""</f>
        <v>case "FEEEC66D"</v>
      </c>
      <c r="H523" s="84" t="str">
        <f t="shared" si="8"/>
        <v>case "FEEEC66D": return "[MSS] 20 - Daisy (Horse Racing).bin";</v>
      </c>
    </row>
    <row r="524" spans="1:8" x14ac:dyDescent="0.2">
      <c r="A524" s="85">
        <v>523</v>
      </c>
      <c r="B524" s="86">
        <v>20170731</v>
      </c>
      <c r="C524" s="85" t="s">
        <v>3073</v>
      </c>
      <c r="D524" s="85" t="s">
        <v>825</v>
      </c>
      <c r="E524" s="85" t="s">
        <v>3586</v>
      </c>
      <c r="F524" s="85" t="s">
        <v>3641</v>
      </c>
      <c r="G524" s="84" t="str">
        <f>"case """&amp;RIGHT(INDEX(旧!E:E,MATCH(已整理!F524,旧!B:B,0)),8)&amp;""""</f>
        <v>case "F690EA04"</v>
      </c>
      <c r="H524" s="84" t="str">
        <f t="shared" si="8"/>
        <v>case "F690EA04": return "[MSS] 21 - Yoshi (Soccer).bin";</v>
      </c>
    </row>
    <row r="525" spans="1:8" x14ac:dyDescent="0.2">
      <c r="A525" s="85">
        <v>524</v>
      </c>
      <c r="B525" s="86">
        <v>20170731</v>
      </c>
      <c r="C525" s="85" t="s">
        <v>3113</v>
      </c>
      <c r="D525" s="85" t="s">
        <v>825</v>
      </c>
      <c r="E525" s="85" t="s">
        <v>3586</v>
      </c>
      <c r="F525" s="85" t="s">
        <v>3642</v>
      </c>
      <c r="G525" s="84" t="str">
        <f>"case """&amp;RIGHT(INDEX(旧!E:E,MATCH(已整理!F525,旧!B:B,0)),8)&amp;""""</f>
        <v>case "03121AAA"</v>
      </c>
      <c r="H525" s="84" t="str">
        <f t="shared" si="8"/>
        <v>case "03121AAA": return "[MSS] 22 - Yoshi (Baseball).bin";</v>
      </c>
    </row>
    <row r="526" spans="1:8" x14ac:dyDescent="0.2">
      <c r="A526" s="85">
        <v>525</v>
      </c>
      <c r="B526" s="86">
        <v>20170731</v>
      </c>
      <c r="C526" s="85" t="s">
        <v>3073</v>
      </c>
      <c r="D526" s="85" t="s">
        <v>825</v>
      </c>
      <c r="E526" s="85" t="s">
        <v>3586</v>
      </c>
      <c r="F526" s="85" t="s">
        <v>3643</v>
      </c>
      <c r="G526" s="84" t="str">
        <f>"case """&amp;RIGHT(INDEX(旧!E:E,MATCH(已整理!F526,旧!B:B,0)),8)&amp;""""</f>
        <v>case "7BF383E1"</v>
      </c>
      <c r="H526" s="84" t="str">
        <f t="shared" si="8"/>
        <v>case "7BF383E1": return "[MSS] 23 - Yoshi (Tennis).bin";</v>
      </c>
    </row>
    <row r="527" spans="1:8" x14ac:dyDescent="0.2">
      <c r="A527" s="85">
        <v>526</v>
      </c>
      <c r="B527" s="86">
        <v>20170731</v>
      </c>
      <c r="C527" s="85" t="s">
        <v>3073</v>
      </c>
      <c r="D527" s="85" t="s">
        <v>825</v>
      </c>
      <c r="E527" s="85" t="s">
        <v>3586</v>
      </c>
      <c r="F527" s="85" t="s">
        <v>3644</v>
      </c>
      <c r="G527" s="84" t="str">
        <f>"case """&amp;RIGHT(INDEX(旧!E:E,MATCH(已整理!F527,旧!B:B,0)),8)&amp;""""</f>
        <v>case "F8CD1574"</v>
      </c>
      <c r="H527" s="84" t="str">
        <f t="shared" si="8"/>
        <v>case "F8CD1574": return "[MSS] 24 - Yoshi (Golf).bin";</v>
      </c>
    </row>
    <row r="528" spans="1:8" x14ac:dyDescent="0.2">
      <c r="A528" s="85">
        <v>527</v>
      </c>
      <c r="B528" s="86">
        <v>20170731</v>
      </c>
      <c r="C528" s="85" t="s">
        <v>3073</v>
      </c>
      <c r="D528" s="85" t="s">
        <v>825</v>
      </c>
      <c r="E528" s="85" t="s">
        <v>3586</v>
      </c>
      <c r="F528" s="85" t="s">
        <v>3645</v>
      </c>
      <c r="G528" s="84" t="str">
        <f>"case """&amp;RIGHT(INDEX(旧!E:E,MATCH(已整理!F528,旧!B:B,0)),8)&amp;""""</f>
        <v>case "5CEAF19F"</v>
      </c>
      <c r="H528" s="84" t="str">
        <f t="shared" si="8"/>
        <v>case "5CEAF19F": return "[MSS] 25 - Yoshi (Horse Racing).bin";</v>
      </c>
    </row>
    <row r="529" spans="1:8" x14ac:dyDescent="0.2">
      <c r="A529" s="85">
        <v>528</v>
      </c>
      <c r="B529" s="86">
        <v>20170731</v>
      </c>
      <c r="C529" s="85" t="s">
        <v>3077</v>
      </c>
      <c r="D529" s="85" t="s">
        <v>825</v>
      </c>
      <c r="E529" s="85" t="s">
        <v>3586</v>
      </c>
      <c r="F529" s="85" t="s">
        <v>3646</v>
      </c>
      <c r="G529" s="84" t="str">
        <f>"case """&amp;RIGHT(INDEX(旧!E:E,MATCH(已整理!F529,旧!B:B,0)),8)&amp;""""</f>
        <v>case "E162F492"</v>
      </c>
      <c r="H529" s="84" t="str">
        <f t="shared" si="8"/>
        <v>case "E162F492": return "[MSS] 26 - Wario (Soccer).bin";</v>
      </c>
    </row>
    <row r="530" spans="1:8" x14ac:dyDescent="0.2">
      <c r="A530" s="85">
        <v>529</v>
      </c>
      <c r="B530" s="86">
        <v>20170731</v>
      </c>
      <c r="C530" s="85" t="s">
        <v>3077</v>
      </c>
      <c r="D530" s="85" t="s">
        <v>825</v>
      </c>
      <c r="E530" s="85" t="s">
        <v>3586</v>
      </c>
      <c r="F530" s="85" t="s">
        <v>3647</v>
      </c>
      <c r="G530" s="84" t="str">
        <f>"case """&amp;RIGHT(INDEX(旧!E:E,MATCH(已整理!F530,旧!B:B,0)),8)&amp;""""</f>
        <v>case "B92FF4BE"</v>
      </c>
      <c r="H530" s="84" t="str">
        <f t="shared" si="8"/>
        <v>case "B92FF4BE": return "[MSS] 27 - Wario (Baseball).bin";</v>
      </c>
    </row>
    <row r="531" spans="1:8" x14ac:dyDescent="0.2">
      <c r="A531" s="85">
        <v>530</v>
      </c>
      <c r="B531" s="86">
        <v>20170731</v>
      </c>
      <c r="C531" s="85" t="s">
        <v>3090</v>
      </c>
      <c r="D531" s="85" t="s">
        <v>825</v>
      </c>
      <c r="E531" s="85" t="s">
        <v>3586</v>
      </c>
      <c r="F531" s="85" t="s">
        <v>3648</v>
      </c>
      <c r="G531" s="84" t="str">
        <f>"case """&amp;RIGHT(INDEX(旧!E:E,MATCH(已整理!F531,旧!B:B,0)),8)&amp;""""</f>
        <v>case "A66C72DD"</v>
      </c>
      <c r="H531" s="84" t="str">
        <f t="shared" si="8"/>
        <v>case "A66C72DD": return "[MSS] 28 - Wario (Tennis).bin";</v>
      </c>
    </row>
    <row r="532" spans="1:8" x14ac:dyDescent="0.2">
      <c r="A532" s="85">
        <v>531</v>
      </c>
      <c r="B532" s="86">
        <v>20170731</v>
      </c>
      <c r="C532" s="85" t="s">
        <v>3073</v>
      </c>
      <c r="D532" s="85" t="s">
        <v>825</v>
      </c>
      <c r="E532" s="85" t="s">
        <v>3586</v>
      </c>
      <c r="F532" s="85" t="s">
        <v>3649</v>
      </c>
      <c r="G532" s="84" t="str">
        <f>"case """&amp;RIGHT(INDEX(旧!E:E,MATCH(已整理!F532,旧!B:B,0)),8)&amp;""""</f>
        <v>case "71E18704"</v>
      </c>
      <c r="H532" s="84" t="str">
        <f t="shared" si="8"/>
        <v>case "71E18704": return "[MSS] 29 - Wario (Golf).bin";</v>
      </c>
    </row>
    <row r="533" spans="1:8" x14ac:dyDescent="0.2">
      <c r="A533" s="85">
        <v>532</v>
      </c>
      <c r="B533" s="86">
        <v>20170731</v>
      </c>
      <c r="C533" s="85" t="s">
        <v>3073</v>
      </c>
      <c r="D533" s="85" t="s">
        <v>825</v>
      </c>
      <c r="E533" s="85" t="s">
        <v>3586</v>
      </c>
      <c r="F533" s="85" t="s">
        <v>3650</v>
      </c>
      <c r="G533" s="84" t="str">
        <f>"case """&amp;RIGHT(INDEX(旧!E:E,MATCH(已整理!F533,旧!B:B,0)),8)&amp;""""</f>
        <v>case "F25D6B69"</v>
      </c>
      <c r="H533" s="84" t="str">
        <f t="shared" si="8"/>
        <v>case "F25D6B69": return "[MSS] 30 - Wario (Horse Racing).bin";</v>
      </c>
    </row>
    <row r="534" spans="1:8" x14ac:dyDescent="0.2">
      <c r="A534" s="85">
        <v>533</v>
      </c>
      <c r="B534" s="86">
        <v>20170731</v>
      </c>
      <c r="C534" s="85" t="s">
        <v>3090</v>
      </c>
      <c r="D534" s="85" t="s">
        <v>825</v>
      </c>
      <c r="E534" s="85" t="s">
        <v>3586</v>
      </c>
      <c r="F534" s="85" t="s">
        <v>3651</v>
      </c>
      <c r="G534" s="84" t="str">
        <f>"case """&amp;RIGHT(INDEX(旧!E:E,MATCH(已整理!F534,旧!B:B,0)),8)&amp;""""</f>
        <v>case "4BB47A8B"</v>
      </c>
      <c r="H534" s="84" t="str">
        <f t="shared" si="8"/>
        <v>case "4BB47A8B": return "[MSS] 31 - Waluigi (Soccer).bin";</v>
      </c>
    </row>
    <row r="535" spans="1:8" x14ac:dyDescent="0.2">
      <c r="A535" s="85">
        <v>534</v>
      </c>
      <c r="B535" s="86">
        <v>20170731</v>
      </c>
      <c r="C535" s="85" t="s">
        <v>3073</v>
      </c>
      <c r="D535" s="85" t="s">
        <v>825</v>
      </c>
      <c r="E535" s="85" t="s">
        <v>3586</v>
      </c>
      <c r="F535" s="85" t="s">
        <v>3652</v>
      </c>
      <c r="G535" s="84" t="str">
        <f>"case """&amp;RIGHT(INDEX(旧!E:E,MATCH(已整理!F535,旧!B:B,0)),8)&amp;""""</f>
        <v>case "E3E813AE"</v>
      </c>
      <c r="H535" s="84" t="str">
        <f t="shared" si="8"/>
        <v>case "E3E813AE": return "[MSS] 32 - Waluigi (Baseball).bin";</v>
      </c>
    </row>
    <row r="536" spans="1:8" x14ac:dyDescent="0.2">
      <c r="A536" s="85">
        <v>535</v>
      </c>
      <c r="B536" s="86">
        <v>20170731</v>
      </c>
      <c r="C536" s="85" t="s">
        <v>3113</v>
      </c>
      <c r="D536" s="85" t="s">
        <v>825</v>
      </c>
      <c r="E536" s="85" t="s">
        <v>3586</v>
      </c>
      <c r="F536" s="85" t="s">
        <v>3653</v>
      </c>
      <c r="G536" s="84" t="str">
        <f>"case """&amp;RIGHT(INDEX(旧!E:E,MATCH(已整理!F536,旧!B:B,0)),8)&amp;""""</f>
        <v>case "5C17C0A5"</v>
      </c>
      <c r="H536" s="84" t="str">
        <f t="shared" si="8"/>
        <v>case "5C17C0A5": return "[MSS] 33 - Waluigi (Tennis).bin";</v>
      </c>
    </row>
    <row r="537" spans="1:8" x14ac:dyDescent="0.2">
      <c r="A537" s="85">
        <v>536</v>
      </c>
      <c r="B537" s="86">
        <v>20170731</v>
      </c>
      <c r="C537" s="85" t="s">
        <v>3073</v>
      </c>
      <c r="D537" s="85" t="s">
        <v>825</v>
      </c>
      <c r="E537" s="85" t="s">
        <v>3586</v>
      </c>
      <c r="F537" s="85" t="s">
        <v>3654</v>
      </c>
      <c r="G537" s="84" t="str">
        <f>"case """&amp;RIGHT(INDEX(旧!E:E,MATCH(已整理!F537,旧!B:B,0)),8)&amp;""""</f>
        <v>case "0382DAFF"</v>
      </c>
      <c r="H537" s="84" t="str">
        <f t="shared" si="8"/>
        <v>case "0382DAFF": return "[MSS] 34 - Waluigi (Golf).bin";</v>
      </c>
    </row>
    <row r="538" spans="1:8" x14ac:dyDescent="0.2">
      <c r="A538" s="85">
        <v>537</v>
      </c>
      <c r="B538" s="86">
        <v>20170731</v>
      </c>
      <c r="C538" s="85" t="s">
        <v>3073</v>
      </c>
      <c r="D538" s="85" t="s">
        <v>825</v>
      </c>
      <c r="E538" s="85" t="s">
        <v>3586</v>
      </c>
      <c r="F538" s="85" t="s">
        <v>3655</v>
      </c>
      <c r="G538" s="84" t="str">
        <f>"case """&amp;RIGHT(INDEX(旧!E:E,MATCH(已整理!F538,旧!B:B,0)),8)&amp;""""</f>
        <v>case "7784D873"</v>
      </c>
      <c r="H538" s="84" t="str">
        <f t="shared" si="8"/>
        <v>case "7784D873": return "[MSS] 35 - Waluigi (Horse Racing).bin";</v>
      </c>
    </row>
    <row r="539" spans="1:8" x14ac:dyDescent="0.2">
      <c r="A539" s="85">
        <v>538</v>
      </c>
      <c r="B539" s="86">
        <v>20170731</v>
      </c>
      <c r="C539" s="85" t="s">
        <v>3073</v>
      </c>
      <c r="D539" s="85" t="s">
        <v>825</v>
      </c>
      <c r="E539" s="85" t="s">
        <v>3586</v>
      </c>
      <c r="F539" s="85" t="s">
        <v>3656</v>
      </c>
      <c r="G539" s="84" t="str">
        <f>"case """&amp;RIGHT(INDEX(旧!E:E,MATCH(已整理!F539,旧!B:B,0)),8)&amp;""""</f>
        <v>case "6A3E6889"</v>
      </c>
      <c r="H539" s="84" t="str">
        <f t="shared" si="8"/>
        <v>case "6A3E6889": return "[MSS] 36 - Donkey Kong (Soccer).bin";</v>
      </c>
    </row>
    <row r="540" spans="1:8" x14ac:dyDescent="0.2">
      <c r="A540" s="85">
        <v>539</v>
      </c>
      <c r="B540" s="86">
        <v>20170731</v>
      </c>
      <c r="C540" s="85" t="s">
        <v>3073</v>
      </c>
      <c r="D540" s="85" t="s">
        <v>825</v>
      </c>
      <c r="E540" s="85" t="s">
        <v>3586</v>
      </c>
      <c r="F540" s="85" t="s">
        <v>3657</v>
      </c>
      <c r="G540" s="84" t="str">
        <f>"case """&amp;RIGHT(INDEX(旧!E:E,MATCH(已整理!F540,旧!B:B,0)),8)&amp;""""</f>
        <v>case "A9E41BAF"</v>
      </c>
      <c r="H540" s="84" t="str">
        <f t="shared" si="8"/>
        <v>case "A9E41BAF": return "[MSS] 37 - Donkey Kong (Baseball).bin";</v>
      </c>
    </row>
    <row r="541" spans="1:8" x14ac:dyDescent="0.2">
      <c r="A541" s="85">
        <v>540</v>
      </c>
      <c r="B541" s="86">
        <v>20170731</v>
      </c>
      <c r="C541" s="85" t="s">
        <v>3086</v>
      </c>
      <c r="D541" s="85" t="s">
        <v>825</v>
      </c>
      <c r="E541" s="85" t="s">
        <v>3586</v>
      </c>
      <c r="F541" s="85" t="s">
        <v>3658</v>
      </c>
      <c r="G541" s="84" t="str">
        <f>"case """&amp;RIGHT(INDEX(旧!E:E,MATCH(已整理!F541,旧!B:B,0)),8)&amp;""""</f>
        <v>case "C61EDD45"</v>
      </c>
      <c r="H541" s="84" t="str">
        <f t="shared" si="8"/>
        <v>case "C61EDD45": return "[MSS] 38 - Donkey Kong (Tennis).bin";</v>
      </c>
    </row>
    <row r="542" spans="1:8" x14ac:dyDescent="0.2">
      <c r="A542" s="85">
        <v>541</v>
      </c>
      <c r="B542" s="86">
        <v>20170731</v>
      </c>
      <c r="C542" s="85" t="s">
        <v>3090</v>
      </c>
      <c r="D542" s="85" t="s">
        <v>825</v>
      </c>
      <c r="E542" s="85" t="s">
        <v>3586</v>
      </c>
      <c r="F542" s="85" t="s">
        <v>3659</v>
      </c>
      <c r="G542" s="84" t="str">
        <f>"case """&amp;RIGHT(INDEX(旧!E:E,MATCH(已整理!F542,旧!B:B,0)),8)&amp;""""</f>
        <v>case "86F1C38F"</v>
      </c>
      <c r="H542" s="84" t="str">
        <f t="shared" si="8"/>
        <v>case "86F1C38F": return "[MSS] 39 - Donkey Kong (Golf).bin";</v>
      </c>
    </row>
    <row r="543" spans="1:8" x14ac:dyDescent="0.2">
      <c r="A543" s="85">
        <v>542</v>
      </c>
      <c r="B543" s="86">
        <v>20170731</v>
      </c>
      <c r="C543" s="85" t="s">
        <v>3073</v>
      </c>
      <c r="D543" s="85" t="s">
        <v>825</v>
      </c>
      <c r="E543" s="85" t="s">
        <v>3586</v>
      </c>
      <c r="F543" s="85" t="s">
        <v>3660</v>
      </c>
      <c r="G543" s="84" t="str">
        <f>"case """&amp;RIGHT(INDEX(旧!E:E,MATCH(已整理!F543,旧!B:B,0)),8)&amp;""""</f>
        <v>case "7925347B"</v>
      </c>
      <c r="H543" s="84" t="str">
        <f t="shared" si="8"/>
        <v>case "7925347B": return "[MSS] 40 - Donkey Kong (Horse Racing).bin";</v>
      </c>
    </row>
    <row r="544" spans="1:8" x14ac:dyDescent="0.2">
      <c r="A544" s="85">
        <v>543</v>
      </c>
      <c r="B544" s="86">
        <v>20170731</v>
      </c>
      <c r="C544" s="85" t="s">
        <v>3077</v>
      </c>
      <c r="D544" s="85" t="s">
        <v>825</v>
      </c>
      <c r="E544" s="85" t="s">
        <v>3586</v>
      </c>
      <c r="F544" s="85" t="s">
        <v>3661</v>
      </c>
      <c r="G544" s="84" t="str">
        <f>"case """&amp;RIGHT(INDEX(旧!E:E,MATCH(已整理!F544,旧!B:B,0)),8)&amp;""""</f>
        <v>case "88215740"</v>
      </c>
      <c r="H544" s="84" t="str">
        <f t="shared" si="8"/>
        <v>case "88215740": return "[MSS] 41 - Diddy Kong (Soccer).bin";</v>
      </c>
    </row>
    <row r="545" spans="1:8" x14ac:dyDescent="0.2">
      <c r="A545" s="85">
        <v>544</v>
      </c>
      <c r="B545" s="86">
        <v>20170731</v>
      </c>
      <c r="C545" s="85" t="s">
        <v>3113</v>
      </c>
      <c r="D545" s="85" t="s">
        <v>825</v>
      </c>
      <c r="E545" s="85" t="s">
        <v>3586</v>
      </c>
      <c r="F545" s="85" t="s">
        <v>3662</v>
      </c>
      <c r="G545" s="84" t="str">
        <f>"case """&amp;RIGHT(INDEX(旧!E:E,MATCH(已整理!F545,旧!B:B,0)),8)&amp;""""</f>
        <v>case "E06D5765"</v>
      </c>
      <c r="H545" s="84" t="str">
        <f t="shared" si="8"/>
        <v>case "E06D5765": return "[MSS] 42 - Diddy Kong (Baseball).bin";</v>
      </c>
    </row>
    <row r="546" spans="1:8" x14ac:dyDescent="0.2">
      <c r="A546" s="85">
        <v>545</v>
      </c>
      <c r="B546" s="86">
        <v>20170731</v>
      </c>
      <c r="C546" s="85" t="s">
        <v>3086</v>
      </c>
      <c r="D546" s="85" t="s">
        <v>825</v>
      </c>
      <c r="E546" s="85" t="s">
        <v>3586</v>
      </c>
      <c r="F546" s="85" t="s">
        <v>3663</v>
      </c>
      <c r="G546" s="84" t="str">
        <f>"case """&amp;RIGHT(INDEX(旧!E:E,MATCH(已整理!F546,旧!B:B,0)),8)&amp;""""</f>
        <v>case "3D7BBEC4"</v>
      </c>
      <c r="H546" s="84" t="str">
        <f t="shared" si="8"/>
        <v>case "3D7BBEC4": return "[MSS] 43 - Diddy Kong (Tennis).bin";</v>
      </c>
    </row>
    <row r="547" spans="1:8" x14ac:dyDescent="0.2">
      <c r="A547" s="85">
        <v>546</v>
      </c>
      <c r="B547" s="86">
        <v>20170731</v>
      </c>
      <c r="C547" s="85" t="s">
        <v>3090</v>
      </c>
      <c r="D547" s="85" t="s">
        <v>825</v>
      </c>
      <c r="E547" s="85" t="s">
        <v>3586</v>
      </c>
      <c r="F547" s="85" t="s">
        <v>3664</v>
      </c>
      <c r="G547" s="84" t="str">
        <f>"case """&amp;RIGHT(INDEX(旧!E:E,MATCH(已整理!F547,旧!B:B,0)),8)&amp;""""</f>
        <v>case "D72E5A5F"</v>
      </c>
      <c r="H547" s="84" t="str">
        <f t="shared" si="8"/>
        <v>case "D72E5A5F": return "[MSS] 44 - Diddy Kong (Golf).bin";</v>
      </c>
    </row>
    <row r="548" spans="1:8" x14ac:dyDescent="0.2">
      <c r="A548" s="85">
        <v>547</v>
      </c>
      <c r="B548" s="86">
        <v>20170731</v>
      </c>
      <c r="C548" s="85" t="s">
        <v>3073</v>
      </c>
      <c r="D548" s="85" t="s">
        <v>825</v>
      </c>
      <c r="E548" s="85" t="s">
        <v>3586</v>
      </c>
      <c r="F548" s="85" t="s">
        <v>3665</v>
      </c>
      <c r="G548" s="84" t="str">
        <f>"case """&amp;RIGHT(INDEX(旧!E:E,MATCH(已整理!F548,旧!B:B,0)),8)&amp;""""</f>
        <v>case "4D15F883"</v>
      </c>
      <c r="H548" s="84" t="str">
        <f t="shared" si="8"/>
        <v>case "4D15F883": return "[MSS] 45 - Diddy Kong (Horse Racing).bin";</v>
      </c>
    </row>
    <row r="549" spans="1:8" x14ac:dyDescent="0.2">
      <c r="A549" s="85">
        <v>548</v>
      </c>
      <c r="B549" s="86">
        <v>20170731</v>
      </c>
      <c r="C549" s="85" t="s">
        <v>3073</v>
      </c>
      <c r="D549" s="85" t="s">
        <v>825</v>
      </c>
      <c r="E549" s="85" t="s">
        <v>3586</v>
      </c>
      <c r="F549" s="85" t="s">
        <v>3666</v>
      </c>
      <c r="G549" s="84" t="str">
        <f>"case """&amp;RIGHT(INDEX(旧!E:E,MATCH(已整理!F549,旧!B:B,0)),8)&amp;""""</f>
        <v>case "D662617B"</v>
      </c>
      <c r="H549" s="84" t="str">
        <f t="shared" si="8"/>
        <v>case "D662617B": return "[MSS] 46 - Bowser (Soccer).bin";</v>
      </c>
    </row>
    <row r="550" spans="1:8" x14ac:dyDescent="0.2">
      <c r="A550" s="85">
        <v>549</v>
      </c>
      <c r="B550" s="86">
        <v>20170731</v>
      </c>
      <c r="C550" s="85" t="s">
        <v>3073</v>
      </c>
      <c r="D550" s="85" t="s">
        <v>825</v>
      </c>
      <c r="E550" s="85" t="s">
        <v>3586</v>
      </c>
      <c r="F550" s="85" t="s">
        <v>3667</v>
      </c>
      <c r="G550" s="84" t="str">
        <f>"case """&amp;RIGHT(INDEX(旧!E:E,MATCH(已整理!F550,旧!B:B,0)),8)&amp;""""</f>
        <v>case "6FEF1D0D"</v>
      </c>
      <c r="H550" s="84" t="str">
        <f t="shared" si="8"/>
        <v>case "6FEF1D0D": return "[MSS] 47 - Bowser (Baseball).bin";</v>
      </c>
    </row>
    <row r="551" spans="1:8" x14ac:dyDescent="0.2">
      <c r="A551" s="85">
        <v>550</v>
      </c>
      <c r="B551" s="86">
        <v>20170731</v>
      </c>
      <c r="C551" s="85" t="s">
        <v>3073</v>
      </c>
      <c r="D551" s="85" t="s">
        <v>825</v>
      </c>
      <c r="E551" s="85" t="s">
        <v>3586</v>
      </c>
      <c r="F551" s="85" t="s">
        <v>3668</v>
      </c>
      <c r="G551" s="84" t="str">
        <f>"case """&amp;RIGHT(INDEX(旧!E:E,MATCH(已整理!F551,旧!B:B,0)),8)&amp;""""</f>
        <v>case "2E96C833"</v>
      </c>
      <c r="H551" s="84" t="str">
        <f t="shared" si="8"/>
        <v>case "2E96C833": return "[MSS] 48 - Bowser (Tennis).bin";</v>
      </c>
    </row>
    <row r="552" spans="1:8" x14ac:dyDescent="0.2">
      <c r="A552" s="85">
        <v>551</v>
      </c>
      <c r="B552" s="86">
        <v>20170731</v>
      </c>
      <c r="C552" s="85" t="s">
        <v>3090</v>
      </c>
      <c r="D552" s="85" t="s">
        <v>825</v>
      </c>
      <c r="E552" s="85" t="s">
        <v>3586</v>
      </c>
      <c r="F552" s="85" t="s">
        <v>3669</v>
      </c>
      <c r="G552" s="84" t="str">
        <f>"case """&amp;RIGHT(INDEX(旧!E:E,MATCH(已整理!F552,旧!B:B,0)),8)&amp;""""</f>
        <v>case "EC5FA828"</v>
      </c>
      <c r="H552" s="84" t="str">
        <f t="shared" si="8"/>
        <v>case "EC5FA828": return "[MSS] 49 - Bowser (Golf).bin";</v>
      </c>
    </row>
    <row r="553" spans="1:8" x14ac:dyDescent="0.2">
      <c r="A553" s="85">
        <v>552</v>
      </c>
      <c r="B553" s="86">
        <v>20170731</v>
      </c>
      <c r="C553" s="85" t="s">
        <v>3073</v>
      </c>
      <c r="D553" s="85" t="s">
        <v>825</v>
      </c>
      <c r="E553" s="85" t="s">
        <v>3586</v>
      </c>
      <c r="F553" s="85" t="s">
        <v>3670</v>
      </c>
      <c r="G553" s="84" t="str">
        <f>"case """&amp;RIGHT(INDEX(旧!E:E,MATCH(已整理!F553,旧!B:B,0)),8)&amp;""""</f>
        <v>case "12106237"</v>
      </c>
      <c r="H553" s="84" t="str">
        <f t="shared" si="8"/>
        <v>case "12106237": return "[MSS] 50 - Bowser (Horse Racing).bin";</v>
      </c>
    </row>
    <row r="554" spans="1:8" x14ac:dyDescent="0.2">
      <c r="A554" s="85">
        <v>553</v>
      </c>
      <c r="B554" s="86">
        <v>20170731</v>
      </c>
      <c r="C554" s="85" t="s">
        <v>3073</v>
      </c>
      <c r="D554" s="85" t="s">
        <v>825</v>
      </c>
      <c r="E554" s="85" t="s">
        <v>3586</v>
      </c>
      <c r="F554" s="85" t="s">
        <v>3671</v>
      </c>
      <c r="G554" s="84" t="str">
        <f>"case """&amp;RIGHT(INDEX(旧!E:E,MATCH(已整理!F554,旧!B:B,0)),8)&amp;""""</f>
        <v>case "E163DD1A"</v>
      </c>
      <c r="H554" s="84" t="str">
        <f t="shared" si="8"/>
        <v>case "E163DD1A": return "[MSS] 51 - Bowser Jr. (Soccer).bin";</v>
      </c>
    </row>
    <row r="555" spans="1:8" x14ac:dyDescent="0.2">
      <c r="A555" s="85">
        <v>554</v>
      </c>
      <c r="B555" s="86">
        <v>20170731</v>
      </c>
      <c r="C555" s="85" t="s">
        <v>3113</v>
      </c>
      <c r="D555" s="85" t="s">
        <v>825</v>
      </c>
      <c r="E555" s="85" t="s">
        <v>3586</v>
      </c>
      <c r="F555" s="85" t="s">
        <v>3672</v>
      </c>
      <c r="G555" s="84" t="str">
        <f>"case """&amp;RIGHT(INDEX(旧!E:E,MATCH(已整理!F555,旧!B:B,0)),8)&amp;""""</f>
        <v>case "1173E751"</v>
      </c>
      <c r="H555" s="84" t="str">
        <f t="shared" si="8"/>
        <v>case "1173E751": return "[MSS] 52 - Bowser Jr. (Baseball).bin";</v>
      </c>
    </row>
    <row r="556" spans="1:8" x14ac:dyDescent="0.2">
      <c r="A556" s="85">
        <v>555</v>
      </c>
      <c r="B556" s="86">
        <v>20170731</v>
      </c>
      <c r="C556" s="85" t="s">
        <v>3118</v>
      </c>
      <c r="D556" s="85" t="s">
        <v>825</v>
      </c>
      <c r="E556" s="85" t="s">
        <v>3586</v>
      </c>
      <c r="F556" s="85" t="s">
        <v>3673</v>
      </c>
      <c r="G556" s="84" t="str">
        <f>"case """&amp;RIGHT(INDEX(旧!E:E,MATCH(已整理!F556,旧!B:B,0)),8)&amp;""""</f>
        <v>case "CC09AB76"</v>
      </c>
      <c r="H556" s="84" t="str">
        <f t="shared" si="8"/>
        <v>case "CC09AB76": return "[MSS] 53 - Bowser Jr.  (Tennis).bin";</v>
      </c>
    </row>
    <row r="557" spans="1:8" x14ac:dyDescent="0.2">
      <c r="A557" s="85">
        <v>556</v>
      </c>
      <c r="B557" s="86">
        <v>20170731</v>
      </c>
      <c r="C557" s="85" t="s">
        <v>3077</v>
      </c>
      <c r="D557" s="85" t="s">
        <v>825</v>
      </c>
      <c r="E557" s="85" t="s">
        <v>3586</v>
      </c>
      <c r="F557" s="85" t="s">
        <v>3674</v>
      </c>
      <c r="G557" s="84" t="str">
        <f>"case """&amp;RIGHT(INDEX(旧!E:E,MATCH(已整理!F557,旧!B:B,0)),8)&amp;""""</f>
        <v>case "8D4322E2"</v>
      </c>
      <c r="H557" s="84" t="str">
        <f t="shared" si="8"/>
        <v>case "8D4322E2": return "[MSS] 54 - Bowser Jr. (Golf).bin";</v>
      </c>
    </row>
    <row r="558" spans="1:8" x14ac:dyDescent="0.2">
      <c r="A558" s="85">
        <v>557</v>
      </c>
      <c r="B558" s="86">
        <v>20170731</v>
      </c>
      <c r="C558" s="85" t="s">
        <v>3113</v>
      </c>
      <c r="D558" s="85" t="s">
        <v>825</v>
      </c>
      <c r="E558" s="85" t="s">
        <v>3586</v>
      </c>
      <c r="F558" s="85" t="s">
        <v>3675</v>
      </c>
      <c r="G558" s="84" t="str">
        <f>"case """&amp;RIGHT(INDEX(旧!E:E,MATCH(已整理!F558,旧!B:B,0)),8)&amp;""""</f>
        <v>case "549A2060"</v>
      </c>
      <c r="H558" s="84" t="str">
        <f t="shared" si="8"/>
        <v>case "549A2060": return "[MSS] 55 - Bowser Jr. (Horse Racing).bin";</v>
      </c>
    </row>
    <row r="559" spans="1:8" x14ac:dyDescent="0.2">
      <c r="A559" s="85">
        <v>558</v>
      </c>
      <c r="B559" s="86">
        <v>20170731</v>
      </c>
      <c r="C559" s="85" t="s">
        <v>3073</v>
      </c>
      <c r="D559" s="85" t="s">
        <v>825</v>
      </c>
      <c r="E559" s="85" t="s">
        <v>3586</v>
      </c>
      <c r="F559" s="85" t="s">
        <v>3676</v>
      </c>
      <c r="G559" s="84" t="str">
        <f>"case """&amp;RIGHT(INDEX(旧!E:E,MATCH(已整理!F559,旧!B:B,0)),8)&amp;""""</f>
        <v>case "C76EEB8F"</v>
      </c>
      <c r="H559" s="84" t="str">
        <f t="shared" si="8"/>
        <v>case "C76EEB8F": return "[MSS] 56 - Boo (Soccer).bin";</v>
      </c>
    </row>
    <row r="560" spans="1:8" x14ac:dyDescent="0.2">
      <c r="A560" s="85">
        <v>559</v>
      </c>
      <c r="B560" s="86">
        <v>20170731</v>
      </c>
      <c r="C560" s="85" t="s">
        <v>3073</v>
      </c>
      <c r="D560" s="85" t="s">
        <v>825</v>
      </c>
      <c r="E560" s="85" t="s">
        <v>3586</v>
      </c>
      <c r="F560" s="85" t="s">
        <v>3677</v>
      </c>
      <c r="G560" s="84" t="str">
        <f>"case """&amp;RIGHT(INDEX(旧!E:E,MATCH(已整理!F560,旧!B:B,0)),8)&amp;""""</f>
        <v>case "78344431"</v>
      </c>
      <c r="H560" s="84" t="str">
        <f t="shared" si="8"/>
        <v>case "78344431": return "[MSS] 57 - Boo (Baseball).bin";</v>
      </c>
    </row>
    <row r="561" spans="1:8" x14ac:dyDescent="0.2">
      <c r="A561" s="85">
        <v>560</v>
      </c>
      <c r="B561" s="86">
        <v>20170731</v>
      </c>
      <c r="C561" s="85" t="s">
        <v>3073</v>
      </c>
      <c r="D561" s="85" t="s">
        <v>825</v>
      </c>
      <c r="E561" s="85" t="s">
        <v>3586</v>
      </c>
      <c r="F561" s="85" t="s">
        <v>3678</v>
      </c>
      <c r="G561" s="84" t="str">
        <f>"case """&amp;RIGHT(INDEX(旧!E:E,MATCH(已整理!F561,旧!B:B,0)),8)&amp;""""</f>
        <v>case "2A4F83D8"</v>
      </c>
      <c r="H561" s="84" t="str">
        <f t="shared" si="8"/>
        <v>case "2A4F83D8": return "[MSS] 58 - Boo (Tennis).bin";</v>
      </c>
    </row>
    <row r="562" spans="1:8" x14ac:dyDescent="0.2">
      <c r="A562" s="85">
        <v>561</v>
      </c>
      <c r="B562" s="86">
        <v>20170731</v>
      </c>
      <c r="C562" s="85" t="s">
        <v>3073</v>
      </c>
      <c r="D562" s="85" t="s">
        <v>825</v>
      </c>
      <c r="E562" s="85" t="s">
        <v>3586</v>
      </c>
      <c r="F562" s="85" t="s">
        <v>3679</v>
      </c>
      <c r="G562" s="84" t="str">
        <f>"case """&amp;RIGHT(INDEX(旧!E:E,MATCH(已整理!F562,旧!B:B,0)),8)&amp;""""</f>
        <v>case "ED076596"</v>
      </c>
      <c r="H562" s="84" t="str">
        <f t="shared" si="8"/>
        <v>case "ED076596": return "[MSS] 59 - Boo (Golf).bin";</v>
      </c>
    </row>
    <row r="563" spans="1:8" x14ac:dyDescent="0.2">
      <c r="A563" s="85">
        <v>562</v>
      </c>
      <c r="B563" s="86">
        <v>20170731</v>
      </c>
      <c r="C563" s="85" t="s">
        <v>3073</v>
      </c>
      <c r="D563" s="85" t="s">
        <v>825</v>
      </c>
      <c r="E563" s="85" t="s">
        <v>3586</v>
      </c>
      <c r="F563" s="85" t="s">
        <v>3680</v>
      </c>
      <c r="G563" s="84" t="str">
        <f>"case """&amp;RIGHT(INDEX(旧!E:E,MATCH(已整理!F563,旧!B:B,0)),8)&amp;""""</f>
        <v>case "1BB912E6"</v>
      </c>
      <c r="H563" s="84" t="str">
        <f t="shared" si="8"/>
        <v>case "1BB912E6": return "[MSS] 60 - Boo (Horse Racing).bin";</v>
      </c>
    </row>
    <row r="564" spans="1:8" x14ac:dyDescent="0.2">
      <c r="A564" s="85">
        <v>563</v>
      </c>
      <c r="B564" s="86">
        <v>20170731</v>
      </c>
      <c r="C564" s="85" t="s">
        <v>3073</v>
      </c>
      <c r="D564" s="85" t="s">
        <v>825</v>
      </c>
      <c r="E564" s="85" t="s">
        <v>3586</v>
      </c>
      <c r="F564" s="85" t="s">
        <v>3681</v>
      </c>
      <c r="G564" s="84" t="str">
        <f>"case """&amp;RIGHT(INDEX(旧!E:E,MATCH(已整理!F564,旧!B:B,0)),8)&amp;""""</f>
        <v>case "E367C64D"</v>
      </c>
      <c r="H564" s="84" t="str">
        <f t="shared" si="8"/>
        <v>case "E367C64D": return "[MSS] 61 - Baby Mario (Soccer).bin";</v>
      </c>
    </row>
    <row r="565" spans="1:8" x14ac:dyDescent="0.2">
      <c r="A565" s="85">
        <v>564</v>
      </c>
      <c r="B565" s="86">
        <v>20170731</v>
      </c>
      <c r="C565" s="85" t="s">
        <v>3073</v>
      </c>
      <c r="D565" s="85" t="s">
        <v>825</v>
      </c>
      <c r="E565" s="85" t="s">
        <v>3586</v>
      </c>
      <c r="F565" s="85" t="s">
        <v>3682</v>
      </c>
      <c r="G565" s="84" t="str">
        <f>"case """&amp;RIGHT(INDEX(旧!E:E,MATCH(已整理!F565,旧!B:B,0)),8)&amp;""""</f>
        <v>case "10B6E82C"</v>
      </c>
      <c r="H565" s="84" t="str">
        <f t="shared" si="8"/>
        <v>case "10B6E82C": return "[MSS] 62 - Baby Mario (Baseball).bin";</v>
      </c>
    </row>
    <row r="566" spans="1:8" x14ac:dyDescent="0.2">
      <c r="A566" s="85">
        <v>565</v>
      </c>
      <c r="B566" s="86">
        <v>20170731</v>
      </c>
      <c r="C566" s="85" t="s">
        <v>3073</v>
      </c>
      <c r="D566" s="85" t="s">
        <v>825</v>
      </c>
      <c r="E566" s="85" t="s">
        <v>3586</v>
      </c>
      <c r="F566" s="85" t="s">
        <v>3683</v>
      </c>
      <c r="G566" s="84" t="str">
        <f>"case """&amp;RIGHT(INDEX(旧!E:E,MATCH(已整理!F566,旧!B:B,0)),8)&amp;""""</f>
        <v>case "F765BC5D"</v>
      </c>
      <c r="H566" s="84" t="str">
        <f t="shared" si="8"/>
        <v>case "F765BC5D": return "[MSS] 63 - Baby Mario (Tennis).bin";</v>
      </c>
    </row>
    <row r="567" spans="1:8" x14ac:dyDescent="0.2">
      <c r="A567" s="85">
        <v>566</v>
      </c>
      <c r="B567" s="86">
        <v>20170731</v>
      </c>
      <c r="C567" s="85" t="s">
        <v>3073</v>
      </c>
      <c r="D567" s="85" t="s">
        <v>825</v>
      </c>
      <c r="E567" s="85" t="s">
        <v>3586</v>
      </c>
      <c r="F567" s="85" t="s">
        <v>3684</v>
      </c>
      <c r="G567" s="84" t="str">
        <f>"case """&amp;RIGHT(INDEX(旧!E:E,MATCH(已整理!F567,旧!B:B,0)),8)&amp;""""</f>
        <v>case "43D5550F"</v>
      </c>
      <c r="H567" s="84" t="str">
        <f t="shared" si="8"/>
        <v>case "43D5550F": return "[MSS] 64 - Baby Mario (Golf).bin";</v>
      </c>
    </row>
    <row r="568" spans="1:8" x14ac:dyDescent="0.2">
      <c r="A568" s="85">
        <v>567</v>
      </c>
      <c r="B568" s="86">
        <v>20170731</v>
      </c>
      <c r="C568" s="85" t="s">
        <v>3090</v>
      </c>
      <c r="D568" s="85" t="s">
        <v>825</v>
      </c>
      <c r="E568" s="85" t="s">
        <v>3586</v>
      </c>
      <c r="F568" s="85" t="s">
        <v>3685</v>
      </c>
      <c r="G568" s="84" t="str">
        <f>"case """&amp;RIGHT(INDEX(旧!E:E,MATCH(已整理!F568,旧!B:B,0)),8)&amp;""""</f>
        <v>case "40966C5A"</v>
      </c>
      <c r="H568" s="84" t="str">
        <f t="shared" si="8"/>
        <v>case "40966C5A": return "[MSS] 65 - Baby Mario (Horse Racing).bin";</v>
      </c>
    </row>
    <row r="569" spans="1:8" x14ac:dyDescent="0.2">
      <c r="A569" s="85">
        <v>568</v>
      </c>
      <c r="B569" s="86">
        <v>20170731</v>
      </c>
      <c r="C569" s="85" t="s">
        <v>3073</v>
      </c>
      <c r="D569" s="85" t="s">
        <v>825</v>
      </c>
      <c r="E569" s="85" t="s">
        <v>3586</v>
      </c>
      <c r="F569" s="85" t="s">
        <v>3686</v>
      </c>
      <c r="G569" s="84" t="str">
        <f>"case """&amp;RIGHT(INDEX(旧!E:E,MATCH(已整理!F569,旧!B:B,0)),8)&amp;""""</f>
        <v>case "1F31632F"</v>
      </c>
      <c r="H569" s="84" t="str">
        <f t="shared" si="8"/>
        <v>case "1F31632F": return "[MSS] 66 - Baby Luigi (Soccer).bin";</v>
      </c>
    </row>
    <row r="570" spans="1:8" x14ac:dyDescent="0.2">
      <c r="A570" s="85">
        <v>569</v>
      </c>
      <c r="B570" s="86">
        <v>20170731</v>
      </c>
      <c r="C570" s="85" t="s">
        <v>3077</v>
      </c>
      <c r="D570" s="85" t="s">
        <v>825</v>
      </c>
      <c r="E570" s="85" t="s">
        <v>3586</v>
      </c>
      <c r="F570" s="85" t="s">
        <v>3687</v>
      </c>
      <c r="G570" s="84" t="str">
        <f>"case """&amp;RIGHT(INDEX(旧!E:E,MATCH(已整理!F570,旧!B:B,0)),8)&amp;""""</f>
        <v>case "6119193C"</v>
      </c>
      <c r="H570" s="84" t="str">
        <f t="shared" si="8"/>
        <v>case "6119193C": return "[MSS] 67 - Baby Luigi (Baseball).bin";</v>
      </c>
    </row>
    <row r="571" spans="1:8" x14ac:dyDescent="0.2">
      <c r="A571" s="85">
        <v>570</v>
      </c>
      <c r="B571" s="86">
        <v>20170731</v>
      </c>
      <c r="C571" s="85" t="s">
        <v>3090</v>
      </c>
      <c r="D571" s="85" t="s">
        <v>825</v>
      </c>
      <c r="E571" s="85" t="s">
        <v>3586</v>
      </c>
      <c r="F571" s="85" t="s">
        <v>3688</v>
      </c>
      <c r="G571" s="84" t="str">
        <f>"case """&amp;RIGHT(INDEX(旧!E:E,MATCH(已整理!F571,旧!B:B,0)),8)&amp;""""</f>
        <v>case "F9D53309"</v>
      </c>
      <c r="H571" s="84" t="str">
        <f t="shared" si="8"/>
        <v>case "F9D53309": return "[MSS] 68 - Baby Luigi (Tennis).bin";</v>
      </c>
    </row>
    <row r="572" spans="1:8" x14ac:dyDescent="0.2">
      <c r="A572" s="85">
        <v>571</v>
      </c>
      <c r="B572" s="86">
        <v>20170731</v>
      </c>
      <c r="C572" s="85" t="s">
        <v>3077</v>
      </c>
      <c r="D572" s="85" t="s">
        <v>825</v>
      </c>
      <c r="E572" s="85" t="s">
        <v>3586</v>
      </c>
      <c r="F572" s="85" t="s">
        <v>3689</v>
      </c>
      <c r="G572" s="84" t="str">
        <f>"case """&amp;RIGHT(INDEX(旧!E:E,MATCH(已整理!F572,旧!B:B,0)),8)&amp;""""</f>
        <v>case "3AEB3DE3"</v>
      </c>
      <c r="H572" s="84" t="str">
        <f t="shared" si="8"/>
        <v>case "3AEB3DE3": return "[MSS] 69 - Baby Luigi (Golf).bin";</v>
      </c>
    </row>
    <row r="573" spans="1:8" x14ac:dyDescent="0.2">
      <c r="A573" s="85">
        <v>572</v>
      </c>
      <c r="B573" s="86">
        <v>20170731</v>
      </c>
      <c r="C573" s="85" t="s">
        <v>3086</v>
      </c>
      <c r="D573" s="85" t="s">
        <v>825</v>
      </c>
      <c r="E573" s="85" t="s">
        <v>3586</v>
      </c>
      <c r="F573" s="85" t="s">
        <v>3690</v>
      </c>
      <c r="G573" s="84" t="str">
        <f>"case """&amp;RIGHT(INDEX(旧!E:E,MATCH(已整理!F573,旧!B:B,0)),8)&amp;""""</f>
        <v>case "36727BF7"</v>
      </c>
      <c r="H573" s="84" t="str">
        <f t="shared" si="8"/>
        <v>case "36727BF7": return "[MSS] 70 - Baby Luigi (Horse Racing).bin";</v>
      </c>
    </row>
    <row r="574" spans="1:8" x14ac:dyDescent="0.2">
      <c r="A574" s="85">
        <v>573</v>
      </c>
      <c r="B574" s="86">
        <v>20170731</v>
      </c>
      <c r="C574" s="85" t="s">
        <v>3073</v>
      </c>
      <c r="D574" s="85" t="s">
        <v>825</v>
      </c>
      <c r="E574" s="85" t="s">
        <v>3586</v>
      </c>
      <c r="F574" s="85" t="s">
        <v>3691</v>
      </c>
      <c r="G574" s="84" t="str">
        <f>"case """&amp;RIGHT(INDEX(旧!E:E,MATCH(已整理!F574,旧!B:B,0)),8)&amp;""""</f>
        <v>case "712C06FA"</v>
      </c>
      <c r="H574" s="84" t="str">
        <f t="shared" si="8"/>
        <v>case "712C06FA": return "[MSS] 71 - Birdo (Soccer).bin";</v>
      </c>
    </row>
    <row r="575" spans="1:8" x14ac:dyDescent="0.2">
      <c r="A575" s="85">
        <v>574</v>
      </c>
      <c r="B575" s="86">
        <v>20170731</v>
      </c>
      <c r="C575" s="85" t="s">
        <v>3073</v>
      </c>
      <c r="D575" s="85" t="s">
        <v>825</v>
      </c>
      <c r="E575" s="85" t="s">
        <v>3586</v>
      </c>
      <c r="F575" s="85" t="s">
        <v>3692</v>
      </c>
      <c r="G575" s="84" t="str">
        <f>"case """&amp;RIGHT(INDEX(旧!E:E,MATCH(已整理!F575,旧!B:B,0)),8)&amp;""""</f>
        <v>case "32E6949F"</v>
      </c>
      <c r="H575" s="84" t="str">
        <f t="shared" si="8"/>
        <v>case "32E6949F": return "[MSS] 72 - Birdo (Baseball).bin";</v>
      </c>
    </row>
    <row r="576" spans="1:8" x14ac:dyDescent="0.2">
      <c r="A576" s="85">
        <v>575</v>
      </c>
      <c r="B576" s="86">
        <v>20170731</v>
      </c>
      <c r="C576" s="85" t="s">
        <v>3073</v>
      </c>
      <c r="D576" s="85" t="s">
        <v>825</v>
      </c>
      <c r="E576" s="85" t="s">
        <v>3586</v>
      </c>
      <c r="F576" s="85" t="s">
        <v>3693</v>
      </c>
      <c r="G576" s="84" t="str">
        <f>"case """&amp;RIGHT(INDEX(旧!E:E,MATCH(已整理!F576,旧!B:B,0)),8)&amp;""""</f>
        <v>case "662EAA01"</v>
      </c>
      <c r="H576" s="84" t="str">
        <f t="shared" si="8"/>
        <v>case "662EAA01": return "[MSS] 73 - Birdo (Tennis).bin";</v>
      </c>
    </row>
    <row r="577" spans="1:8" x14ac:dyDescent="0.2">
      <c r="A577" s="85">
        <v>576</v>
      </c>
      <c r="B577" s="86">
        <v>20170731</v>
      </c>
      <c r="C577" s="85" t="s">
        <v>3077</v>
      </c>
      <c r="D577" s="85" t="s">
        <v>825</v>
      </c>
      <c r="E577" s="85" t="s">
        <v>3586</v>
      </c>
      <c r="F577" s="85" t="s">
        <v>3694</v>
      </c>
      <c r="G577" s="84" t="str">
        <f>"case """&amp;RIGHT(INDEX(旧!E:E,MATCH(已整理!F577,旧!B:B,0)),8)&amp;""""</f>
        <v>case "B0AE5D85"</v>
      </c>
      <c r="H577" s="84" t="str">
        <f t="shared" si="8"/>
        <v>case "B0AE5D85": return "[MSS] 74 - Birdo (Golf).bin";</v>
      </c>
    </row>
    <row r="578" spans="1:8" x14ac:dyDescent="0.2">
      <c r="A578" s="85">
        <v>577</v>
      </c>
      <c r="B578" s="86">
        <v>20170731</v>
      </c>
      <c r="C578" s="85" t="s">
        <v>3073</v>
      </c>
      <c r="D578" s="85" t="s">
        <v>825</v>
      </c>
      <c r="E578" s="85" t="s">
        <v>3586</v>
      </c>
      <c r="F578" s="85" t="s">
        <v>3695</v>
      </c>
      <c r="G578" s="84" t="str">
        <f>"case """&amp;RIGHT(INDEX(旧!E:E,MATCH(已整理!F578,旧!B:B,0)),8)&amp;""""</f>
        <v>case "167C6F63"</v>
      </c>
      <c r="H578" s="84" t="str">
        <f t="shared" si="8"/>
        <v>case "167C6F63": return "[MSS] 75 - Birdo (Horse Racing).bin";</v>
      </c>
    </row>
    <row r="579" spans="1:8" x14ac:dyDescent="0.2">
      <c r="A579" s="85">
        <v>578</v>
      </c>
      <c r="B579" s="86">
        <v>20170731</v>
      </c>
      <c r="C579" s="85" t="s">
        <v>3073</v>
      </c>
      <c r="D579" s="85" t="s">
        <v>825</v>
      </c>
      <c r="E579" s="85" t="s">
        <v>3586</v>
      </c>
      <c r="F579" s="85" t="s">
        <v>3696</v>
      </c>
      <c r="G579" s="84" t="str">
        <f>"case """&amp;RIGHT(INDEX(旧!E:E,MATCH(已整理!F579,旧!B:B,0)),8)&amp;""""</f>
        <v>case "BDEBFF54"</v>
      </c>
      <c r="H579" s="84" t="str">
        <f t="shared" ref="H579:H642" si="9">G579&amp;": "&amp;"return "&amp;""""&amp;F579&amp;""""&amp;";"</f>
        <v>case "BDEBFF54": return "[MSS] 76 - Rosalina (Soccer).bin";</v>
      </c>
    </row>
    <row r="580" spans="1:8" x14ac:dyDescent="0.2">
      <c r="A580" s="85">
        <v>579</v>
      </c>
      <c r="B580" s="86">
        <v>20170731</v>
      </c>
      <c r="C580" s="85" t="s">
        <v>3077</v>
      </c>
      <c r="D580" s="85" t="s">
        <v>825</v>
      </c>
      <c r="E580" s="85" t="s">
        <v>3586</v>
      </c>
      <c r="F580" s="85" t="s">
        <v>3697</v>
      </c>
      <c r="G580" s="84" t="str">
        <f>"case """&amp;RIGHT(INDEX(旧!E:E,MATCH(已整理!F580,旧!B:B,0)),8)&amp;""""</f>
        <v>case "1731377C"</v>
      </c>
      <c r="H580" s="84" t="str">
        <f t="shared" si="9"/>
        <v>case "1731377C": return "[MSS] 77 - Rosalina (Baseball).bin";</v>
      </c>
    </row>
    <row r="581" spans="1:8" x14ac:dyDescent="0.2">
      <c r="A581" s="85">
        <v>580</v>
      </c>
      <c r="B581" s="86">
        <v>20170731</v>
      </c>
      <c r="C581" s="85" t="s">
        <v>3113</v>
      </c>
      <c r="D581" s="85" t="s">
        <v>825</v>
      </c>
      <c r="E581" s="85" t="s">
        <v>3586</v>
      </c>
      <c r="F581" s="85" t="s">
        <v>3698</v>
      </c>
      <c r="G581" s="84" t="str">
        <f>"case """&amp;RIGHT(INDEX(旧!E:E,MATCH(已整理!F581,旧!B:B,0)),8)&amp;""""</f>
        <v>case "5B1B8059"</v>
      </c>
      <c r="H581" s="84" t="str">
        <f t="shared" si="9"/>
        <v>case "5B1B8059": return "[MSS] 78 - Rosalina (Tennis).bin";</v>
      </c>
    </row>
    <row r="582" spans="1:8" x14ac:dyDescent="0.2">
      <c r="A582" s="85">
        <v>581</v>
      </c>
      <c r="B582" s="86">
        <v>20170731</v>
      </c>
      <c r="C582" s="85" t="s">
        <v>3086</v>
      </c>
      <c r="D582" s="85" t="s">
        <v>825</v>
      </c>
      <c r="E582" s="85" t="s">
        <v>3586</v>
      </c>
      <c r="F582" s="85" t="s">
        <v>3699</v>
      </c>
      <c r="G582" s="84" t="str">
        <f>"case """&amp;RIGHT(INDEX(旧!E:E,MATCH(已整理!F582,旧!B:B,0)),8)&amp;""""</f>
        <v>case "5A1F5D83"</v>
      </c>
      <c r="H582" s="84" t="str">
        <f t="shared" si="9"/>
        <v>case "5A1F5D83": return "[MSS] 79 - Rosalina (Golf).bin";</v>
      </c>
    </row>
    <row r="583" spans="1:8" x14ac:dyDescent="0.2">
      <c r="A583" s="85">
        <v>582</v>
      </c>
      <c r="B583" s="86">
        <v>20170731</v>
      </c>
      <c r="C583" s="85" t="s">
        <v>3073</v>
      </c>
      <c r="D583" s="85" t="s">
        <v>825</v>
      </c>
      <c r="E583" s="85" t="s">
        <v>3586</v>
      </c>
      <c r="F583" s="85" t="s">
        <v>3700</v>
      </c>
      <c r="G583" s="84" t="str">
        <f>"case """&amp;RIGHT(INDEX(旧!E:E,MATCH(已整理!F583,旧!B:B,0)),8)&amp;""""</f>
        <v>case "945FBA84"</v>
      </c>
      <c r="H583" s="84" t="str">
        <f t="shared" si="9"/>
        <v>case "945FBA84": return "[MSS] 80 - Rosalina (Horse Racing).bin";</v>
      </c>
    </row>
    <row r="584" spans="1:8" x14ac:dyDescent="0.2">
      <c r="A584" s="85">
        <v>583</v>
      </c>
      <c r="B584" s="86">
        <v>20170731</v>
      </c>
      <c r="C584" s="85" t="s">
        <v>3073</v>
      </c>
      <c r="D584" s="85" t="s">
        <v>825</v>
      </c>
      <c r="E584" s="85" t="s">
        <v>3586</v>
      </c>
      <c r="F584" s="85" t="s">
        <v>3701</v>
      </c>
      <c r="G584" s="84" t="str">
        <f>"case """&amp;RIGHT(INDEX(旧!E:E,MATCH(已整理!F584,旧!B:B,0)),8)&amp;""""</f>
        <v>case "36856A9C"</v>
      </c>
      <c r="H584" s="84" t="str">
        <f t="shared" si="9"/>
        <v>case "36856A9C": return "[MSS] 81 - Metal Mario (Soccer).bin";</v>
      </c>
    </row>
    <row r="585" spans="1:8" x14ac:dyDescent="0.2">
      <c r="A585" s="85">
        <v>584</v>
      </c>
      <c r="B585" s="86">
        <v>20170731</v>
      </c>
      <c r="C585" s="85" t="s">
        <v>3073</v>
      </c>
      <c r="D585" s="85" t="s">
        <v>825</v>
      </c>
      <c r="E585" s="85" t="s">
        <v>3586</v>
      </c>
      <c r="F585" s="85" t="s">
        <v>3702</v>
      </c>
      <c r="G585" s="84" t="str">
        <f>"case """&amp;RIGHT(INDEX(旧!E:E,MATCH(已整理!F585,旧!B:B,0)),8)&amp;""""</f>
        <v>case "DBB7B740"</v>
      </c>
      <c r="H585" s="84" t="str">
        <f t="shared" si="9"/>
        <v>case "DBB7B740": return "[MSS] 82 - Metal Mario (Baseball).bin";</v>
      </c>
    </row>
    <row r="586" spans="1:8" x14ac:dyDescent="0.2">
      <c r="A586" s="85">
        <v>585</v>
      </c>
      <c r="B586" s="86">
        <v>20170731</v>
      </c>
      <c r="C586" s="85" t="s">
        <v>3073</v>
      </c>
      <c r="D586" s="85" t="s">
        <v>825</v>
      </c>
      <c r="E586" s="85" t="s">
        <v>3586</v>
      </c>
      <c r="F586" s="85" t="s">
        <v>3703</v>
      </c>
      <c r="G586" s="84" t="str">
        <f>"case """&amp;RIGHT(INDEX(旧!E:E,MATCH(已整理!F586,旧!B:B,0)),8)&amp;""""</f>
        <v>case "0C7FBDA4"</v>
      </c>
      <c r="H586" s="84" t="str">
        <f t="shared" si="9"/>
        <v>case "0C7FBDA4": return "[MSS] 83 - Metal Mario (Tennis).bin";</v>
      </c>
    </row>
    <row r="587" spans="1:8" x14ac:dyDescent="0.2">
      <c r="A587" s="85">
        <v>586</v>
      </c>
      <c r="B587" s="86">
        <v>20170731</v>
      </c>
      <c r="C587" s="85" t="s">
        <v>3086</v>
      </c>
      <c r="D587" s="85" t="s">
        <v>825</v>
      </c>
      <c r="E587" s="85" t="s">
        <v>3586</v>
      </c>
      <c r="F587" s="85" t="s">
        <v>3704</v>
      </c>
      <c r="G587" s="84" t="str">
        <f>"case """&amp;RIGHT(INDEX(旧!E:E,MATCH(已整理!F587,旧!B:B,0)),8)&amp;""""</f>
        <v>case "CED54304"</v>
      </c>
      <c r="H587" s="84" t="str">
        <f t="shared" si="9"/>
        <v>case "CED54304": return "[MSS] 84 - Metal Mario (Golf).bin";</v>
      </c>
    </row>
    <row r="588" spans="1:8" x14ac:dyDescent="0.2">
      <c r="A588" s="85">
        <v>587</v>
      </c>
      <c r="B588" s="86">
        <v>20170731</v>
      </c>
      <c r="C588" s="85" t="s">
        <v>3073</v>
      </c>
      <c r="D588" s="85" t="s">
        <v>825</v>
      </c>
      <c r="E588" s="85" t="s">
        <v>3586</v>
      </c>
      <c r="F588" s="85" t="s">
        <v>3705</v>
      </c>
      <c r="G588" s="84" t="str">
        <f>"case """&amp;RIGHT(INDEX(旧!E:E,MATCH(已整理!F588,旧!B:B,0)),8)&amp;""""</f>
        <v>case "A1EBB303"</v>
      </c>
      <c r="H588" s="84" t="str">
        <f t="shared" si="9"/>
        <v>case "A1EBB303": return "[MSS] 85 - Metal Mario (Horse Racing).bin";</v>
      </c>
    </row>
    <row r="589" spans="1:8" x14ac:dyDescent="0.2">
      <c r="A589" s="85">
        <v>588</v>
      </c>
      <c r="B589" s="86">
        <v>20170731</v>
      </c>
      <c r="C589" s="85" t="s">
        <v>3073</v>
      </c>
      <c r="D589" s="85" t="s">
        <v>825</v>
      </c>
      <c r="E589" s="85" t="s">
        <v>3586</v>
      </c>
      <c r="F589" s="85" t="s">
        <v>3706</v>
      </c>
      <c r="G589" s="84" t="str">
        <f>"case """&amp;RIGHT(INDEX(旧!E:E,MATCH(已整理!F589,旧!B:B,0)),8)&amp;""""</f>
        <v>case "171F162F"</v>
      </c>
      <c r="H589" s="84" t="str">
        <f t="shared" si="9"/>
        <v>case "171F162F": return "[MSS] 86 - Pink Gold Peach (Soccer).bin";</v>
      </c>
    </row>
    <row r="590" spans="1:8" x14ac:dyDescent="0.2">
      <c r="A590" s="85">
        <v>589</v>
      </c>
      <c r="B590" s="86">
        <v>20170731</v>
      </c>
      <c r="C590" s="85" t="s">
        <v>3073</v>
      </c>
      <c r="D590" s="85" t="s">
        <v>825</v>
      </c>
      <c r="E590" s="85" t="s">
        <v>3586</v>
      </c>
      <c r="F590" s="85" t="s">
        <v>3707</v>
      </c>
      <c r="G590" s="84" t="str">
        <f>"case """&amp;RIGHT(INDEX(旧!E:E,MATCH(已整理!F590,旧!B:B,0)),8)&amp;""""</f>
        <v>case "DFE2DEBF"</v>
      </c>
      <c r="H590" s="84" t="str">
        <f t="shared" si="9"/>
        <v>case "DFE2DEBF": return "[MSS] 87 - Pink Gold Peach (Baseball).bin";</v>
      </c>
    </row>
    <row r="591" spans="1:8" x14ac:dyDescent="0.2">
      <c r="A591" s="85">
        <v>590</v>
      </c>
      <c r="B591" s="86">
        <v>20170731</v>
      </c>
      <c r="C591" s="85" t="s">
        <v>3073</v>
      </c>
      <c r="D591" s="85" t="s">
        <v>825</v>
      </c>
      <c r="E591" s="85" t="s">
        <v>3586</v>
      </c>
      <c r="F591" s="85" t="s">
        <v>3708</v>
      </c>
      <c r="G591" s="84" t="str">
        <f>"case """&amp;RIGHT(INDEX(旧!E:E,MATCH(已整理!F591,旧!B:B,0)),8)&amp;""""</f>
        <v>case "4DA15823"</v>
      </c>
      <c r="H591" s="84" t="str">
        <f t="shared" si="9"/>
        <v>case "4DA15823": return "[MSS] 88 - Pink Gold Peach (Tennis).bin";</v>
      </c>
    </row>
    <row r="592" spans="1:8" x14ac:dyDescent="0.2">
      <c r="A592" s="85">
        <v>591</v>
      </c>
      <c r="B592" s="86">
        <v>20170731</v>
      </c>
      <c r="C592" s="85" t="s">
        <v>3077</v>
      </c>
      <c r="D592" s="85" t="s">
        <v>825</v>
      </c>
      <c r="E592" s="85" t="s">
        <v>3586</v>
      </c>
      <c r="F592" s="85" t="s">
        <v>3709</v>
      </c>
      <c r="G592" s="84" t="str">
        <f>"case """&amp;RIGHT(INDEX(旧!E:E,MATCH(已整理!F592,旧!B:B,0)),8)&amp;""""</f>
        <v>case "9B4FDE95"</v>
      </c>
      <c r="H592" s="84" t="str">
        <f t="shared" si="9"/>
        <v>case "9B4FDE95": return "[MSS] 89 - Pink Gold Peach (Golf).bin";</v>
      </c>
    </row>
    <row r="593" spans="1:8" x14ac:dyDescent="0.2">
      <c r="A593" s="85">
        <v>592</v>
      </c>
      <c r="B593" s="86">
        <v>20170731</v>
      </c>
      <c r="C593" s="85" t="s">
        <v>3086</v>
      </c>
      <c r="D593" s="85" t="s">
        <v>825</v>
      </c>
      <c r="E593" s="85" t="s">
        <v>3586</v>
      </c>
      <c r="F593" s="85" t="s">
        <v>3710</v>
      </c>
      <c r="G593" s="84" t="str">
        <f>"case """&amp;RIGHT(INDEX(旧!E:E,MATCH(已整理!F593,旧!B:B,0)),8)&amp;""""</f>
        <v>case "9346321C"</v>
      </c>
      <c r="H593" s="84" t="str">
        <f t="shared" si="9"/>
        <v>case "9346321C": return "[MSS] 90 - Pink Gold Peach (Horse Racing).bin";</v>
      </c>
    </row>
    <row r="594" spans="1:8" x14ac:dyDescent="0.2">
      <c r="A594" s="85">
        <v>593</v>
      </c>
      <c r="B594" s="86">
        <v>20170731</v>
      </c>
      <c r="C594" s="85" t="s">
        <v>3073</v>
      </c>
      <c r="D594" s="85" t="s">
        <v>3711</v>
      </c>
      <c r="E594" s="85" t="s">
        <v>3586</v>
      </c>
      <c r="F594" s="85" t="s">
        <v>3712</v>
      </c>
      <c r="G594" s="84" t="str">
        <f>"case """&amp;RIGHT(INDEX(旧!E:E,MATCH(已整理!F594,旧!B:B,0)),8)&amp;""""</f>
        <v>case "E16B616F"</v>
      </c>
      <c r="H594" s="84" t="str">
        <f t="shared" si="9"/>
        <v>case "E16B616F": return "[MHS] 01 - One-Eyed Rathalos and Rider (Female).bin";</v>
      </c>
    </row>
    <row r="595" spans="1:8" x14ac:dyDescent="0.2">
      <c r="A595" s="85">
        <v>594</v>
      </c>
      <c r="B595" s="86">
        <v>20170731</v>
      </c>
      <c r="C595" s="85" t="s">
        <v>3086</v>
      </c>
      <c r="D595" s="85" t="s">
        <v>549</v>
      </c>
      <c r="E595" s="85" t="s">
        <v>3586</v>
      </c>
      <c r="F595" s="85" t="s">
        <v>3713</v>
      </c>
      <c r="G595" s="84" t="str">
        <f>"case """&amp;RIGHT(INDEX(旧!E:E,MATCH(已整理!F595,旧!B:B,0)),8)&amp;""""</f>
        <v>case "8F39379C"</v>
      </c>
      <c r="H595" s="84" t="str">
        <f t="shared" si="9"/>
        <v>case "8F39379C": return "[MHS] 02 - One-Eyed Rathalos and Rider (Male).bin";</v>
      </c>
    </row>
    <row r="596" spans="1:8" x14ac:dyDescent="0.2">
      <c r="A596" s="85">
        <v>595</v>
      </c>
      <c r="B596" s="86">
        <v>20170731</v>
      </c>
      <c r="C596" s="85" t="s">
        <v>3073</v>
      </c>
      <c r="D596" s="85" t="s">
        <v>549</v>
      </c>
      <c r="E596" s="85" t="s">
        <v>3586</v>
      </c>
      <c r="F596" s="85" t="s">
        <v>3714</v>
      </c>
      <c r="G596" s="84" t="str">
        <f>"case """&amp;RIGHT(INDEX(旧!E:E,MATCH(已整理!F596,旧!B:B,0)),8)&amp;""""</f>
        <v>case "E6BDA7DC"</v>
      </c>
      <c r="H596" s="84" t="str">
        <f t="shared" si="9"/>
        <v>case "E6BDA7DC": return "[MHS] 03 - Nabiru.bin";</v>
      </c>
    </row>
    <row r="597" spans="1:8" x14ac:dyDescent="0.2">
      <c r="A597" s="85">
        <v>596</v>
      </c>
      <c r="B597" s="86">
        <v>20170731</v>
      </c>
      <c r="C597" s="85" t="s">
        <v>3113</v>
      </c>
      <c r="D597" s="85" t="s">
        <v>549</v>
      </c>
      <c r="E597" s="85" t="s">
        <v>3586</v>
      </c>
      <c r="F597" s="85" t="s">
        <v>3715</v>
      </c>
      <c r="G597" s="84" t="str">
        <f>"case """&amp;RIGHT(INDEX(旧!E:E,MATCH(已整理!F597,旧!B:B,0)),8)&amp;""""</f>
        <v>case "A6DBFA72"</v>
      </c>
      <c r="H597" s="84" t="str">
        <f t="shared" si="9"/>
        <v>case "A6DBFA72": return "[MHS] 04 - Rathian and Cheval.bin";</v>
      </c>
    </row>
    <row r="598" spans="1:8" x14ac:dyDescent="0.2">
      <c r="A598" s="85">
        <v>597</v>
      </c>
      <c r="B598" s="86">
        <v>20170731</v>
      </c>
      <c r="C598" s="85" t="s">
        <v>3086</v>
      </c>
      <c r="D598" s="85" t="s">
        <v>3716</v>
      </c>
      <c r="E598" s="85" t="s">
        <v>3586</v>
      </c>
      <c r="F598" s="85" t="s">
        <v>3717</v>
      </c>
      <c r="G598" s="84" t="str">
        <f>"case """&amp;RIGHT(INDEX(旧!E:E,MATCH(已整理!F598,旧!B:B,0)),8)&amp;""""</f>
        <v>case "AF29FF19"</v>
      </c>
      <c r="H598" s="84" t="str">
        <f t="shared" si="9"/>
        <v>case "AF29FF19": return "[MHS] 05 - Barioth and Ayuria.bin";</v>
      </c>
    </row>
    <row r="599" spans="1:8" x14ac:dyDescent="0.2">
      <c r="A599" s="85">
        <v>598</v>
      </c>
      <c r="B599" s="86">
        <v>20170731</v>
      </c>
      <c r="C599" s="85" t="s">
        <v>3090</v>
      </c>
      <c r="D599" s="85" t="s">
        <v>549</v>
      </c>
      <c r="E599" s="85" t="s">
        <v>3586</v>
      </c>
      <c r="F599" s="85" t="s">
        <v>3718</v>
      </c>
      <c r="G599" s="84" t="str">
        <f>"case """&amp;RIGHT(INDEX(旧!E:E,MATCH(已整理!F599,旧!B:B,0)),8)&amp;""""</f>
        <v>case "B22D1D20"</v>
      </c>
      <c r="H599" s="84" t="str">
        <f t="shared" si="9"/>
        <v>case "B22D1D20": return "[MHS] 06 - Qurupeco and Dan.bin";</v>
      </c>
    </row>
    <row r="600" spans="1:8" x14ac:dyDescent="0.2">
      <c r="A600" s="85">
        <v>599</v>
      </c>
      <c r="B600" s="86">
        <v>20170731</v>
      </c>
      <c r="C600" s="85" t="s">
        <v>3113</v>
      </c>
      <c r="D600" s="85" t="s">
        <v>3719</v>
      </c>
      <c r="E600" s="85" t="s">
        <v>3586</v>
      </c>
      <c r="F600" s="85" t="s">
        <v>3720</v>
      </c>
      <c r="G600" s="84" t="str">
        <f>"case """&amp;RIGHT(INDEX(旧!E:E,MATCH(已整理!F600,旧!B:B,0)),8)&amp;""""</f>
        <v>case "BEF7940F"</v>
      </c>
      <c r="H600" s="84" t="str">
        <f t="shared" si="9"/>
        <v>case "BEF7940F": return "[PIK] 01 - Pikmin.bin";</v>
      </c>
    </row>
    <row r="601" spans="1:8" x14ac:dyDescent="0.2">
      <c r="A601" s="85">
        <v>600</v>
      </c>
      <c r="B601" s="86">
        <v>20170731</v>
      </c>
      <c r="C601" s="85" t="s">
        <v>3073</v>
      </c>
      <c r="D601" s="85" t="s">
        <v>3721</v>
      </c>
      <c r="E601" s="85" t="s">
        <v>3586</v>
      </c>
      <c r="F601" s="85" t="s">
        <v>3722</v>
      </c>
      <c r="G601" s="84" t="str">
        <f>"case """&amp;RIGHT(INDEX(旧!E:E,MATCH(已整理!F601,旧!B:B,0)),8)&amp;""""</f>
        <v>case "87FD4E73"</v>
      </c>
      <c r="H601" s="84" t="str">
        <f t="shared" si="9"/>
        <v>case "87FD4E73": return "[PT] 01 - Shadow Mewtwo.bin";</v>
      </c>
    </row>
    <row r="602" spans="1:8" x14ac:dyDescent="0.2">
      <c r="A602" s="85">
        <v>601</v>
      </c>
      <c r="B602" s="86">
        <v>20170731</v>
      </c>
      <c r="C602" s="85" t="s">
        <v>3113</v>
      </c>
      <c r="D602" s="85" t="s">
        <v>3723</v>
      </c>
      <c r="E602" s="85" t="s">
        <v>3586</v>
      </c>
      <c r="F602" s="85" t="s">
        <v>3724</v>
      </c>
      <c r="G602" s="84" t="str">
        <f>"case """&amp;RIGHT(INDEX(旧!E:E,MATCH(已整理!F602,旧!B:B,0)),8)&amp;""""</f>
        <v>case "19A6A164"</v>
      </c>
      <c r="H602" s="84" t="str">
        <f t="shared" si="9"/>
        <v>case "19A6A164": return "[SN] 01 - Shovel Knight.bin";</v>
      </c>
    </row>
    <row r="603" spans="1:8" x14ac:dyDescent="0.2">
      <c r="A603" s="85">
        <v>602</v>
      </c>
      <c r="B603" s="86">
        <v>20170731</v>
      </c>
      <c r="C603" s="85" t="s">
        <v>3086</v>
      </c>
      <c r="D603" s="85" t="s">
        <v>3725</v>
      </c>
      <c r="E603" s="85" t="s">
        <v>3586</v>
      </c>
      <c r="F603" s="85" t="s">
        <v>3726</v>
      </c>
      <c r="G603" s="84" t="str">
        <f>"case """&amp;RIGHT(INDEX(旧!E:E,MATCH(已整理!F603,旧!B:B,0)),8)&amp;""""</f>
        <v>case "42DB98DB"</v>
      </c>
      <c r="H603" s="84" t="str">
        <f t="shared" si="9"/>
        <v>case "42DB98DB": return "[SS] 01 - Hammer Slam Bowser.bin";</v>
      </c>
    </row>
    <row r="604" spans="1:8" x14ac:dyDescent="0.2">
      <c r="A604" s="85">
        <v>603</v>
      </c>
      <c r="B604" s="86">
        <v>20170731</v>
      </c>
      <c r="C604" s="85" t="s">
        <v>3077</v>
      </c>
      <c r="D604" s="85" t="s">
        <v>1615</v>
      </c>
      <c r="E604" s="85" t="s">
        <v>3586</v>
      </c>
      <c r="F604" s="85" t="s">
        <v>3727</v>
      </c>
      <c r="G604" s="84" t="str">
        <f>"case """&amp;RIGHT(INDEX(旧!E:E,MATCH(已整理!F604,旧!B:B,0)),8)&amp;""""</f>
        <v>case "0EB9A5B5"</v>
      </c>
      <c r="H604" s="84" t="str">
        <f t="shared" si="9"/>
        <v>case "0EB9A5B5": return "[SS] 02 - Turbo Charge Donkey Kong.bin";</v>
      </c>
    </row>
    <row r="605" spans="1:8" x14ac:dyDescent="0.2">
      <c r="A605" s="85">
        <v>604</v>
      </c>
      <c r="B605" s="86">
        <v>20170731</v>
      </c>
      <c r="C605" s="85" t="s">
        <v>3086</v>
      </c>
      <c r="D605" s="85" t="s">
        <v>1615</v>
      </c>
      <c r="E605" s="85" t="s">
        <v>3586</v>
      </c>
      <c r="F605" s="85" t="s">
        <v>3728</v>
      </c>
      <c r="G605" s="84" t="str">
        <f>"case """&amp;RIGHT(INDEX(旧!E:E,MATCH(已整理!F605,旧!B:B,0)),8)&amp;""""</f>
        <v>case "ACA0A957"</v>
      </c>
      <c r="H605" s="84" t="str">
        <f t="shared" si="9"/>
        <v>case "ACA0A957": return "[SS] 03 - Dark Hammer Slam Bowser.bin";</v>
      </c>
    </row>
    <row r="606" spans="1:8" x14ac:dyDescent="0.2">
      <c r="A606" s="85">
        <v>605</v>
      </c>
      <c r="B606" s="86">
        <v>20170731</v>
      </c>
      <c r="C606" s="85" t="s">
        <v>3086</v>
      </c>
      <c r="D606" s="85" t="s">
        <v>1615</v>
      </c>
      <c r="E606" s="85" t="s">
        <v>3586</v>
      </c>
      <c r="F606" s="85" t="s">
        <v>3729</v>
      </c>
      <c r="G606" s="84" t="str">
        <f>"case """&amp;RIGHT(INDEX(旧!E:E,MATCH(已整理!F606,旧!B:B,0)),8)&amp;""""</f>
        <v>case "551FA85F"</v>
      </c>
      <c r="H606" s="84" t="str">
        <f t="shared" si="9"/>
        <v>case "551FA85F": return "[SS] 04 - Dark Turbo Charge Donkey Kong.bin";</v>
      </c>
    </row>
    <row r="607" spans="1:8" x14ac:dyDescent="0.2">
      <c r="A607" s="85">
        <v>606</v>
      </c>
      <c r="B607" s="86">
        <v>20170731</v>
      </c>
      <c r="C607" s="85" t="s">
        <v>3118</v>
      </c>
      <c r="D607" s="85" t="s">
        <v>3730</v>
      </c>
      <c r="E607" s="85" t="s">
        <v>3586</v>
      </c>
      <c r="F607" s="85" t="s">
        <v>3731</v>
      </c>
      <c r="G607" s="84" t="str">
        <f>"case """&amp;RIGHT(INDEX(旧!E:E,MATCH(已整理!F607,旧!B:B,0)),8)&amp;""""</f>
        <v>case "4BD991E8"</v>
      </c>
      <c r="H607" s="84" t="str">
        <f t="shared" si="9"/>
        <v>case "4BD991E8": return "[Splatoon] 01 - Inkling Boy.bin";</v>
      </c>
    </row>
    <row r="608" spans="1:8" x14ac:dyDescent="0.2">
      <c r="A608" s="85">
        <v>607</v>
      </c>
      <c r="B608" s="86">
        <v>20170731</v>
      </c>
      <c r="C608" s="85" t="s">
        <v>3086</v>
      </c>
      <c r="D608" s="85" t="s">
        <v>764</v>
      </c>
      <c r="E608" s="85" t="s">
        <v>3586</v>
      </c>
      <c r="F608" s="85" t="s">
        <v>3732</v>
      </c>
      <c r="G608" s="84" t="str">
        <f>"case """&amp;RIGHT(INDEX(旧!E:E,MATCH(已整理!F608,旧!B:B,0)),8)&amp;""""</f>
        <v>case "A45D565A"</v>
      </c>
      <c r="H608" s="84" t="str">
        <f t="shared" si="9"/>
        <v>case "A45D565A": return "[Splatoon] 02 - Inkling Girl.bin";</v>
      </c>
    </row>
    <row r="609" spans="1:8" x14ac:dyDescent="0.2">
      <c r="A609" s="85">
        <v>608</v>
      </c>
      <c r="B609" s="86">
        <v>20170731</v>
      </c>
      <c r="C609" s="85" t="s">
        <v>3086</v>
      </c>
      <c r="D609" s="85" t="s">
        <v>764</v>
      </c>
      <c r="E609" s="85" t="s">
        <v>3586</v>
      </c>
      <c r="F609" s="85" t="s">
        <v>3733</v>
      </c>
      <c r="G609" s="84" t="str">
        <f>"case """&amp;RIGHT(INDEX(旧!E:E,MATCH(已整理!F609,旧!B:B,0)),8)&amp;""""</f>
        <v>case "8D7AD4A6"</v>
      </c>
      <c r="H609" s="84" t="str">
        <f t="shared" si="9"/>
        <v>case "8D7AD4A6": return "[Splatoon] 03 - Inkling Squid.bin";</v>
      </c>
    </row>
    <row r="610" spans="1:8" x14ac:dyDescent="0.2">
      <c r="A610" s="85">
        <v>609</v>
      </c>
      <c r="B610" s="86">
        <v>20170731</v>
      </c>
      <c r="C610" s="85" t="s">
        <v>3086</v>
      </c>
      <c r="D610" s="85" t="s">
        <v>764</v>
      </c>
      <c r="E610" s="85" t="s">
        <v>3586</v>
      </c>
      <c r="F610" s="85" t="s">
        <v>3734</v>
      </c>
      <c r="G610" s="84" t="str">
        <f>"case """&amp;RIGHT(INDEX(旧!E:E,MATCH(已整理!F610,旧!B:B,0)),8)&amp;""""</f>
        <v>case "0567FC5F"</v>
      </c>
      <c r="H610" s="84" t="str">
        <f t="shared" si="9"/>
        <v>case "0567FC5F": return "[Splatoon] 04 - Callie.bin";</v>
      </c>
    </row>
    <row r="611" spans="1:8" x14ac:dyDescent="0.2">
      <c r="A611" s="85">
        <v>610</v>
      </c>
      <c r="B611" s="86">
        <v>20170731</v>
      </c>
      <c r="C611" s="85" t="s">
        <v>3073</v>
      </c>
      <c r="D611" s="85" t="s">
        <v>764</v>
      </c>
      <c r="E611" s="85" t="s">
        <v>3586</v>
      </c>
      <c r="F611" s="85" t="s">
        <v>3735</v>
      </c>
      <c r="G611" s="84" t="str">
        <f>"case """&amp;RIGHT(INDEX(旧!E:E,MATCH(已整理!F611,旧!B:B,0)),8)&amp;""""</f>
        <v>case "E6A721D4"</v>
      </c>
      <c r="H611" s="84" t="str">
        <f t="shared" si="9"/>
        <v>case "E6A721D4": return "[Splatoon] 05 - Marie.bin";</v>
      </c>
    </row>
    <row r="612" spans="1:8" x14ac:dyDescent="0.2">
      <c r="A612" s="85">
        <v>611</v>
      </c>
      <c r="B612" s="86">
        <v>20170731</v>
      </c>
      <c r="C612" s="85" t="s">
        <v>3073</v>
      </c>
      <c r="D612" s="85" t="s">
        <v>764</v>
      </c>
      <c r="E612" s="85" t="s">
        <v>3586</v>
      </c>
      <c r="F612" s="85" t="s">
        <v>3736</v>
      </c>
      <c r="G612" s="84" t="str">
        <f>"case """&amp;RIGHT(INDEX(旧!E:E,MATCH(已整理!F612,旧!B:B,0)),8)&amp;""""</f>
        <v>case "692BEE6D"</v>
      </c>
      <c r="H612" s="84" t="str">
        <f t="shared" si="9"/>
        <v>case "692BEE6D": return "[Splatoon] 06 - Inkling Boy (Purple).bin";</v>
      </c>
    </row>
    <row r="613" spans="1:8" x14ac:dyDescent="0.2">
      <c r="A613" s="85">
        <v>612</v>
      </c>
      <c r="B613" s="86">
        <v>20170731</v>
      </c>
      <c r="C613" s="85" t="s">
        <v>3086</v>
      </c>
      <c r="D613" s="85" t="s">
        <v>764</v>
      </c>
      <c r="E613" s="85" t="s">
        <v>3586</v>
      </c>
      <c r="F613" s="85" t="s">
        <v>3737</v>
      </c>
      <c r="G613" s="84" t="str">
        <f>"case """&amp;RIGHT(INDEX(旧!E:E,MATCH(已整理!F613,旧!B:B,0)),8)&amp;""""</f>
        <v>case "C78C2634"</v>
      </c>
      <c r="H613" s="84" t="str">
        <f t="shared" si="9"/>
        <v>case "C78C2634": return "[Splatoon] 07 - Inkling Girl (Lime Green).bin";</v>
      </c>
    </row>
    <row r="614" spans="1:8" x14ac:dyDescent="0.2">
      <c r="A614" s="85">
        <v>613</v>
      </c>
      <c r="B614" s="86">
        <v>20170731</v>
      </c>
      <c r="C614" s="85" t="s">
        <v>3086</v>
      </c>
      <c r="D614" s="85" t="s">
        <v>764</v>
      </c>
      <c r="E614" s="85" t="s">
        <v>3586</v>
      </c>
      <c r="F614" s="85" t="s">
        <v>3738</v>
      </c>
      <c r="G614" s="84" t="str">
        <f>"case """&amp;RIGHT(INDEX(旧!E:E,MATCH(已整理!F614,旧!B:B,0)),8)&amp;""""</f>
        <v>case "6802A56C"</v>
      </c>
      <c r="H614" s="84" t="str">
        <f t="shared" si="9"/>
        <v>case "6802A56C": return "[Splatoon] 08 - Inkling Squid (Orange).bin";</v>
      </c>
    </row>
    <row r="615" spans="1:8" x14ac:dyDescent="0.2">
      <c r="A615" s="85">
        <v>614</v>
      </c>
      <c r="B615" s="86">
        <v>20170731</v>
      </c>
      <c r="C615" s="85" t="s">
        <v>3077</v>
      </c>
      <c r="D615" s="85" t="s">
        <v>3739</v>
      </c>
      <c r="E615" s="85" t="s">
        <v>3586</v>
      </c>
      <c r="F615" s="85" t="s">
        <v>3740</v>
      </c>
      <c r="G615" s="84" t="str">
        <f>"case """&amp;RIGHT(INDEX(旧!E:E,MATCH(已整理!F615,旧!B:B,0)),8)&amp;""""</f>
        <v>case "079E8BD4"</v>
      </c>
      <c r="H615" s="84" t="str">
        <f t="shared" si="9"/>
        <v>case "079E8BD4": return "[Splatoon] 09 - Inkling Boy (Neon Green).bin";</v>
      </c>
    </row>
    <row r="616" spans="1:8" x14ac:dyDescent="0.2">
      <c r="A616" s="85">
        <v>615</v>
      </c>
      <c r="B616" s="86">
        <v>20170731</v>
      </c>
      <c r="C616" s="85" t="s">
        <v>3073</v>
      </c>
      <c r="D616" s="85" t="s">
        <v>3741</v>
      </c>
      <c r="E616" s="85" t="s">
        <v>3586</v>
      </c>
      <c r="F616" s="85" t="s">
        <v>3742</v>
      </c>
      <c r="G616" s="84" t="str">
        <f>"case """&amp;RIGHT(INDEX(旧!E:E,MATCH(已整理!F616,旧!B:B,0)),8)&amp;""""</f>
        <v>case "57C1235F"</v>
      </c>
      <c r="H616" s="84" t="str">
        <f t="shared" si="9"/>
        <v>case "57C1235F": return "[Splatoon] 10 - Inkling Girl (Neon Pink).bin";</v>
      </c>
    </row>
    <row r="617" spans="1:8" x14ac:dyDescent="0.2">
      <c r="A617" s="85">
        <v>616</v>
      </c>
      <c r="B617" s="86">
        <v>20170731</v>
      </c>
      <c r="C617" s="85" t="s">
        <v>3073</v>
      </c>
      <c r="D617" s="85" t="s">
        <v>3730</v>
      </c>
      <c r="E617" s="85" t="s">
        <v>3586</v>
      </c>
      <c r="F617" s="85" t="s">
        <v>3743</v>
      </c>
      <c r="G617" s="84" t="str">
        <f>"case """&amp;RIGHT(INDEX(旧!E:E,MATCH(已整理!F617,旧!B:B,0)),8)&amp;""""</f>
        <v>case "2869F678"</v>
      </c>
      <c r="H617" s="84" t="str">
        <f t="shared" si="9"/>
        <v>case "2869F678": return "[Splatoon] 11 - Squid (Neon Purple).bin";</v>
      </c>
    </row>
    <row r="618" spans="1:8" x14ac:dyDescent="0.2">
      <c r="A618" s="85">
        <v>617</v>
      </c>
      <c r="B618" s="86">
        <v>20170731</v>
      </c>
      <c r="C618" s="85" t="s">
        <v>3073</v>
      </c>
      <c r="D618" s="85" t="s">
        <v>3744</v>
      </c>
      <c r="E618" s="85" t="s">
        <v>3586</v>
      </c>
      <c r="F618" s="85" t="s">
        <v>3745</v>
      </c>
      <c r="G618" s="84" t="str">
        <f>"case """&amp;RIGHT(INDEX(旧!E:E,MATCH(已整理!F618,旧!B:B,0)),8)&amp;""""</f>
        <v>case "592B2E39"</v>
      </c>
      <c r="H618" s="84" t="str">
        <f t="shared" si="9"/>
        <v>case "592B2E39": return "[SSB] 01 - Mario.bin";</v>
      </c>
    </row>
    <row r="619" spans="1:8" x14ac:dyDescent="0.2">
      <c r="A619" s="85">
        <v>618</v>
      </c>
      <c r="B619" s="86">
        <v>20170731</v>
      </c>
      <c r="C619" s="85" t="s">
        <v>3073</v>
      </c>
      <c r="D619" s="85" t="s">
        <v>3746</v>
      </c>
      <c r="E619" s="85" t="s">
        <v>3586</v>
      </c>
      <c r="F619" s="85" t="s">
        <v>3747</v>
      </c>
      <c r="G619" s="84" t="str">
        <f>"case """&amp;RIGHT(INDEX(旧!E:E,MATCH(已整理!F619,旧!B:B,0)),8)&amp;""""</f>
        <v>case "B51298C8"</v>
      </c>
      <c r="H619" s="84" t="str">
        <f t="shared" si="9"/>
        <v>case "B51298C8": return "[SSB] 02 - Peach.bin";</v>
      </c>
    </row>
    <row r="620" spans="1:8" x14ac:dyDescent="0.2">
      <c r="A620" s="85">
        <v>619</v>
      </c>
      <c r="B620" s="86">
        <v>20170731</v>
      </c>
      <c r="C620" s="85" t="s">
        <v>3073</v>
      </c>
      <c r="D620" s="85" t="s">
        <v>3746</v>
      </c>
      <c r="E620" s="85" t="s">
        <v>3586</v>
      </c>
      <c r="F620" s="85" t="s">
        <v>3748</v>
      </c>
      <c r="G620" s="84" t="str">
        <f>"case """&amp;RIGHT(INDEX(旧!E:E,MATCH(已整理!F620,旧!B:B,0)),8)&amp;""""</f>
        <v>case "BCF922DF"</v>
      </c>
      <c r="H620" s="84" t="str">
        <f t="shared" si="9"/>
        <v>case "BCF922DF": return "[SSB] 03 - Yoshi.bin";</v>
      </c>
    </row>
    <row r="621" spans="1:8" x14ac:dyDescent="0.2">
      <c r="A621" s="85">
        <v>620</v>
      </c>
      <c r="B621" s="86">
        <v>20170731</v>
      </c>
      <c r="C621" s="85" t="s">
        <v>3073</v>
      </c>
      <c r="D621" s="85" t="s">
        <v>3746</v>
      </c>
      <c r="E621" s="85" t="s">
        <v>3586</v>
      </c>
      <c r="F621" s="85" t="s">
        <v>3749</v>
      </c>
      <c r="G621" s="84" t="str">
        <f>"case """&amp;RIGHT(INDEX(旧!E:E,MATCH(已整理!F621,旧!B:B,0)),8)&amp;""""</f>
        <v>case "4E6D0AEB"</v>
      </c>
      <c r="H621" s="84" t="str">
        <f t="shared" si="9"/>
        <v>case "4E6D0AEB": return "[SSB] 04 - Donkey Kong.bin";</v>
      </c>
    </row>
    <row r="622" spans="1:8" x14ac:dyDescent="0.2">
      <c r="A622" s="85">
        <v>621</v>
      </c>
      <c r="B622" s="86">
        <v>20170731</v>
      </c>
      <c r="C622" s="85" t="s">
        <v>3090</v>
      </c>
      <c r="D622" s="85" t="s">
        <v>3746</v>
      </c>
      <c r="E622" s="85" t="s">
        <v>3586</v>
      </c>
      <c r="F622" s="85" t="s">
        <v>3750</v>
      </c>
      <c r="G622" s="84" t="str">
        <f>"case """&amp;RIGHT(INDEX(旧!E:E,MATCH(已整理!F622,旧!B:B,0)),8)&amp;""""</f>
        <v>case "1BA6C153"</v>
      </c>
      <c r="H622" s="84" t="str">
        <f t="shared" si="9"/>
        <v>case "1BA6C153": return "[SSB] 05 - Link.bin";</v>
      </c>
    </row>
    <row r="623" spans="1:8" x14ac:dyDescent="0.2">
      <c r="A623" s="85">
        <v>622</v>
      </c>
      <c r="B623" s="86">
        <v>20170731</v>
      </c>
      <c r="C623" s="85" t="s">
        <v>3073</v>
      </c>
      <c r="D623" s="85" t="s">
        <v>3746</v>
      </c>
      <c r="E623" s="85" t="s">
        <v>3586</v>
      </c>
      <c r="F623" s="85" t="s">
        <v>3751</v>
      </c>
      <c r="G623" s="84" t="str">
        <f>"case """&amp;RIGHT(INDEX(旧!E:E,MATCH(已整理!F623,旧!B:B,0)),8)&amp;""""</f>
        <v>case "1BA62BE2"</v>
      </c>
      <c r="H623" s="84" t="str">
        <f t="shared" si="9"/>
        <v>case "1BA62BE2": return "[SSB] 06 - Fox.bin";</v>
      </c>
    </row>
    <row r="624" spans="1:8" x14ac:dyDescent="0.2">
      <c r="A624" s="85">
        <v>623</v>
      </c>
      <c r="B624" s="86">
        <v>20170731</v>
      </c>
      <c r="C624" s="85" t="s">
        <v>3077</v>
      </c>
      <c r="D624" s="85" t="s">
        <v>3746</v>
      </c>
      <c r="E624" s="85" t="s">
        <v>3586</v>
      </c>
      <c r="F624" s="85" t="s">
        <v>3752</v>
      </c>
      <c r="G624" s="84" t="str">
        <f>"case """&amp;RIGHT(INDEX(旧!E:E,MATCH(已整理!F624,旧!B:B,0)),8)&amp;""""</f>
        <v>case "343EBFF6"</v>
      </c>
      <c r="H624" s="84" t="str">
        <f t="shared" si="9"/>
        <v>case "343EBFF6": return "[SSB] 07 - Samus.bin";</v>
      </c>
    </row>
    <row r="625" spans="1:8" x14ac:dyDescent="0.2">
      <c r="A625" s="85">
        <v>624</v>
      </c>
      <c r="B625" s="86">
        <v>20170731</v>
      </c>
      <c r="C625" s="85" t="s">
        <v>3073</v>
      </c>
      <c r="D625" s="85" t="s">
        <v>3746</v>
      </c>
      <c r="E625" s="85" t="s">
        <v>3586</v>
      </c>
      <c r="F625" s="85" t="s">
        <v>3753</v>
      </c>
      <c r="G625" s="84" t="str">
        <f>"case """&amp;RIGHT(INDEX(旧!E:E,MATCH(已整理!F625,旧!B:B,0)),8)&amp;""""</f>
        <v>case "9D921836"</v>
      </c>
      <c r="H625" s="84" t="str">
        <f t="shared" si="9"/>
        <v>case "9D921836": return "[SSB] 08 - Wii Fit Trainer.bin";</v>
      </c>
    </row>
    <row r="626" spans="1:8" x14ac:dyDescent="0.2">
      <c r="A626" s="85">
        <v>625</v>
      </c>
      <c r="B626" s="86">
        <v>20170731</v>
      </c>
      <c r="C626" s="85" t="s">
        <v>3073</v>
      </c>
      <c r="D626" s="85" t="s">
        <v>3746</v>
      </c>
      <c r="E626" s="85" t="s">
        <v>3586</v>
      </c>
      <c r="F626" s="85" t="s">
        <v>3754</v>
      </c>
      <c r="G626" s="84" t="str">
        <f>"case """&amp;RIGHT(INDEX(旧!E:E,MATCH(已整理!F626,旧!B:B,0)),8)&amp;""""</f>
        <v>case "54D39756"</v>
      </c>
      <c r="H626" s="84" t="str">
        <f t="shared" si="9"/>
        <v>case "54D39756": return "[SSB] 09 - Villager.bin";</v>
      </c>
    </row>
    <row r="627" spans="1:8" x14ac:dyDescent="0.2">
      <c r="A627" s="85">
        <v>626</v>
      </c>
      <c r="B627" s="86">
        <v>20170731</v>
      </c>
      <c r="C627" s="85" t="s">
        <v>3073</v>
      </c>
      <c r="D627" s="85" t="s">
        <v>3746</v>
      </c>
      <c r="E627" s="85" t="s">
        <v>3586</v>
      </c>
      <c r="F627" s="85" t="s">
        <v>3755</v>
      </c>
      <c r="G627" s="84" t="str">
        <f>"case """&amp;RIGHT(INDEX(旧!E:E,MATCH(已整理!F627,旧!B:B,0)),8)&amp;""""</f>
        <v>case "77E08732"</v>
      </c>
      <c r="H627" s="84" t="str">
        <f t="shared" si="9"/>
        <v>case "77E08732": return "[SSB] 10 - Pikachu.bin";</v>
      </c>
    </row>
    <row r="628" spans="1:8" x14ac:dyDescent="0.2">
      <c r="A628" s="85">
        <v>627</v>
      </c>
      <c r="B628" s="86">
        <v>20170731</v>
      </c>
      <c r="C628" s="85" t="s">
        <v>3113</v>
      </c>
      <c r="D628" s="85" t="s">
        <v>3746</v>
      </c>
      <c r="E628" s="85" t="s">
        <v>3586</v>
      </c>
      <c r="F628" s="85" t="s">
        <v>3756</v>
      </c>
      <c r="G628" s="84" t="str">
        <f>"case """&amp;RIGHT(INDEX(旧!E:E,MATCH(已整理!F628,旧!B:B,0)),8)&amp;""""</f>
        <v>case "CD2B5879"</v>
      </c>
      <c r="H628" s="84" t="str">
        <f t="shared" si="9"/>
        <v>case "CD2B5879": return "[SSB] 11 - Kirby.bin";</v>
      </c>
    </row>
    <row r="629" spans="1:8" x14ac:dyDescent="0.2">
      <c r="A629" s="85">
        <v>628</v>
      </c>
      <c r="B629" s="86">
        <v>20170731</v>
      </c>
      <c r="C629" s="85" t="s">
        <v>3113</v>
      </c>
      <c r="D629" s="85" t="s">
        <v>3746</v>
      </c>
      <c r="E629" s="85" t="s">
        <v>3586</v>
      </c>
      <c r="F629" s="85" t="s">
        <v>3757</v>
      </c>
      <c r="G629" s="84" t="str">
        <f>"case """&amp;RIGHT(INDEX(旧!E:E,MATCH(已整理!F629,旧!B:B,0)),8)&amp;""""</f>
        <v>case "30D44E6F"</v>
      </c>
      <c r="H629" s="84" t="str">
        <f t="shared" si="9"/>
        <v>case "30D44E6F": return "[SSB] 12 - Marth.bin";</v>
      </c>
    </row>
    <row r="630" spans="1:8" x14ac:dyDescent="0.2">
      <c r="A630" s="85">
        <v>629</v>
      </c>
      <c r="B630" s="86">
        <v>20170731</v>
      </c>
      <c r="C630" s="85" t="s">
        <v>3137</v>
      </c>
      <c r="D630" s="85" t="s">
        <v>3746</v>
      </c>
      <c r="E630" s="85" t="s">
        <v>3586</v>
      </c>
      <c r="F630" s="85" t="s">
        <v>3758</v>
      </c>
      <c r="G630" s="84" t="str">
        <f>"case """&amp;RIGHT(INDEX(旧!E:E,MATCH(已整理!F630,旧!B:B,0)),8)&amp;""""</f>
        <v>case "AA490BBF"</v>
      </c>
      <c r="H630" s="84" t="str">
        <f t="shared" si="9"/>
        <v>case "AA490BBF": return "[SSB] 13 - Zelda.bin";</v>
      </c>
    </row>
    <row r="631" spans="1:8" x14ac:dyDescent="0.2">
      <c r="A631" s="85">
        <v>630</v>
      </c>
      <c r="B631" s="86">
        <v>20170731</v>
      </c>
      <c r="C631" s="85" t="s">
        <v>3073</v>
      </c>
      <c r="D631" s="85" t="s">
        <v>3746</v>
      </c>
      <c r="E631" s="85" t="s">
        <v>3586</v>
      </c>
      <c r="F631" s="85" t="s">
        <v>3759</v>
      </c>
      <c r="G631" s="84" t="str">
        <f>"case """&amp;RIGHT(INDEX(旧!E:E,MATCH(已整理!F631,旧!B:B,0)),8)&amp;""""</f>
        <v>case "B2C91C30"</v>
      </c>
      <c r="H631" s="84" t="str">
        <f t="shared" si="9"/>
        <v>case "B2C91C30": return "[SSB] 14 - Diddy Kong.bin";</v>
      </c>
    </row>
    <row r="632" spans="1:8" x14ac:dyDescent="0.2">
      <c r="A632" s="85">
        <v>631</v>
      </c>
      <c r="B632" s="86">
        <v>20170731</v>
      </c>
      <c r="C632" s="85" t="s">
        <v>3073</v>
      </c>
      <c r="D632" s="85" t="s">
        <v>3746</v>
      </c>
      <c r="E632" s="85" t="s">
        <v>3586</v>
      </c>
      <c r="F632" s="85" t="s">
        <v>3760</v>
      </c>
      <c r="G632" s="84" t="str">
        <f>"case """&amp;RIGHT(INDEX(旧!E:E,MATCH(已整理!F632,旧!B:B,0)),8)&amp;""""</f>
        <v>case "0A9C0C36"</v>
      </c>
      <c r="H632" s="84" t="str">
        <f t="shared" si="9"/>
        <v>case "0A9C0C36": return "[SSB] 15 - Luigi.bin";</v>
      </c>
    </row>
    <row r="633" spans="1:8" x14ac:dyDescent="0.2">
      <c r="A633" s="85">
        <v>632</v>
      </c>
      <c r="B633" s="86">
        <v>20170731</v>
      </c>
      <c r="C633" s="85" t="s">
        <v>3113</v>
      </c>
      <c r="D633" s="85" t="s">
        <v>3746</v>
      </c>
      <c r="E633" s="85" t="s">
        <v>3586</v>
      </c>
      <c r="F633" s="85" t="s">
        <v>3761</v>
      </c>
      <c r="G633" s="84" t="str">
        <f>"case """&amp;RIGHT(INDEX(旧!E:E,MATCH(已整理!F633,旧!B:B,0)),8)&amp;""""</f>
        <v>case "2D52D630"</v>
      </c>
      <c r="H633" s="84" t="str">
        <f t="shared" si="9"/>
        <v>case "2D52D630": return "[SSB] 16 - Little Mac.bin";</v>
      </c>
    </row>
    <row r="634" spans="1:8" x14ac:dyDescent="0.2">
      <c r="A634" s="85">
        <v>633</v>
      </c>
      <c r="B634" s="86">
        <v>20170731</v>
      </c>
      <c r="C634" s="85" t="s">
        <v>3137</v>
      </c>
      <c r="D634" s="85" t="s">
        <v>3746</v>
      </c>
      <c r="E634" s="85" t="s">
        <v>3586</v>
      </c>
      <c r="F634" s="85" t="s">
        <v>3762</v>
      </c>
      <c r="G634" s="84" t="str">
        <f>"case """&amp;RIGHT(INDEX(旧!E:E,MATCH(已整理!F634,旧!B:B,0)),8)&amp;""""</f>
        <v>case "75EE024F"</v>
      </c>
      <c r="H634" s="84" t="str">
        <f t="shared" si="9"/>
        <v>case "75EE024F": return "[SSB] 17 - Pit.bin";</v>
      </c>
    </row>
    <row r="635" spans="1:8" x14ac:dyDescent="0.2">
      <c r="A635" s="85">
        <v>634</v>
      </c>
      <c r="B635" s="86">
        <v>20170731</v>
      </c>
      <c r="C635" s="85" t="s">
        <v>3113</v>
      </c>
      <c r="D635" s="85" t="s">
        <v>3746</v>
      </c>
      <c r="E635" s="85" t="s">
        <v>3586</v>
      </c>
      <c r="F635" s="85" t="s">
        <v>3763</v>
      </c>
      <c r="G635" s="84" t="str">
        <f>"case """&amp;RIGHT(INDEX(旧!E:E,MATCH(已整理!F635,旧!B:B,0)),8)&amp;""""</f>
        <v>case "C8A32E17"</v>
      </c>
      <c r="H635" s="84" t="str">
        <f t="shared" si="9"/>
        <v>case "C8A32E17": return "[SSB] 18 - Captain Falcon.bin";</v>
      </c>
    </row>
    <row r="636" spans="1:8" x14ac:dyDescent="0.2">
      <c r="A636" s="85">
        <v>635</v>
      </c>
      <c r="B636" s="86">
        <v>20170731</v>
      </c>
      <c r="C636" s="85" t="s">
        <v>3073</v>
      </c>
      <c r="D636" s="85" t="s">
        <v>3746</v>
      </c>
      <c r="E636" s="85" t="s">
        <v>3586</v>
      </c>
      <c r="F636" s="85" t="s">
        <v>3764</v>
      </c>
      <c r="G636" s="84" t="str">
        <f>"case """&amp;RIGHT(INDEX(旧!E:E,MATCH(已整理!F636,旧!B:B,0)),8)&amp;""""</f>
        <v>case "56539C8D"</v>
      </c>
      <c r="H636" s="84" t="str">
        <f t="shared" si="9"/>
        <v>case "56539C8D": return "[SSB] 19 - Rosalina.bin";</v>
      </c>
    </row>
    <row r="637" spans="1:8" x14ac:dyDescent="0.2">
      <c r="A637" s="85">
        <v>636</v>
      </c>
      <c r="B637" s="86">
        <v>20170731</v>
      </c>
      <c r="C637" s="85" t="s">
        <v>3073</v>
      </c>
      <c r="D637" s="85" t="s">
        <v>3746</v>
      </c>
      <c r="E637" s="85" t="s">
        <v>3586</v>
      </c>
      <c r="F637" s="85" t="s">
        <v>3765</v>
      </c>
      <c r="G637" s="84" t="str">
        <f>"case """&amp;RIGHT(INDEX(旧!E:E,MATCH(已整理!F637,旧!B:B,0)),8)&amp;""""</f>
        <v>case "6069ADF0"</v>
      </c>
      <c r="H637" s="84" t="str">
        <f t="shared" si="9"/>
        <v>case "6069ADF0": return "[SSB] 20 - Bowser.bin";</v>
      </c>
    </row>
    <row r="638" spans="1:8" x14ac:dyDescent="0.2">
      <c r="A638" s="85">
        <v>637</v>
      </c>
      <c r="B638" s="86">
        <v>20170731</v>
      </c>
      <c r="C638" s="85" t="s">
        <v>3073</v>
      </c>
      <c r="D638" s="85" t="s">
        <v>3746</v>
      </c>
      <c r="E638" s="85" t="s">
        <v>3586</v>
      </c>
      <c r="F638" s="85" t="s">
        <v>3766</v>
      </c>
      <c r="G638" s="84" t="str">
        <f>"case """&amp;RIGHT(INDEX(旧!E:E,MATCH(已整理!F638,旧!B:B,0)),8)&amp;""""</f>
        <v>case "B7A4DF04"</v>
      </c>
      <c r="H638" s="84" t="str">
        <f t="shared" si="9"/>
        <v>case "B7A4DF04": return "[SSB] 21 - Lucario.bin";</v>
      </c>
    </row>
    <row r="639" spans="1:8" x14ac:dyDescent="0.2">
      <c r="A639" s="85">
        <v>638</v>
      </c>
      <c r="B639" s="86">
        <v>20170731</v>
      </c>
      <c r="C639" s="85" t="s">
        <v>3073</v>
      </c>
      <c r="D639" s="85" t="s">
        <v>3746</v>
      </c>
      <c r="E639" s="85" t="s">
        <v>3586</v>
      </c>
      <c r="F639" s="85" t="s">
        <v>3767</v>
      </c>
      <c r="G639" s="84" t="str">
        <f>"case """&amp;RIGHT(INDEX(旧!E:E,MATCH(已整理!F639,旧!B:B,0)),8)&amp;""""</f>
        <v>case "A38C7A49"</v>
      </c>
      <c r="H639" s="84" t="str">
        <f t="shared" si="9"/>
        <v>case "A38C7A49": return "[SSB] 22 - Toon Link.bin";</v>
      </c>
    </row>
    <row r="640" spans="1:8" x14ac:dyDescent="0.2">
      <c r="A640" s="85">
        <v>639</v>
      </c>
      <c r="B640" s="86">
        <v>20170731</v>
      </c>
      <c r="C640" s="85" t="s">
        <v>3768</v>
      </c>
      <c r="D640" s="85" t="s">
        <v>3746</v>
      </c>
      <c r="E640" s="85" t="s">
        <v>3586</v>
      </c>
      <c r="F640" s="85" t="s">
        <v>3769</v>
      </c>
      <c r="G640" s="84" t="str">
        <f>"case """&amp;RIGHT(INDEX(旧!E:E,MATCH(已整理!F640,旧!B:B,0)),8)&amp;""""</f>
        <v>case "98324D60"</v>
      </c>
      <c r="H640" s="84" t="str">
        <f t="shared" si="9"/>
        <v>case "98324D60": return "[SSB] 23 - Sheik.bin";</v>
      </c>
    </row>
    <row r="641" spans="1:8" x14ac:dyDescent="0.2">
      <c r="A641" s="85">
        <v>640</v>
      </c>
      <c r="B641" s="86">
        <v>20170731</v>
      </c>
      <c r="C641" s="85" t="s">
        <v>3768</v>
      </c>
      <c r="D641" s="85" t="s">
        <v>3746</v>
      </c>
      <c r="E641" s="85" t="s">
        <v>3586</v>
      </c>
      <c r="F641" s="85" t="s">
        <v>3770</v>
      </c>
      <c r="G641" s="84" t="str">
        <f>"case """&amp;RIGHT(INDEX(旧!E:E,MATCH(已整理!F641,旧!B:B,0)),8)&amp;""""</f>
        <v>case "4D0E8776"</v>
      </c>
      <c r="H641" s="84" t="str">
        <f t="shared" si="9"/>
        <v>case "4D0E8776": return "[SSB] 24 - Ike.bin";</v>
      </c>
    </row>
    <row r="642" spans="1:8" x14ac:dyDescent="0.2">
      <c r="A642" s="85">
        <v>641</v>
      </c>
      <c r="B642" s="86">
        <v>20170731</v>
      </c>
      <c r="C642" s="85" t="s">
        <v>3073</v>
      </c>
      <c r="D642" s="85" t="s">
        <v>3746</v>
      </c>
      <c r="E642" s="85" t="s">
        <v>3586</v>
      </c>
      <c r="F642" s="85" t="s">
        <v>3771</v>
      </c>
      <c r="G642" s="84" t="str">
        <f>"case """&amp;RIGHT(INDEX(旧!E:E,MATCH(已整理!F642,旧!B:B,0)),8)&amp;""""</f>
        <v>case "E1F93863"</v>
      </c>
      <c r="H642" s="84" t="str">
        <f t="shared" si="9"/>
        <v>case "E1F93863": return "[SSB] 25 - Shulk.bin";</v>
      </c>
    </row>
    <row r="643" spans="1:8" x14ac:dyDescent="0.2">
      <c r="A643" s="85">
        <v>642</v>
      </c>
      <c r="B643" s="86">
        <v>20170731</v>
      </c>
      <c r="C643" s="85" t="s">
        <v>3073</v>
      </c>
      <c r="D643" s="85" t="s">
        <v>3746</v>
      </c>
      <c r="E643" s="85" t="s">
        <v>3586</v>
      </c>
      <c r="F643" s="85" t="s">
        <v>3772</v>
      </c>
      <c r="G643" s="84" t="str">
        <f>"case """&amp;RIGHT(INDEX(旧!E:E,MATCH(已整理!F643,旧!B:B,0)),8)&amp;""""</f>
        <v>case "A9A243A8"</v>
      </c>
      <c r="H643" s="84" t="str">
        <f t="shared" ref="H643:H706" si="10">G643&amp;": "&amp;"return "&amp;""""&amp;F643&amp;""""&amp;";"</f>
        <v>case "A9A243A8": return "[SSB] 26 - Sonic.bin";</v>
      </c>
    </row>
    <row r="644" spans="1:8" x14ac:dyDescent="0.2">
      <c r="A644" s="85">
        <v>643</v>
      </c>
      <c r="B644" s="86">
        <v>20170731</v>
      </c>
      <c r="C644" s="85" t="s">
        <v>3137</v>
      </c>
      <c r="D644" s="85" t="s">
        <v>3746</v>
      </c>
      <c r="E644" s="85" t="s">
        <v>3586</v>
      </c>
      <c r="F644" s="85" t="s">
        <v>3773</v>
      </c>
      <c r="G644" s="84" t="str">
        <f>"case """&amp;RIGHT(INDEX(旧!E:E,MATCH(已整理!F644,旧!B:B,0)),8)&amp;""""</f>
        <v>case "4C5DF50B"</v>
      </c>
      <c r="H644" s="84" t="str">
        <f t="shared" si="10"/>
        <v>case "4C5DF50B": return "[SSB] 27 - Mega Man.bin";</v>
      </c>
    </row>
    <row r="645" spans="1:8" x14ac:dyDescent="0.2">
      <c r="A645" s="85">
        <v>644</v>
      </c>
      <c r="B645" s="86">
        <v>20170731</v>
      </c>
      <c r="C645" s="85" t="s">
        <v>3137</v>
      </c>
      <c r="D645" s="85" t="s">
        <v>3746</v>
      </c>
      <c r="E645" s="85" t="s">
        <v>3586</v>
      </c>
      <c r="F645" s="85" t="s">
        <v>3774</v>
      </c>
      <c r="G645" s="84" t="str">
        <f>"case """&amp;RIGHT(INDEX(旧!E:E,MATCH(已整理!F645,旧!B:B,0)),8)&amp;""""</f>
        <v>case "E9DE4942"</v>
      </c>
      <c r="H645" s="84" t="str">
        <f t="shared" si="10"/>
        <v>case "E9DE4942": return "[SSB] 27S - Mega Man (Gold Edition).bin";</v>
      </c>
    </row>
    <row r="646" spans="1:8" x14ac:dyDescent="0.2">
      <c r="A646" s="85">
        <v>645</v>
      </c>
      <c r="B646" s="86">
        <v>20170731</v>
      </c>
      <c r="C646" s="85" t="s">
        <v>3768</v>
      </c>
      <c r="D646" s="85" t="s">
        <v>3746</v>
      </c>
      <c r="E646" s="85" t="s">
        <v>3586</v>
      </c>
      <c r="F646" s="85" t="s">
        <v>3775</v>
      </c>
      <c r="G646" s="84" t="str">
        <f>"case """&amp;RIGHT(INDEX(旧!E:E,MATCH(已整理!F646,旧!B:B,0)),8)&amp;""""</f>
        <v>case "CA2245F6"</v>
      </c>
      <c r="H646" s="84" t="str">
        <f t="shared" si="10"/>
        <v>case "CA2245F6": return "[SSB] 28 - King Dedede.bin";</v>
      </c>
    </row>
    <row r="647" spans="1:8" x14ac:dyDescent="0.2">
      <c r="A647" s="85">
        <v>646</v>
      </c>
      <c r="B647" s="86">
        <v>20170731</v>
      </c>
      <c r="C647" s="85" t="s">
        <v>3768</v>
      </c>
      <c r="D647" s="85" t="s">
        <v>3746</v>
      </c>
      <c r="E647" s="85" t="s">
        <v>3586</v>
      </c>
      <c r="F647" s="85" t="s">
        <v>3776</v>
      </c>
      <c r="G647" s="84" t="str">
        <f>"case """&amp;RIGHT(INDEX(旧!E:E,MATCH(已整理!F647,旧!B:B,0)),8)&amp;""""</f>
        <v>case "16CC07E1"</v>
      </c>
      <c r="H647" s="84" t="str">
        <f t="shared" si="10"/>
        <v>case "16CC07E1": return "[SSB] 29 - Meta Knight.bin";</v>
      </c>
    </row>
    <row r="648" spans="1:8" x14ac:dyDescent="0.2">
      <c r="A648" s="85">
        <v>647</v>
      </c>
      <c r="B648" s="86">
        <v>20170731</v>
      </c>
      <c r="C648" s="85" t="s">
        <v>3073</v>
      </c>
      <c r="D648" s="85" t="s">
        <v>3746</v>
      </c>
      <c r="E648" s="85" t="s">
        <v>3586</v>
      </c>
      <c r="F648" s="85" t="s">
        <v>3777</v>
      </c>
      <c r="G648" s="84" t="str">
        <f>"case """&amp;RIGHT(INDEX(旧!E:E,MATCH(已整理!F648,旧!B:B,0)),8)&amp;""""</f>
        <v>case "44704476"</v>
      </c>
      <c r="H648" s="84" t="str">
        <f t="shared" si="10"/>
        <v>case "44704476": return "[SSB] 30 - Robin.bin";</v>
      </c>
    </row>
    <row r="649" spans="1:8" x14ac:dyDescent="0.2">
      <c r="A649" s="85">
        <v>648</v>
      </c>
      <c r="B649" s="86">
        <v>20170731</v>
      </c>
      <c r="C649" s="85" t="s">
        <v>3768</v>
      </c>
      <c r="D649" s="85" t="s">
        <v>3746</v>
      </c>
      <c r="E649" s="85" t="s">
        <v>3586</v>
      </c>
      <c r="F649" s="85" t="s">
        <v>3778</v>
      </c>
      <c r="G649" s="84" t="str">
        <f>"case """&amp;RIGHT(INDEX(旧!E:E,MATCH(已整理!F649,旧!B:B,0)),8)&amp;""""</f>
        <v>case "7ECD1560"</v>
      </c>
      <c r="H649" s="84" t="str">
        <f t="shared" si="10"/>
        <v>case "7ECD1560": return "[SSB] 31 - Lucina.bin";</v>
      </c>
    </row>
    <row r="650" spans="1:8" x14ac:dyDescent="0.2">
      <c r="A650" s="85">
        <v>649</v>
      </c>
      <c r="B650" s="86">
        <v>20170731</v>
      </c>
      <c r="C650" s="85" t="s">
        <v>3768</v>
      </c>
      <c r="D650" s="85" t="s">
        <v>3746</v>
      </c>
      <c r="E650" s="85" t="s">
        <v>3586</v>
      </c>
      <c r="F650" s="85" t="s">
        <v>3779</v>
      </c>
      <c r="G650" s="84" t="str">
        <f>"case """&amp;RIGHT(INDEX(旧!E:E,MATCH(已整理!F650,旧!B:B,0)),8)&amp;""""</f>
        <v>case "64922FAC"</v>
      </c>
      <c r="H650" s="84" t="str">
        <f t="shared" si="10"/>
        <v>case "64922FAC": return "[SSB] 32 - Pac-Man.bin";</v>
      </c>
    </row>
    <row r="651" spans="1:8" x14ac:dyDescent="0.2">
      <c r="A651" s="85">
        <v>650</v>
      </c>
      <c r="B651" s="86">
        <v>20170731</v>
      </c>
      <c r="C651" s="85" t="s">
        <v>3073</v>
      </c>
      <c r="D651" s="85" t="s">
        <v>3746</v>
      </c>
      <c r="E651" s="85" t="s">
        <v>3586</v>
      </c>
      <c r="F651" s="85" t="s">
        <v>3780</v>
      </c>
      <c r="G651" s="84" t="str">
        <f>"case """&amp;RIGHT(INDEX(旧!E:E,MATCH(已整理!F651,旧!B:B,0)),8)&amp;""""</f>
        <v>case "6DDAA1B2"</v>
      </c>
      <c r="H651" s="84" t="str">
        <f t="shared" si="10"/>
        <v>case "6DDAA1B2": return "[SSB] 33 - Wario.bin";</v>
      </c>
    </row>
    <row r="652" spans="1:8" x14ac:dyDescent="0.2">
      <c r="A652" s="85">
        <v>651</v>
      </c>
      <c r="B652" s="86">
        <v>20170731</v>
      </c>
      <c r="C652" s="85" t="s">
        <v>3073</v>
      </c>
      <c r="D652" s="85" t="s">
        <v>3746</v>
      </c>
      <c r="E652" s="85" t="s">
        <v>3586</v>
      </c>
      <c r="F652" s="85" t="s">
        <v>3781</v>
      </c>
      <c r="G652" s="84" t="str">
        <f>"case """&amp;RIGHT(INDEX(旧!E:E,MATCH(已整理!F652,旧!B:B,0)),8)&amp;""""</f>
        <v>case "8886B172"</v>
      </c>
      <c r="H652" s="84" t="str">
        <f t="shared" si="10"/>
        <v>case "8886B172": return "[SSB] 34 - Ness.bin";</v>
      </c>
    </row>
    <row r="653" spans="1:8" x14ac:dyDescent="0.2">
      <c r="A653" s="85">
        <v>652</v>
      </c>
      <c r="B653" s="86">
        <v>20170731</v>
      </c>
      <c r="C653" s="85" t="s">
        <v>3073</v>
      </c>
      <c r="D653" s="85" t="s">
        <v>3746</v>
      </c>
      <c r="E653" s="85" t="s">
        <v>3586</v>
      </c>
      <c r="F653" s="85" t="s">
        <v>3782</v>
      </c>
      <c r="G653" s="84" t="str">
        <f>"case """&amp;RIGHT(INDEX(旧!E:E,MATCH(已整理!F653,旧!B:B,0)),8)&amp;""""</f>
        <v>case "F3146954"</v>
      </c>
      <c r="H653" s="84" t="str">
        <f t="shared" si="10"/>
        <v>case "F3146954": return "[SSB] 35 - Charizard.bin";</v>
      </c>
    </row>
    <row r="654" spans="1:8" x14ac:dyDescent="0.2">
      <c r="A654" s="85">
        <v>653</v>
      </c>
      <c r="B654" s="86">
        <v>20170731</v>
      </c>
      <c r="C654" s="85" t="s">
        <v>3077</v>
      </c>
      <c r="D654" s="85" t="s">
        <v>3746</v>
      </c>
      <c r="E654" s="85" t="s">
        <v>3586</v>
      </c>
      <c r="F654" s="85" t="s">
        <v>3783</v>
      </c>
      <c r="G654" s="84" t="str">
        <f>"case """&amp;RIGHT(INDEX(旧!E:E,MATCH(已整理!F654,旧!B:B,0)),8)&amp;""""</f>
        <v>case "CE8490CA"</v>
      </c>
      <c r="H654" s="84" t="str">
        <f t="shared" si="10"/>
        <v>case "CE8490CA": return "[SSB] 36 - Greninja.bin";</v>
      </c>
    </row>
    <row r="655" spans="1:8" x14ac:dyDescent="0.2">
      <c r="A655" s="85">
        <v>654</v>
      </c>
      <c r="B655" s="86">
        <v>20170731</v>
      </c>
      <c r="C655" s="85" t="s">
        <v>3073</v>
      </c>
      <c r="D655" s="85" t="s">
        <v>3746</v>
      </c>
      <c r="E655" s="85" t="s">
        <v>3586</v>
      </c>
      <c r="F655" s="85" t="s">
        <v>3784</v>
      </c>
      <c r="G655" s="84" t="str">
        <f>"case """&amp;RIGHT(INDEX(旧!E:E,MATCH(已整理!F655,旧!B:B,0)),8)&amp;""""</f>
        <v>case "BB8AE151"</v>
      </c>
      <c r="H655" s="84" t="str">
        <f t="shared" si="10"/>
        <v>case "BB8AE151": return "[SSB] 37 - Jigglypuff.bin";</v>
      </c>
    </row>
    <row r="656" spans="1:8" x14ac:dyDescent="0.2">
      <c r="A656" s="85">
        <v>655</v>
      </c>
      <c r="B656" s="86">
        <v>20170731</v>
      </c>
      <c r="C656" s="85" t="s">
        <v>3073</v>
      </c>
      <c r="D656" s="85" t="s">
        <v>3746</v>
      </c>
      <c r="E656" s="85" t="s">
        <v>3586</v>
      </c>
      <c r="F656" s="85" t="s">
        <v>3785</v>
      </c>
      <c r="G656" s="84" t="str">
        <f>"case """&amp;RIGHT(INDEX(旧!E:E,MATCH(已整理!F656,旧!B:B,0)),8)&amp;""""</f>
        <v>case "5A0C69B4"</v>
      </c>
      <c r="H656" s="84" t="str">
        <f t="shared" si="10"/>
        <v>case "5A0C69B4": return "[SSB] 38 - Palutena.bin";</v>
      </c>
    </row>
    <row r="657" spans="1:8" x14ac:dyDescent="0.2">
      <c r="A657" s="85">
        <v>656</v>
      </c>
      <c r="B657" s="86">
        <v>20170731</v>
      </c>
      <c r="C657" s="85" t="s">
        <v>3768</v>
      </c>
      <c r="D657" s="85" t="s">
        <v>3746</v>
      </c>
      <c r="E657" s="85" t="s">
        <v>3586</v>
      </c>
      <c r="F657" s="85" t="s">
        <v>3786</v>
      </c>
      <c r="G657" s="84" t="str">
        <f>"case """&amp;RIGHT(INDEX(旧!E:E,MATCH(已整理!F657,旧!B:B,0)),8)&amp;""""</f>
        <v>case "1D5DCE25"</v>
      </c>
      <c r="H657" s="84" t="str">
        <f t="shared" si="10"/>
        <v>case "1D5DCE25": return "[SSB] 39 - Dark Pit.bin";</v>
      </c>
    </row>
    <row r="658" spans="1:8" x14ac:dyDescent="0.2">
      <c r="A658" s="85">
        <v>657</v>
      </c>
      <c r="B658" s="86">
        <v>20170731</v>
      </c>
      <c r="C658" s="85" t="s">
        <v>3768</v>
      </c>
      <c r="D658" s="85" t="s">
        <v>3746</v>
      </c>
      <c r="E658" s="85" t="s">
        <v>3586</v>
      </c>
      <c r="F658" s="85" t="s">
        <v>3787</v>
      </c>
      <c r="G658" s="84" t="str">
        <f>"case """&amp;RIGHT(INDEX(旧!E:E,MATCH(已整理!F658,旧!B:B,0)),8)&amp;""""</f>
        <v>case "0BE4F8C2"</v>
      </c>
      <c r="H658" s="84" t="str">
        <f t="shared" si="10"/>
        <v>case "0BE4F8C2": return "[SSB] 40 - Zero Suit Samus.bin";</v>
      </c>
    </row>
    <row r="659" spans="1:8" x14ac:dyDescent="0.2">
      <c r="A659" s="85">
        <v>658</v>
      </c>
      <c r="B659" s="86">
        <v>20170731</v>
      </c>
      <c r="C659" s="85" t="s">
        <v>3073</v>
      </c>
      <c r="D659" s="85" t="s">
        <v>3746</v>
      </c>
      <c r="E659" s="85" t="s">
        <v>3586</v>
      </c>
      <c r="F659" s="85" t="s">
        <v>3788</v>
      </c>
      <c r="G659" s="84" t="str">
        <f>"case """&amp;RIGHT(INDEX(旧!E:E,MATCH(已整理!F659,旧!B:B,0)),8)&amp;""""</f>
        <v>case "5ED26D19"</v>
      </c>
      <c r="H659" s="84" t="str">
        <f t="shared" si="10"/>
        <v>case "5ED26D19": return "[SSB] 41 - Ganondorf.bin";</v>
      </c>
    </row>
    <row r="660" spans="1:8" x14ac:dyDescent="0.2">
      <c r="A660" s="85">
        <v>659</v>
      </c>
      <c r="B660" s="86">
        <v>20170731</v>
      </c>
      <c r="C660" s="85" t="s">
        <v>3073</v>
      </c>
      <c r="D660" s="85" t="s">
        <v>3746</v>
      </c>
      <c r="E660" s="85" t="s">
        <v>3586</v>
      </c>
      <c r="F660" s="85" t="s">
        <v>3789</v>
      </c>
      <c r="G660" s="84" t="str">
        <f>"case """&amp;RIGHT(INDEX(旧!E:E,MATCH(已整理!F660,旧!B:B,0)),8)&amp;""""</f>
        <v>case "BE3F4570"</v>
      </c>
      <c r="H660" s="84" t="str">
        <f t="shared" si="10"/>
        <v>case "BE3F4570": return "[SSB] 42 - Dr. Mario.bin";</v>
      </c>
    </row>
    <row r="661" spans="1:8" x14ac:dyDescent="0.2">
      <c r="A661" s="85">
        <v>660</v>
      </c>
      <c r="B661" s="86">
        <v>20170731</v>
      </c>
      <c r="C661" s="85" t="s">
        <v>3768</v>
      </c>
      <c r="D661" s="85" t="s">
        <v>3746</v>
      </c>
      <c r="E661" s="85" t="s">
        <v>3586</v>
      </c>
      <c r="F661" s="85" t="s">
        <v>3790</v>
      </c>
      <c r="G661" s="84" t="str">
        <f>"case """&amp;RIGHT(INDEX(旧!E:E,MATCH(已整理!F661,旧!B:B,0)),8)&amp;""""</f>
        <v>case "CD170CF9"</v>
      </c>
      <c r="H661" s="84" t="str">
        <f t="shared" si="10"/>
        <v>case "CD170CF9": return "[SSB] 43 - Bowser Jr.bin";</v>
      </c>
    </row>
    <row r="662" spans="1:8" x14ac:dyDescent="0.2">
      <c r="A662" s="85">
        <v>661</v>
      </c>
      <c r="B662" s="86">
        <v>20170731</v>
      </c>
      <c r="C662" s="85" t="s">
        <v>3073</v>
      </c>
      <c r="D662" s="85" t="s">
        <v>3746</v>
      </c>
      <c r="E662" s="85" t="s">
        <v>3586</v>
      </c>
      <c r="F662" s="85" t="s">
        <v>3791</v>
      </c>
      <c r="G662" s="84" t="str">
        <f>"case """&amp;RIGHT(INDEX(旧!E:E,MATCH(已整理!F662,旧!B:B,0)),8)&amp;""""</f>
        <v>case "FAF92B25"</v>
      </c>
      <c r="H662" s="84" t="str">
        <f t="shared" si="10"/>
        <v>case "FAF92B25": return "[SSB] 44 - Olimar.bin";</v>
      </c>
    </row>
    <row r="663" spans="1:8" x14ac:dyDescent="0.2">
      <c r="A663" s="85">
        <v>662</v>
      </c>
      <c r="B663" s="86">
        <v>20170731</v>
      </c>
      <c r="C663" s="85" t="s">
        <v>3073</v>
      </c>
      <c r="D663" s="85" t="s">
        <v>3746</v>
      </c>
      <c r="E663" s="85" t="s">
        <v>3586</v>
      </c>
      <c r="F663" s="85" t="s">
        <v>3792</v>
      </c>
      <c r="G663" s="84" t="str">
        <f>"case """&amp;RIGHT(INDEX(旧!E:E,MATCH(已整理!F663,旧!B:B,0)),8)&amp;""""</f>
        <v>case "7A025B3A"</v>
      </c>
      <c r="H663" s="84" t="str">
        <f t="shared" si="10"/>
        <v>case "7A025B3A": return "[SSB] 45 - Mr. Game &amp; Watch.bin";</v>
      </c>
    </row>
    <row r="664" spans="1:8" x14ac:dyDescent="0.2">
      <c r="A664" s="85">
        <v>663</v>
      </c>
      <c r="B664" s="86">
        <v>20170731</v>
      </c>
      <c r="C664" s="85" t="s">
        <v>3073</v>
      </c>
      <c r="D664" s="85" t="s">
        <v>3746</v>
      </c>
      <c r="E664" s="85" t="s">
        <v>3586</v>
      </c>
      <c r="F664" s="85" t="s">
        <v>3793</v>
      </c>
      <c r="G664" s="84" t="str">
        <f>"case """&amp;RIGHT(INDEX(旧!E:E,MATCH(已整理!F664,旧!B:B,0)),8)&amp;""""</f>
        <v>case "A4457437"</v>
      </c>
      <c r="H664" s="84" t="str">
        <f t="shared" si="10"/>
        <v>case "A4457437": return "[SSB] 46 - R.O.B. (NES).bin";</v>
      </c>
    </row>
    <row r="665" spans="1:8" x14ac:dyDescent="0.2">
      <c r="A665" s="85">
        <v>664</v>
      </c>
      <c r="B665" s="86">
        <v>20170731</v>
      </c>
      <c r="C665" s="85" t="s">
        <v>3073</v>
      </c>
      <c r="D665" s="85" t="s">
        <v>3746</v>
      </c>
      <c r="E665" s="85" t="s">
        <v>3586</v>
      </c>
      <c r="F665" s="85" t="s">
        <v>3794</v>
      </c>
      <c r="G665" s="84" t="str">
        <f>"case """&amp;RIGHT(INDEX(旧!E:E,MATCH(已整理!F665,旧!B:B,0)),8)&amp;""""</f>
        <v>case "06F7F6F8"</v>
      </c>
      <c r="H665" s="84" t="str">
        <f t="shared" si="10"/>
        <v>case "06F7F6F8": return "[SSB] 47 - Duck Hunt.bin";</v>
      </c>
    </row>
    <row r="666" spans="1:8" x14ac:dyDescent="0.2">
      <c r="A666" s="85">
        <v>665</v>
      </c>
      <c r="B666" s="86">
        <v>20170731</v>
      </c>
      <c r="C666" s="85" t="s">
        <v>3073</v>
      </c>
      <c r="D666" s="85" t="s">
        <v>3746</v>
      </c>
      <c r="E666" s="85" t="s">
        <v>3586</v>
      </c>
      <c r="F666" s="85" t="s">
        <v>3795</v>
      </c>
      <c r="G666" s="84" t="str">
        <f>"case """&amp;RIGHT(INDEX(旧!E:E,MATCH(已整理!F666,旧!B:B,0)),8)&amp;""""</f>
        <v>case "19894DA9"</v>
      </c>
      <c r="H666" s="84" t="str">
        <f t="shared" si="10"/>
        <v>case "19894DA9": return "[SSB] 48 - Mii Brawler.bin";</v>
      </c>
    </row>
    <row r="667" spans="1:8" x14ac:dyDescent="0.2">
      <c r="A667" s="85">
        <v>666</v>
      </c>
      <c r="B667" s="86">
        <v>20170731</v>
      </c>
      <c r="C667" s="85" t="s">
        <v>3073</v>
      </c>
      <c r="D667" s="85" t="s">
        <v>3746</v>
      </c>
      <c r="E667" s="85" t="s">
        <v>3586</v>
      </c>
      <c r="F667" s="85" t="s">
        <v>3796</v>
      </c>
      <c r="G667" s="84" t="str">
        <f>"case """&amp;RIGHT(INDEX(旧!E:E,MATCH(已整理!F667,旧!B:B,0)),8)&amp;""""</f>
        <v>case "C0F150F1"</v>
      </c>
      <c r="H667" s="84" t="str">
        <f t="shared" si="10"/>
        <v>case "C0F150F1": return "[SSB] 49 - Mii Swordfighter.bin";</v>
      </c>
    </row>
    <row r="668" spans="1:8" x14ac:dyDescent="0.2">
      <c r="A668" s="85">
        <v>667</v>
      </c>
      <c r="B668" s="86">
        <v>20170731</v>
      </c>
      <c r="C668" s="85" t="s">
        <v>3073</v>
      </c>
      <c r="D668" s="85" t="s">
        <v>3746</v>
      </c>
      <c r="E668" s="85" t="s">
        <v>3586</v>
      </c>
      <c r="F668" s="85" t="s">
        <v>3797</v>
      </c>
      <c r="G668" s="84" t="str">
        <f>"case """&amp;RIGHT(INDEX(旧!E:E,MATCH(已整理!F668,旧!B:B,0)),8)&amp;""""</f>
        <v>case "EEB90B71"</v>
      </c>
      <c r="H668" s="84" t="str">
        <f t="shared" si="10"/>
        <v>case "EEB90B71": return "[SSB] 50 - Mii Gunner.bin";</v>
      </c>
    </row>
    <row r="669" spans="1:8" x14ac:dyDescent="0.2">
      <c r="A669" s="85">
        <v>668</v>
      </c>
      <c r="B669" s="86">
        <v>20170731</v>
      </c>
      <c r="C669" s="85" t="s">
        <v>3073</v>
      </c>
      <c r="D669" s="85" t="s">
        <v>3746</v>
      </c>
      <c r="E669" s="85" t="s">
        <v>3586</v>
      </c>
      <c r="F669" s="85" t="s">
        <v>3798</v>
      </c>
      <c r="G669" s="84" t="str">
        <f>"case """&amp;RIGHT(INDEX(旧!E:E,MATCH(已整理!F669,旧!B:B,0)),8)&amp;""""</f>
        <v>case "C77F6923"</v>
      </c>
      <c r="H669" s="84" t="str">
        <f t="shared" si="10"/>
        <v>case "C77F6923": return "[SSB] 51 - Mewtwo.bin";</v>
      </c>
    </row>
    <row r="670" spans="1:8" x14ac:dyDescent="0.2">
      <c r="A670" s="85">
        <v>669</v>
      </c>
      <c r="B670" s="86">
        <v>20170731</v>
      </c>
      <c r="C670" s="85" t="s">
        <v>3073</v>
      </c>
      <c r="D670" s="85" t="s">
        <v>3746</v>
      </c>
      <c r="E670" s="85" t="s">
        <v>3586</v>
      </c>
      <c r="F670" s="85" t="s">
        <v>3799</v>
      </c>
      <c r="G670" s="84" t="str">
        <f>"case """&amp;RIGHT(INDEX(旧!E:E,MATCH(已整理!F670,旧!B:B,0)),8)&amp;""""</f>
        <v>case "1B39E68B"</v>
      </c>
      <c r="H670" s="84" t="str">
        <f t="shared" si="10"/>
        <v>case "1B39E68B": return "[SSB] 52 - Falco.bin";</v>
      </c>
    </row>
    <row r="671" spans="1:8" x14ac:dyDescent="0.2">
      <c r="A671" s="85">
        <v>670</v>
      </c>
      <c r="B671" s="86">
        <v>20170731</v>
      </c>
      <c r="C671" s="85" t="s">
        <v>3073</v>
      </c>
      <c r="D671" s="85" t="s">
        <v>3746</v>
      </c>
      <c r="E671" s="85" t="s">
        <v>3586</v>
      </c>
      <c r="F671" s="85" t="s">
        <v>3800</v>
      </c>
      <c r="G671" s="84" t="str">
        <f>"case """&amp;RIGHT(INDEX(旧!E:E,MATCH(已整理!F671,旧!B:B,0)),8)&amp;""""</f>
        <v>case "D69E0EAE"</v>
      </c>
      <c r="H671" s="84" t="str">
        <f t="shared" si="10"/>
        <v>case "D69E0EAE": return "[SSB] 53 - Lucas.bin";</v>
      </c>
    </row>
    <row r="672" spans="1:8" x14ac:dyDescent="0.2">
      <c r="A672" s="85">
        <v>671</v>
      </c>
      <c r="B672" s="86">
        <v>20170731</v>
      </c>
      <c r="C672" s="85" t="s">
        <v>3073</v>
      </c>
      <c r="D672" s="85" t="s">
        <v>3746</v>
      </c>
      <c r="E672" s="85" t="s">
        <v>3586</v>
      </c>
      <c r="F672" s="85" t="s">
        <v>3801</v>
      </c>
      <c r="G672" s="84" t="str">
        <f>"case """&amp;RIGHT(INDEX(旧!E:E,MATCH(已整理!F672,旧!B:B,0)),8)&amp;""""</f>
        <v>case "1A165E7F"</v>
      </c>
      <c r="H672" s="84" t="str">
        <f t="shared" si="10"/>
        <v>case "1A165E7F": return "[SSB] 54 - R.O.B. (Famicom).bin";</v>
      </c>
    </row>
    <row r="673" spans="1:8" x14ac:dyDescent="0.2">
      <c r="A673" s="85">
        <v>672</v>
      </c>
      <c r="B673" s="86">
        <v>20170731</v>
      </c>
      <c r="C673" s="85" t="s">
        <v>3073</v>
      </c>
      <c r="D673" s="85" t="s">
        <v>3746</v>
      </c>
      <c r="E673" s="85" t="s">
        <v>3586</v>
      </c>
      <c r="F673" s="85" t="s">
        <v>3802</v>
      </c>
      <c r="G673" s="84" t="str">
        <f>"case """&amp;RIGHT(INDEX(旧!E:E,MATCH(已整理!F673,旧!B:B,0)),8)&amp;""""</f>
        <v>case "A4B4EB96"</v>
      </c>
      <c r="H673" s="84" t="str">
        <f t="shared" si="10"/>
        <v>case "A4B4EB96": return "[SSB] 55 - Roy.bin";</v>
      </c>
    </row>
    <row r="674" spans="1:8" x14ac:dyDescent="0.2">
      <c r="A674" s="85">
        <v>673</v>
      </c>
      <c r="B674" s="86">
        <v>20170731</v>
      </c>
      <c r="C674" s="85" t="s">
        <v>3073</v>
      </c>
      <c r="D674" s="85" t="s">
        <v>3746</v>
      </c>
      <c r="E674" s="85" t="s">
        <v>3586</v>
      </c>
      <c r="F674" s="85" t="s">
        <v>3803</v>
      </c>
      <c r="G674" s="84" t="str">
        <f>"case """&amp;RIGHT(INDEX(旧!E:E,MATCH(已整理!F674,旧!B:B,0)),8)&amp;""""</f>
        <v>case "8BC15C94"</v>
      </c>
      <c r="H674" s="84" t="str">
        <f t="shared" si="10"/>
        <v>case "8BC15C94": return "[SSB] 56 - Ryu.bin";</v>
      </c>
    </row>
    <row r="675" spans="1:8" x14ac:dyDescent="0.2">
      <c r="A675" s="85">
        <v>674</v>
      </c>
      <c r="B675" s="86">
        <v>20170731</v>
      </c>
      <c r="C675" s="85" t="s">
        <v>3073</v>
      </c>
      <c r="D675" s="85" t="s">
        <v>3744</v>
      </c>
      <c r="E675" s="85" t="s">
        <v>3586</v>
      </c>
      <c r="F675" s="85" t="s">
        <v>3804</v>
      </c>
      <c r="G675" s="84" t="str">
        <f>"case """&amp;RIGHT(INDEX(旧!E:E,MATCH(已整理!F675,旧!B:B,0)),8)&amp;""""</f>
        <v>case "03BD908D"</v>
      </c>
      <c r="H675" s="84" t="str">
        <f t="shared" si="10"/>
        <v>case "03BD908D": return "[SSB] 57 - Cloud.bin";</v>
      </c>
    </row>
    <row r="676" spans="1:8" x14ac:dyDescent="0.2">
      <c r="A676" s="85">
        <v>675</v>
      </c>
      <c r="B676" s="86">
        <v>20170731</v>
      </c>
      <c r="C676" s="85" t="s">
        <v>3073</v>
      </c>
      <c r="D676" s="85" t="s">
        <v>3746</v>
      </c>
      <c r="E676" s="85" t="s">
        <v>3586</v>
      </c>
      <c r="F676" s="85" t="s">
        <v>3805</v>
      </c>
      <c r="G676" s="84" t="str">
        <f>"case """&amp;RIGHT(INDEX(旧!E:E,MATCH(已整理!F676,旧!B:B,0)),8)&amp;""""</f>
        <v>case "4A44D076"</v>
      </c>
      <c r="H676" s="84" t="str">
        <f t="shared" si="10"/>
        <v>case "4A44D076": return "[SSB] 58 - Cloud (Player 2).bin";</v>
      </c>
    </row>
    <row r="677" spans="1:8" x14ac:dyDescent="0.2">
      <c r="A677" s="85">
        <v>676</v>
      </c>
      <c r="B677" s="86">
        <v>20170731</v>
      </c>
      <c r="C677" s="85" t="s">
        <v>3073</v>
      </c>
      <c r="D677" s="85" t="s">
        <v>3746</v>
      </c>
      <c r="E677" s="85" t="s">
        <v>3586</v>
      </c>
      <c r="F677" s="85" t="s">
        <v>3806</v>
      </c>
      <c r="G677" s="84" t="str">
        <f>"case """&amp;RIGHT(INDEX(旧!E:E,MATCH(已整理!F677,旧!B:B,0)),8)&amp;""""</f>
        <v>case "4D2C4F6F"</v>
      </c>
      <c r="H677" s="84" t="str">
        <f t="shared" si="10"/>
        <v>case "4D2C4F6F": return "[SSB] 59 - Corrin.bin";</v>
      </c>
    </row>
    <row r="678" spans="1:8" x14ac:dyDescent="0.2">
      <c r="A678" s="85">
        <v>677</v>
      </c>
      <c r="B678" s="86">
        <v>20170731</v>
      </c>
      <c r="C678" s="85" t="s">
        <v>3073</v>
      </c>
      <c r="D678" s="85" t="s">
        <v>3744</v>
      </c>
      <c r="E678" s="85" t="s">
        <v>3586</v>
      </c>
      <c r="F678" s="85" t="s">
        <v>3807</v>
      </c>
      <c r="G678" s="84" t="str">
        <f>"case """&amp;RIGHT(INDEX(旧!E:E,MATCH(已整理!F678,旧!B:B,0)),8)&amp;""""</f>
        <v>case "9964D012"</v>
      </c>
      <c r="H678" s="84" t="str">
        <f t="shared" si="10"/>
        <v>case "9964D012": return "[SSB] 60 - Corrin (Player 2).bin";</v>
      </c>
    </row>
    <row r="679" spans="1:8" x14ac:dyDescent="0.2">
      <c r="A679" s="85">
        <v>678</v>
      </c>
      <c r="B679" s="86">
        <v>20170731</v>
      </c>
      <c r="C679" s="85" t="s">
        <v>3073</v>
      </c>
      <c r="D679" s="85" t="s">
        <v>3746</v>
      </c>
      <c r="E679" s="85" t="s">
        <v>3586</v>
      </c>
      <c r="F679" s="85" t="s">
        <v>6238</v>
      </c>
      <c r="G679" s="84" t="str">
        <f>"case """&amp;RIGHT(INDEX(旧!E:E,MATCH(已整理!F679,旧!B:B,0)),8)&amp;""""</f>
        <v>case "254798FB"</v>
      </c>
      <c r="H679" s="84" t="str">
        <f t="shared" si="10"/>
        <v>case "254798FB": return "[SSB] 61 - Bayonetta.bin";</v>
      </c>
    </row>
    <row r="680" spans="1:8" x14ac:dyDescent="0.2">
      <c r="A680" s="85">
        <v>679</v>
      </c>
      <c r="B680" s="86">
        <v>20170731</v>
      </c>
      <c r="C680" s="85" t="s">
        <v>3073</v>
      </c>
      <c r="D680" s="85" t="s">
        <v>3746</v>
      </c>
      <c r="E680" s="85" t="s">
        <v>3586</v>
      </c>
      <c r="F680" s="85" t="s">
        <v>3808</v>
      </c>
      <c r="G680" s="84" t="str">
        <f>"case """&amp;RIGHT(INDEX(旧!E:E,MATCH(已整理!F680,旧!B:B,0)),8)&amp;""""</f>
        <v>case "7510BC3F"</v>
      </c>
      <c r="H680" s="84" t="str">
        <f t="shared" si="10"/>
        <v>case "7510BC3F": return "[SSB] 62 - Bayonetta (Player 2).bin";</v>
      </c>
    </row>
    <row r="681" spans="1:8" x14ac:dyDescent="0.2">
      <c r="A681" s="85">
        <v>680</v>
      </c>
      <c r="B681" s="86">
        <v>20170731</v>
      </c>
      <c r="C681" s="85" t="s">
        <v>3073</v>
      </c>
      <c r="D681" s="85" t="s">
        <v>3809</v>
      </c>
      <c r="E681" s="85" t="s">
        <v>3810</v>
      </c>
      <c r="F681" s="85" t="s">
        <v>3811</v>
      </c>
      <c r="G681" s="84" t="str">
        <f>"case """&amp;RIGHT(INDEX(旧!E:E,MATCH(已整理!F681,旧!B:B,0)),8)&amp;""""</f>
        <v>case "F9322643"</v>
      </c>
      <c r="H681" s="84" t="str">
        <f t="shared" si="10"/>
        <v>case "F9322643": return "[3AZ] 01 - 8-bit Link (The Legend of Zelda).bin";</v>
      </c>
    </row>
    <row r="682" spans="1:8" x14ac:dyDescent="0.2">
      <c r="A682" s="85">
        <v>681</v>
      </c>
      <c r="B682" s="86">
        <v>20170731</v>
      </c>
      <c r="C682" s="85" t="s">
        <v>3073</v>
      </c>
      <c r="D682" s="85" t="s">
        <v>243</v>
      </c>
      <c r="E682" s="85" t="s">
        <v>3812</v>
      </c>
      <c r="F682" s="85" t="s">
        <v>3813</v>
      </c>
      <c r="G682" s="84" t="str">
        <f>"case """&amp;RIGHT(INDEX(旧!E:E,MATCH(已整理!F682,旧!B:B,0)),8)&amp;""""</f>
        <v>case "CAA47A23"</v>
      </c>
      <c r="H682" s="84" t="str">
        <f t="shared" si="10"/>
        <v>case "CAA47A23": return "[3AZ] 02 - Link (Ocarina of Time).bin";</v>
      </c>
    </row>
    <row r="683" spans="1:8" x14ac:dyDescent="0.2">
      <c r="A683" s="85">
        <v>682</v>
      </c>
      <c r="B683" s="86">
        <v>20170731</v>
      </c>
      <c r="C683" s="85" t="s">
        <v>3073</v>
      </c>
      <c r="D683" s="85" t="s">
        <v>243</v>
      </c>
      <c r="E683" s="85" t="s">
        <v>3812</v>
      </c>
      <c r="F683" s="85" t="s">
        <v>3814</v>
      </c>
      <c r="G683" s="84" t="str">
        <f>"case """&amp;RIGHT(INDEX(旧!E:E,MATCH(已整理!F683,旧!B:B,0)),8)&amp;""""</f>
        <v>case "79D23E1D"</v>
      </c>
      <c r="H683" s="84" t="str">
        <f t="shared" si="10"/>
        <v>case "79D23E1D": return "[3AZ] 03 - Toon Link (The Wind Waker).bin";</v>
      </c>
    </row>
    <row r="684" spans="1:8" x14ac:dyDescent="0.2">
      <c r="A684" s="85">
        <v>683</v>
      </c>
      <c r="B684" s="86">
        <v>20170731</v>
      </c>
      <c r="C684" s="85" t="s">
        <v>3768</v>
      </c>
      <c r="D684" s="85" t="s">
        <v>243</v>
      </c>
      <c r="E684" s="85" t="s">
        <v>3812</v>
      </c>
      <c r="F684" s="85" t="s">
        <v>3815</v>
      </c>
      <c r="G684" s="84" t="str">
        <f>"case """&amp;RIGHT(INDEX(旧!E:E,MATCH(已整理!F684,旧!B:B,0)),8)&amp;""""</f>
        <v>case "D0BD0975"</v>
      </c>
      <c r="H684" s="84" t="str">
        <f t="shared" si="10"/>
        <v>case "D0BD0975": return "[3AZ] 04 - Toon Zelda (The Wind Waker).bin";</v>
      </c>
    </row>
    <row r="685" spans="1:8" x14ac:dyDescent="0.2">
      <c r="A685" s="85">
        <v>684</v>
      </c>
      <c r="B685" s="86">
        <v>20170731</v>
      </c>
      <c r="C685" s="85" t="s">
        <v>3073</v>
      </c>
      <c r="D685" s="85" t="s">
        <v>3809</v>
      </c>
      <c r="E685" s="85" t="s">
        <v>3810</v>
      </c>
      <c r="F685" s="85" t="s">
        <v>3816</v>
      </c>
      <c r="G685" s="84" t="str">
        <f>"case """&amp;RIGHT(INDEX(旧!E:E,MATCH(已整理!F685,旧!B:B,0)),8)&amp;""""</f>
        <v>case "D7934B56"</v>
      </c>
      <c r="H685" s="84" t="str">
        <f t="shared" si="10"/>
        <v>case "D7934B56": return "[3AZ] 05 - Link (Majora's Mask).bin";</v>
      </c>
    </row>
    <row r="686" spans="1:8" x14ac:dyDescent="0.2">
      <c r="A686" s="85">
        <v>685</v>
      </c>
      <c r="B686" s="86">
        <v>20170731</v>
      </c>
      <c r="C686" s="85" t="s">
        <v>3073</v>
      </c>
      <c r="D686" s="85" t="s">
        <v>3809</v>
      </c>
      <c r="E686" s="87" t="s">
        <v>3810</v>
      </c>
      <c r="F686" s="87" t="s">
        <v>3817</v>
      </c>
      <c r="G686" s="84" t="str">
        <f>"case """&amp;RIGHT(INDEX(旧!E:E,MATCH(已整理!F686,旧!B:B,0)),8)&amp;""""</f>
        <v>case "2DAB9C19"</v>
      </c>
      <c r="H686" s="84" t="str">
        <f t="shared" si="10"/>
        <v>case "2DAB9C19": return "[3AZ] 06 - Link (Twilight Princess).bin";</v>
      </c>
    </row>
    <row r="687" spans="1:8" x14ac:dyDescent="0.2">
      <c r="A687" s="85">
        <v>686</v>
      </c>
      <c r="B687" s="86">
        <v>20170731</v>
      </c>
      <c r="C687" s="85" t="s">
        <v>3073</v>
      </c>
      <c r="D687" s="85" t="s">
        <v>3818</v>
      </c>
      <c r="E687" s="85" t="s">
        <v>3810</v>
      </c>
      <c r="F687" s="85" t="s">
        <v>3819</v>
      </c>
      <c r="G687" s="84" t="str">
        <f>"case """&amp;RIGHT(INDEX(旧!E:E,MATCH(已整理!F687,旧!B:B,0)),8)&amp;""""</f>
        <v>case "BF8563E5"</v>
      </c>
      <c r="H687" s="84" t="str">
        <f t="shared" si="10"/>
        <v>case "BF8563E5": return "[3AZ] 07 - Link (Skyward Sword).bin";</v>
      </c>
    </row>
    <row r="688" spans="1:8" x14ac:dyDescent="0.2">
      <c r="A688" s="85">
        <v>687</v>
      </c>
      <c r="B688" s="86">
        <v>20170731</v>
      </c>
      <c r="C688" s="85" t="s">
        <v>3073</v>
      </c>
      <c r="D688" s="85" t="s">
        <v>243</v>
      </c>
      <c r="E688" s="85" t="s">
        <v>3820</v>
      </c>
      <c r="F688" s="85" t="s">
        <v>3821</v>
      </c>
      <c r="G688" s="84" t="str">
        <f>"case """&amp;RIGHT(INDEX(旧!E:E,MATCH(已整理!F688,旧!B:B,0)),8)&amp;""""</f>
        <v>case "CBAB6F4B"</v>
      </c>
      <c r="H688" s="84" t="str">
        <f t="shared" si="10"/>
        <v>case "CBAB6F4B": return "[ZBW] 01 - Bokoblin.bin";</v>
      </c>
    </row>
    <row r="689" spans="1:8" x14ac:dyDescent="0.2">
      <c r="A689" s="85">
        <v>688</v>
      </c>
      <c r="B689" s="86">
        <v>20170731</v>
      </c>
      <c r="C689" s="85" t="s">
        <v>3822</v>
      </c>
      <c r="D689" s="85" t="s">
        <v>243</v>
      </c>
      <c r="E689" s="85" t="s">
        <v>3820</v>
      </c>
      <c r="F689" s="85" t="s">
        <v>3823</v>
      </c>
      <c r="G689" s="84" t="str">
        <f>"case """&amp;RIGHT(INDEX(旧!E:E,MATCH(已整理!F689,旧!B:B,0)),8)&amp;""""</f>
        <v>case "1B0575DB"</v>
      </c>
      <c r="H689" s="84" t="str">
        <f t="shared" si="10"/>
        <v>case "1B0575DB": return "[ZBW] 02 - Guardian.bin";</v>
      </c>
    </row>
    <row r="690" spans="1:8" x14ac:dyDescent="0.2">
      <c r="A690" s="85">
        <v>689</v>
      </c>
      <c r="B690" s="86">
        <v>20170731</v>
      </c>
      <c r="C690" s="85" t="s">
        <v>3073</v>
      </c>
      <c r="D690" s="85" t="s">
        <v>243</v>
      </c>
      <c r="E690" s="85" t="s">
        <v>3820</v>
      </c>
      <c r="F690" s="85" t="s">
        <v>3824</v>
      </c>
      <c r="G690" s="84" t="str">
        <f>"case """&amp;RIGHT(INDEX(旧!E:E,MATCH(已整理!F690,旧!B:B,0)),8)&amp;""""</f>
        <v>case "DA395512"</v>
      </c>
      <c r="H690" s="84" t="str">
        <f t="shared" si="10"/>
        <v>case "DA395512": return "[ZBW] 03 - Link (Archer).bin";</v>
      </c>
    </row>
    <row r="691" spans="1:8" x14ac:dyDescent="0.2">
      <c r="A691" s="85">
        <v>690</v>
      </c>
      <c r="B691" s="86">
        <v>20170731</v>
      </c>
      <c r="C691" s="85" t="s">
        <v>3073</v>
      </c>
      <c r="D691" s="85" t="s">
        <v>243</v>
      </c>
      <c r="E691" s="85" t="s">
        <v>3820</v>
      </c>
      <c r="F691" s="85" t="s">
        <v>3825</v>
      </c>
      <c r="G691" s="84" t="str">
        <f>"case """&amp;RIGHT(INDEX(旧!E:E,MATCH(已整理!F691,旧!B:B,0)),8)&amp;""""</f>
        <v>case "8E191C46"</v>
      </c>
      <c r="H691" s="84" t="str">
        <f t="shared" si="10"/>
        <v>case "8E191C46": return "[ZBW] 04 - Link (Rider).bin";</v>
      </c>
    </row>
    <row r="692" spans="1:8" x14ac:dyDescent="0.2">
      <c r="A692" s="85">
        <v>691</v>
      </c>
      <c r="B692" s="86">
        <v>20170731</v>
      </c>
      <c r="C692" s="85" t="s">
        <v>3073</v>
      </c>
      <c r="D692" s="85" t="s">
        <v>243</v>
      </c>
      <c r="E692" s="85" t="s">
        <v>3820</v>
      </c>
      <c r="F692" s="85" t="s">
        <v>3826</v>
      </c>
      <c r="G692" s="84" t="str">
        <f>"case """&amp;RIGHT(INDEX(旧!E:E,MATCH(已整理!F692,旧!B:B,0)),8)&amp;""""</f>
        <v>case "79A71ADB"</v>
      </c>
      <c r="H692" s="84" t="str">
        <f t="shared" si="10"/>
        <v>case "79A71ADB": return "[ZBW] 05 - Zelda.bin";</v>
      </c>
    </row>
    <row r="693" spans="1:8" x14ac:dyDescent="0.2">
      <c r="A693" s="85">
        <v>692</v>
      </c>
      <c r="B693" s="86">
        <v>20170731</v>
      </c>
      <c r="C693" s="85" t="s">
        <v>3768</v>
      </c>
      <c r="D693" s="85" t="s">
        <v>243</v>
      </c>
      <c r="E693" s="85" t="s">
        <v>3827</v>
      </c>
      <c r="F693" s="85" t="s">
        <v>3828</v>
      </c>
      <c r="G693" s="84" t="str">
        <f>"case """&amp;RIGHT(INDEX(旧!E:E,MATCH(已整理!F693,旧!B:B,0)),8)&amp;""""</f>
        <v>case "BC8AFC9E"</v>
      </c>
      <c r="H693" s="84" t="str">
        <f t="shared" si="10"/>
        <v>case "BC8AFC9E": return "[ZTP] 01 - Wolf Link.bin";</v>
      </c>
    </row>
    <row r="694" spans="1:8" x14ac:dyDescent="0.2">
      <c r="A694" s="85">
        <v>693</v>
      </c>
      <c r="B694" s="86">
        <v>20170731</v>
      </c>
      <c r="C694" s="85" t="s">
        <v>3768</v>
      </c>
      <c r="D694" s="85" t="s">
        <v>3829</v>
      </c>
      <c r="E694" s="85" t="s">
        <v>3586</v>
      </c>
      <c r="F694" s="85" t="s">
        <v>3830</v>
      </c>
      <c r="G694" s="84" t="str">
        <f>"case """&amp;RIGHT(INDEX(旧!E:E,MATCH(已整理!F694,旧!B:B,0)),8)&amp;""""</f>
        <v>case "D9CB27CB"</v>
      </c>
      <c r="H694" s="84" t="str">
        <f t="shared" si="10"/>
        <v>case "D9CB27CB": return "[YWW] 01 - Green Yarn Yoshi.bin";</v>
      </c>
    </row>
    <row r="695" spans="1:8" x14ac:dyDescent="0.2">
      <c r="A695" s="85">
        <v>694</v>
      </c>
      <c r="B695" s="86">
        <v>20170731</v>
      </c>
      <c r="C695" s="85" t="s">
        <v>3768</v>
      </c>
      <c r="D695" s="85" t="s">
        <v>604</v>
      </c>
      <c r="E695" s="85" t="s">
        <v>3586</v>
      </c>
      <c r="F695" s="85" t="s">
        <v>3831</v>
      </c>
      <c r="G695" s="84" t="str">
        <f>"case """&amp;RIGHT(INDEX(旧!E:E,MATCH(已整理!F695,旧!B:B,0)),8)&amp;""""</f>
        <v>case "AAFCB0B4"</v>
      </c>
      <c r="H695" s="84" t="str">
        <f t="shared" si="10"/>
        <v>case "AAFCB0B4": return "[YWW] 02 - Pink Yarn Yoshi.bin";</v>
      </c>
    </row>
    <row r="696" spans="1:8" x14ac:dyDescent="0.2">
      <c r="A696" s="85">
        <v>695</v>
      </c>
      <c r="B696" s="86">
        <v>20170731</v>
      </c>
      <c r="C696" s="85" t="s">
        <v>3073</v>
      </c>
      <c r="D696" s="85" t="s">
        <v>604</v>
      </c>
      <c r="E696" s="85" t="s">
        <v>3586</v>
      </c>
      <c r="F696" s="85" t="s">
        <v>3832</v>
      </c>
      <c r="G696" s="84" t="str">
        <f>"case """&amp;RIGHT(INDEX(旧!E:E,MATCH(已整理!F696,旧!B:B,0)),8)&amp;""""</f>
        <v>case "2AD5A91D"</v>
      </c>
      <c r="H696" s="84" t="str">
        <f t="shared" si="10"/>
        <v>case "2AD5A91D": return "[YWW] 03 - Light-Blue Yarn Yoshi.bin";</v>
      </c>
    </row>
    <row r="697" spans="1:8" x14ac:dyDescent="0.2">
      <c r="A697" s="85">
        <v>696</v>
      </c>
      <c r="B697" s="86">
        <v>20170731</v>
      </c>
      <c r="C697" s="85" t="s">
        <v>3073</v>
      </c>
      <c r="D697" s="85" t="s">
        <v>604</v>
      </c>
      <c r="E697" s="85" t="s">
        <v>3586</v>
      </c>
      <c r="F697" s="85" t="s">
        <v>3833</v>
      </c>
      <c r="G697" s="84" t="str">
        <f>"case """&amp;RIGHT(INDEX(旧!E:E,MATCH(已整理!F697,旧!B:B,0)),8)&amp;""""</f>
        <v>case "2DEB5D6E"</v>
      </c>
      <c r="H697" s="84" t="str">
        <f t="shared" si="10"/>
        <v>case "2DEB5D6E": return "[YWW] 04 - Mega Yarn Yoshi.bin";</v>
      </c>
    </row>
    <row r="698" spans="1:8" x14ac:dyDescent="0.2">
      <c r="A698" s="85">
        <v>697</v>
      </c>
      <c r="B698" s="86">
        <v>20170731</v>
      </c>
      <c r="C698" s="85" t="s">
        <v>3768</v>
      </c>
      <c r="D698" s="85" t="s">
        <v>3834</v>
      </c>
      <c r="E698" s="85" t="s">
        <v>3586</v>
      </c>
      <c r="F698" s="85" t="s">
        <v>3835</v>
      </c>
      <c r="G698" s="84" t="str">
        <f>"case """&amp;RIGHT(INDEX(旧!E:E,MATCH(已整理!F698,旧!B:B,0)),8)&amp;""""</f>
        <v>case "53AE4F82"</v>
      </c>
      <c r="H698" s="84" t="str">
        <f t="shared" si="10"/>
        <v>case "53AE4F82": return "[YWW] 05 - Poochy.bin";</v>
      </c>
    </row>
    <row r="699" spans="1:8" x14ac:dyDescent="0.2">
      <c r="A699" s="85">
        <v>698</v>
      </c>
      <c r="B699" s="86">
        <v>20170731</v>
      </c>
      <c r="C699" s="85" t="s">
        <v>3836</v>
      </c>
      <c r="D699" s="85" t="s">
        <v>3074</v>
      </c>
      <c r="E699" s="85" t="s">
        <v>3837</v>
      </c>
      <c r="F699" s="85" t="s">
        <v>3838</v>
      </c>
      <c r="G699" s="84" t="str">
        <f>"case """&amp;RIGHT(INDEX(旧!E:E,MATCH(已整理!F699,旧!B:B,0)),8)&amp;""""</f>
        <v>case "EC1263CE"</v>
      </c>
      <c r="H699" s="84" t="str">
        <f t="shared" si="10"/>
        <v>case "EC1263CE": return "[AC] 001 - Isabelle [7-11 DLC Furniture].bin";</v>
      </c>
    </row>
    <row r="700" spans="1:8" x14ac:dyDescent="0.2">
      <c r="A700" s="85">
        <v>699</v>
      </c>
      <c r="B700" s="86">
        <v>20170731</v>
      </c>
      <c r="C700" s="85" t="s">
        <v>3836</v>
      </c>
      <c r="D700" s="85" t="s">
        <v>3839</v>
      </c>
      <c r="E700" s="85" t="s">
        <v>3837</v>
      </c>
      <c r="F700" s="85" t="s">
        <v>3840</v>
      </c>
      <c r="G700" s="84" t="str">
        <f>"case """&amp;RIGHT(INDEX(旧!E:E,MATCH(已整理!F700,旧!B:B,0)),8)&amp;""""</f>
        <v>case "6AC6661D"</v>
      </c>
      <c r="H700" s="84" t="str">
        <f t="shared" si="10"/>
        <v>case "6AC6661D": return "[AC] 001 - Isabelle [Battle Between Giants Contest Furniture].bin";</v>
      </c>
    </row>
    <row r="701" spans="1:8" x14ac:dyDescent="0.2">
      <c r="A701" s="85">
        <v>700</v>
      </c>
      <c r="B701" s="86">
        <v>20170731</v>
      </c>
      <c r="C701" s="85" t="s">
        <v>3841</v>
      </c>
      <c r="D701" s="85" t="s">
        <v>3074</v>
      </c>
      <c r="E701" s="85" t="s">
        <v>3101</v>
      </c>
      <c r="F701" s="85" t="s">
        <v>3842</v>
      </c>
      <c r="G701" s="84" t="str">
        <f>"case """&amp;RIGHT(INDEX(旧!E:E,MATCH(已整理!F701,旧!B:B,0)),8)&amp;""""</f>
        <v>case "2F3F44F0"</v>
      </c>
      <c r="H701" s="84" t="str">
        <f t="shared" si="10"/>
        <v>case "2F3F44F0": return "[AC] 001 - Isabelle [Campus DLC Furniture].bin";</v>
      </c>
    </row>
    <row r="702" spans="1:8" x14ac:dyDescent="0.2">
      <c r="A702" s="85">
        <v>701</v>
      </c>
      <c r="B702" s="86">
        <v>20170731</v>
      </c>
      <c r="C702" s="85" t="s">
        <v>3836</v>
      </c>
      <c r="D702" s="85" t="s">
        <v>3839</v>
      </c>
      <c r="E702" s="85" t="s">
        <v>3101</v>
      </c>
      <c r="F702" s="85" t="s">
        <v>3843</v>
      </c>
      <c r="G702" s="84" t="str">
        <f>"case """&amp;RIGHT(INDEX(旧!E:E,MATCH(已整理!F702,旧!B:B,0)),8)&amp;""""</f>
        <v>case "877E0C79"</v>
      </c>
      <c r="H702" s="84" t="str">
        <f t="shared" si="10"/>
        <v>case "877E0C79": return "[AC] 001 - Isabelle [Monster Hunter DLC Furniture].bin";</v>
      </c>
    </row>
    <row r="703" spans="1:8" x14ac:dyDescent="0.2">
      <c r="A703" s="85">
        <v>702</v>
      </c>
      <c r="B703" s="86">
        <v>20170731</v>
      </c>
      <c r="C703" s="85" t="s">
        <v>3836</v>
      </c>
      <c r="D703" s="85" t="s">
        <v>3074</v>
      </c>
      <c r="E703" s="85" t="s">
        <v>3101</v>
      </c>
      <c r="F703" s="85" t="s">
        <v>3844</v>
      </c>
      <c r="G703" s="84" t="str">
        <f>"case """&amp;RIGHT(INDEX(旧!E:E,MATCH(已整理!F703,旧!B:B,0)),8)&amp;""""</f>
        <v>case "B5F642DD"</v>
      </c>
      <c r="H703" s="84" t="str">
        <f t="shared" si="10"/>
        <v>case "B5F642DD": return "[AC] 001 - Isabelle [Sweetest Home Contest Furniture].bin";</v>
      </c>
    </row>
    <row r="704" spans="1:8" x14ac:dyDescent="0.2">
      <c r="A704" s="85">
        <v>703</v>
      </c>
      <c r="B704" s="86">
        <v>20170731</v>
      </c>
      <c r="C704" s="85" t="s">
        <v>3836</v>
      </c>
      <c r="D704" s="85" t="s">
        <v>3074</v>
      </c>
      <c r="E704" s="85" t="s">
        <v>3101</v>
      </c>
      <c r="F704" s="85" t="s">
        <v>3845</v>
      </c>
      <c r="G704" s="84" t="str">
        <f>"case """&amp;RIGHT(INDEX(旧!E:E,MATCH(已整理!F704,旧!B:B,0)),8)&amp;""""</f>
        <v>case "57138A8F"</v>
      </c>
      <c r="H704" s="84" t="str">
        <f t="shared" si="10"/>
        <v>case "57138A8F": return "[AC] 001 - Isabelle [Video Game-Related Items DLC Furniture].bin";</v>
      </c>
    </row>
    <row r="705" spans="1:8" x14ac:dyDescent="0.2">
      <c r="A705" s="85">
        <v>704</v>
      </c>
      <c r="B705" s="86">
        <v>20170731</v>
      </c>
      <c r="C705" s="85" t="s">
        <v>3836</v>
      </c>
      <c r="D705" s="85" t="s">
        <v>3620</v>
      </c>
      <c r="E705" s="85" t="s">
        <v>3586</v>
      </c>
      <c r="F705" s="85" t="s">
        <v>3846</v>
      </c>
      <c r="G705" s="84" t="str">
        <f>"case """&amp;RIGHT(INDEX(旧!E:E,MATCH(已整理!F705,旧!B:B,0)),8)&amp;""""</f>
        <v>case "D68A6629"</v>
      </c>
      <c r="H705" s="84" t="str">
        <f t="shared" si="10"/>
        <v>case "D68A6629": return "[MSS] 01 - Mario (Soccer) [Unlocked Superstar].bin";</v>
      </c>
    </row>
    <row r="706" spans="1:8" x14ac:dyDescent="0.2">
      <c r="A706" s="85">
        <v>705</v>
      </c>
      <c r="B706" s="86">
        <v>20170731</v>
      </c>
      <c r="C706" s="85" t="s">
        <v>3841</v>
      </c>
      <c r="D706" s="85" t="s">
        <v>3620</v>
      </c>
      <c r="E706" s="85" t="s">
        <v>3586</v>
      </c>
      <c r="F706" s="85" t="s">
        <v>3847</v>
      </c>
      <c r="G706" s="84" t="str">
        <f>"case """&amp;RIGHT(INDEX(旧!E:E,MATCH(已整理!F706,旧!B:B,0)),8)&amp;""""</f>
        <v>case "C58FBFF0"</v>
      </c>
      <c r="H706" s="84" t="str">
        <f t="shared" si="10"/>
        <v>case "C58FBFF0": return "[MSS] 02 - Mario (Baseball) [Unlocked Superstar].bin";</v>
      </c>
    </row>
    <row r="707" spans="1:8" x14ac:dyDescent="0.2">
      <c r="A707" s="85">
        <v>706</v>
      </c>
      <c r="B707" s="86">
        <v>20170731</v>
      </c>
      <c r="C707" s="85" t="s">
        <v>3836</v>
      </c>
      <c r="D707" s="85" t="s">
        <v>3620</v>
      </c>
      <c r="E707" s="85" t="s">
        <v>3586</v>
      </c>
      <c r="F707" s="85" t="s">
        <v>3848</v>
      </c>
      <c r="G707" s="84" t="str">
        <f>"case """&amp;RIGHT(INDEX(旧!E:E,MATCH(已整理!F707,旧!B:B,0)),8)&amp;""""</f>
        <v>case "A3B40530"</v>
      </c>
      <c r="H707" s="84" t="str">
        <f t="shared" ref="H707:H770" si="11">G707&amp;": "&amp;"return "&amp;""""&amp;F707&amp;""""&amp;";"</f>
        <v>case "A3B40530": return "[MSS] 03 - Mario (Tennis) [Unlocked Superstar].bin";</v>
      </c>
    </row>
    <row r="708" spans="1:8" x14ac:dyDescent="0.2">
      <c r="A708" s="85">
        <v>707</v>
      </c>
      <c r="B708" s="86">
        <v>20170731</v>
      </c>
      <c r="C708" s="85" t="s">
        <v>3841</v>
      </c>
      <c r="D708" s="85" t="s">
        <v>3620</v>
      </c>
      <c r="E708" s="85" t="s">
        <v>3586</v>
      </c>
      <c r="F708" s="85" t="s">
        <v>3849</v>
      </c>
      <c r="G708" s="84" t="str">
        <f>"case """&amp;RIGHT(INDEX(旧!E:E,MATCH(已整理!F708,旧!B:B,0)),8)&amp;""""</f>
        <v>case "180627E8"</v>
      </c>
      <c r="H708" s="84" t="str">
        <f t="shared" si="11"/>
        <v>case "180627E8": return "[MSS] 04 - Mario (Golf) [Unlocked Superstar].bin";</v>
      </c>
    </row>
    <row r="709" spans="1:8" x14ac:dyDescent="0.2">
      <c r="A709" s="85">
        <v>708</v>
      </c>
      <c r="B709" s="86">
        <v>20170731</v>
      </c>
      <c r="C709" s="85" t="s">
        <v>3836</v>
      </c>
      <c r="D709" s="85" t="s">
        <v>3620</v>
      </c>
      <c r="E709" s="85" t="s">
        <v>3586</v>
      </c>
      <c r="F709" s="85" t="s">
        <v>3850</v>
      </c>
      <c r="G709" s="84" t="str">
        <f>"case """&amp;RIGHT(INDEX(旧!E:E,MATCH(已整理!F709,旧!B:B,0)),8)&amp;""""</f>
        <v>case "BF26A469"</v>
      </c>
      <c r="H709" s="84" t="str">
        <f t="shared" si="11"/>
        <v>case "BF26A469": return "[MSS] 05 - Mario (Horse Racing) [Unlocked Superstar].bin";</v>
      </c>
    </row>
    <row r="710" spans="1:8" x14ac:dyDescent="0.2">
      <c r="A710" s="85">
        <v>709</v>
      </c>
      <c r="B710" s="86">
        <v>20170731</v>
      </c>
      <c r="C710" s="85" t="s">
        <v>3836</v>
      </c>
      <c r="D710" s="85" t="s">
        <v>3851</v>
      </c>
      <c r="E710" s="85" t="s">
        <v>3586</v>
      </c>
      <c r="F710" s="85" t="s">
        <v>3852</v>
      </c>
      <c r="G710" s="84" t="str">
        <f>"case """&amp;RIGHT(INDEX(旧!E:E,MATCH(已整理!F710,旧!B:B,0)),8)&amp;""""</f>
        <v>case "7F26A8ED"</v>
      </c>
      <c r="H710" s="84" t="str">
        <f t="shared" si="11"/>
        <v>case "7F26A8ED": return "[MSS] 06 - Luigi (Soccer) [Unlocked Superstar].bin";</v>
      </c>
    </row>
    <row r="711" spans="1:8" x14ac:dyDescent="0.2">
      <c r="A711" s="85">
        <v>710</v>
      </c>
      <c r="B711" s="86">
        <v>20170731</v>
      </c>
      <c r="C711" s="85" t="s">
        <v>3836</v>
      </c>
      <c r="D711" s="85" t="s">
        <v>3620</v>
      </c>
      <c r="E711" s="85" t="s">
        <v>3586</v>
      </c>
      <c r="F711" s="85" t="s">
        <v>3853</v>
      </c>
      <c r="G711" s="84" t="str">
        <f>"case """&amp;RIGHT(INDEX(旧!E:E,MATCH(已整理!F711,旧!B:B,0)),8)&amp;""""</f>
        <v>case "22F9ACAF"</v>
      </c>
      <c r="H711" s="84" t="str">
        <f t="shared" si="11"/>
        <v>case "22F9ACAF": return "[MSS] 07 - Luigi (Baseball) [Unlocked Superstar].bin";</v>
      </c>
    </row>
    <row r="712" spans="1:8" x14ac:dyDescent="0.2">
      <c r="A712" s="85">
        <v>711</v>
      </c>
      <c r="B712" s="86">
        <v>20170731</v>
      </c>
      <c r="C712" s="85" t="s">
        <v>3841</v>
      </c>
      <c r="D712" s="85" t="s">
        <v>3851</v>
      </c>
      <c r="E712" s="85" t="s">
        <v>3586</v>
      </c>
      <c r="F712" s="85" t="s">
        <v>3854</v>
      </c>
      <c r="G712" s="84" t="str">
        <f>"case """&amp;RIGHT(INDEX(旧!E:E,MATCH(已整理!F712,旧!B:B,0)),8)&amp;""""</f>
        <v>case "47E34CF8"</v>
      </c>
      <c r="H712" s="84" t="str">
        <f t="shared" si="11"/>
        <v>case "47E34CF8": return "[MSS] 08 - Luigi (Tennis) [Unlocked Superstar].bin";</v>
      </c>
    </row>
    <row r="713" spans="1:8" x14ac:dyDescent="0.2">
      <c r="A713" s="85">
        <v>712</v>
      </c>
      <c r="B713" s="86">
        <v>20170731</v>
      </c>
      <c r="C713" s="85" t="s">
        <v>3836</v>
      </c>
      <c r="D713" s="85" t="s">
        <v>3851</v>
      </c>
      <c r="E713" s="85" t="s">
        <v>3586</v>
      </c>
      <c r="F713" s="85" t="s">
        <v>3855</v>
      </c>
      <c r="G713" s="84" t="str">
        <f>"case """&amp;RIGHT(INDEX(旧!E:E,MATCH(已整理!F713,旧!B:B,0)),8)&amp;""""</f>
        <v>case "EE930592"</v>
      </c>
      <c r="H713" s="84" t="str">
        <f t="shared" si="11"/>
        <v>case "EE930592": return "[MSS] 09 - Luigi (Golf) [Unlocked Superstar].bin";</v>
      </c>
    </row>
    <row r="714" spans="1:8" x14ac:dyDescent="0.2">
      <c r="A714" s="85">
        <v>713</v>
      </c>
      <c r="B714" s="86">
        <v>20170731</v>
      </c>
      <c r="C714" s="85" t="s">
        <v>3841</v>
      </c>
      <c r="D714" s="85" t="s">
        <v>3851</v>
      </c>
      <c r="E714" s="85" t="s">
        <v>3586</v>
      </c>
      <c r="F714" s="85" t="s">
        <v>3856</v>
      </c>
      <c r="G714" s="84" t="str">
        <f>"case """&amp;RIGHT(INDEX(旧!E:E,MATCH(已整理!F714,旧!B:B,0)),8)&amp;""""</f>
        <v>case "94E805A3"</v>
      </c>
      <c r="H714" s="84" t="str">
        <f t="shared" si="11"/>
        <v>case "94E805A3": return "[MSS] 10 - Luigi (Horse Racing) [Unlocked Superstar].bin";</v>
      </c>
    </row>
    <row r="715" spans="1:8" x14ac:dyDescent="0.2">
      <c r="A715" s="85">
        <v>714</v>
      </c>
      <c r="B715" s="86">
        <v>20170731</v>
      </c>
      <c r="C715" s="85" t="s">
        <v>3841</v>
      </c>
      <c r="D715" s="85" t="s">
        <v>3851</v>
      </c>
      <c r="E715" s="85" t="s">
        <v>3586</v>
      </c>
      <c r="F715" s="85" t="s">
        <v>3857</v>
      </c>
      <c r="G715" s="84" t="str">
        <f>"case """&amp;RIGHT(INDEX(旧!E:E,MATCH(已整理!F715,旧!B:B,0)),8)&amp;""""</f>
        <v>case "331363E0"</v>
      </c>
      <c r="H715" s="84" t="str">
        <f t="shared" si="11"/>
        <v>case "331363E0": return "[MSS] 11 - Peach (Soccer) [Unlocked Superstar].bin";</v>
      </c>
    </row>
    <row r="716" spans="1:8" x14ac:dyDescent="0.2">
      <c r="A716" s="85">
        <v>715</v>
      </c>
      <c r="B716" s="86">
        <v>20170731</v>
      </c>
      <c r="C716" s="85" t="s">
        <v>3836</v>
      </c>
      <c r="D716" s="85" t="s">
        <v>3620</v>
      </c>
      <c r="E716" s="85" t="s">
        <v>3586</v>
      </c>
      <c r="F716" s="85" t="s">
        <v>3858</v>
      </c>
      <c r="G716" s="84" t="str">
        <f>"case """&amp;RIGHT(INDEX(旧!E:E,MATCH(已整理!F716,旧!B:B,0)),8)&amp;""""</f>
        <v>case "3A55D90A"</v>
      </c>
      <c r="H716" s="84" t="str">
        <f t="shared" si="11"/>
        <v>case "3A55D90A": return "[MSS] 12 - Peach (Baseball) [Unlocked Superstar].bin";</v>
      </c>
    </row>
    <row r="717" spans="1:8" x14ac:dyDescent="0.2">
      <c r="A717" s="85">
        <v>716</v>
      </c>
      <c r="B717" s="86">
        <v>20170731</v>
      </c>
      <c r="C717" s="85" t="s">
        <v>3841</v>
      </c>
      <c r="D717" s="85" t="s">
        <v>3620</v>
      </c>
      <c r="E717" s="85" t="s">
        <v>3586</v>
      </c>
      <c r="F717" s="85" t="s">
        <v>3859</v>
      </c>
      <c r="G717" s="84" t="str">
        <f>"case """&amp;RIGHT(INDEX(旧!E:E,MATCH(已整理!F717,旧!B:B,0)),8)&amp;""""</f>
        <v>case "ED7AC146"</v>
      </c>
      <c r="H717" s="84" t="str">
        <f t="shared" si="11"/>
        <v>case "ED7AC146": return "[MSS] 13 - Peach (Tennis) [Unlocked Superstar].bin";</v>
      </c>
    </row>
    <row r="718" spans="1:8" x14ac:dyDescent="0.2">
      <c r="A718" s="85">
        <v>717</v>
      </c>
      <c r="B718" s="86">
        <v>20170731</v>
      </c>
      <c r="C718" s="85" t="s">
        <v>3836</v>
      </c>
      <c r="D718" s="85" t="s">
        <v>3620</v>
      </c>
      <c r="E718" s="85" t="s">
        <v>3586</v>
      </c>
      <c r="F718" s="85" t="s">
        <v>3860</v>
      </c>
      <c r="G718" s="84" t="str">
        <f>"case """&amp;RIGHT(INDEX(旧!E:E,MATCH(已整理!F718,旧!B:B,0)),8)&amp;""""</f>
        <v>case "1F2DDB24"</v>
      </c>
      <c r="H718" s="84" t="str">
        <f t="shared" si="11"/>
        <v>case "1F2DDB24": return "[MSS] 14 - Peach (Golf) [Unlocked Superstar].bin";</v>
      </c>
    </row>
    <row r="719" spans="1:8" x14ac:dyDescent="0.2">
      <c r="A719" s="85">
        <v>718</v>
      </c>
      <c r="B719" s="86">
        <v>20170731</v>
      </c>
      <c r="C719" s="85" t="s">
        <v>3836</v>
      </c>
      <c r="D719" s="85" t="s">
        <v>3620</v>
      </c>
      <c r="E719" s="85" t="s">
        <v>3586</v>
      </c>
      <c r="F719" s="85" t="s">
        <v>3861</v>
      </c>
      <c r="G719" s="84" t="str">
        <f>"case """&amp;RIGHT(INDEX(旧!E:E,MATCH(已整理!F719,旧!B:B,0)),8)&amp;""""</f>
        <v>case "C34E5999"</v>
      </c>
      <c r="H719" s="84" t="str">
        <f t="shared" si="11"/>
        <v>case "C34E5999": return "[MSS] 15 - Peach (Horse Racing) [Unlocked Superstar].bin";</v>
      </c>
    </row>
    <row r="720" spans="1:8" x14ac:dyDescent="0.2">
      <c r="A720" s="85">
        <v>719</v>
      </c>
      <c r="B720" s="86">
        <v>20170731</v>
      </c>
      <c r="C720" s="85" t="s">
        <v>3836</v>
      </c>
      <c r="D720" s="85" t="s">
        <v>3620</v>
      </c>
      <c r="E720" s="85" t="s">
        <v>3586</v>
      </c>
      <c r="F720" s="85" t="s">
        <v>3862</v>
      </c>
      <c r="G720" s="84" t="str">
        <f>"case """&amp;RIGHT(INDEX(旧!E:E,MATCH(已整理!F720,旧!B:B,0)),8)&amp;""""</f>
        <v>case "F4601BBA"</v>
      </c>
      <c r="H720" s="84" t="str">
        <f t="shared" si="11"/>
        <v>case "F4601BBA": return "[MSS] 16 - Daisy (Soccer) [Unlocked Superstar].bin";</v>
      </c>
    </row>
    <row r="721" spans="1:8" x14ac:dyDescent="0.2">
      <c r="A721" s="85">
        <v>720</v>
      </c>
      <c r="B721" s="86">
        <v>20170731</v>
      </c>
      <c r="C721" s="85" t="s">
        <v>3841</v>
      </c>
      <c r="D721" s="85" t="s">
        <v>3863</v>
      </c>
      <c r="E721" s="85" t="s">
        <v>3586</v>
      </c>
      <c r="F721" s="85" t="s">
        <v>3864</v>
      </c>
      <c r="G721" s="84" t="str">
        <f>"case """&amp;RIGHT(INDEX(旧!E:E,MATCH(已整理!F721,旧!B:B,0)),8)&amp;""""</f>
        <v>case "9C3EF9B5"</v>
      </c>
      <c r="H721" s="84" t="str">
        <f t="shared" si="11"/>
        <v>case "9C3EF9B5": return "[MSS] 17 - Daisy (Baseball) [Unlocked Superstar].bin";</v>
      </c>
    </row>
    <row r="722" spans="1:8" x14ac:dyDescent="0.2">
      <c r="A722" s="85">
        <v>721</v>
      </c>
      <c r="B722" s="86">
        <v>20170731</v>
      </c>
      <c r="C722" s="85" t="s">
        <v>3836</v>
      </c>
      <c r="D722" s="85" t="s">
        <v>3620</v>
      </c>
      <c r="E722" s="85" t="s">
        <v>3586</v>
      </c>
      <c r="F722" s="85" t="s">
        <v>3865</v>
      </c>
      <c r="G722" s="84" t="str">
        <f>"case """&amp;RIGHT(INDEX(旧!E:E,MATCH(已整理!F722,旧!B:B,0)),8)&amp;""""</f>
        <v>case "881F9E4E"</v>
      </c>
      <c r="H722" s="84" t="str">
        <f t="shared" si="11"/>
        <v>case "881F9E4E": return "[MSS] 18 - Daisy (Tennis) [Unlocked Superstar].bin";</v>
      </c>
    </row>
    <row r="723" spans="1:8" x14ac:dyDescent="0.2">
      <c r="A723" s="85">
        <v>722</v>
      </c>
      <c r="B723" s="86">
        <v>20170731</v>
      </c>
      <c r="C723" s="85" t="s">
        <v>3836</v>
      </c>
      <c r="D723" s="85" t="s">
        <v>3620</v>
      </c>
      <c r="E723" s="85" t="s">
        <v>3586</v>
      </c>
      <c r="F723" s="85" t="s">
        <v>3866</v>
      </c>
      <c r="G723" s="84" t="str">
        <f>"case """&amp;RIGHT(INDEX(旧!E:E,MATCH(已整理!F723,旧!B:B,0)),8)&amp;""""</f>
        <v>case "4D1BC292"</v>
      </c>
      <c r="H723" s="84" t="str">
        <f t="shared" si="11"/>
        <v>case "4D1BC292": return "[MSS] 19 - Daisy (Golf) [Unlocked Superstar].bin";</v>
      </c>
    </row>
    <row r="724" spans="1:8" x14ac:dyDescent="0.2">
      <c r="A724" s="85">
        <v>723</v>
      </c>
      <c r="B724" s="86">
        <v>20170731</v>
      </c>
      <c r="C724" s="85" t="s">
        <v>3841</v>
      </c>
      <c r="D724" s="85" t="s">
        <v>3851</v>
      </c>
      <c r="E724" s="85" t="s">
        <v>3586</v>
      </c>
      <c r="F724" s="85" t="s">
        <v>3867</v>
      </c>
      <c r="G724" s="84" t="str">
        <f>"case """&amp;RIGHT(INDEX(旧!E:E,MATCH(已整理!F724,旧!B:B,0)),8)&amp;""""</f>
        <v>case "C5D25F55"</v>
      </c>
      <c r="H724" s="84" t="str">
        <f t="shared" si="11"/>
        <v>case "C5D25F55": return "[MSS] 20 - Daisy (Horse Racing) [Unlocked Superstar].bin";</v>
      </c>
    </row>
    <row r="725" spans="1:8" x14ac:dyDescent="0.2">
      <c r="A725" s="85">
        <v>724</v>
      </c>
      <c r="B725" s="86">
        <v>20170731</v>
      </c>
      <c r="C725" s="85" t="s">
        <v>3836</v>
      </c>
      <c r="D725" s="85" t="s">
        <v>3851</v>
      </c>
      <c r="E725" s="85" t="s">
        <v>3586</v>
      </c>
      <c r="F725" s="85" t="s">
        <v>3868</v>
      </c>
      <c r="G725" s="84" t="str">
        <f>"case """&amp;RIGHT(INDEX(旧!E:E,MATCH(已整理!F725,旧!B:B,0)),8)&amp;""""</f>
        <v>case "8AF2177A"</v>
      </c>
      <c r="H725" s="84" t="str">
        <f t="shared" si="11"/>
        <v>case "8AF2177A": return "[MSS] 21 - Yoshi (Soccer) [Unlocked Superstar].bin";</v>
      </c>
    </row>
    <row r="726" spans="1:8" x14ac:dyDescent="0.2">
      <c r="A726" s="85">
        <v>725</v>
      </c>
      <c r="B726" s="86">
        <v>20170731</v>
      </c>
      <c r="C726" s="85" t="s">
        <v>3841</v>
      </c>
      <c r="D726" s="85" t="s">
        <v>3863</v>
      </c>
      <c r="E726" s="85" t="s">
        <v>3586</v>
      </c>
      <c r="F726" s="85" t="s">
        <v>3869</v>
      </c>
      <c r="G726" s="84" t="str">
        <f>"case """&amp;RIGHT(INDEX(旧!E:E,MATCH(已整理!F726,旧!B:B,0)),8)&amp;""""</f>
        <v>case "A7DDC66E"</v>
      </c>
      <c r="H726" s="84" t="str">
        <f t="shared" si="11"/>
        <v>case "A7DDC66E": return "[MSS] 22 - Yoshi (Baseball) [Unlocked Superstar].bin";</v>
      </c>
    </row>
    <row r="727" spans="1:8" x14ac:dyDescent="0.2">
      <c r="A727" s="85">
        <v>726</v>
      </c>
      <c r="B727" s="86">
        <v>20170731</v>
      </c>
      <c r="C727" s="85" t="s">
        <v>3836</v>
      </c>
      <c r="D727" s="85" t="s">
        <v>3620</v>
      </c>
      <c r="E727" s="85" t="s">
        <v>3586</v>
      </c>
      <c r="F727" s="85" t="s">
        <v>3870</v>
      </c>
      <c r="G727" s="84" t="str">
        <f>"case """&amp;RIGHT(INDEX(旧!E:E,MATCH(已整理!F727,旧!B:B,0)),8)&amp;""""</f>
        <v>case "D01B09B2"</v>
      </c>
      <c r="H727" s="84" t="str">
        <f t="shared" si="11"/>
        <v>case "D01B09B2": return "[MSS] 23 - Yoshi (Tennis) [Unlocked Superstar].bin";</v>
      </c>
    </row>
    <row r="728" spans="1:8" x14ac:dyDescent="0.2">
      <c r="A728" s="85">
        <v>727</v>
      </c>
      <c r="B728" s="86">
        <v>20170731</v>
      </c>
      <c r="C728" s="85" t="s">
        <v>3836</v>
      </c>
      <c r="D728" s="85" t="s">
        <v>3851</v>
      </c>
      <c r="E728" s="85" t="s">
        <v>3586</v>
      </c>
      <c r="F728" s="85" t="s">
        <v>3871</v>
      </c>
      <c r="G728" s="84" t="str">
        <f>"case """&amp;RIGHT(INDEX(旧!E:E,MATCH(已整理!F728,旧!B:B,0)),8)&amp;""""</f>
        <v>case "3C0B8BB4"</v>
      </c>
      <c r="H728" s="84" t="str">
        <f t="shared" si="11"/>
        <v>case "3C0B8BB4": return "[MSS] 24 - Yoshi (Golf) [Unlocked Superstar].bin";</v>
      </c>
    </row>
    <row r="729" spans="1:8" x14ac:dyDescent="0.2">
      <c r="A729" s="85">
        <v>728</v>
      </c>
      <c r="B729" s="86">
        <v>20170731</v>
      </c>
      <c r="C729" s="85" t="s">
        <v>3836</v>
      </c>
      <c r="D729" s="85" t="s">
        <v>3851</v>
      </c>
      <c r="E729" s="85" t="s">
        <v>3586</v>
      </c>
      <c r="F729" s="85" t="s">
        <v>3872</v>
      </c>
      <c r="G729" s="84" t="str">
        <f>"case """&amp;RIGHT(INDEX(旧!E:E,MATCH(已整理!F729,旧!B:B,0)),8)&amp;""""</f>
        <v>case "87C5CBE7"</v>
      </c>
      <c r="H729" s="84" t="str">
        <f t="shared" si="11"/>
        <v>case "87C5CBE7": return "[MSS] 25 - Yoshi (Horse Racing) [Unlocked Superstar].bin";</v>
      </c>
    </row>
    <row r="730" spans="1:8" x14ac:dyDescent="0.2">
      <c r="A730" s="85">
        <v>729</v>
      </c>
      <c r="B730" s="86">
        <v>20170731</v>
      </c>
      <c r="C730" s="85" t="s">
        <v>3836</v>
      </c>
      <c r="D730" s="85" t="s">
        <v>3620</v>
      </c>
      <c r="E730" s="85" t="s">
        <v>3586</v>
      </c>
      <c r="F730" s="85" t="s">
        <v>3873</v>
      </c>
      <c r="G730" s="84" t="str">
        <f>"case """&amp;RIGHT(INDEX(旧!E:E,MATCH(已整理!F730,旧!B:B,0)),8)&amp;""""</f>
        <v>case "F04309A4"</v>
      </c>
      <c r="H730" s="84" t="str">
        <f t="shared" si="11"/>
        <v>case "F04309A4": return "[MSS] 26 - Wario (Soccer) [Unlocked Superstar].bin";</v>
      </c>
    </row>
    <row r="731" spans="1:8" x14ac:dyDescent="0.2">
      <c r="A731" s="85">
        <v>730</v>
      </c>
      <c r="B731" s="86">
        <v>20170731</v>
      </c>
      <c r="C731" s="85" t="s">
        <v>3841</v>
      </c>
      <c r="D731" s="85" t="s">
        <v>3851</v>
      </c>
      <c r="E731" s="85" t="s">
        <v>3586</v>
      </c>
      <c r="F731" s="85" t="s">
        <v>3874</v>
      </c>
      <c r="G731" s="84" t="str">
        <f>"case """&amp;RIGHT(INDEX(旧!E:E,MATCH(已整理!F731,旧!B:B,0)),8)&amp;""""</f>
        <v>case "E04E18FD"</v>
      </c>
      <c r="H731" s="84" t="str">
        <f t="shared" si="11"/>
        <v>case "E04E18FD": return "[MSS] 27 - Wario (Baseball) [Unlocked Superstar].bin";</v>
      </c>
    </row>
    <row r="732" spans="1:8" x14ac:dyDescent="0.2">
      <c r="A732" s="85">
        <v>731</v>
      </c>
      <c r="B732" s="86">
        <v>20170731</v>
      </c>
      <c r="C732" s="85" t="s">
        <v>3836</v>
      </c>
      <c r="D732" s="85" t="s">
        <v>3620</v>
      </c>
      <c r="E732" s="85" t="s">
        <v>3586</v>
      </c>
      <c r="F732" s="85" t="s">
        <v>3875</v>
      </c>
      <c r="G732" s="84" t="str">
        <f>"case """&amp;RIGHT(INDEX(旧!E:E,MATCH(已整理!F732,旧!B:B,0)),8)&amp;""""</f>
        <v>case "BF91CA3D"</v>
      </c>
      <c r="H732" s="84" t="str">
        <f t="shared" si="11"/>
        <v>case "BF91CA3D": return "[MSS] 28 - Wario (Tennis) [Unlocked Superstar].bin";</v>
      </c>
    </row>
    <row r="733" spans="1:8" x14ac:dyDescent="0.2">
      <c r="A733" s="85">
        <v>732</v>
      </c>
      <c r="B733" s="86">
        <v>20170731</v>
      </c>
      <c r="C733" s="85" t="s">
        <v>3836</v>
      </c>
      <c r="D733" s="85" t="s">
        <v>3620</v>
      </c>
      <c r="E733" s="85" t="s">
        <v>3586</v>
      </c>
      <c r="F733" s="85" t="s">
        <v>3876</v>
      </c>
      <c r="G733" s="84" t="str">
        <f>"case """&amp;RIGHT(INDEX(旧!E:E,MATCH(已整理!F733,旧!B:B,0)),8)&amp;""""</f>
        <v>case "5D551A68"</v>
      </c>
      <c r="H733" s="84" t="str">
        <f t="shared" si="11"/>
        <v>case "5D551A68": return "[MSS] 29 - Wario (Golf) [Unlocked Superstar].bin";</v>
      </c>
    </row>
    <row r="734" spans="1:8" x14ac:dyDescent="0.2">
      <c r="A734" s="85">
        <v>733</v>
      </c>
      <c r="B734" s="86">
        <v>20170731</v>
      </c>
      <c r="C734" s="85" t="s">
        <v>3841</v>
      </c>
      <c r="D734" s="85" t="s">
        <v>3620</v>
      </c>
      <c r="E734" s="85" t="s">
        <v>3586</v>
      </c>
      <c r="F734" s="85" t="s">
        <v>3877</v>
      </c>
      <c r="G734" s="84" t="str">
        <f>"case """&amp;RIGHT(INDEX(旧!E:E,MATCH(已整理!F734,旧!B:B,0)),8)&amp;""""</f>
        <v>case "5014F647"</v>
      </c>
      <c r="H734" s="84" t="str">
        <f t="shared" si="11"/>
        <v>case "5014F647": return "[MSS] 30 - Wario (Horse Racing) [Unlocked Superstar].bin";</v>
      </c>
    </row>
    <row r="735" spans="1:8" x14ac:dyDescent="0.2">
      <c r="A735" s="85">
        <v>734</v>
      </c>
      <c r="B735" s="86">
        <v>20170731</v>
      </c>
      <c r="C735" s="85" t="s">
        <v>3836</v>
      </c>
      <c r="D735" s="85" t="s">
        <v>3851</v>
      </c>
      <c r="E735" s="85" t="s">
        <v>3586</v>
      </c>
      <c r="F735" s="85" t="s">
        <v>3878</v>
      </c>
      <c r="G735" s="84" t="str">
        <f>"case """&amp;RIGHT(INDEX(旧!E:E,MATCH(已整理!F735,旧!B:B,0)),8)&amp;""""</f>
        <v>case "F15DCADB"</v>
      </c>
      <c r="H735" s="84" t="str">
        <f t="shared" si="11"/>
        <v>case "F15DCADB": return "[MSS] 31 - Waluigi (Soccer) [Unlocked Superstar].bin";</v>
      </c>
    </row>
    <row r="736" spans="1:8" x14ac:dyDescent="0.2">
      <c r="A736" s="85">
        <v>735</v>
      </c>
      <c r="B736" s="86">
        <v>20170731</v>
      </c>
      <c r="C736" s="85" t="s">
        <v>3836</v>
      </c>
      <c r="D736" s="85" t="s">
        <v>3620</v>
      </c>
      <c r="E736" s="85" t="s">
        <v>3586</v>
      </c>
      <c r="F736" s="85" t="s">
        <v>3879</v>
      </c>
      <c r="G736" s="84" t="str">
        <f>"case """&amp;RIGHT(INDEX(旧!E:E,MATCH(已整理!F736,旧!B:B,0)),8)&amp;""""</f>
        <v>case "1D87F9F0"</v>
      </c>
      <c r="H736" s="84" t="str">
        <f t="shared" si="11"/>
        <v>case "1D87F9F0": return "[MSS] 32 - Waluigi (Baseball) [Unlocked Superstar].bin";</v>
      </c>
    </row>
    <row r="737" spans="1:8" x14ac:dyDescent="0.2">
      <c r="A737" s="85">
        <v>736</v>
      </c>
      <c r="B737" s="86">
        <v>20170731</v>
      </c>
      <c r="C737" s="85" t="s">
        <v>3841</v>
      </c>
      <c r="D737" s="85" t="s">
        <v>3620</v>
      </c>
      <c r="E737" s="85" t="s">
        <v>3586</v>
      </c>
      <c r="F737" s="85" t="s">
        <v>3880</v>
      </c>
      <c r="G737" s="84" t="str">
        <f>"case """&amp;RIGHT(INDEX(旧!E:E,MATCH(已整理!F737,旧!B:B,0)),8)&amp;""""</f>
        <v>case "16739325"</v>
      </c>
      <c r="H737" s="84" t="str">
        <f t="shared" si="11"/>
        <v>case "16739325": return "[MSS] 33 - Waluigi (Tennis) [Unlocked Superstar].bin";</v>
      </c>
    </row>
    <row r="738" spans="1:8" x14ac:dyDescent="0.2">
      <c r="A738" s="85">
        <v>737</v>
      </c>
      <c r="B738" s="86">
        <v>20170731</v>
      </c>
      <c r="C738" s="85" t="s">
        <v>3841</v>
      </c>
      <c r="D738" s="85" t="s">
        <v>3851</v>
      </c>
      <c r="E738" s="85" t="s">
        <v>3586</v>
      </c>
      <c r="F738" s="85" t="s">
        <v>3881</v>
      </c>
      <c r="G738" s="84" t="str">
        <f>"case """&amp;RIGHT(INDEX(旧!E:E,MATCH(已整理!F738,旧!B:B,0)),8)&amp;""""</f>
        <v>case "4FAADE3F"</v>
      </c>
      <c r="H738" s="84" t="str">
        <f t="shared" si="11"/>
        <v>case "4FAADE3F": return "[MSS] 34 - Waluigi (Golf) [Unlocked Superstar].bin";</v>
      </c>
    </row>
    <row r="739" spans="1:8" x14ac:dyDescent="0.2">
      <c r="A739" s="85">
        <v>738</v>
      </c>
      <c r="B739" s="86">
        <v>20170731</v>
      </c>
      <c r="C739" s="85" t="s">
        <v>3836</v>
      </c>
      <c r="D739" s="85" t="s">
        <v>3620</v>
      </c>
      <c r="E739" s="85" t="s">
        <v>3586</v>
      </c>
      <c r="F739" s="85" t="s">
        <v>3882</v>
      </c>
      <c r="G739" s="84" t="str">
        <f>"case """&amp;RIGHT(INDEX(旧!E:E,MATCH(已整理!F739,旧!B:B,0)),8)&amp;""""</f>
        <v>case "494960F0"</v>
      </c>
      <c r="H739" s="84" t="str">
        <f t="shared" si="11"/>
        <v>case "494960F0": return "[MSS] 35 - Waluigi (Horse Racing) [Unlocked Superstar].bin";</v>
      </c>
    </row>
    <row r="740" spans="1:8" x14ac:dyDescent="0.2">
      <c r="A740" s="85">
        <v>739</v>
      </c>
      <c r="B740" s="86">
        <v>20170731</v>
      </c>
      <c r="C740" s="85" t="s">
        <v>3836</v>
      </c>
      <c r="D740" s="85" t="s">
        <v>3620</v>
      </c>
      <c r="E740" s="85" t="s">
        <v>3586</v>
      </c>
      <c r="F740" s="85" t="s">
        <v>3883</v>
      </c>
      <c r="G740" s="84" t="str">
        <f>"case """&amp;RIGHT(INDEX(旧!E:E,MATCH(已整理!F740,旧!B:B,0)),8)&amp;""""</f>
        <v>case "CC78A7D2"</v>
      </c>
      <c r="H740" s="84" t="str">
        <f t="shared" si="11"/>
        <v>case "CC78A7D2": return "[MSS] 36 - Donkey Kong (Soccer) [Unlocked Superstar].bin";</v>
      </c>
    </row>
    <row r="741" spans="1:8" x14ac:dyDescent="0.2">
      <c r="A741" s="85">
        <v>740</v>
      </c>
      <c r="B741" s="86">
        <v>20170731</v>
      </c>
      <c r="C741" s="85" t="s">
        <v>3836</v>
      </c>
      <c r="D741" s="85" t="s">
        <v>3620</v>
      </c>
      <c r="E741" s="85" t="s">
        <v>3586</v>
      </c>
      <c r="F741" s="85" t="s">
        <v>3884</v>
      </c>
      <c r="G741" s="84" t="str">
        <f>"case """&amp;RIGHT(INDEX(旧!E:E,MATCH(已整理!F741,旧!B:B,0)),8)&amp;""""</f>
        <v>case "1A36116E"</v>
      </c>
      <c r="H741" s="84" t="str">
        <f t="shared" si="11"/>
        <v>case "1A36116E": return "[MSS] 37 - Donkey Kong (Baseball) [Unlocked Superstar].bin";</v>
      </c>
    </row>
    <row r="742" spans="1:8" x14ac:dyDescent="0.2">
      <c r="A742" s="85">
        <v>741</v>
      </c>
      <c r="B742" s="86">
        <v>20170731</v>
      </c>
      <c r="C742" s="85" t="s">
        <v>3885</v>
      </c>
      <c r="D742" s="85" t="s">
        <v>3863</v>
      </c>
      <c r="E742" s="85" t="s">
        <v>3586</v>
      </c>
      <c r="F742" s="85" t="s">
        <v>3886</v>
      </c>
      <c r="G742" s="84" t="str">
        <f>"case """&amp;RIGHT(INDEX(旧!E:E,MATCH(已整理!F742,旧!B:B,0)),8)&amp;""""</f>
        <v>case "4C22CFCA"</v>
      </c>
      <c r="H742" s="84" t="str">
        <f t="shared" si="11"/>
        <v>case "4C22CFCA": return "[MSS] 38 - Donkey Kong (Tennis) [Unlocked Superstar].bin";</v>
      </c>
    </row>
    <row r="743" spans="1:8" x14ac:dyDescent="0.2">
      <c r="A743" s="85">
        <v>742</v>
      </c>
      <c r="B743" s="86">
        <v>20170731</v>
      </c>
      <c r="C743" s="85" t="s">
        <v>3836</v>
      </c>
      <c r="D743" s="85" t="s">
        <v>3851</v>
      </c>
      <c r="E743" s="85" t="s">
        <v>3586</v>
      </c>
      <c r="F743" s="85" t="s">
        <v>3887</v>
      </c>
      <c r="G743" s="84" t="str">
        <f>"case """&amp;RIGHT(INDEX(旧!E:E,MATCH(已整理!F743,旧!B:B,0)),8)&amp;""""</f>
        <v>case "BCB29474"</v>
      </c>
      <c r="H743" s="84" t="str">
        <f t="shared" si="11"/>
        <v>case "BCB29474": return "[MSS] 39 - Donkey Kong (Golf) [Unlocked Superstar].bin";</v>
      </c>
    </row>
    <row r="744" spans="1:8" x14ac:dyDescent="0.2">
      <c r="A744" s="85">
        <v>743</v>
      </c>
      <c r="B744" s="86">
        <v>20170731</v>
      </c>
      <c r="C744" s="85" t="s">
        <v>3841</v>
      </c>
      <c r="D744" s="85" t="s">
        <v>3620</v>
      </c>
      <c r="E744" s="85" t="s">
        <v>3586</v>
      </c>
      <c r="F744" s="85" t="s">
        <v>3888</v>
      </c>
      <c r="G744" s="84" t="str">
        <f>"case """&amp;RIGHT(INDEX(旧!E:E,MATCH(已整理!F744,旧!B:B,0)),8)&amp;""""</f>
        <v>case "00F440FC"</v>
      </c>
      <c r="H744" s="84" t="str">
        <f t="shared" si="11"/>
        <v>case "00F440FC": return "[MSS] 40 - Donkey Kong (Horse Racing) [Unlocked Superstar].bin";</v>
      </c>
    </row>
    <row r="745" spans="1:8" x14ac:dyDescent="0.2">
      <c r="A745" s="85">
        <v>744</v>
      </c>
      <c r="B745" s="86">
        <v>20170731</v>
      </c>
      <c r="C745" s="85" t="s">
        <v>3836</v>
      </c>
      <c r="D745" s="85" t="s">
        <v>3620</v>
      </c>
      <c r="E745" s="85" t="s">
        <v>3586</v>
      </c>
      <c r="F745" s="85" t="s">
        <v>3889</v>
      </c>
      <c r="G745" s="84" t="str">
        <f>"case """&amp;RIGHT(INDEX(旧!E:E,MATCH(已整理!F745,旧!B:B,0)),8)&amp;""""</f>
        <v>case "BC89E2E5"</v>
      </c>
      <c r="H745" s="84" t="str">
        <f t="shared" si="11"/>
        <v>case "BC89E2E5": return "[MSS] 41 - Diddy Kong (Soccer) [Unlocked Superstar].bin";</v>
      </c>
    </row>
    <row r="746" spans="1:8" x14ac:dyDescent="0.2">
      <c r="A746" s="85">
        <v>745</v>
      </c>
      <c r="B746" s="86">
        <v>20170731</v>
      </c>
      <c r="C746" s="85" t="s">
        <v>3836</v>
      </c>
      <c r="D746" s="85" t="s">
        <v>3620</v>
      </c>
      <c r="E746" s="85" t="s">
        <v>3586</v>
      </c>
      <c r="F746" s="85" t="s">
        <v>3890</v>
      </c>
      <c r="G746" s="84" t="str">
        <f>"case """&amp;RIGHT(INDEX(旧!E:E,MATCH(已整理!F746,旧!B:B,0)),8)&amp;""""</f>
        <v>case "06C2A165"</v>
      </c>
      <c r="H746" s="84" t="str">
        <f t="shared" si="11"/>
        <v>case "06C2A165": return "[MSS] 42 - Diddy Kong (Baseball) [Unlocked Superstar].bin";</v>
      </c>
    </row>
    <row r="747" spans="1:8" x14ac:dyDescent="0.2">
      <c r="A747" s="85">
        <v>746</v>
      </c>
      <c r="B747" s="86">
        <v>20170731</v>
      </c>
      <c r="C747" s="85" t="s">
        <v>3841</v>
      </c>
      <c r="D747" s="85" t="s">
        <v>3851</v>
      </c>
      <c r="E747" s="85" t="s">
        <v>3586</v>
      </c>
      <c r="F747" s="85" t="s">
        <v>3891</v>
      </c>
      <c r="G747" s="84" t="str">
        <f>"case """&amp;RIGHT(INDEX(旧!E:E,MATCH(已整理!F747,旧!B:B,0)),8)&amp;""""</f>
        <v>case "138CBF3F"</v>
      </c>
      <c r="H747" s="84" t="str">
        <f t="shared" si="11"/>
        <v>case "138CBF3F": return "[MSS] 43 - Diddy Kong (Tennis) [Unlocked Superstar].bin";</v>
      </c>
    </row>
    <row r="748" spans="1:8" x14ac:dyDescent="0.2">
      <c r="A748" s="85">
        <v>747</v>
      </c>
      <c r="B748" s="86">
        <v>20170731</v>
      </c>
      <c r="C748" s="85" t="s">
        <v>3836</v>
      </c>
      <c r="D748" s="85" t="s">
        <v>3620</v>
      </c>
      <c r="E748" s="85" t="s">
        <v>3586</v>
      </c>
      <c r="F748" s="85" t="s">
        <v>3892</v>
      </c>
      <c r="G748" s="84" t="str">
        <f>"case """&amp;RIGHT(INDEX(旧!E:E,MATCH(已整理!F748,旧!B:B,0)),8)&amp;""""</f>
        <v>case "9FA69317"</v>
      </c>
      <c r="H748" s="84" t="str">
        <f t="shared" si="11"/>
        <v>case "9FA69317": return "[MSS] 44 - Diddy Kong (Golf) [Unlocked Superstar].bin";</v>
      </c>
    </row>
    <row r="749" spans="1:8" x14ac:dyDescent="0.2">
      <c r="A749" s="85">
        <v>748</v>
      </c>
      <c r="B749" s="86">
        <v>20170731</v>
      </c>
      <c r="C749" s="85" t="s">
        <v>3836</v>
      </c>
      <c r="D749" s="85" t="s">
        <v>3620</v>
      </c>
      <c r="E749" s="85" t="s">
        <v>3586</v>
      </c>
      <c r="F749" s="85" t="s">
        <v>3893</v>
      </c>
      <c r="G749" s="84" t="str">
        <f>"case """&amp;RIGHT(INDEX(旧!E:E,MATCH(已整理!F749,旧!B:B,0)),8)&amp;""""</f>
        <v>case "7CFEF186"</v>
      </c>
      <c r="H749" s="84" t="str">
        <f t="shared" si="11"/>
        <v>case "7CFEF186": return "[MSS] 45 - Diddy Kong (Horse Racing) [Unlocked Superstar].bin";</v>
      </c>
    </row>
    <row r="750" spans="1:8" x14ac:dyDescent="0.2">
      <c r="A750" s="85">
        <v>749</v>
      </c>
      <c r="B750" s="86">
        <v>20170731</v>
      </c>
      <c r="C750" s="85" t="s">
        <v>3836</v>
      </c>
      <c r="D750" s="85" t="s">
        <v>3620</v>
      </c>
      <c r="E750" s="85" t="s">
        <v>3586</v>
      </c>
      <c r="F750" s="85" t="s">
        <v>3894</v>
      </c>
      <c r="G750" s="84" t="str">
        <f>"case """&amp;RIGHT(INDEX(旧!E:E,MATCH(已整理!F750,旧!B:B,0)),8)&amp;""""</f>
        <v>case "3891FC59"</v>
      </c>
      <c r="H750" s="84" t="str">
        <f t="shared" si="11"/>
        <v>case "3891FC59": return "[MSS] 46 - Bowser (Soccer) [Unlocked Superstar].bin";</v>
      </c>
    </row>
    <row r="751" spans="1:8" x14ac:dyDescent="0.2">
      <c r="A751" s="85">
        <v>750</v>
      </c>
      <c r="B751" s="86">
        <v>20170731</v>
      </c>
      <c r="C751" s="85" t="s">
        <v>3836</v>
      </c>
      <c r="D751" s="85" t="s">
        <v>3620</v>
      </c>
      <c r="E751" s="85" t="s">
        <v>3586</v>
      </c>
      <c r="F751" s="85" t="s">
        <v>3895</v>
      </c>
      <c r="G751" s="84" t="str">
        <f>"case """&amp;RIGHT(INDEX(旧!E:E,MATCH(已整理!F751,旧!B:B,0)),8)&amp;""""</f>
        <v>case "30D84139"</v>
      </c>
      <c r="H751" s="84" t="str">
        <f t="shared" si="11"/>
        <v>case "30D84139": return "[MSS] 47 - Bowser (Baseball) [Unlocked Superstar].bin";</v>
      </c>
    </row>
    <row r="752" spans="1:8" x14ac:dyDescent="0.2">
      <c r="A752" s="85">
        <v>751</v>
      </c>
      <c r="B752" s="86">
        <v>20170731</v>
      </c>
      <c r="C752" s="85" t="s">
        <v>3836</v>
      </c>
      <c r="D752" s="85" t="s">
        <v>3620</v>
      </c>
      <c r="E752" s="85" t="s">
        <v>3586</v>
      </c>
      <c r="F752" s="85" t="s">
        <v>3896</v>
      </c>
      <c r="G752" s="84" t="str">
        <f>"case """&amp;RIGHT(INDEX(旧!E:E,MATCH(已整理!F752,旧!B:B,0)),8)&amp;""""</f>
        <v>case "98510EF4"</v>
      </c>
      <c r="H752" s="84" t="str">
        <f t="shared" si="11"/>
        <v>case "98510EF4": return "[MSS] 48 - Bowser (Tennis) [Unlocked Superstar].bin";</v>
      </c>
    </row>
    <row r="753" spans="1:8" x14ac:dyDescent="0.2">
      <c r="A753" s="85">
        <v>752</v>
      </c>
      <c r="B753" s="86">
        <v>20170731</v>
      </c>
      <c r="C753" s="85" t="s">
        <v>3836</v>
      </c>
      <c r="D753" s="85" t="s">
        <v>3851</v>
      </c>
      <c r="E753" s="85" t="s">
        <v>3586</v>
      </c>
      <c r="F753" s="85" t="s">
        <v>3897</v>
      </c>
      <c r="G753" s="84" t="str">
        <f>"case """&amp;RIGHT(INDEX(旧!E:E,MATCH(已整理!F753,旧!B:B,0)),8)&amp;""""</f>
        <v>case "71197807"</v>
      </c>
      <c r="H753" s="84" t="str">
        <f t="shared" si="11"/>
        <v>case "71197807": return "[MSS] 49 - Bowser (Golf) [Unlocked Superstar].bin";</v>
      </c>
    </row>
    <row r="754" spans="1:8" x14ac:dyDescent="0.2">
      <c r="A754" s="85">
        <v>753</v>
      </c>
      <c r="B754" s="86">
        <v>20170731</v>
      </c>
      <c r="C754" s="85" t="s">
        <v>3885</v>
      </c>
      <c r="D754" s="85" t="s">
        <v>3851</v>
      </c>
      <c r="E754" s="85" t="s">
        <v>3586</v>
      </c>
      <c r="F754" s="85" t="s">
        <v>3898</v>
      </c>
      <c r="G754" s="84" t="str">
        <f>"case """&amp;RIGHT(INDEX(旧!E:E,MATCH(已整理!F754,旧!B:B,0)),8)&amp;""""</f>
        <v>case "982CF947"</v>
      </c>
      <c r="H754" s="84" t="str">
        <f t="shared" si="11"/>
        <v>case "982CF947": return "[MSS] 50 - Bowser (Horse Racing) [Unlocked Superstar].bin";</v>
      </c>
    </row>
    <row r="755" spans="1:8" x14ac:dyDescent="0.2">
      <c r="A755" s="85">
        <v>754</v>
      </c>
      <c r="B755" s="86">
        <v>20170731</v>
      </c>
      <c r="C755" s="85" t="s">
        <v>3836</v>
      </c>
      <c r="D755" s="85" t="s">
        <v>3620</v>
      </c>
      <c r="E755" s="85" t="s">
        <v>3586</v>
      </c>
      <c r="F755" s="85" t="s">
        <v>3899</v>
      </c>
      <c r="G755" s="84" t="str">
        <f>"case """&amp;RIGHT(INDEX(旧!E:E,MATCH(已整理!F755,旧!B:B,0)),8)&amp;""""</f>
        <v>case "30D03F6E"</v>
      </c>
      <c r="H755" s="84" t="str">
        <f t="shared" si="11"/>
        <v>case "30D03F6E": return "[MSS] 51 - Bowser Jr. (Soccer) [Unlocked Superstar].bin";</v>
      </c>
    </row>
    <row r="756" spans="1:8" x14ac:dyDescent="0.2">
      <c r="A756" s="85">
        <v>755</v>
      </c>
      <c r="B756" s="86">
        <v>20170731</v>
      </c>
      <c r="C756" s="85" t="s">
        <v>3836</v>
      </c>
      <c r="D756" s="85" t="s">
        <v>3863</v>
      </c>
      <c r="E756" s="85" t="s">
        <v>3586</v>
      </c>
      <c r="F756" s="85" t="s">
        <v>3900</v>
      </c>
      <c r="G756" s="84" t="str">
        <f>"case """&amp;RIGHT(INDEX(旧!E:E,MATCH(已整理!F756,旧!B:B,0)),8)&amp;""""</f>
        <v>case "34A4148A"</v>
      </c>
      <c r="H756" s="84" t="str">
        <f t="shared" si="11"/>
        <v>case "34A4148A": return "[MSS] 52 - Bowser Jr. (Baseball) [Unlocked Superstar].bin";</v>
      </c>
    </row>
    <row r="757" spans="1:8" x14ac:dyDescent="0.2">
      <c r="A757" s="85">
        <v>756</v>
      </c>
      <c r="B757" s="86">
        <v>20170731</v>
      </c>
      <c r="C757" s="85" t="s">
        <v>3841</v>
      </c>
      <c r="D757" s="85" t="s">
        <v>3620</v>
      </c>
      <c r="E757" s="85" t="s">
        <v>3586</v>
      </c>
      <c r="F757" s="85" t="s">
        <v>3901</v>
      </c>
      <c r="G757" s="84" t="str">
        <f>"case """&amp;RIGHT(INDEX(旧!E:E,MATCH(已整理!F757,旧!B:B,0)),8)&amp;""""</f>
        <v>case "6C5D276F"</v>
      </c>
      <c r="H757" s="84" t="str">
        <f t="shared" si="11"/>
        <v>case "6C5D276F": return "[MSS] 53 - Bowser Jr.  (Tennis) [Unlocked Superstar].bin";</v>
      </c>
    </row>
    <row r="758" spans="1:8" x14ac:dyDescent="0.2">
      <c r="A758" s="85">
        <v>757</v>
      </c>
      <c r="B758" s="86">
        <v>20170731</v>
      </c>
      <c r="C758" s="85" t="s">
        <v>3836</v>
      </c>
      <c r="D758" s="85" t="s">
        <v>3620</v>
      </c>
      <c r="E758" s="85" t="s">
        <v>3586</v>
      </c>
      <c r="F758" s="85" t="s">
        <v>3902</v>
      </c>
      <c r="G758" s="84" t="str">
        <f>"case """&amp;RIGHT(INDEX(旧!E:E,MATCH(已整理!F758,旧!B:B,0)),8)&amp;""""</f>
        <v>case "F50DF9AB"</v>
      </c>
      <c r="H758" s="84" t="str">
        <f t="shared" si="11"/>
        <v>case "F50DF9AB": return "[MSS] 54 - Bowser Jr. (Golf) [Unlocked Superstar].bin";</v>
      </c>
    </row>
    <row r="759" spans="1:8" x14ac:dyDescent="0.2">
      <c r="A759" s="85">
        <v>758</v>
      </c>
      <c r="B759" s="86">
        <v>20170731</v>
      </c>
      <c r="C759" s="85" t="s">
        <v>3841</v>
      </c>
      <c r="D759" s="85" t="s">
        <v>3620</v>
      </c>
      <c r="E759" s="85" t="s">
        <v>3586</v>
      </c>
      <c r="F759" s="85" t="s">
        <v>3903</v>
      </c>
      <c r="G759" s="84" t="str">
        <f>"case """&amp;RIGHT(INDEX(旧!E:E,MATCH(已整理!F759,旧!B:B,0)),8)&amp;""""</f>
        <v>case "459A7F26"</v>
      </c>
      <c r="H759" s="84" t="str">
        <f t="shared" si="11"/>
        <v>case "459A7F26": return "[MSS] 55 - Bowser Jr. (Horse Racing) [Unlocked Superstar].bin";</v>
      </c>
    </row>
    <row r="760" spans="1:8" x14ac:dyDescent="0.2">
      <c r="A760" s="85">
        <v>759</v>
      </c>
      <c r="B760" s="86">
        <v>20170731</v>
      </c>
      <c r="C760" s="85" t="s">
        <v>3836</v>
      </c>
      <c r="D760" s="85" t="s">
        <v>3620</v>
      </c>
      <c r="E760" s="85" t="s">
        <v>3586</v>
      </c>
      <c r="F760" s="85" t="s">
        <v>3904</v>
      </c>
      <c r="G760" s="84" t="str">
        <f>"case """&amp;RIGHT(INDEX(旧!E:E,MATCH(已整理!F760,旧!B:B,0)),8)&amp;""""</f>
        <v>case "51631CE3"</v>
      </c>
      <c r="H760" s="84" t="str">
        <f t="shared" si="11"/>
        <v>case "51631CE3": return "[MSS] 56 - Boo (Soccer) [Unlocked Superstar].bin";</v>
      </c>
    </row>
    <row r="761" spans="1:8" x14ac:dyDescent="0.2">
      <c r="A761" s="85">
        <v>760</v>
      </c>
      <c r="B761" s="86">
        <v>20170731</v>
      </c>
      <c r="C761" s="85" t="s">
        <v>3836</v>
      </c>
      <c r="D761" s="85" t="s">
        <v>3620</v>
      </c>
      <c r="E761" s="85" t="s">
        <v>3586</v>
      </c>
      <c r="F761" s="85" t="s">
        <v>3905</v>
      </c>
      <c r="G761" s="84" t="str">
        <f>"case """&amp;RIGHT(INDEX(旧!E:E,MATCH(已整理!F761,旧!B:B,0)),8)&amp;""""</f>
        <v>case "A7509C89"</v>
      </c>
      <c r="H761" s="84" t="str">
        <f t="shared" si="11"/>
        <v>case "A7509C89": return "[MSS] 57 - Boo (Baseball) [Unlocked Superstar].bin";</v>
      </c>
    </row>
    <row r="762" spans="1:8" x14ac:dyDescent="0.2">
      <c r="A762" s="85">
        <v>761</v>
      </c>
      <c r="B762" s="86">
        <v>20170731</v>
      </c>
      <c r="C762" s="85" t="s">
        <v>3836</v>
      </c>
      <c r="D762" s="85" t="s">
        <v>3851</v>
      </c>
      <c r="E762" s="85" t="s">
        <v>3586</v>
      </c>
      <c r="F762" s="85" t="s">
        <v>3906</v>
      </c>
      <c r="G762" s="84" t="str">
        <f>"case """&amp;RIGHT(INDEX(旧!E:E,MATCH(已整理!F762,旧!B:B,0)),8)&amp;""""</f>
        <v>case "2910F439"</v>
      </c>
      <c r="H762" s="84" t="str">
        <f t="shared" si="11"/>
        <v>case "2910F439": return "[MSS] 58 - Boo (Tennis) [Unlocked Superstar].bin";</v>
      </c>
    </row>
    <row r="763" spans="1:8" x14ac:dyDescent="0.2">
      <c r="A763" s="85">
        <v>762</v>
      </c>
      <c r="B763" s="86">
        <v>20170731</v>
      </c>
      <c r="C763" s="85" t="s">
        <v>3836</v>
      </c>
      <c r="D763" s="85" t="s">
        <v>3851</v>
      </c>
      <c r="E763" s="85" t="s">
        <v>3586</v>
      </c>
      <c r="F763" s="85" t="s">
        <v>3907</v>
      </c>
      <c r="G763" s="84" t="str">
        <f>"case """&amp;RIGHT(INDEX(旧!E:E,MATCH(已整理!F763,旧!B:B,0)),8)&amp;""""</f>
        <v>case "320E7E66"</v>
      </c>
      <c r="H763" s="84" t="str">
        <f t="shared" si="11"/>
        <v>case "320E7E66": return "[MSS] 59 - Boo (Golf) [Unlocked Superstar].bin";</v>
      </c>
    </row>
    <row r="764" spans="1:8" x14ac:dyDescent="0.2">
      <c r="A764" s="85">
        <v>763</v>
      </c>
      <c r="B764" s="86">
        <v>20170731</v>
      </c>
      <c r="C764" s="85" t="s">
        <v>3836</v>
      </c>
      <c r="D764" s="85" t="s">
        <v>3620</v>
      </c>
      <c r="E764" s="85" t="s">
        <v>3586</v>
      </c>
      <c r="F764" s="85" t="s">
        <v>3908</v>
      </c>
      <c r="G764" s="84" t="str">
        <f>"case """&amp;RIGHT(INDEX(旧!E:E,MATCH(已整理!F764,旧!B:B,0)),8)&amp;""""</f>
        <v>case "A50EF852"</v>
      </c>
      <c r="H764" s="84" t="str">
        <f t="shared" si="11"/>
        <v>case "A50EF852": return "[MSS] 60 - Boo (Horse Racing) [Unlocked Superstar].bin";</v>
      </c>
    </row>
    <row r="765" spans="1:8" x14ac:dyDescent="0.2">
      <c r="A765" s="85">
        <v>764</v>
      </c>
      <c r="B765" s="86">
        <v>20170731</v>
      </c>
      <c r="C765" s="85" t="s">
        <v>3836</v>
      </c>
      <c r="D765" s="85" t="s">
        <v>3863</v>
      </c>
      <c r="E765" s="85" t="s">
        <v>3586</v>
      </c>
      <c r="F765" s="85" t="s">
        <v>3909</v>
      </c>
      <c r="G765" s="84" t="str">
        <f>"case """&amp;RIGHT(INDEX(旧!E:E,MATCH(已整理!F765,旧!B:B,0)),8)&amp;""""</f>
        <v>case "110A55FA"</v>
      </c>
      <c r="H765" s="84" t="str">
        <f t="shared" si="11"/>
        <v>case "110A55FA": return "[MSS] 61 - Baby Mario (Soccer) [Unlocked Superstar].bin";</v>
      </c>
    </row>
    <row r="766" spans="1:8" x14ac:dyDescent="0.2">
      <c r="A766" s="85">
        <v>765</v>
      </c>
      <c r="B766" s="86">
        <v>20170731</v>
      </c>
      <c r="C766" s="85" t="s">
        <v>3836</v>
      </c>
      <c r="D766" s="85" t="s">
        <v>3620</v>
      </c>
      <c r="E766" s="85" t="s">
        <v>3586</v>
      </c>
      <c r="F766" s="85" t="s">
        <v>3911</v>
      </c>
      <c r="G766" s="84" t="str">
        <f>"case """&amp;RIGHT(INDEX(旧!E:E,MATCH(已整理!F766,旧!B:B,0)),8)&amp;""""</f>
        <v>case "DDF2AD55"</v>
      </c>
      <c r="H766" s="84" t="str">
        <f t="shared" si="11"/>
        <v>case "DDF2AD55": return "[MSS] 62 - Baby Mario (Baseball) [Unlocked Superstar].bin";</v>
      </c>
    </row>
    <row r="767" spans="1:8" x14ac:dyDescent="0.2">
      <c r="A767" s="85">
        <v>766</v>
      </c>
      <c r="B767" s="86">
        <v>20170731</v>
      </c>
      <c r="C767" s="85" t="s">
        <v>3836</v>
      </c>
      <c r="D767" s="85" t="s">
        <v>3620</v>
      </c>
      <c r="E767" s="85" t="s">
        <v>3586</v>
      </c>
      <c r="F767" s="85" t="s">
        <v>3912</v>
      </c>
      <c r="G767" s="84" t="str">
        <f>"case """&amp;RIGHT(INDEX(旧!E:E,MATCH(已整理!F767,旧!B:B,0)),8)&amp;""""</f>
        <v>case "88AC6427"</v>
      </c>
      <c r="H767" s="84" t="str">
        <f t="shared" si="11"/>
        <v>case "88AC6427": return "[MSS] 63 - Baby Mario (Tennis) [Unlocked Superstar].bin";</v>
      </c>
    </row>
    <row r="768" spans="1:8" x14ac:dyDescent="0.2">
      <c r="A768" s="85">
        <v>767</v>
      </c>
      <c r="B768" s="86">
        <v>20170731</v>
      </c>
      <c r="C768" s="85" t="s">
        <v>3836</v>
      </c>
      <c r="D768" s="85" t="s">
        <v>3863</v>
      </c>
      <c r="E768" s="85" t="s">
        <v>3586</v>
      </c>
      <c r="F768" s="85" t="s">
        <v>3913</v>
      </c>
      <c r="G768" s="84" t="str">
        <f>"case """&amp;RIGHT(INDEX(旧!E:E,MATCH(已整理!F768,旧!B:B,0)),8)&amp;""""</f>
        <v>case "E86D98C5"</v>
      </c>
      <c r="H768" s="84" t="str">
        <f t="shared" si="11"/>
        <v>case "E86D98C5": return "[MSS] 64 - Baby Mario (Golf) [Unlocked Superstar].bin";</v>
      </c>
    </row>
    <row r="769" spans="1:8" x14ac:dyDescent="0.2">
      <c r="A769" s="85">
        <v>768</v>
      </c>
      <c r="B769" s="86">
        <v>20170731</v>
      </c>
      <c r="C769" s="85" t="s">
        <v>3836</v>
      </c>
      <c r="D769" s="85" t="s">
        <v>3851</v>
      </c>
      <c r="E769" s="85" t="s">
        <v>3586</v>
      </c>
      <c r="F769" s="85" t="s">
        <v>3914</v>
      </c>
      <c r="G769" s="84" t="str">
        <f>"case """&amp;RIGHT(INDEX(旧!E:E,MATCH(已整理!F769,旧!B:B,0)),8)&amp;""""</f>
        <v>case "3263E885"</v>
      </c>
      <c r="H769" s="84" t="str">
        <f t="shared" si="11"/>
        <v>case "3263E885": return "[MSS] 65 - Baby Mario (Horse Racing) [Unlocked Superstar].bin";</v>
      </c>
    </row>
    <row r="770" spans="1:8" x14ac:dyDescent="0.2">
      <c r="A770" s="85">
        <v>769</v>
      </c>
      <c r="B770" s="86">
        <v>20170731</v>
      </c>
      <c r="C770" s="85" t="s">
        <v>3841</v>
      </c>
      <c r="D770" s="85" t="s">
        <v>3620</v>
      </c>
      <c r="E770" s="85" t="s">
        <v>3586</v>
      </c>
      <c r="F770" s="85" t="s">
        <v>3915</v>
      </c>
      <c r="G770" s="84" t="str">
        <f>"case """&amp;RIGHT(INDEX(旧!E:E,MATCH(已整理!F770,旧!B:B,0)),8)&amp;""""</f>
        <v>case "7F95C06C"</v>
      </c>
      <c r="H770" s="84" t="str">
        <f t="shared" si="11"/>
        <v>case "7F95C06C": return "[MSS] 66 - Baby Luigi (Soccer) [Unlocked Superstar].bin";</v>
      </c>
    </row>
    <row r="771" spans="1:8" x14ac:dyDescent="0.2">
      <c r="A771" s="85">
        <v>770</v>
      </c>
      <c r="B771" s="86">
        <v>20170731</v>
      </c>
      <c r="C771" s="85" t="s">
        <v>3836</v>
      </c>
      <c r="D771" s="85" t="s">
        <v>3620</v>
      </c>
      <c r="E771" s="85" t="s">
        <v>3586</v>
      </c>
      <c r="F771" s="85" t="s">
        <v>3916</v>
      </c>
      <c r="G771" s="84" t="str">
        <f>"case """&amp;RIGHT(INDEX(旧!E:E,MATCH(已整理!F771,旧!B:B,0)),8)&amp;""""</f>
        <v>case "6D380FAE"</v>
      </c>
      <c r="H771" s="84" t="str">
        <f t="shared" ref="H771:H803" si="12">G771&amp;": "&amp;"return "&amp;""""&amp;F771&amp;""""&amp;";"</f>
        <v>case "6D380FAE": return "[MSS] 67 - Baby Luigi (Baseball) [Unlocked Superstar].bin";</v>
      </c>
    </row>
    <row r="772" spans="1:8" x14ac:dyDescent="0.2">
      <c r="A772" s="85">
        <v>771</v>
      </c>
      <c r="B772" s="86">
        <v>20170731</v>
      </c>
      <c r="C772" s="85" t="s">
        <v>3836</v>
      </c>
      <c r="D772" s="85" t="s">
        <v>3851</v>
      </c>
      <c r="E772" s="85" t="s">
        <v>3586</v>
      </c>
      <c r="F772" s="85" t="s">
        <v>3917</v>
      </c>
      <c r="G772" s="84" t="str">
        <f>"case """&amp;RIGHT(INDEX(旧!E:E,MATCH(已整理!F772,旧!B:B,0)),8)&amp;""""</f>
        <v>case "D4463CB3"</v>
      </c>
      <c r="H772" s="84" t="str">
        <f t="shared" si="12"/>
        <v>case "D4463CB3": return "[MSS] 68 - Baby Luigi (Tennis) [Unlocked Superstar].bin";</v>
      </c>
    </row>
    <row r="773" spans="1:8" x14ac:dyDescent="0.2">
      <c r="A773" s="85">
        <v>772</v>
      </c>
      <c r="B773" s="86">
        <v>20170731</v>
      </c>
      <c r="C773" s="85" t="s">
        <v>3836</v>
      </c>
      <c r="D773" s="85" t="s">
        <v>3620</v>
      </c>
      <c r="E773" s="85" t="s">
        <v>3586</v>
      </c>
      <c r="F773" s="85" t="s">
        <v>3918</v>
      </c>
      <c r="G773" s="84" t="str">
        <f>"case """&amp;RIGHT(INDEX(旧!E:E,MATCH(已整理!F773,旧!B:B,0)),8)&amp;""""</f>
        <v>case "DB6AF0EF"</v>
      </c>
      <c r="H773" s="84" t="str">
        <f t="shared" si="12"/>
        <v>case "DB6AF0EF": return "[MSS] 69 - Baby Luigi (Golf) [Unlocked Superstar].bin";</v>
      </c>
    </row>
    <row r="774" spans="1:8" x14ac:dyDescent="0.2">
      <c r="A774" s="85">
        <v>773</v>
      </c>
      <c r="B774" s="86">
        <v>20170731</v>
      </c>
      <c r="C774" s="85" t="s">
        <v>3836</v>
      </c>
      <c r="D774" s="85" t="s">
        <v>3620</v>
      </c>
      <c r="E774" s="85" t="s">
        <v>3586</v>
      </c>
      <c r="F774" s="85" t="s">
        <v>3919</v>
      </c>
      <c r="G774" s="84" t="str">
        <f>"case """&amp;RIGHT(INDEX(旧!E:E,MATCH(已整理!F774,旧!B:B,0)),8)&amp;""""</f>
        <v>case "53DF6E1E"</v>
      </c>
      <c r="H774" s="84" t="str">
        <f t="shared" si="12"/>
        <v>case "53DF6E1E": return "[MSS] 70 - Baby Luigi (Horse Racing) [Unlocked Superstar].bin";</v>
      </c>
    </row>
    <row r="775" spans="1:8" x14ac:dyDescent="0.2">
      <c r="A775" s="85">
        <v>774</v>
      </c>
      <c r="B775" s="86">
        <v>20170731</v>
      </c>
      <c r="C775" s="85" t="s">
        <v>3836</v>
      </c>
      <c r="D775" s="85" t="s">
        <v>3851</v>
      </c>
      <c r="E775" s="85" t="s">
        <v>3586</v>
      </c>
      <c r="F775" s="85" t="s">
        <v>3920</v>
      </c>
      <c r="G775" s="84" t="str">
        <f>"case """&amp;RIGHT(INDEX(旧!E:E,MATCH(已整理!F775,旧!B:B,0)),8)&amp;""""</f>
        <v>case "1377093B"</v>
      </c>
      <c r="H775" s="84" t="str">
        <f t="shared" si="12"/>
        <v>case "1377093B": return "[MSS] 71 - Birdo (Soccer) [Unlocked Superstar].bin";</v>
      </c>
    </row>
    <row r="776" spans="1:8" x14ac:dyDescent="0.2">
      <c r="A776" s="85">
        <v>775</v>
      </c>
      <c r="B776" s="86">
        <v>20170731</v>
      </c>
      <c r="C776" s="85" t="s">
        <v>3885</v>
      </c>
      <c r="D776" s="85" t="s">
        <v>3851</v>
      </c>
      <c r="E776" s="85" t="s">
        <v>3586</v>
      </c>
      <c r="F776" s="85" t="s">
        <v>3921</v>
      </c>
      <c r="G776" s="84" t="str">
        <f>"case """&amp;RIGHT(INDEX(旧!E:E,MATCH(已整理!F776,旧!B:B,0)),8)&amp;""""</f>
        <v>case "7795D93E"</v>
      </c>
      <c r="H776" s="84" t="str">
        <f t="shared" si="12"/>
        <v>case "7795D93E": return "[MSS] 72 - Birdo (Baseball) [Unlocked Superstar].bin";</v>
      </c>
    </row>
    <row r="777" spans="1:8" x14ac:dyDescent="0.2">
      <c r="A777" s="85">
        <v>776</v>
      </c>
      <c r="B777" s="86">
        <v>20170731</v>
      </c>
      <c r="C777" s="85" t="s">
        <v>3836</v>
      </c>
      <c r="D777" s="85" t="s">
        <v>3620</v>
      </c>
      <c r="E777" s="85" t="s">
        <v>3586</v>
      </c>
      <c r="F777" s="85" t="s">
        <v>3922</v>
      </c>
      <c r="G777" s="84" t="str">
        <f>"case """&amp;RIGHT(INDEX(旧!E:E,MATCH(已整理!F777,旧!B:B,0)),8)&amp;""""</f>
        <v>case "1ADB2DFD"</v>
      </c>
      <c r="H777" s="84" t="str">
        <f t="shared" si="12"/>
        <v>case "1ADB2DFD": return "[MSS] 73 - Birdo (Tennis) [Unlocked Superstar].bin";</v>
      </c>
    </row>
    <row r="778" spans="1:8" x14ac:dyDescent="0.2">
      <c r="A778" s="85">
        <v>777</v>
      </c>
      <c r="B778" s="86">
        <v>20170731</v>
      </c>
      <c r="C778" s="85" t="s">
        <v>3836</v>
      </c>
      <c r="D778" s="85" t="s">
        <v>3620</v>
      </c>
      <c r="E778" s="85" t="s">
        <v>3586</v>
      </c>
      <c r="F778" s="85" t="s">
        <v>3923</v>
      </c>
      <c r="G778" s="84" t="str">
        <f>"case """&amp;RIGHT(INDEX(旧!E:E,MATCH(已整理!F778,旧!B:B,0)),8)&amp;""""</f>
        <v>case "1BB6276D"</v>
      </c>
      <c r="H778" s="84" t="str">
        <f t="shared" si="12"/>
        <v>case "1BB6276D": return "[MSS] 74 - Birdo (Golf) [Unlocked Superstar].bin";</v>
      </c>
    </row>
    <row r="779" spans="1:8" x14ac:dyDescent="0.2">
      <c r="A779" s="85">
        <v>778</v>
      </c>
      <c r="B779" s="86">
        <v>20170731</v>
      </c>
      <c r="C779" s="85" t="s">
        <v>3836</v>
      </c>
      <c r="D779" s="85" t="s">
        <v>3620</v>
      </c>
      <c r="E779" s="85" t="s">
        <v>3586</v>
      </c>
      <c r="F779" s="85" t="s">
        <v>3924</v>
      </c>
      <c r="G779" s="84" t="str">
        <f>"case """&amp;RIGHT(INDEX(旧!E:E,MATCH(已整理!F779,旧!B:B,0)),8)&amp;""""</f>
        <v>case "18A32555"</v>
      </c>
      <c r="H779" s="84" t="str">
        <f t="shared" si="12"/>
        <v>case "18A32555": return "[MSS] 75 - Birdo (Horse Racing) [Unlocked Superstar].bin";</v>
      </c>
    </row>
    <row r="780" spans="1:8" x14ac:dyDescent="0.2">
      <c r="A780" s="85">
        <v>779</v>
      </c>
      <c r="B780" s="86">
        <v>20170731</v>
      </c>
      <c r="C780" s="85" t="s">
        <v>3841</v>
      </c>
      <c r="D780" s="85" t="s">
        <v>3620</v>
      </c>
      <c r="E780" s="85" t="s">
        <v>3586</v>
      </c>
      <c r="F780" s="85" t="s">
        <v>3925</v>
      </c>
      <c r="G780" s="84" t="str">
        <f>"case """&amp;RIGHT(INDEX(旧!E:E,MATCH(已整理!F780,旧!B:B,0)),8)&amp;""""</f>
        <v>case "1B73F7CA"</v>
      </c>
      <c r="H780" s="84" t="str">
        <f t="shared" si="12"/>
        <v>case "1B73F7CA": return "[MSS] 76 - Rosalina (Soccer) [Unlocked Superstar].bin";</v>
      </c>
    </row>
    <row r="781" spans="1:8" x14ac:dyDescent="0.2">
      <c r="A781" s="85">
        <v>780</v>
      </c>
      <c r="B781" s="86">
        <v>20170731</v>
      </c>
      <c r="C781" s="85" t="s">
        <v>3885</v>
      </c>
      <c r="D781" s="85" t="s">
        <v>3620</v>
      </c>
      <c r="E781" s="85" t="s">
        <v>3586</v>
      </c>
      <c r="F781" s="85" t="s">
        <v>3926</v>
      </c>
      <c r="G781" s="84" t="str">
        <f>"case """&amp;RIGHT(INDEX(旧!E:E,MATCH(已整理!F781,旧!B:B,0)),8)&amp;""""</f>
        <v>case "A6CF15A2"</v>
      </c>
      <c r="H781" s="84" t="str">
        <f t="shared" si="12"/>
        <v>case "A6CF15A2": return "[MSS] 77 - Rosalina (Baseball) [Unlocked Superstar].bin";</v>
      </c>
    </row>
    <row r="782" spans="1:8" x14ac:dyDescent="0.2">
      <c r="A782" s="85">
        <v>781</v>
      </c>
      <c r="B782" s="86">
        <v>20170731</v>
      </c>
      <c r="C782" s="85" t="s">
        <v>3836</v>
      </c>
      <c r="D782" s="85" t="s">
        <v>3620</v>
      </c>
      <c r="E782" s="85" t="s">
        <v>3586</v>
      </c>
      <c r="F782" s="85" t="s">
        <v>3927</v>
      </c>
      <c r="G782" s="84" t="str">
        <f>"case """&amp;RIGHT(INDEX(旧!E:E,MATCH(已整理!F782,旧!B:B,0)),8)&amp;""""</f>
        <v>case "B0DE77D8"</v>
      </c>
      <c r="H782" s="84" t="str">
        <f t="shared" si="12"/>
        <v>case "B0DE77D8": return "[MSS] 78 - Rosalina (Tennis) [Unlocked Superstar].bin";</v>
      </c>
    </row>
    <row r="783" spans="1:8" x14ac:dyDescent="0.2">
      <c r="A783" s="85">
        <v>782</v>
      </c>
      <c r="B783" s="86">
        <v>20170731</v>
      </c>
      <c r="C783" s="85" t="s">
        <v>3836</v>
      </c>
      <c r="D783" s="85" t="s">
        <v>3620</v>
      </c>
      <c r="E783" s="85" t="s">
        <v>3586</v>
      </c>
      <c r="F783" s="85" t="s">
        <v>3928</v>
      </c>
      <c r="G783" s="84" t="str">
        <f>"case """&amp;RIGHT(INDEX(旧!E:E,MATCH(已整理!F783,旧!B:B,0)),8)&amp;""""</f>
        <v>case "2ED63630"</v>
      </c>
      <c r="H783" s="84" t="str">
        <f t="shared" si="12"/>
        <v>case "2ED63630": return "[MSS] 79 - Rosalina (Golf) [Unlocked Superstar].bin";</v>
      </c>
    </row>
    <row r="784" spans="1:8" x14ac:dyDescent="0.2">
      <c r="A784" s="85">
        <v>783</v>
      </c>
      <c r="B784" s="86">
        <v>20170731</v>
      </c>
      <c r="C784" s="85" t="s">
        <v>3836</v>
      </c>
      <c r="D784" s="85" t="s">
        <v>3620</v>
      </c>
      <c r="E784" s="85" t="s">
        <v>3586</v>
      </c>
      <c r="F784" s="85" t="s">
        <v>3929</v>
      </c>
      <c r="G784" s="84" t="str">
        <f>"case """&amp;RIGHT(INDEX(旧!E:E,MATCH(已整理!F784,旧!B:B,0)),8)&amp;""""</f>
        <v>case "A76A1B87"</v>
      </c>
      <c r="H784" s="84" t="str">
        <f t="shared" si="12"/>
        <v>case "A76A1B87": return "[MSS] 80 - Rosalina (Horse Racing) [Unlocked Superstar].bin";</v>
      </c>
    </row>
    <row r="785" spans="1:8" x14ac:dyDescent="0.2">
      <c r="A785" s="85">
        <v>784</v>
      </c>
      <c r="B785" s="86">
        <v>20170731</v>
      </c>
      <c r="C785" s="85" t="s">
        <v>3836</v>
      </c>
      <c r="D785" s="85" t="s">
        <v>3851</v>
      </c>
      <c r="E785" s="85" t="s">
        <v>3586</v>
      </c>
      <c r="F785" s="85" t="s">
        <v>3930</v>
      </c>
      <c r="G785" s="84" t="str">
        <f>"case """&amp;RIGHT(INDEX(旧!E:E,MATCH(已整理!F785,旧!B:B,0)),8)&amp;""""</f>
        <v>case "B23B4D22"</v>
      </c>
      <c r="H785" s="84" t="str">
        <f t="shared" si="12"/>
        <v>case "B23B4D22": return "[MSS] 81 - Metal Mario (Soccer) [Unlocked Superstar].bin";</v>
      </c>
    </row>
    <row r="786" spans="1:8" x14ac:dyDescent="0.2">
      <c r="A786" s="85">
        <v>785</v>
      </c>
      <c r="B786" s="86">
        <v>20170731</v>
      </c>
      <c r="C786" s="85" t="s">
        <v>3841</v>
      </c>
      <c r="D786" s="85" t="s">
        <v>3620</v>
      </c>
      <c r="E786" s="85" t="s">
        <v>3586</v>
      </c>
      <c r="F786" s="85" t="s">
        <v>3931</v>
      </c>
      <c r="G786" s="84" t="str">
        <f>"case """&amp;RIGHT(INDEX(旧!E:E,MATCH(已整理!F786,旧!B:B,0)),8)&amp;""""</f>
        <v>case "753E6924"</v>
      </c>
      <c r="H786" s="84" t="str">
        <f t="shared" si="12"/>
        <v>case "753E6924": return "[MSS] 82 - Metal Mario (Baseball) [Unlocked Superstar].bin";</v>
      </c>
    </row>
    <row r="787" spans="1:8" x14ac:dyDescent="0.2">
      <c r="A787" s="85">
        <v>786</v>
      </c>
      <c r="B787" s="86">
        <v>20170731</v>
      </c>
      <c r="C787" s="85" t="s">
        <v>3841</v>
      </c>
      <c r="D787" s="85" t="s">
        <v>3620</v>
      </c>
      <c r="E787" s="85" t="s">
        <v>3586</v>
      </c>
      <c r="F787" s="85" t="s">
        <v>3932</v>
      </c>
      <c r="G787" s="84" t="str">
        <f>"case """&amp;RIGHT(INDEX(旧!E:E,MATCH(已整理!F787,旧!B:B,0)),8)&amp;""""</f>
        <v>case "44DBD65B"</v>
      </c>
      <c r="H787" s="84" t="str">
        <f t="shared" si="12"/>
        <v>case "44DBD65B": return "[MSS] 83 - Metal Mario (Tennis) [Unlocked Superstar].bin";</v>
      </c>
    </row>
    <row r="788" spans="1:8" x14ac:dyDescent="0.2">
      <c r="A788" s="85">
        <v>787</v>
      </c>
      <c r="B788" s="86">
        <v>20170731</v>
      </c>
      <c r="C788" s="85" t="s">
        <v>3836</v>
      </c>
      <c r="D788" s="85" t="s">
        <v>3851</v>
      </c>
      <c r="E788" s="85" t="s">
        <v>3586</v>
      </c>
      <c r="F788" s="85" t="s">
        <v>3933</v>
      </c>
      <c r="G788" s="84" t="str">
        <f>"case """&amp;RIGHT(INDEX(旧!E:E,MATCH(已整理!F788,旧!B:B,0)),8)&amp;""""</f>
        <v>case "7CE394A6"</v>
      </c>
      <c r="H788" s="84" t="str">
        <f t="shared" si="12"/>
        <v>case "7CE394A6": return "[MSS] 84 - Metal Mario (Golf) [Unlocked Superstar].bin";</v>
      </c>
    </row>
    <row r="789" spans="1:8" x14ac:dyDescent="0.2">
      <c r="A789" s="85">
        <v>788</v>
      </c>
      <c r="B789" s="86">
        <v>20170731</v>
      </c>
      <c r="C789" s="85" t="s">
        <v>3836</v>
      </c>
      <c r="D789" s="85" t="s">
        <v>3620</v>
      </c>
      <c r="E789" s="85" t="s">
        <v>3586</v>
      </c>
      <c r="F789" s="85" t="s">
        <v>3934</v>
      </c>
      <c r="G789" s="84" t="str">
        <f>"case """&amp;RIGHT(INDEX(旧!E:E,MATCH(已整理!F789,旧!B:B,0)),8)&amp;""""</f>
        <v>case "7E6E4655"</v>
      </c>
      <c r="H789" s="84" t="str">
        <f t="shared" si="12"/>
        <v>case "7E6E4655": return "[MSS] 85 - Metal Mario (Horse Racing) [Unlocked Superstar].bin";</v>
      </c>
    </row>
    <row r="790" spans="1:8" x14ac:dyDescent="0.2">
      <c r="A790" s="85">
        <v>789</v>
      </c>
      <c r="B790" s="86">
        <v>20170731</v>
      </c>
      <c r="C790" s="85" t="s">
        <v>3836</v>
      </c>
      <c r="D790" s="85" t="s">
        <v>3851</v>
      </c>
      <c r="E790" s="85" t="s">
        <v>3586</v>
      </c>
      <c r="F790" s="85" t="s">
        <v>3935</v>
      </c>
      <c r="G790" s="84" t="str">
        <f>"case """&amp;RIGHT(INDEX(旧!E:E,MATCH(已整理!F790,旧!B:B,0)),8)&amp;""""</f>
        <v>case "C8E5B2CD"</v>
      </c>
      <c r="H790" s="84" t="str">
        <f t="shared" si="12"/>
        <v>case "C8E5B2CD": return "[MSS] 86 - Pink Gold Peach (Soccer) [Unlocked Superstar].bin";</v>
      </c>
    </row>
    <row r="791" spans="1:8" x14ac:dyDescent="0.2">
      <c r="A791" s="85">
        <v>790</v>
      </c>
      <c r="B791" s="86">
        <v>20170731</v>
      </c>
      <c r="C791" s="85" t="s">
        <v>3836</v>
      </c>
      <c r="D791" s="85" t="s">
        <v>3620</v>
      </c>
      <c r="E791" s="85" t="s">
        <v>3586</v>
      </c>
      <c r="F791" s="85" t="s">
        <v>3936</v>
      </c>
      <c r="G791" s="84" t="str">
        <f>"case """&amp;RIGHT(INDEX(旧!E:E,MATCH(已整理!F791,旧!B:B,0)),8)&amp;""""</f>
        <v>case "78EDE1A7"</v>
      </c>
      <c r="H791" s="84" t="str">
        <f t="shared" si="12"/>
        <v>case "78EDE1A7": return "[MSS] 87 - Pink Gold Peach (Baseball) [Unlocked Superstar].bin";</v>
      </c>
    </row>
    <row r="792" spans="1:8" x14ac:dyDescent="0.2">
      <c r="A792" s="85">
        <v>791</v>
      </c>
      <c r="B792" s="86">
        <v>20170731</v>
      </c>
      <c r="C792" s="85" t="s">
        <v>3836</v>
      </c>
      <c r="D792" s="85" t="s">
        <v>3620</v>
      </c>
      <c r="E792" s="85" t="s">
        <v>3586</v>
      </c>
      <c r="F792" s="85" t="s">
        <v>3937</v>
      </c>
      <c r="G792" s="84" t="str">
        <f>"case """&amp;RIGHT(INDEX(旧!E:E,MATCH(已整理!F792,旧!B:B,0)),8)&amp;""""</f>
        <v>case "3A989D5B"</v>
      </c>
      <c r="H792" s="84" t="str">
        <f t="shared" si="12"/>
        <v>case "3A989D5B": return "[MSS] 88 - Pink Gold Peach (Tennis) [Unlocked Superstar].bin";</v>
      </c>
    </row>
    <row r="793" spans="1:8" x14ac:dyDescent="0.2">
      <c r="A793" s="85">
        <v>792</v>
      </c>
      <c r="B793" s="86">
        <v>20170731</v>
      </c>
      <c r="C793" s="85" t="s">
        <v>3841</v>
      </c>
      <c r="D793" s="85" t="s">
        <v>3851</v>
      </c>
      <c r="E793" s="85" t="s">
        <v>3586</v>
      </c>
      <c r="F793" s="85" t="s">
        <v>3938</v>
      </c>
      <c r="G793" s="84" t="str">
        <f>"case """&amp;RIGHT(INDEX(旧!E:E,MATCH(已整理!F793,旧!B:B,0)),8)&amp;""""</f>
        <v>case "8C9B6F82"</v>
      </c>
      <c r="H793" s="84" t="str">
        <f t="shared" si="12"/>
        <v>case "8C9B6F82": return "[MSS] 89 - Pink Gold Peach (Golf) [Unlocked Superstar].bin";</v>
      </c>
    </row>
    <row r="794" spans="1:8" x14ac:dyDescent="0.2">
      <c r="A794" s="85">
        <v>793</v>
      </c>
      <c r="B794" s="86">
        <v>20170731</v>
      </c>
      <c r="C794" s="85" t="s">
        <v>3836</v>
      </c>
      <c r="D794" s="85" t="s">
        <v>3620</v>
      </c>
      <c r="E794" s="85" t="s">
        <v>3586</v>
      </c>
      <c r="F794" s="85" t="s">
        <v>3939</v>
      </c>
      <c r="G794" s="84" t="str">
        <f>"case """&amp;RIGHT(INDEX(旧!E:E,MATCH(已整理!F794,旧!B:B,0)),8)&amp;""""</f>
        <v>case "DD1F450A"</v>
      </c>
      <c r="H794" s="84" t="str">
        <f t="shared" si="12"/>
        <v>case "DD1F450A": return "[MSS] 90 - Pink Gold Peach (Horse Racing) [Unlocked Superstar].bin";</v>
      </c>
    </row>
    <row r="795" spans="1:8" x14ac:dyDescent="0.2">
      <c r="A795" s="85">
        <v>794</v>
      </c>
      <c r="B795" s="86">
        <v>20170731</v>
      </c>
      <c r="C795" s="85" t="s">
        <v>3836</v>
      </c>
      <c r="D795" s="85" t="s">
        <v>3610</v>
      </c>
      <c r="E795" s="85" t="s">
        <v>3604</v>
      </c>
      <c r="F795" s="85" t="s">
        <v>3940</v>
      </c>
      <c r="G795" s="84" t="str">
        <f>"case """&amp;RIGHT(INDEX(旧!E:E,MATCH(已整理!F795,旧!B:B,0)),8)&amp;""""</f>
        <v>case "83CE0E87"</v>
      </c>
      <c r="H795" s="84" t="str">
        <f t="shared" si="12"/>
        <v>case "83CE0E87": return "[SM] 01 - Mario [Loaded with Mario Party 10 Special Data].bin";</v>
      </c>
    </row>
    <row r="796" spans="1:8" x14ac:dyDescent="0.2">
      <c r="A796" s="85">
        <v>795</v>
      </c>
      <c r="B796" s="86">
        <v>20170731</v>
      </c>
      <c r="C796" s="85" t="s">
        <v>3841</v>
      </c>
      <c r="D796" s="85" t="s">
        <v>3910</v>
      </c>
      <c r="E796" s="85" t="s">
        <v>3604</v>
      </c>
      <c r="F796" s="85" t="s">
        <v>3941</v>
      </c>
      <c r="G796" s="84" t="str">
        <f>"case """&amp;RIGHT(INDEX(旧!E:E,MATCH(已整理!F796,旧!B:B,0)),8)&amp;""""</f>
        <v>case "FD9F18E6"</v>
      </c>
      <c r="H796" s="84" t="str">
        <f t="shared" si="12"/>
        <v>case "FD9F18E6": return "[SM] 02 - Peach [Loaded with Mario Party 10 Special Data].bin";</v>
      </c>
    </row>
    <row r="797" spans="1:8" x14ac:dyDescent="0.2">
      <c r="A797" s="85">
        <v>796</v>
      </c>
      <c r="B797" s="86">
        <v>20170731</v>
      </c>
      <c r="C797" s="85" t="s">
        <v>3841</v>
      </c>
      <c r="D797" s="85" t="s">
        <v>3910</v>
      </c>
      <c r="E797" s="85" t="s">
        <v>3604</v>
      </c>
      <c r="F797" s="85" t="s">
        <v>3942</v>
      </c>
      <c r="G797" s="84" t="str">
        <f>"case """&amp;RIGHT(INDEX(旧!E:E,MATCH(已整理!F797,旧!B:B,0)),8)&amp;""""</f>
        <v>case "73C1D16D"</v>
      </c>
      <c r="H797" s="84" t="str">
        <f t="shared" si="12"/>
        <v>case "73C1D16D": return "[SM] 03 - Toad [Loaded with Mario Party 10 Special Data].bin";</v>
      </c>
    </row>
    <row r="798" spans="1:8" x14ac:dyDescent="0.2">
      <c r="A798" s="85">
        <v>797</v>
      </c>
      <c r="B798" s="86">
        <v>20170731</v>
      </c>
      <c r="C798" s="85" t="s">
        <v>3836</v>
      </c>
      <c r="D798" s="85" t="s">
        <v>3610</v>
      </c>
      <c r="E798" s="85" t="s">
        <v>3604</v>
      </c>
      <c r="F798" s="85" t="s">
        <v>3943</v>
      </c>
      <c r="G798" s="84" t="str">
        <f>"case """&amp;RIGHT(INDEX(旧!E:E,MATCH(已整理!F798,旧!B:B,0)),8)&amp;""""</f>
        <v>case "7C10F500"</v>
      </c>
      <c r="H798" s="84" t="str">
        <f t="shared" si="12"/>
        <v>case "7C10F500": return "[SM] 04 - Luigi [Loaded with Mario Party 10 Special Data].bin";</v>
      </c>
    </row>
    <row r="799" spans="1:8" x14ac:dyDescent="0.2">
      <c r="A799" s="85">
        <v>798</v>
      </c>
      <c r="B799" s="86">
        <v>20170731</v>
      </c>
      <c r="C799" s="85" t="s">
        <v>3836</v>
      </c>
      <c r="D799" s="85" t="s">
        <v>3610</v>
      </c>
      <c r="E799" s="85" t="s">
        <v>3604</v>
      </c>
      <c r="F799" s="85" t="s">
        <v>3944</v>
      </c>
      <c r="G799" s="84" t="str">
        <f>"case """&amp;RIGHT(INDEX(旧!E:E,MATCH(已整理!F799,旧!B:B,0)),8)&amp;""""</f>
        <v>case "13224713"</v>
      </c>
      <c r="H799" s="84" t="str">
        <f t="shared" si="12"/>
        <v>case "13224713": return "[SM] 05 - Yoshi [Loaded with Mario Party 10 Special Data].bin";</v>
      </c>
    </row>
    <row r="800" spans="1:8" x14ac:dyDescent="0.2">
      <c r="A800" s="85">
        <v>799</v>
      </c>
      <c r="B800" s="86">
        <v>20170731</v>
      </c>
      <c r="C800" s="85" t="s">
        <v>3836</v>
      </c>
      <c r="D800" s="85" t="s">
        <v>3610</v>
      </c>
      <c r="E800" s="85" t="s">
        <v>3604</v>
      </c>
      <c r="F800" s="85" t="s">
        <v>3945</v>
      </c>
      <c r="G800" s="84" t="str">
        <f>"case """&amp;RIGHT(INDEX(旧!E:E,MATCH(已整理!F800,旧!B:B,0)),8)&amp;""""</f>
        <v>case "FDACC31D"</v>
      </c>
      <c r="H800" s="84" t="str">
        <f t="shared" si="12"/>
        <v>case "FDACC31D": return "[SM] 06 - Bowser [Loaded with Mario Party 10 Special Data].bin";</v>
      </c>
    </row>
    <row r="801" spans="1:8" x14ac:dyDescent="0.2">
      <c r="A801" s="85">
        <v>800</v>
      </c>
      <c r="B801" s="86">
        <v>20170731</v>
      </c>
      <c r="C801" s="85" t="s">
        <v>3836</v>
      </c>
      <c r="D801" s="85" t="s">
        <v>3910</v>
      </c>
      <c r="E801" s="85" t="s">
        <v>3604</v>
      </c>
      <c r="F801" s="85" t="s">
        <v>3946</v>
      </c>
      <c r="G801" s="84" t="str">
        <f>"case """&amp;RIGHT(INDEX(旧!E:E,MATCH(已整理!F801,旧!B:B,0)),8)&amp;""""</f>
        <v>case "596AA38B"</v>
      </c>
      <c r="H801" s="84" t="str">
        <f t="shared" si="12"/>
        <v>case "596AA38B": return "[SM] 07 - Mario (Gold Edition) [Loaded with Mario Party 10 Special Data].bin";</v>
      </c>
    </row>
    <row r="802" spans="1:8" x14ac:dyDescent="0.2">
      <c r="A802" s="85">
        <v>801</v>
      </c>
      <c r="B802" s="86">
        <v>20170731</v>
      </c>
      <c r="C802" s="85" t="s">
        <v>3836</v>
      </c>
      <c r="D802" s="85" t="s">
        <v>3610</v>
      </c>
      <c r="E802" s="85" t="s">
        <v>3604</v>
      </c>
      <c r="F802" s="85" t="s">
        <v>3947</v>
      </c>
      <c r="G802" s="84" t="str">
        <f>"case """&amp;RIGHT(INDEX(旧!E:E,MATCH(已整理!F802,旧!B:B,0)),8)&amp;""""</f>
        <v>case "E19F8EAC"</v>
      </c>
      <c r="H802" s="84" t="str">
        <f t="shared" si="12"/>
        <v>case "E19F8EAC": return "[SM] 08 - Mario (Silver Edition) [Loaded with Mario Party 10 Special Data].bin";</v>
      </c>
    </row>
    <row r="803" spans="1:8" x14ac:dyDescent="0.2">
      <c r="A803" s="85">
        <v>802</v>
      </c>
      <c r="B803" s="86">
        <v>20170731</v>
      </c>
      <c r="C803" s="85" t="s">
        <v>3836</v>
      </c>
      <c r="D803" s="85" t="s">
        <v>3809</v>
      </c>
      <c r="E803" s="85" t="s">
        <v>3948</v>
      </c>
      <c r="F803" s="85" t="s">
        <v>3949</v>
      </c>
      <c r="G803" s="84" t="str">
        <f>"case """&amp;RIGHT(INDEX(旧!E:E,MATCH(已整理!F803,旧!B:B,0)),8)&amp;""""</f>
        <v>case "BE3CCF00"</v>
      </c>
      <c r="H803" s="84" t="str">
        <f t="shared" si="12"/>
        <v>case "BE3CCF00": return "[ZTP] 01 - Wolf Link [Max Hearts].bin";</v>
      </c>
    </row>
  </sheetData>
  <autoFilter ref="A1:F803"/>
  <phoneticPr fontId="17" type="noConversion"/>
  <pageMargins left="0.7" right="0.7" top="0.75" bottom="0.75" header="0.3" footer="0.3"/>
  <pageSetup paperSize="9" scale="4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3"/>
  <sheetViews>
    <sheetView topLeftCell="A709" workbookViewId="0">
      <selection activeCell="F622" sqref="F622"/>
    </sheetView>
  </sheetViews>
  <sheetFormatPr defaultRowHeight="14.25" x14ac:dyDescent="0.2"/>
  <cols>
    <col min="1" max="1" width="34.42578125" style="91" customWidth="1"/>
    <col min="2" max="2" width="48.140625" style="91" customWidth="1"/>
    <col min="3" max="3" width="23.28515625" style="91" customWidth="1"/>
    <col min="4" max="4" width="31.5703125" style="91" customWidth="1"/>
    <col min="5" max="5" width="24.85546875" style="96" customWidth="1"/>
    <col min="6" max="16384" width="9.140625" style="91"/>
  </cols>
  <sheetData>
    <row r="1" spans="1:5" x14ac:dyDescent="0.2">
      <c r="A1" s="89"/>
      <c r="B1" s="90" t="s">
        <v>3950</v>
      </c>
      <c r="C1" s="90" t="s">
        <v>3951</v>
      </c>
      <c r="D1" s="90" t="s">
        <v>3952</v>
      </c>
      <c r="E1" s="94" t="s">
        <v>3953</v>
      </c>
    </row>
    <row r="2" spans="1:5" x14ac:dyDescent="0.2">
      <c r="A2" s="92" t="s">
        <v>3954</v>
      </c>
      <c r="B2" s="92" t="s">
        <v>3076</v>
      </c>
      <c r="C2" s="92" t="s">
        <v>3955</v>
      </c>
      <c r="D2" s="92" t="s">
        <v>3956</v>
      </c>
      <c r="E2" s="95" t="s">
        <v>3957</v>
      </c>
    </row>
    <row r="3" spans="1:5" x14ac:dyDescent="0.2">
      <c r="A3" s="92" t="s">
        <v>3954</v>
      </c>
      <c r="B3" s="92" t="s">
        <v>3079</v>
      </c>
      <c r="C3" s="92" t="s">
        <v>3958</v>
      </c>
      <c r="D3" s="92" t="s">
        <v>3959</v>
      </c>
      <c r="E3" s="95" t="s">
        <v>3960</v>
      </c>
    </row>
    <row r="4" spans="1:5" x14ac:dyDescent="0.2">
      <c r="A4" s="92" t="s">
        <v>3954</v>
      </c>
      <c r="B4" s="92" t="s">
        <v>3961</v>
      </c>
      <c r="C4" s="92" t="s">
        <v>3962</v>
      </c>
      <c r="D4" s="92" t="s">
        <v>3963</v>
      </c>
      <c r="E4" s="95" t="s">
        <v>3964</v>
      </c>
    </row>
    <row r="5" spans="1:5" x14ac:dyDescent="0.2">
      <c r="A5" s="92" t="s">
        <v>3954</v>
      </c>
      <c r="B5" s="92" t="s">
        <v>3083</v>
      </c>
      <c r="C5" s="92" t="s">
        <v>3965</v>
      </c>
      <c r="D5" s="92" t="s">
        <v>3966</v>
      </c>
      <c r="E5" s="95" t="s">
        <v>3967</v>
      </c>
    </row>
    <row r="6" spans="1:5" x14ac:dyDescent="0.2">
      <c r="A6" s="92" t="s">
        <v>3954</v>
      </c>
      <c r="B6" s="92" t="s">
        <v>3085</v>
      </c>
      <c r="C6" s="92" t="s">
        <v>3968</v>
      </c>
      <c r="D6" s="92" t="s">
        <v>3969</v>
      </c>
      <c r="E6" s="95" t="s">
        <v>3970</v>
      </c>
    </row>
    <row r="7" spans="1:5" x14ac:dyDescent="0.2">
      <c r="A7" s="92" t="s">
        <v>3954</v>
      </c>
      <c r="B7" s="92" t="s">
        <v>3087</v>
      </c>
      <c r="C7" s="92" t="s">
        <v>3971</v>
      </c>
      <c r="D7" s="92" t="s">
        <v>3972</v>
      </c>
      <c r="E7" s="95" t="s">
        <v>3973</v>
      </c>
    </row>
    <row r="8" spans="1:5" x14ac:dyDescent="0.2">
      <c r="A8" s="92" t="s">
        <v>3974</v>
      </c>
      <c r="B8" s="92" t="s">
        <v>3975</v>
      </c>
      <c r="C8" s="92" t="s">
        <v>3976</v>
      </c>
      <c r="D8" s="92" t="s">
        <v>3977</v>
      </c>
      <c r="E8" s="95" t="s">
        <v>3978</v>
      </c>
    </row>
    <row r="9" spans="1:5" x14ac:dyDescent="0.2">
      <c r="A9" s="92" t="s">
        <v>3974</v>
      </c>
      <c r="B9" s="92" t="s">
        <v>3091</v>
      </c>
      <c r="C9" s="92" t="s">
        <v>3979</v>
      </c>
      <c r="D9" s="92" t="s">
        <v>3980</v>
      </c>
      <c r="E9" s="95" t="s">
        <v>3981</v>
      </c>
    </row>
    <row r="10" spans="1:5" x14ac:dyDescent="0.2">
      <c r="A10" s="92" t="s">
        <v>3974</v>
      </c>
      <c r="B10" s="92" t="s">
        <v>3093</v>
      </c>
      <c r="C10" s="92" t="s">
        <v>3982</v>
      </c>
      <c r="D10" s="92" t="s">
        <v>3983</v>
      </c>
      <c r="E10" s="95" t="s">
        <v>3984</v>
      </c>
    </row>
    <row r="11" spans="1:5" x14ac:dyDescent="0.2">
      <c r="A11" s="92" t="s">
        <v>3985</v>
      </c>
      <c r="B11" s="92" t="s">
        <v>3095</v>
      </c>
      <c r="C11" s="92" t="s">
        <v>3986</v>
      </c>
      <c r="D11" s="92" t="s">
        <v>3987</v>
      </c>
      <c r="E11" s="95" t="s">
        <v>3988</v>
      </c>
    </row>
    <row r="12" spans="1:5" x14ac:dyDescent="0.2">
      <c r="A12" s="90" t="s">
        <v>3985</v>
      </c>
      <c r="B12" s="90" t="s">
        <v>3989</v>
      </c>
      <c r="C12" s="90" t="s">
        <v>3990</v>
      </c>
      <c r="D12" s="90" t="s">
        <v>3991</v>
      </c>
      <c r="E12" s="94" t="s">
        <v>3992</v>
      </c>
    </row>
    <row r="13" spans="1:5" x14ac:dyDescent="0.2">
      <c r="A13" s="92" t="s">
        <v>3993</v>
      </c>
      <c r="B13" s="92" t="s">
        <v>3099</v>
      </c>
      <c r="C13" s="92" t="s">
        <v>3994</v>
      </c>
      <c r="D13" s="92" t="s">
        <v>3995</v>
      </c>
      <c r="E13" s="95" t="s">
        <v>3996</v>
      </c>
    </row>
    <row r="14" spans="1:5" x14ac:dyDescent="0.2">
      <c r="A14" s="92" t="s">
        <v>3993</v>
      </c>
      <c r="B14" s="92" t="s">
        <v>3100</v>
      </c>
      <c r="C14" s="92" t="s">
        <v>3997</v>
      </c>
      <c r="D14" s="92" t="s">
        <v>3998</v>
      </c>
      <c r="E14" s="95" t="s">
        <v>3999</v>
      </c>
    </row>
    <row r="15" spans="1:5" x14ac:dyDescent="0.2">
      <c r="A15" s="92" t="s">
        <v>3993</v>
      </c>
      <c r="B15" s="92" t="s">
        <v>3102</v>
      </c>
      <c r="C15" s="92" t="s">
        <v>4000</v>
      </c>
      <c r="D15" s="92" t="s">
        <v>4001</v>
      </c>
      <c r="E15" s="93" t="s">
        <v>6240</v>
      </c>
    </row>
    <row r="16" spans="1:5" x14ac:dyDescent="0.2">
      <c r="A16" s="92" t="s">
        <v>3993</v>
      </c>
      <c r="B16" s="92" t="s">
        <v>3103</v>
      </c>
      <c r="C16" s="92" t="s">
        <v>4002</v>
      </c>
      <c r="D16" s="92" t="s">
        <v>4003</v>
      </c>
      <c r="E16" s="95" t="s">
        <v>4004</v>
      </c>
    </row>
    <row r="17" spans="1:5" x14ac:dyDescent="0.2">
      <c r="A17" s="92" t="s">
        <v>3993</v>
      </c>
      <c r="B17" s="92" t="s">
        <v>3104</v>
      </c>
      <c r="C17" s="92" t="s">
        <v>4005</v>
      </c>
      <c r="D17" s="92" t="s">
        <v>4006</v>
      </c>
      <c r="E17" s="95" t="s">
        <v>4007</v>
      </c>
    </row>
    <row r="18" spans="1:5" x14ac:dyDescent="0.2">
      <c r="A18" s="92" t="s">
        <v>3993</v>
      </c>
      <c r="B18" s="92" t="s">
        <v>3105</v>
      </c>
      <c r="C18" s="92" t="s">
        <v>4008</v>
      </c>
      <c r="D18" s="92" t="s">
        <v>4009</v>
      </c>
      <c r="E18" s="95" t="s">
        <v>4010</v>
      </c>
    </row>
    <row r="19" spans="1:5" x14ac:dyDescent="0.2">
      <c r="A19" s="92" t="s">
        <v>3993</v>
      </c>
      <c r="B19" s="92" t="s">
        <v>3106</v>
      </c>
      <c r="C19" s="92" t="s">
        <v>4011</v>
      </c>
      <c r="D19" s="92" t="s">
        <v>4012</v>
      </c>
      <c r="E19" s="95" t="s">
        <v>4013</v>
      </c>
    </row>
    <row r="20" spans="1:5" x14ac:dyDescent="0.2">
      <c r="A20" s="92" t="s">
        <v>3993</v>
      </c>
      <c r="B20" s="92" t="s">
        <v>3107</v>
      </c>
      <c r="C20" s="92" t="s">
        <v>4014</v>
      </c>
      <c r="D20" s="92" t="s">
        <v>4015</v>
      </c>
      <c r="E20" s="95" t="s">
        <v>4016</v>
      </c>
    </row>
    <row r="21" spans="1:5" x14ac:dyDescent="0.2">
      <c r="A21" s="92" t="s">
        <v>3993</v>
      </c>
      <c r="B21" s="92" t="s">
        <v>3108</v>
      </c>
      <c r="C21" s="92" t="s">
        <v>4017</v>
      </c>
      <c r="D21" s="92" t="s">
        <v>4018</v>
      </c>
      <c r="E21" s="95" t="s">
        <v>4019</v>
      </c>
    </row>
    <row r="22" spans="1:5" x14ac:dyDescent="0.2">
      <c r="A22" s="92" t="s">
        <v>3993</v>
      </c>
      <c r="B22" s="92" t="s">
        <v>3109</v>
      </c>
      <c r="C22" s="92" t="s">
        <v>4020</v>
      </c>
      <c r="D22" s="92" t="s">
        <v>4021</v>
      </c>
      <c r="E22" s="95" t="s">
        <v>4022</v>
      </c>
    </row>
    <row r="23" spans="1:5" x14ac:dyDescent="0.2">
      <c r="A23" s="92" t="s">
        <v>3993</v>
      </c>
      <c r="B23" s="92" t="s">
        <v>3110</v>
      </c>
      <c r="C23" s="92" t="s">
        <v>4023</v>
      </c>
      <c r="D23" s="92" t="s">
        <v>4024</v>
      </c>
      <c r="E23" s="95" t="s">
        <v>4025</v>
      </c>
    </row>
    <row r="24" spans="1:5" x14ac:dyDescent="0.2">
      <c r="A24" s="92" t="s">
        <v>3993</v>
      </c>
      <c r="B24" s="92" t="s">
        <v>3111</v>
      </c>
      <c r="C24" s="92" t="s">
        <v>4026</v>
      </c>
      <c r="D24" s="92" t="s">
        <v>4027</v>
      </c>
      <c r="E24" s="95" t="s">
        <v>4028</v>
      </c>
    </row>
    <row r="25" spans="1:5" x14ac:dyDescent="0.2">
      <c r="A25" s="92" t="s">
        <v>3993</v>
      </c>
      <c r="B25" s="92" t="s">
        <v>3112</v>
      </c>
      <c r="C25" s="92" t="s">
        <v>4029</v>
      </c>
      <c r="D25" s="92" t="s">
        <v>4030</v>
      </c>
      <c r="E25" s="93" t="s">
        <v>6241</v>
      </c>
    </row>
    <row r="26" spans="1:5" x14ac:dyDescent="0.2">
      <c r="A26" s="92" t="s">
        <v>3993</v>
      </c>
      <c r="B26" s="92" t="s">
        <v>3114</v>
      </c>
      <c r="C26" s="92" t="s">
        <v>4031</v>
      </c>
      <c r="D26" s="92" t="s">
        <v>4032</v>
      </c>
      <c r="E26" s="95" t="s">
        <v>4033</v>
      </c>
    </row>
    <row r="27" spans="1:5" x14ac:dyDescent="0.2">
      <c r="A27" s="92" t="s">
        <v>3993</v>
      </c>
      <c r="B27" s="92" t="s">
        <v>3115</v>
      </c>
      <c r="C27" s="92" t="s">
        <v>4034</v>
      </c>
      <c r="D27" s="92" t="s">
        <v>4035</v>
      </c>
      <c r="E27" s="93" t="s">
        <v>6242</v>
      </c>
    </row>
    <row r="28" spans="1:5" x14ac:dyDescent="0.2">
      <c r="A28" s="92" t="s">
        <v>3993</v>
      </c>
      <c r="B28" s="92" t="s">
        <v>3116</v>
      </c>
      <c r="C28" s="92" t="s">
        <v>4036</v>
      </c>
      <c r="D28" s="92" t="s">
        <v>4037</v>
      </c>
      <c r="E28" s="95" t="s">
        <v>4038</v>
      </c>
    </row>
    <row r="29" spans="1:5" x14ac:dyDescent="0.2">
      <c r="A29" s="92" t="s">
        <v>3993</v>
      </c>
      <c r="B29" s="92" t="s">
        <v>3117</v>
      </c>
      <c r="C29" s="92" t="s">
        <v>4039</v>
      </c>
      <c r="D29" s="92" t="s">
        <v>4040</v>
      </c>
      <c r="E29" s="95" t="s">
        <v>4041</v>
      </c>
    </row>
    <row r="30" spans="1:5" x14ac:dyDescent="0.2">
      <c r="A30" s="92" t="s">
        <v>3993</v>
      </c>
      <c r="B30" s="92" t="s">
        <v>3119</v>
      </c>
      <c r="C30" s="92" t="s">
        <v>4042</v>
      </c>
      <c r="D30" s="92" t="s">
        <v>4043</v>
      </c>
      <c r="E30" s="95" t="s">
        <v>4044</v>
      </c>
    </row>
    <row r="31" spans="1:5" x14ac:dyDescent="0.2">
      <c r="A31" s="92" t="s">
        <v>3993</v>
      </c>
      <c r="B31" s="92" t="s">
        <v>3120</v>
      </c>
      <c r="C31" s="92" t="s">
        <v>4045</v>
      </c>
      <c r="D31" s="92" t="s">
        <v>4046</v>
      </c>
      <c r="E31" s="95" t="s">
        <v>4047</v>
      </c>
    </row>
    <row r="32" spans="1:5" x14ac:dyDescent="0.2">
      <c r="A32" s="92" t="s">
        <v>3993</v>
      </c>
      <c r="B32" s="92" t="s">
        <v>3121</v>
      </c>
      <c r="C32" s="92" t="s">
        <v>4048</v>
      </c>
      <c r="D32" s="92" t="s">
        <v>4049</v>
      </c>
      <c r="E32" s="95" t="s">
        <v>4050</v>
      </c>
    </row>
    <row r="33" spans="1:5" x14ac:dyDescent="0.2">
      <c r="A33" s="92" t="s">
        <v>3993</v>
      </c>
      <c r="B33" s="92" t="s">
        <v>3122</v>
      </c>
      <c r="C33" s="92" t="s">
        <v>4051</v>
      </c>
      <c r="D33" s="92" t="s">
        <v>4052</v>
      </c>
      <c r="E33" s="95" t="s">
        <v>4053</v>
      </c>
    </row>
    <row r="34" spans="1:5" x14ac:dyDescent="0.2">
      <c r="A34" s="92" t="s">
        <v>3993</v>
      </c>
      <c r="B34" s="92" t="s">
        <v>3123</v>
      </c>
      <c r="C34" s="92" t="s">
        <v>4054</v>
      </c>
      <c r="D34" s="92" t="s">
        <v>4055</v>
      </c>
      <c r="E34" s="95" t="s">
        <v>4056</v>
      </c>
    </row>
    <row r="35" spans="1:5" x14ac:dyDescent="0.2">
      <c r="A35" s="92" t="s">
        <v>3993</v>
      </c>
      <c r="B35" s="92" t="s">
        <v>3124</v>
      </c>
      <c r="C35" s="92" t="s">
        <v>4057</v>
      </c>
      <c r="D35" s="92" t="s">
        <v>4058</v>
      </c>
      <c r="E35" s="95" t="s">
        <v>4059</v>
      </c>
    </row>
    <row r="36" spans="1:5" x14ac:dyDescent="0.2">
      <c r="A36" s="92" t="s">
        <v>3993</v>
      </c>
      <c r="B36" s="92" t="s">
        <v>3125</v>
      </c>
      <c r="C36" s="92" t="s">
        <v>4060</v>
      </c>
      <c r="D36" s="92" t="s">
        <v>4061</v>
      </c>
      <c r="E36" s="95" t="s">
        <v>4062</v>
      </c>
    </row>
    <row r="37" spans="1:5" x14ac:dyDescent="0.2">
      <c r="A37" s="92" t="s">
        <v>3993</v>
      </c>
      <c r="B37" s="92" t="s">
        <v>3126</v>
      </c>
      <c r="C37" s="92" t="s">
        <v>4063</v>
      </c>
      <c r="D37" s="92" t="s">
        <v>4064</v>
      </c>
      <c r="E37" s="95" t="s">
        <v>4065</v>
      </c>
    </row>
    <row r="38" spans="1:5" x14ac:dyDescent="0.2">
      <c r="A38" s="92" t="s">
        <v>3993</v>
      </c>
      <c r="B38" s="92" t="s">
        <v>3127</v>
      </c>
      <c r="C38" s="92" t="s">
        <v>4066</v>
      </c>
      <c r="D38" s="92" t="s">
        <v>4067</v>
      </c>
      <c r="E38" s="95" t="s">
        <v>4068</v>
      </c>
    </row>
    <row r="39" spans="1:5" x14ac:dyDescent="0.2">
      <c r="A39" s="92" t="s">
        <v>3993</v>
      </c>
      <c r="B39" s="92" t="s">
        <v>3128</v>
      </c>
      <c r="C39" s="92" t="s">
        <v>4069</v>
      </c>
      <c r="D39" s="92" t="s">
        <v>4070</v>
      </c>
      <c r="E39" s="95" t="s">
        <v>4071</v>
      </c>
    </row>
    <row r="40" spans="1:5" x14ac:dyDescent="0.2">
      <c r="A40" s="92" t="s">
        <v>3993</v>
      </c>
      <c r="B40" s="92" t="s">
        <v>3129</v>
      </c>
      <c r="C40" s="92" t="s">
        <v>4072</v>
      </c>
      <c r="D40" s="92" t="s">
        <v>4073</v>
      </c>
      <c r="E40" s="95" t="s">
        <v>4074</v>
      </c>
    </row>
    <row r="41" spans="1:5" x14ac:dyDescent="0.2">
      <c r="A41" s="92" t="s">
        <v>3993</v>
      </c>
      <c r="B41" s="92" t="s">
        <v>3130</v>
      </c>
      <c r="C41" s="92" t="s">
        <v>4075</v>
      </c>
      <c r="D41" s="92" t="s">
        <v>4076</v>
      </c>
      <c r="E41" s="95" t="s">
        <v>4077</v>
      </c>
    </row>
    <row r="42" spans="1:5" x14ac:dyDescent="0.2">
      <c r="A42" s="92" t="s">
        <v>3993</v>
      </c>
      <c r="B42" s="92" t="s">
        <v>3131</v>
      </c>
      <c r="C42" s="92" t="s">
        <v>4078</v>
      </c>
      <c r="D42" s="92" t="s">
        <v>4079</v>
      </c>
      <c r="E42" s="95" t="s">
        <v>4080</v>
      </c>
    </row>
    <row r="43" spans="1:5" x14ac:dyDescent="0.2">
      <c r="A43" s="92" t="s">
        <v>3993</v>
      </c>
      <c r="B43" s="92" t="s">
        <v>3132</v>
      </c>
      <c r="C43" s="92" t="s">
        <v>4081</v>
      </c>
      <c r="D43" s="92" t="s">
        <v>4082</v>
      </c>
      <c r="E43" s="95" t="s">
        <v>4083</v>
      </c>
    </row>
    <row r="44" spans="1:5" x14ac:dyDescent="0.2">
      <c r="A44" s="92" t="s">
        <v>3993</v>
      </c>
      <c r="B44" s="92" t="s">
        <v>3133</v>
      </c>
      <c r="C44" s="92" t="s">
        <v>4084</v>
      </c>
      <c r="D44" s="92" t="s">
        <v>4085</v>
      </c>
      <c r="E44" s="95" t="s">
        <v>4086</v>
      </c>
    </row>
    <row r="45" spans="1:5" x14ac:dyDescent="0.2">
      <c r="A45" s="92" t="s">
        <v>3993</v>
      </c>
      <c r="B45" s="92" t="s">
        <v>3134</v>
      </c>
      <c r="C45" s="92" t="s">
        <v>4087</v>
      </c>
      <c r="D45" s="92" t="s">
        <v>4088</v>
      </c>
      <c r="E45" s="95" t="s">
        <v>4089</v>
      </c>
    </row>
    <row r="46" spans="1:5" x14ac:dyDescent="0.2">
      <c r="A46" s="92" t="s">
        <v>3993</v>
      </c>
      <c r="B46" s="92" t="s">
        <v>3135</v>
      </c>
      <c r="C46" s="92" t="s">
        <v>4090</v>
      </c>
      <c r="D46" s="92" t="s">
        <v>4091</v>
      </c>
      <c r="E46" s="95" t="s">
        <v>4092</v>
      </c>
    </row>
    <row r="47" spans="1:5" x14ac:dyDescent="0.2">
      <c r="A47" s="92" t="s">
        <v>3993</v>
      </c>
      <c r="B47" s="92" t="s">
        <v>3136</v>
      </c>
      <c r="C47" s="92" t="s">
        <v>4093</v>
      </c>
      <c r="D47" s="92" t="s">
        <v>4094</v>
      </c>
      <c r="E47" s="95" t="s">
        <v>4095</v>
      </c>
    </row>
    <row r="48" spans="1:5" x14ac:dyDescent="0.2">
      <c r="A48" s="92" t="s">
        <v>3993</v>
      </c>
      <c r="B48" s="92" t="s">
        <v>3138</v>
      </c>
      <c r="C48" s="92" t="s">
        <v>4096</v>
      </c>
      <c r="D48" s="92" t="s">
        <v>4097</v>
      </c>
      <c r="E48" s="95" t="s">
        <v>4098</v>
      </c>
    </row>
    <row r="49" spans="1:5" x14ac:dyDescent="0.2">
      <c r="A49" s="92" t="s">
        <v>3993</v>
      </c>
      <c r="B49" s="92" t="s">
        <v>3139</v>
      </c>
      <c r="C49" s="92" t="s">
        <v>4099</v>
      </c>
      <c r="D49" s="92" t="s">
        <v>4100</v>
      </c>
      <c r="E49" s="95" t="s">
        <v>4101</v>
      </c>
    </row>
    <row r="50" spans="1:5" x14ac:dyDescent="0.2">
      <c r="A50" s="92" t="s">
        <v>3993</v>
      </c>
      <c r="B50" s="92" t="s">
        <v>3140</v>
      </c>
      <c r="C50" s="92" t="s">
        <v>4102</v>
      </c>
      <c r="D50" s="92" t="s">
        <v>4103</v>
      </c>
      <c r="E50" s="95" t="s">
        <v>4104</v>
      </c>
    </row>
    <row r="51" spans="1:5" x14ac:dyDescent="0.2">
      <c r="A51" s="92" t="s">
        <v>3993</v>
      </c>
      <c r="B51" s="92" t="s">
        <v>3141</v>
      </c>
      <c r="C51" s="92" t="s">
        <v>4105</v>
      </c>
      <c r="D51" s="92" t="s">
        <v>4106</v>
      </c>
      <c r="E51" s="95" t="s">
        <v>4107</v>
      </c>
    </row>
    <row r="52" spans="1:5" x14ac:dyDescent="0.2">
      <c r="A52" s="92" t="s">
        <v>3993</v>
      </c>
      <c r="B52" s="92" t="s">
        <v>3142</v>
      </c>
      <c r="C52" s="92" t="s">
        <v>4108</v>
      </c>
      <c r="D52" s="92" t="s">
        <v>4109</v>
      </c>
      <c r="E52" s="95" t="s">
        <v>4110</v>
      </c>
    </row>
    <row r="53" spans="1:5" x14ac:dyDescent="0.2">
      <c r="A53" s="92" t="s">
        <v>3993</v>
      </c>
      <c r="B53" s="92" t="s">
        <v>3143</v>
      </c>
      <c r="C53" s="92" t="s">
        <v>4111</v>
      </c>
      <c r="D53" s="92" t="s">
        <v>4112</v>
      </c>
      <c r="E53" s="95" t="s">
        <v>4113</v>
      </c>
    </row>
    <row r="54" spans="1:5" x14ac:dyDescent="0.2">
      <c r="A54" s="92" t="s">
        <v>3993</v>
      </c>
      <c r="B54" s="92" t="s">
        <v>3144</v>
      </c>
      <c r="C54" s="92" t="s">
        <v>4114</v>
      </c>
      <c r="D54" s="92" t="s">
        <v>4115</v>
      </c>
      <c r="E54" s="95" t="s">
        <v>4116</v>
      </c>
    </row>
    <row r="55" spans="1:5" x14ac:dyDescent="0.2">
      <c r="A55" s="92" t="s">
        <v>3993</v>
      </c>
      <c r="B55" s="92" t="s">
        <v>3145</v>
      </c>
      <c r="C55" s="92" t="s">
        <v>4117</v>
      </c>
      <c r="D55" s="92" t="s">
        <v>4118</v>
      </c>
      <c r="E55" s="93" t="s">
        <v>6243</v>
      </c>
    </row>
    <row r="56" spans="1:5" x14ac:dyDescent="0.2">
      <c r="A56" s="92" t="s">
        <v>3993</v>
      </c>
      <c r="B56" s="92" t="s">
        <v>3147</v>
      </c>
      <c r="C56" s="92" t="s">
        <v>4119</v>
      </c>
      <c r="D56" s="92" t="s">
        <v>4120</v>
      </c>
      <c r="E56" s="95" t="s">
        <v>4121</v>
      </c>
    </row>
    <row r="57" spans="1:5" x14ac:dyDescent="0.2">
      <c r="A57" s="92" t="s">
        <v>3993</v>
      </c>
      <c r="B57" s="92" t="s">
        <v>3148</v>
      </c>
      <c r="C57" s="92" t="s">
        <v>4122</v>
      </c>
      <c r="D57" s="92" t="s">
        <v>4123</v>
      </c>
      <c r="E57" s="95" t="s">
        <v>4124</v>
      </c>
    </row>
    <row r="58" spans="1:5" x14ac:dyDescent="0.2">
      <c r="A58" s="92" t="s">
        <v>3993</v>
      </c>
      <c r="B58" s="92" t="s">
        <v>3149</v>
      </c>
      <c r="C58" s="92" t="s">
        <v>4125</v>
      </c>
      <c r="D58" s="92" t="s">
        <v>4126</v>
      </c>
      <c r="E58" s="95" t="s">
        <v>4127</v>
      </c>
    </row>
    <row r="59" spans="1:5" x14ac:dyDescent="0.2">
      <c r="A59" s="92" t="s">
        <v>3993</v>
      </c>
      <c r="B59" s="92" t="s">
        <v>3150</v>
      </c>
      <c r="C59" s="92" t="s">
        <v>4128</v>
      </c>
      <c r="D59" s="92" t="s">
        <v>4129</v>
      </c>
      <c r="E59" s="95" t="s">
        <v>4130</v>
      </c>
    </row>
    <row r="60" spans="1:5" x14ac:dyDescent="0.2">
      <c r="A60" s="92" t="s">
        <v>3993</v>
      </c>
      <c r="B60" s="92" t="s">
        <v>3151</v>
      </c>
      <c r="C60" s="92" t="s">
        <v>4131</v>
      </c>
      <c r="D60" s="92" t="s">
        <v>4132</v>
      </c>
      <c r="E60" s="95" t="s">
        <v>4133</v>
      </c>
    </row>
    <row r="61" spans="1:5" x14ac:dyDescent="0.2">
      <c r="A61" s="92" t="s">
        <v>3993</v>
      </c>
      <c r="B61" s="92" t="s">
        <v>3152</v>
      </c>
      <c r="C61" s="92" t="s">
        <v>4134</v>
      </c>
      <c r="D61" s="92" t="s">
        <v>4135</v>
      </c>
      <c r="E61" s="95" t="s">
        <v>4136</v>
      </c>
    </row>
    <row r="62" spans="1:5" x14ac:dyDescent="0.2">
      <c r="A62" s="92" t="s">
        <v>3993</v>
      </c>
      <c r="B62" s="92" t="s">
        <v>3153</v>
      </c>
      <c r="C62" s="92" t="s">
        <v>4137</v>
      </c>
      <c r="D62" s="92" t="s">
        <v>4138</v>
      </c>
      <c r="E62" s="95" t="s">
        <v>4139</v>
      </c>
    </row>
    <row r="63" spans="1:5" x14ac:dyDescent="0.2">
      <c r="A63" s="92" t="s">
        <v>3993</v>
      </c>
      <c r="B63" s="92" t="s">
        <v>3154</v>
      </c>
      <c r="C63" s="92" t="s">
        <v>4140</v>
      </c>
      <c r="D63" s="92" t="s">
        <v>4141</v>
      </c>
      <c r="E63" s="95" t="s">
        <v>4142</v>
      </c>
    </row>
    <row r="64" spans="1:5" x14ac:dyDescent="0.2">
      <c r="A64" s="92" t="s">
        <v>3993</v>
      </c>
      <c r="B64" s="92" t="s">
        <v>3155</v>
      </c>
      <c r="C64" s="92" t="s">
        <v>4143</v>
      </c>
      <c r="D64" s="92" t="s">
        <v>4144</v>
      </c>
      <c r="E64" s="93" t="s">
        <v>6244</v>
      </c>
    </row>
    <row r="65" spans="1:5" x14ac:dyDescent="0.2">
      <c r="A65" s="92" t="s">
        <v>3993</v>
      </c>
      <c r="B65" s="92" t="s">
        <v>3156</v>
      </c>
      <c r="C65" s="92" t="s">
        <v>4145</v>
      </c>
      <c r="D65" s="92" t="s">
        <v>4146</v>
      </c>
      <c r="E65" s="95" t="s">
        <v>4147</v>
      </c>
    </row>
    <row r="66" spans="1:5" x14ac:dyDescent="0.2">
      <c r="A66" s="92" t="s">
        <v>3993</v>
      </c>
      <c r="B66" s="92" t="s">
        <v>3157</v>
      </c>
      <c r="C66" s="92" t="s">
        <v>4148</v>
      </c>
      <c r="D66" s="92" t="s">
        <v>4149</v>
      </c>
      <c r="E66" s="93" t="s">
        <v>6245</v>
      </c>
    </row>
    <row r="67" spans="1:5" x14ac:dyDescent="0.2">
      <c r="A67" s="92" t="s">
        <v>3993</v>
      </c>
      <c r="B67" s="92" t="s">
        <v>3158</v>
      </c>
      <c r="C67" s="92" t="s">
        <v>4150</v>
      </c>
      <c r="D67" s="92" t="s">
        <v>4151</v>
      </c>
      <c r="E67" s="95" t="s">
        <v>4152</v>
      </c>
    </row>
    <row r="68" spans="1:5" x14ac:dyDescent="0.2">
      <c r="A68" s="92" t="s">
        <v>3993</v>
      </c>
      <c r="B68" s="92" t="s">
        <v>3159</v>
      </c>
      <c r="C68" s="92" t="s">
        <v>4153</v>
      </c>
      <c r="D68" s="92" t="s">
        <v>4154</v>
      </c>
      <c r="E68" s="95" t="s">
        <v>4155</v>
      </c>
    </row>
    <row r="69" spans="1:5" x14ac:dyDescent="0.2">
      <c r="A69" s="92" t="s">
        <v>3993</v>
      </c>
      <c r="B69" s="92" t="s">
        <v>3160</v>
      </c>
      <c r="C69" s="92" t="s">
        <v>4156</v>
      </c>
      <c r="D69" s="92" t="s">
        <v>4157</v>
      </c>
      <c r="E69" s="95" t="s">
        <v>4158</v>
      </c>
    </row>
    <row r="70" spans="1:5" x14ac:dyDescent="0.2">
      <c r="A70" s="92" t="s">
        <v>3993</v>
      </c>
      <c r="B70" s="92" t="s">
        <v>3161</v>
      </c>
      <c r="C70" s="92" t="s">
        <v>4159</v>
      </c>
      <c r="D70" s="92" t="s">
        <v>4160</v>
      </c>
      <c r="E70" s="95" t="s">
        <v>4161</v>
      </c>
    </row>
    <row r="71" spans="1:5" x14ac:dyDescent="0.2">
      <c r="A71" s="92" t="s">
        <v>3993</v>
      </c>
      <c r="B71" s="92" t="s">
        <v>3162</v>
      </c>
      <c r="C71" s="92" t="s">
        <v>4162</v>
      </c>
      <c r="D71" s="92" t="s">
        <v>4163</v>
      </c>
      <c r="E71" s="95" t="s">
        <v>4164</v>
      </c>
    </row>
    <row r="72" spans="1:5" x14ac:dyDescent="0.2">
      <c r="A72" s="92" t="s">
        <v>3993</v>
      </c>
      <c r="B72" s="92" t="s">
        <v>3163</v>
      </c>
      <c r="C72" s="92" t="s">
        <v>4165</v>
      </c>
      <c r="D72" s="92" t="s">
        <v>4166</v>
      </c>
      <c r="E72" s="95" t="s">
        <v>4167</v>
      </c>
    </row>
    <row r="73" spans="1:5" x14ac:dyDescent="0.2">
      <c r="A73" s="92" t="s">
        <v>3993</v>
      </c>
      <c r="B73" s="92" t="s">
        <v>3164</v>
      </c>
      <c r="C73" s="92" t="s">
        <v>4168</v>
      </c>
      <c r="D73" s="92" t="s">
        <v>4169</v>
      </c>
      <c r="E73" s="95" t="s">
        <v>4170</v>
      </c>
    </row>
    <row r="74" spans="1:5" x14ac:dyDescent="0.2">
      <c r="A74" s="92" t="s">
        <v>3993</v>
      </c>
      <c r="B74" s="92" t="s">
        <v>3165</v>
      </c>
      <c r="C74" s="92" t="s">
        <v>4171</v>
      </c>
      <c r="D74" s="92" t="s">
        <v>4172</v>
      </c>
      <c r="E74" s="95" t="s">
        <v>4173</v>
      </c>
    </row>
    <row r="75" spans="1:5" x14ac:dyDescent="0.2">
      <c r="A75" s="92" t="s">
        <v>3993</v>
      </c>
      <c r="B75" s="92" t="s">
        <v>3166</v>
      </c>
      <c r="C75" s="92" t="s">
        <v>4174</v>
      </c>
      <c r="D75" s="92" t="s">
        <v>4175</v>
      </c>
      <c r="E75" s="95" t="s">
        <v>4176</v>
      </c>
    </row>
    <row r="76" spans="1:5" x14ac:dyDescent="0.2">
      <c r="A76" s="92" t="s">
        <v>3993</v>
      </c>
      <c r="B76" s="92" t="s">
        <v>3167</v>
      </c>
      <c r="C76" s="92" t="s">
        <v>4177</v>
      </c>
      <c r="D76" s="92" t="s">
        <v>4178</v>
      </c>
      <c r="E76" s="95" t="s">
        <v>4179</v>
      </c>
    </row>
    <row r="77" spans="1:5" x14ac:dyDescent="0.2">
      <c r="A77" s="92" t="s">
        <v>3993</v>
      </c>
      <c r="B77" s="92" t="s">
        <v>3168</v>
      </c>
      <c r="C77" s="92" t="s">
        <v>4180</v>
      </c>
      <c r="D77" s="92" t="s">
        <v>4181</v>
      </c>
      <c r="E77" s="95" t="s">
        <v>4182</v>
      </c>
    </row>
    <row r="78" spans="1:5" x14ac:dyDescent="0.2">
      <c r="A78" s="92" t="s">
        <v>3993</v>
      </c>
      <c r="B78" s="92" t="s">
        <v>3169</v>
      </c>
      <c r="C78" s="92" t="s">
        <v>4183</v>
      </c>
      <c r="D78" s="92" t="s">
        <v>4184</v>
      </c>
      <c r="E78" s="95" t="s">
        <v>4185</v>
      </c>
    </row>
    <row r="79" spans="1:5" x14ac:dyDescent="0.2">
      <c r="A79" s="92" t="s">
        <v>3993</v>
      </c>
      <c r="B79" s="92" t="s">
        <v>3170</v>
      </c>
      <c r="C79" s="92" t="s">
        <v>4186</v>
      </c>
      <c r="D79" s="92" t="s">
        <v>4187</v>
      </c>
      <c r="E79" s="95" t="s">
        <v>4188</v>
      </c>
    </row>
    <row r="80" spans="1:5" x14ac:dyDescent="0.2">
      <c r="A80" s="92" t="s">
        <v>3993</v>
      </c>
      <c r="B80" s="92" t="s">
        <v>3171</v>
      </c>
      <c r="C80" s="92" t="s">
        <v>4189</v>
      </c>
      <c r="D80" s="92" t="s">
        <v>4190</v>
      </c>
      <c r="E80" s="95" t="s">
        <v>4191</v>
      </c>
    </row>
    <row r="81" spans="1:5" x14ac:dyDescent="0.2">
      <c r="A81" s="92" t="s">
        <v>3993</v>
      </c>
      <c r="B81" s="92" t="s">
        <v>3172</v>
      </c>
      <c r="C81" s="92" t="s">
        <v>4192</v>
      </c>
      <c r="D81" s="92" t="s">
        <v>4193</v>
      </c>
      <c r="E81" s="95" t="s">
        <v>4194</v>
      </c>
    </row>
    <row r="82" spans="1:5" x14ac:dyDescent="0.2">
      <c r="A82" s="92" t="s">
        <v>3993</v>
      </c>
      <c r="B82" s="92" t="s">
        <v>3173</v>
      </c>
      <c r="C82" s="92" t="s">
        <v>4195</v>
      </c>
      <c r="D82" s="92" t="s">
        <v>4196</v>
      </c>
      <c r="E82" s="95" t="s">
        <v>4197</v>
      </c>
    </row>
    <row r="83" spans="1:5" x14ac:dyDescent="0.2">
      <c r="A83" s="92" t="s">
        <v>3993</v>
      </c>
      <c r="B83" s="92" t="s">
        <v>3174</v>
      </c>
      <c r="C83" s="92" t="s">
        <v>4198</v>
      </c>
      <c r="D83" s="92" t="s">
        <v>4199</v>
      </c>
      <c r="E83" s="95" t="s">
        <v>4200</v>
      </c>
    </row>
    <row r="84" spans="1:5" x14ac:dyDescent="0.2">
      <c r="A84" s="92" t="s">
        <v>3993</v>
      </c>
      <c r="B84" s="92" t="s">
        <v>3175</v>
      </c>
      <c r="C84" s="92" t="s">
        <v>4201</v>
      </c>
      <c r="D84" s="92" t="s">
        <v>4202</v>
      </c>
      <c r="E84" s="93" t="s">
        <v>6246</v>
      </c>
    </row>
    <row r="85" spans="1:5" x14ac:dyDescent="0.2">
      <c r="A85" s="92" t="s">
        <v>3993</v>
      </c>
      <c r="B85" s="92" t="s">
        <v>3176</v>
      </c>
      <c r="C85" s="92" t="s">
        <v>4203</v>
      </c>
      <c r="D85" s="92" t="s">
        <v>4204</v>
      </c>
      <c r="E85" s="95" t="s">
        <v>4205</v>
      </c>
    </row>
    <row r="86" spans="1:5" x14ac:dyDescent="0.2">
      <c r="A86" s="92" t="s">
        <v>3993</v>
      </c>
      <c r="B86" s="92" t="s">
        <v>3177</v>
      </c>
      <c r="C86" s="92" t="s">
        <v>4206</v>
      </c>
      <c r="D86" s="92" t="s">
        <v>4207</v>
      </c>
      <c r="E86" s="93" t="s">
        <v>6247</v>
      </c>
    </row>
    <row r="87" spans="1:5" x14ac:dyDescent="0.2">
      <c r="A87" s="92" t="s">
        <v>3993</v>
      </c>
      <c r="B87" s="92" t="s">
        <v>3178</v>
      </c>
      <c r="C87" s="92" t="s">
        <v>4208</v>
      </c>
      <c r="D87" s="92" t="s">
        <v>4209</v>
      </c>
      <c r="E87" s="95" t="s">
        <v>4210</v>
      </c>
    </row>
    <row r="88" spans="1:5" x14ac:dyDescent="0.2">
      <c r="A88" s="92" t="s">
        <v>3993</v>
      </c>
      <c r="B88" s="92" t="s">
        <v>3179</v>
      </c>
      <c r="C88" s="92" t="s">
        <v>4211</v>
      </c>
      <c r="D88" s="92" t="s">
        <v>4212</v>
      </c>
      <c r="E88" s="95" t="s">
        <v>4213</v>
      </c>
    </row>
    <row r="89" spans="1:5" x14ac:dyDescent="0.2">
      <c r="A89" s="92" t="s">
        <v>3993</v>
      </c>
      <c r="B89" s="92" t="s">
        <v>3180</v>
      </c>
      <c r="C89" s="92" t="s">
        <v>4214</v>
      </c>
      <c r="D89" s="92" t="s">
        <v>4215</v>
      </c>
      <c r="E89" s="95" t="s">
        <v>4216</v>
      </c>
    </row>
    <row r="90" spans="1:5" x14ac:dyDescent="0.2">
      <c r="A90" s="92" t="s">
        <v>3993</v>
      </c>
      <c r="B90" s="92" t="s">
        <v>3181</v>
      </c>
      <c r="C90" s="92" t="s">
        <v>4217</v>
      </c>
      <c r="D90" s="92" t="s">
        <v>4218</v>
      </c>
      <c r="E90" s="93" t="s">
        <v>6248</v>
      </c>
    </row>
    <row r="91" spans="1:5" x14ac:dyDescent="0.2">
      <c r="A91" s="92" t="s">
        <v>3993</v>
      </c>
      <c r="B91" s="92" t="s">
        <v>3182</v>
      </c>
      <c r="C91" s="92" t="s">
        <v>4219</v>
      </c>
      <c r="D91" s="92" t="s">
        <v>4220</v>
      </c>
      <c r="E91" s="95" t="s">
        <v>4221</v>
      </c>
    </row>
    <row r="92" spans="1:5" x14ac:dyDescent="0.2">
      <c r="A92" s="92" t="s">
        <v>3993</v>
      </c>
      <c r="B92" s="92" t="s">
        <v>3183</v>
      </c>
      <c r="C92" s="92" t="s">
        <v>4222</v>
      </c>
      <c r="D92" s="92" t="s">
        <v>4223</v>
      </c>
      <c r="E92" s="95" t="s">
        <v>4224</v>
      </c>
    </row>
    <row r="93" spans="1:5" x14ac:dyDescent="0.2">
      <c r="A93" s="92" t="s">
        <v>3993</v>
      </c>
      <c r="B93" s="92" t="s">
        <v>3184</v>
      </c>
      <c r="C93" s="92" t="s">
        <v>4225</v>
      </c>
      <c r="D93" s="92" t="s">
        <v>4226</v>
      </c>
      <c r="E93" s="95" t="s">
        <v>4227</v>
      </c>
    </row>
    <row r="94" spans="1:5" x14ac:dyDescent="0.2">
      <c r="A94" s="92" t="s">
        <v>3993</v>
      </c>
      <c r="B94" s="92" t="s">
        <v>3185</v>
      </c>
      <c r="C94" s="92" t="s">
        <v>4228</v>
      </c>
      <c r="D94" s="92" t="s">
        <v>4229</v>
      </c>
      <c r="E94" s="95" t="s">
        <v>4230</v>
      </c>
    </row>
    <row r="95" spans="1:5" x14ac:dyDescent="0.2">
      <c r="A95" s="92" t="s">
        <v>3993</v>
      </c>
      <c r="B95" s="92" t="s">
        <v>3186</v>
      </c>
      <c r="C95" s="92" t="s">
        <v>4231</v>
      </c>
      <c r="D95" s="92" t="s">
        <v>4232</v>
      </c>
      <c r="E95" s="95" t="s">
        <v>4233</v>
      </c>
    </row>
    <row r="96" spans="1:5" x14ac:dyDescent="0.2">
      <c r="A96" s="92" t="s">
        <v>3993</v>
      </c>
      <c r="B96" s="92" t="s">
        <v>3187</v>
      </c>
      <c r="C96" s="92" t="s">
        <v>4234</v>
      </c>
      <c r="D96" s="92" t="s">
        <v>4235</v>
      </c>
      <c r="E96" s="95" t="s">
        <v>4236</v>
      </c>
    </row>
    <row r="97" spans="1:5" x14ac:dyDescent="0.2">
      <c r="A97" s="92" t="s">
        <v>3993</v>
      </c>
      <c r="B97" s="92" t="s">
        <v>3188</v>
      </c>
      <c r="C97" s="92" t="s">
        <v>4237</v>
      </c>
      <c r="D97" s="92" t="s">
        <v>4238</v>
      </c>
      <c r="E97" s="95" t="s">
        <v>4239</v>
      </c>
    </row>
    <row r="98" spans="1:5" x14ac:dyDescent="0.2">
      <c r="A98" s="92" t="s">
        <v>3993</v>
      </c>
      <c r="B98" s="92" t="s">
        <v>3189</v>
      </c>
      <c r="C98" s="92" t="s">
        <v>4240</v>
      </c>
      <c r="D98" s="92" t="s">
        <v>4241</v>
      </c>
      <c r="E98" s="95" t="s">
        <v>4242</v>
      </c>
    </row>
    <row r="99" spans="1:5" x14ac:dyDescent="0.2">
      <c r="A99" s="92" t="s">
        <v>3993</v>
      </c>
      <c r="B99" s="92" t="s">
        <v>3190</v>
      </c>
      <c r="C99" s="92" t="s">
        <v>4243</v>
      </c>
      <c r="D99" s="92" t="s">
        <v>4244</v>
      </c>
      <c r="E99" s="95" t="s">
        <v>4245</v>
      </c>
    </row>
    <row r="100" spans="1:5" x14ac:dyDescent="0.2">
      <c r="A100" s="92" t="s">
        <v>3993</v>
      </c>
      <c r="B100" s="92" t="s">
        <v>3191</v>
      </c>
      <c r="C100" s="92" t="s">
        <v>4246</v>
      </c>
      <c r="D100" s="92" t="s">
        <v>4247</v>
      </c>
      <c r="E100" s="95" t="s">
        <v>4248</v>
      </c>
    </row>
    <row r="101" spans="1:5" x14ac:dyDescent="0.2">
      <c r="A101" s="92" t="s">
        <v>3993</v>
      </c>
      <c r="B101" s="92" t="s">
        <v>3192</v>
      </c>
      <c r="C101" s="92" t="s">
        <v>4249</v>
      </c>
      <c r="D101" s="92" t="s">
        <v>4250</v>
      </c>
      <c r="E101" s="95" t="s">
        <v>4251</v>
      </c>
    </row>
    <row r="102" spans="1:5" x14ac:dyDescent="0.2">
      <c r="A102" s="92" t="s">
        <v>3993</v>
      </c>
      <c r="B102" s="92" t="s">
        <v>3193</v>
      </c>
      <c r="C102" s="92" t="s">
        <v>4252</v>
      </c>
      <c r="D102" s="92" t="s">
        <v>4253</v>
      </c>
      <c r="E102" s="95" t="s">
        <v>4254</v>
      </c>
    </row>
    <row r="103" spans="1:5" x14ac:dyDescent="0.2">
      <c r="A103" s="92" t="s">
        <v>3993</v>
      </c>
      <c r="B103" s="92" t="s">
        <v>3194</v>
      </c>
      <c r="C103" s="92" t="s">
        <v>4255</v>
      </c>
      <c r="D103" s="92" t="s">
        <v>4256</v>
      </c>
      <c r="E103" s="95" t="s">
        <v>4257</v>
      </c>
    </row>
    <row r="104" spans="1:5" x14ac:dyDescent="0.2">
      <c r="A104" s="92" t="s">
        <v>3993</v>
      </c>
      <c r="B104" s="92" t="s">
        <v>3195</v>
      </c>
      <c r="C104" s="92" t="s">
        <v>4258</v>
      </c>
      <c r="D104" s="92" t="s">
        <v>4259</v>
      </c>
      <c r="E104" s="95" t="s">
        <v>4260</v>
      </c>
    </row>
    <row r="105" spans="1:5" x14ac:dyDescent="0.2">
      <c r="A105" s="92" t="s">
        <v>3993</v>
      </c>
      <c r="B105" s="92" t="s">
        <v>3196</v>
      </c>
      <c r="C105" s="92" t="s">
        <v>4261</v>
      </c>
      <c r="D105" s="92" t="s">
        <v>4262</v>
      </c>
      <c r="E105" s="95" t="s">
        <v>4263</v>
      </c>
    </row>
    <row r="106" spans="1:5" x14ac:dyDescent="0.2">
      <c r="A106" s="92" t="s">
        <v>3993</v>
      </c>
      <c r="B106" s="92" t="s">
        <v>3197</v>
      </c>
      <c r="C106" s="92" t="s">
        <v>4264</v>
      </c>
      <c r="D106" s="92" t="s">
        <v>4265</v>
      </c>
      <c r="E106" s="95" t="s">
        <v>4266</v>
      </c>
    </row>
    <row r="107" spans="1:5" x14ac:dyDescent="0.2">
      <c r="A107" s="92" t="s">
        <v>3993</v>
      </c>
      <c r="B107" s="92" t="s">
        <v>3198</v>
      </c>
      <c r="C107" s="92" t="s">
        <v>4267</v>
      </c>
      <c r="D107" s="92" t="s">
        <v>4268</v>
      </c>
      <c r="E107" s="95" t="s">
        <v>4269</v>
      </c>
    </row>
    <row r="108" spans="1:5" x14ac:dyDescent="0.2">
      <c r="A108" s="92" t="s">
        <v>3993</v>
      </c>
      <c r="B108" s="92" t="s">
        <v>3199</v>
      </c>
      <c r="C108" s="92" t="s">
        <v>4270</v>
      </c>
      <c r="D108" s="92" t="s">
        <v>4271</v>
      </c>
      <c r="E108" s="95" t="s">
        <v>4272</v>
      </c>
    </row>
    <row r="109" spans="1:5" x14ac:dyDescent="0.2">
      <c r="A109" s="92" t="s">
        <v>3993</v>
      </c>
      <c r="B109" s="92" t="s">
        <v>3200</v>
      </c>
      <c r="C109" s="92" t="s">
        <v>4273</v>
      </c>
      <c r="D109" s="92" t="s">
        <v>4274</v>
      </c>
      <c r="E109" s="95" t="s">
        <v>4275</v>
      </c>
    </row>
    <row r="110" spans="1:5" x14ac:dyDescent="0.2">
      <c r="A110" s="92" t="s">
        <v>3993</v>
      </c>
      <c r="B110" s="92" t="s">
        <v>3201</v>
      </c>
      <c r="C110" s="92" t="s">
        <v>4276</v>
      </c>
      <c r="D110" s="92" t="s">
        <v>4277</v>
      </c>
      <c r="E110" s="95" t="s">
        <v>4278</v>
      </c>
    </row>
    <row r="111" spans="1:5" x14ac:dyDescent="0.2">
      <c r="A111" s="92" t="s">
        <v>3993</v>
      </c>
      <c r="B111" s="92" t="s">
        <v>3202</v>
      </c>
      <c r="C111" s="92" t="s">
        <v>4279</v>
      </c>
      <c r="D111" s="92" t="s">
        <v>4280</v>
      </c>
      <c r="E111" s="95" t="s">
        <v>4281</v>
      </c>
    </row>
    <row r="112" spans="1:5" x14ac:dyDescent="0.2">
      <c r="A112" s="92" t="s">
        <v>3993</v>
      </c>
      <c r="B112" s="92" t="s">
        <v>3203</v>
      </c>
      <c r="C112" s="92" t="s">
        <v>4282</v>
      </c>
      <c r="D112" s="92" t="s">
        <v>4283</v>
      </c>
      <c r="E112" s="95" t="s">
        <v>4284</v>
      </c>
    </row>
    <row r="113" spans="1:5" x14ac:dyDescent="0.2">
      <c r="A113" s="92" t="s">
        <v>4285</v>
      </c>
      <c r="B113" s="92" t="s">
        <v>3205</v>
      </c>
      <c r="C113" s="92" t="s">
        <v>4286</v>
      </c>
      <c r="D113" s="92" t="s">
        <v>4287</v>
      </c>
      <c r="E113" s="95" t="s">
        <v>4288</v>
      </c>
    </row>
    <row r="114" spans="1:5" x14ac:dyDescent="0.2">
      <c r="A114" s="92" t="s">
        <v>4285</v>
      </c>
      <c r="B114" s="92" t="s">
        <v>3206</v>
      </c>
      <c r="C114" s="92" t="s">
        <v>4289</v>
      </c>
      <c r="D114" s="92" t="s">
        <v>4290</v>
      </c>
      <c r="E114" s="95" t="s">
        <v>4291</v>
      </c>
    </row>
    <row r="115" spans="1:5" x14ac:dyDescent="0.2">
      <c r="A115" s="92" t="s">
        <v>4285</v>
      </c>
      <c r="B115" s="92" t="s">
        <v>3207</v>
      </c>
      <c r="C115" s="92" t="s">
        <v>4292</v>
      </c>
      <c r="D115" s="92" t="s">
        <v>4293</v>
      </c>
      <c r="E115" s="95" t="s">
        <v>4294</v>
      </c>
    </row>
    <row r="116" spans="1:5" x14ac:dyDescent="0.2">
      <c r="A116" s="92" t="s">
        <v>4285</v>
      </c>
      <c r="B116" s="92" t="s">
        <v>3208</v>
      </c>
      <c r="C116" s="92" t="s">
        <v>4295</v>
      </c>
      <c r="D116" s="92" t="s">
        <v>4296</v>
      </c>
      <c r="E116" s="95" t="s">
        <v>4297</v>
      </c>
    </row>
    <row r="117" spans="1:5" x14ac:dyDescent="0.2">
      <c r="A117" s="92" t="s">
        <v>4285</v>
      </c>
      <c r="B117" s="92" t="s">
        <v>3209</v>
      </c>
      <c r="C117" s="92" t="s">
        <v>4298</v>
      </c>
      <c r="D117" s="92" t="s">
        <v>4299</v>
      </c>
      <c r="E117" s="95" t="s">
        <v>4300</v>
      </c>
    </row>
    <row r="118" spans="1:5" x14ac:dyDescent="0.2">
      <c r="A118" s="92" t="s">
        <v>4285</v>
      </c>
      <c r="B118" s="92" t="s">
        <v>3210</v>
      </c>
      <c r="C118" s="92" t="s">
        <v>4301</v>
      </c>
      <c r="D118" s="92" t="s">
        <v>4302</v>
      </c>
      <c r="E118" s="95" t="s">
        <v>4303</v>
      </c>
    </row>
    <row r="119" spans="1:5" x14ac:dyDescent="0.2">
      <c r="A119" s="92" t="s">
        <v>4285</v>
      </c>
      <c r="B119" s="92" t="s">
        <v>3211</v>
      </c>
      <c r="C119" s="92" t="s">
        <v>4304</v>
      </c>
      <c r="D119" s="92" t="s">
        <v>4305</v>
      </c>
      <c r="E119" s="95" t="s">
        <v>4306</v>
      </c>
    </row>
    <row r="120" spans="1:5" x14ac:dyDescent="0.2">
      <c r="A120" s="92" t="s">
        <v>4285</v>
      </c>
      <c r="B120" s="92" t="s">
        <v>3212</v>
      </c>
      <c r="C120" s="92" t="s">
        <v>4307</v>
      </c>
      <c r="D120" s="92" t="s">
        <v>4308</v>
      </c>
      <c r="E120" s="95" t="s">
        <v>4309</v>
      </c>
    </row>
    <row r="121" spans="1:5" x14ac:dyDescent="0.2">
      <c r="A121" s="92" t="s">
        <v>4285</v>
      </c>
      <c r="B121" s="92" t="s">
        <v>3213</v>
      </c>
      <c r="C121" s="92" t="s">
        <v>4310</v>
      </c>
      <c r="D121" s="92" t="s">
        <v>4311</v>
      </c>
      <c r="E121" s="95" t="s">
        <v>4312</v>
      </c>
    </row>
    <row r="122" spans="1:5" x14ac:dyDescent="0.2">
      <c r="A122" s="92" t="s">
        <v>4285</v>
      </c>
      <c r="B122" s="92" t="s">
        <v>3214</v>
      </c>
      <c r="C122" s="92" t="s">
        <v>4313</v>
      </c>
      <c r="D122" s="92" t="s">
        <v>4314</v>
      </c>
      <c r="E122" s="95" t="s">
        <v>4315</v>
      </c>
    </row>
    <row r="123" spans="1:5" x14ac:dyDescent="0.2">
      <c r="A123" s="92" t="s">
        <v>4285</v>
      </c>
      <c r="B123" s="92" t="s">
        <v>3215</v>
      </c>
      <c r="C123" s="92" t="s">
        <v>4316</v>
      </c>
      <c r="D123" s="92" t="s">
        <v>4317</v>
      </c>
      <c r="E123" s="95" t="s">
        <v>4318</v>
      </c>
    </row>
    <row r="124" spans="1:5" x14ac:dyDescent="0.2">
      <c r="A124" s="92" t="s">
        <v>4285</v>
      </c>
      <c r="B124" s="92" t="s">
        <v>3216</v>
      </c>
      <c r="C124" s="92" t="s">
        <v>4319</v>
      </c>
      <c r="D124" s="92" t="s">
        <v>4320</v>
      </c>
      <c r="E124" s="95" t="s">
        <v>4321</v>
      </c>
    </row>
    <row r="125" spans="1:5" x14ac:dyDescent="0.2">
      <c r="A125" s="92" t="s">
        <v>4285</v>
      </c>
      <c r="B125" s="92" t="s">
        <v>3217</v>
      </c>
      <c r="C125" s="92" t="s">
        <v>4322</v>
      </c>
      <c r="D125" s="92" t="s">
        <v>4323</v>
      </c>
      <c r="E125" s="95" t="s">
        <v>4324</v>
      </c>
    </row>
    <row r="126" spans="1:5" x14ac:dyDescent="0.2">
      <c r="A126" s="92" t="s">
        <v>4285</v>
      </c>
      <c r="B126" s="92" t="s">
        <v>3218</v>
      </c>
      <c r="C126" s="92" t="s">
        <v>4325</v>
      </c>
      <c r="D126" s="92" t="s">
        <v>4326</v>
      </c>
      <c r="E126" s="95" t="s">
        <v>4327</v>
      </c>
    </row>
    <row r="127" spans="1:5" x14ac:dyDescent="0.2">
      <c r="A127" s="92" t="s">
        <v>4285</v>
      </c>
      <c r="B127" s="92" t="s">
        <v>3219</v>
      </c>
      <c r="C127" s="92" t="s">
        <v>4328</v>
      </c>
      <c r="D127" s="92" t="s">
        <v>4329</v>
      </c>
      <c r="E127" s="95" t="s">
        <v>4330</v>
      </c>
    </row>
    <row r="128" spans="1:5" x14ac:dyDescent="0.2">
      <c r="A128" s="92" t="s">
        <v>4285</v>
      </c>
      <c r="B128" s="92" t="s">
        <v>3220</v>
      </c>
      <c r="C128" s="92" t="s">
        <v>4331</v>
      </c>
      <c r="D128" s="92" t="s">
        <v>4332</v>
      </c>
      <c r="E128" s="95" t="s">
        <v>4333</v>
      </c>
    </row>
    <row r="129" spans="1:5" x14ac:dyDescent="0.2">
      <c r="A129" s="92" t="s">
        <v>4285</v>
      </c>
      <c r="B129" s="92" t="s">
        <v>3221</v>
      </c>
      <c r="C129" s="92" t="s">
        <v>4334</v>
      </c>
      <c r="D129" s="92" t="s">
        <v>4335</v>
      </c>
      <c r="E129" s="95" t="s">
        <v>4336</v>
      </c>
    </row>
    <row r="130" spans="1:5" x14ac:dyDescent="0.2">
      <c r="A130" s="92" t="s">
        <v>4285</v>
      </c>
      <c r="B130" s="92" t="s">
        <v>3222</v>
      </c>
      <c r="C130" s="92" t="s">
        <v>4337</v>
      </c>
      <c r="D130" s="92" t="s">
        <v>4338</v>
      </c>
      <c r="E130" s="95" t="s">
        <v>4339</v>
      </c>
    </row>
    <row r="131" spans="1:5" x14ac:dyDescent="0.2">
      <c r="A131" s="92" t="s">
        <v>4285</v>
      </c>
      <c r="B131" s="92" t="s">
        <v>3223</v>
      </c>
      <c r="C131" s="92" t="s">
        <v>4340</v>
      </c>
      <c r="D131" s="92" t="s">
        <v>4341</v>
      </c>
      <c r="E131" s="95" t="s">
        <v>4342</v>
      </c>
    </row>
    <row r="132" spans="1:5" x14ac:dyDescent="0.2">
      <c r="A132" s="92" t="s">
        <v>4285</v>
      </c>
      <c r="B132" s="92" t="s">
        <v>3224</v>
      </c>
      <c r="C132" s="92" t="s">
        <v>4343</v>
      </c>
      <c r="D132" s="92" t="s">
        <v>4344</v>
      </c>
      <c r="E132" s="95" t="s">
        <v>4345</v>
      </c>
    </row>
    <row r="133" spans="1:5" x14ac:dyDescent="0.2">
      <c r="A133" s="92" t="s">
        <v>4285</v>
      </c>
      <c r="B133" s="92" t="s">
        <v>3225</v>
      </c>
      <c r="C133" s="92" t="s">
        <v>4346</v>
      </c>
      <c r="D133" s="92" t="s">
        <v>4347</v>
      </c>
      <c r="E133" s="95" t="s">
        <v>4348</v>
      </c>
    </row>
    <row r="134" spans="1:5" x14ac:dyDescent="0.2">
      <c r="A134" s="92" t="s">
        <v>4285</v>
      </c>
      <c r="B134" s="92" t="s">
        <v>3226</v>
      </c>
      <c r="C134" s="92" t="s">
        <v>4349</v>
      </c>
      <c r="D134" s="92" t="s">
        <v>4350</v>
      </c>
      <c r="E134" s="95" t="s">
        <v>4351</v>
      </c>
    </row>
    <row r="135" spans="1:5" x14ac:dyDescent="0.2">
      <c r="A135" s="92" t="s">
        <v>4285</v>
      </c>
      <c r="B135" s="92" t="s">
        <v>3227</v>
      </c>
      <c r="C135" s="92" t="s">
        <v>4352</v>
      </c>
      <c r="D135" s="92" t="s">
        <v>4353</v>
      </c>
      <c r="E135" s="95" t="s">
        <v>4354</v>
      </c>
    </row>
    <row r="136" spans="1:5" x14ac:dyDescent="0.2">
      <c r="A136" s="92" t="s">
        <v>4285</v>
      </c>
      <c r="B136" s="92" t="s">
        <v>3228</v>
      </c>
      <c r="C136" s="92" t="s">
        <v>4355</v>
      </c>
      <c r="D136" s="92" t="s">
        <v>4356</v>
      </c>
      <c r="E136" s="95" t="s">
        <v>4357</v>
      </c>
    </row>
    <row r="137" spans="1:5" x14ac:dyDescent="0.2">
      <c r="A137" s="92" t="s">
        <v>4285</v>
      </c>
      <c r="B137" s="92" t="s">
        <v>3229</v>
      </c>
      <c r="C137" s="92" t="s">
        <v>4358</v>
      </c>
      <c r="D137" s="92" t="s">
        <v>4359</v>
      </c>
      <c r="E137" s="95" t="s">
        <v>4360</v>
      </c>
    </row>
    <row r="138" spans="1:5" x14ac:dyDescent="0.2">
      <c r="A138" s="92" t="s">
        <v>4285</v>
      </c>
      <c r="B138" s="92" t="s">
        <v>3230</v>
      </c>
      <c r="C138" s="92" t="s">
        <v>4361</v>
      </c>
      <c r="D138" s="92" t="s">
        <v>4362</v>
      </c>
      <c r="E138" s="93" t="s">
        <v>6249</v>
      </c>
    </row>
    <row r="139" spans="1:5" x14ac:dyDescent="0.2">
      <c r="A139" s="92" t="s">
        <v>4285</v>
      </c>
      <c r="B139" s="92" t="s">
        <v>3231</v>
      </c>
      <c r="C139" s="92" t="s">
        <v>4363</v>
      </c>
      <c r="D139" s="92" t="s">
        <v>4364</v>
      </c>
      <c r="E139" s="95" t="s">
        <v>4365</v>
      </c>
    </row>
    <row r="140" spans="1:5" x14ac:dyDescent="0.2">
      <c r="A140" s="92" t="s">
        <v>4285</v>
      </c>
      <c r="B140" s="92" t="s">
        <v>3232</v>
      </c>
      <c r="C140" s="92" t="s">
        <v>4366</v>
      </c>
      <c r="D140" s="92" t="s">
        <v>4367</v>
      </c>
      <c r="E140" s="95" t="s">
        <v>4368</v>
      </c>
    </row>
    <row r="141" spans="1:5" x14ac:dyDescent="0.2">
      <c r="A141" s="92" t="s">
        <v>4285</v>
      </c>
      <c r="B141" s="92" t="s">
        <v>3233</v>
      </c>
      <c r="C141" s="92" t="s">
        <v>4369</v>
      </c>
      <c r="D141" s="92" t="s">
        <v>4370</v>
      </c>
      <c r="E141" s="95" t="s">
        <v>4371</v>
      </c>
    </row>
    <row r="142" spans="1:5" x14ac:dyDescent="0.2">
      <c r="A142" s="92" t="s">
        <v>4285</v>
      </c>
      <c r="B142" s="92" t="s">
        <v>3234</v>
      </c>
      <c r="C142" s="92" t="s">
        <v>4372</v>
      </c>
      <c r="D142" s="92" t="s">
        <v>4373</v>
      </c>
      <c r="E142" s="95" t="s">
        <v>4374</v>
      </c>
    </row>
    <row r="143" spans="1:5" x14ac:dyDescent="0.2">
      <c r="A143" s="92" t="s">
        <v>4285</v>
      </c>
      <c r="B143" s="92" t="s">
        <v>3235</v>
      </c>
      <c r="C143" s="92" t="s">
        <v>4375</v>
      </c>
      <c r="D143" s="92" t="s">
        <v>4376</v>
      </c>
      <c r="E143" s="95" t="s">
        <v>4377</v>
      </c>
    </row>
    <row r="144" spans="1:5" x14ac:dyDescent="0.2">
      <c r="A144" s="92" t="s">
        <v>4285</v>
      </c>
      <c r="B144" s="92" t="s">
        <v>3236</v>
      </c>
      <c r="C144" s="92" t="s">
        <v>4378</v>
      </c>
      <c r="D144" s="92" t="s">
        <v>4379</v>
      </c>
      <c r="E144" s="95" t="s">
        <v>4380</v>
      </c>
    </row>
    <row r="145" spans="1:5" x14ac:dyDescent="0.2">
      <c r="A145" s="92" t="s">
        <v>4285</v>
      </c>
      <c r="B145" s="92" t="s">
        <v>3237</v>
      </c>
      <c r="C145" s="92" t="s">
        <v>4381</v>
      </c>
      <c r="D145" s="92" t="s">
        <v>4382</v>
      </c>
      <c r="E145" s="95" t="s">
        <v>4383</v>
      </c>
    </row>
    <row r="146" spans="1:5" x14ac:dyDescent="0.2">
      <c r="A146" s="92" t="s">
        <v>4285</v>
      </c>
      <c r="B146" s="92" t="s">
        <v>3238</v>
      </c>
      <c r="C146" s="92" t="s">
        <v>4384</v>
      </c>
      <c r="D146" s="92" t="s">
        <v>4385</v>
      </c>
      <c r="E146" s="95" t="s">
        <v>4386</v>
      </c>
    </row>
    <row r="147" spans="1:5" x14ac:dyDescent="0.2">
      <c r="A147" s="92" t="s">
        <v>4285</v>
      </c>
      <c r="B147" s="92" t="s">
        <v>3239</v>
      </c>
      <c r="C147" s="92" t="s">
        <v>4387</v>
      </c>
      <c r="D147" s="92" t="s">
        <v>4388</v>
      </c>
      <c r="E147" s="95" t="s">
        <v>4389</v>
      </c>
    </row>
    <row r="148" spans="1:5" x14ac:dyDescent="0.2">
      <c r="A148" s="92" t="s">
        <v>4285</v>
      </c>
      <c r="B148" s="92" t="s">
        <v>3240</v>
      </c>
      <c r="C148" s="92" t="s">
        <v>4390</v>
      </c>
      <c r="D148" s="92" t="s">
        <v>4391</v>
      </c>
      <c r="E148" s="95" t="s">
        <v>4392</v>
      </c>
    </row>
    <row r="149" spans="1:5" x14ac:dyDescent="0.2">
      <c r="A149" s="92" t="s">
        <v>4285</v>
      </c>
      <c r="B149" s="92" t="s">
        <v>3241</v>
      </c>
      <c r="C149" s="92" t="s">
        <v>4393</v>
      </c>
      <c r="D149" s="92" t="s">
        <v>4394</v>
      </c>
      <c r="E149" s="95" t="s">
        <v>4395</v>
      </c>
    </row>
    <row r="150" spans="1:5" x14ac:dyDescent="0.2">
      <c r="A150" s="92" t="s">
        <v>4285</v>
      </c>
      <c r="B150" s="92" t="s">
        <v>3242</v>
      </c>
      <c r="C150" s="92" t="s">
        <v>4396</v>
      </c>
      <c r="D150" s="92" t="s">
        <v>4397</v>
      </c>
      <c r="E150" s="95" t="s">
        <v>4398</v>
      </c>
    </row>
    <row r="151" spans="1:5" x14ac:dyDescent="0.2">
      <c r="A151" s="92" t="s">
        <v>4285</v>
      </c>
      <c r="B151" s="92" t="s">
        <v>3243</v>
      </c>
      <c r="C151" s="92" t="s">
        <v>4399</v>
      </c>
      <c r="D151" s="92" t="s">
        <v>4400</v>
      </c>
      <c r="E151" s="95" t="s">
        <v>4401</v>
      </c>
    </row>
    <row r="152" spans="1:5" x14ac:dyDescent="0.2">
      <c r="A152" s="92" t="s">
        <v>4285</v>
      </c>
      <c r="B152" s="92" t="s">
        <v>3244</v>
      </c>
      <c r="C152" s="92" t="s">
        <v>4402</v>
      </c>
      <c r="D152" s="92" t="s">
        <v>4403</v>
      </c>
      <c r="E152" s="95" t="s">
        <v>4404</v>
      </c>
    </row>
    <row r="153" spans="1:5" x14ac:dyDescent="0.2">
      <c r="A153" s="92" t="s">
        <v>4285</v>
      </c>
      <c r="B153" s="92" t="s">
        <v>3245</v>
      </c>
      <c r="C153" s="92" t="s">
        <v>4405</v>
      </c>
      <c r="D153" s="92" t="s">
        <v>4406</v>
      </c>
      <c r="E153" s="95" t="s">
        <v>4407</v>
      </c>
    </row>
    <row r="154" spans="1:5" x14ac:dyDescent="0.2">
      <c r="A154" s="92" t="s">
        <v>4285</v>
      </c>
      <c r="B154" s="92" t="s">
        <v>3246</v>
      </c>
      <c r="C154" s="92" t="s">
        <v>4408</v>
      </c>
      <c r="D154" s="92" t="s">
        <v>4409</v>
      </c>
      <c r="E154" s="95" t="s">
        <v>4410</v>
      </c>
    </row>
    <row r="155" spans="1:5" x14ac:dyDescent="0.2">
      <c r="A155" s="92" t="s">
        <v>4285</v>
      </c>
      <c r="B155" s="92" t="s">
        <v>3247</v>
      </c>
      <c r="C155" s="92" t="s">
        <v>4411</v>
      </c>
      <c r="D155" s="92" t="s">
        <v>4412</v>
      </c>
      <c r="E155" s="95" t="s">
        <v>4413</v>
      </c>
    </row>
    <row r="156" spans="1:5" x14ac:dyDescent="0.2">
      <c r="A156" s="92" t="s">
        <v>4285</v>
      </c>
      <c r="B156" s="92" t="s">
        <v>3248</v>
      </c>
      <c r="C156" s="92" t="s">
        <v>4414</v>
      </c>
      <c r="D156" s="92" t="s">
        <v>4415</v>
      </c>
      <c r="E156" s="95" t="s">
        <v>4416</v>
      </c>
    </row>
    <row r="157" spans="1:5" x14ac:dyDescent="0.2">
      <c r="A157" s="92" t="s">
        <v>4285</v>
      </c>
      <c r="B157" s="92" t="s">
        <v>3249</v>
      </c>
      <c r="C157" s="92" t="s">
        <v>4417</v>
      </c>
      <c r="D157" s="92" t="s">
        <v>4418</v>
      </c>
      <c r="E157" s="95" t="s">
        <v>4419</v>
      </c>
    </row>
    <row r="158" spans="1:5" x14ac:dyDescent="0.2">
      <c r="A158" s="92" t="s">
        <v>4285</v>
      </c>
      <c r="B158" s="92" t="s">
        <v>3250</v>
      </c>
      <c r="C158" s="92" t="s">
        <v>4420</v>
      </c>
      <c r="D158" s="92" t="s">
        <v>4421</v>
      </c>
      <c r="E158" s="95" t="s">
        <v>4422</v>
      </c>
    </row>
    <row r="159" spans="1:5" x14ac:dyDescent="0.2">
      <c r="A159" s="92" t="s">
        <v>4285</v>
      </c>
      <c r="B159" s="92" t="s">
        <v>3251</v>
      </c>
      <c r="C159" s="92" t="s">
        <v>4423</v>
      </c>
      <c r="D159" s="92" t="s">
        <v>4424</v>
      </c>
      <c r="E159" s="95" t="s">
        <v>4425</v>
      </c>
    </row>
    <row r="160" spans="1:5" x14ac:dyDescent="0.2">
      <c r="A160" s="92" t="s">
        <v>4285</v>
      </c>
      <c r="B160" s="92" t="s">
        <v>3252</v>
      </c>
      <c r="C160" s="92" t="s">
        <v>4426</v>
      </c>
      <c r="D160" s="92" t="s">
        <v>4427</v>
      </c>
      <c r="E160" s="95" t="s">
        <v>4428</v>
      </c>
    </row>
    <row r="161" spans="1:5" x14ac:dyDescent="0.2">
      <c r="A161" s="92" t="s">
        <v>4285</v>
      </c>
      <c r="B161" s="92" t="s">
        <v>3253</v>
      </c>
      <c r="C161" s="92" t="s">
        <v>4429</v>
      </c>
      <c r="D161" s="92" t="s">
        <v>4430</v>
      </c>
      <c r="E161" s="95" t="s">
        <v>4431</v>
      </c>
    </row>
    <row r="162" spans="1:5" x14ac:dyDescent="0.2">
      <c r="A162" s="92" t="s">
        <v>4285</v>
      </c>
      <c r="B162" s="92" t="s">
        <v>3254</v>
      </c>
      <c r="C162" s="92" t="s">
        <v>4432</v>
      </c>
      <c r="D162" s="92" t="s">
        <v>4433</v>
      </c>
      <c r="E162" s="95" t="s">
        <v>4434</v>
      </c>
    </row>
    <row r="163" spans="1:5" x14ac:dyDescent="0.2">
      <c r="A163" s="92" t="s">
        <v>4285</v>
      </c>
      <c r="B163" s="92" t="s">
        <v>3255</v>
      </c>
      <c r="C163" s="92" t="s">
        <v>4435</v>
      </c>
      <c r="D163" s="92" t="s">
        <v>4436</v>
      </c>
      <c r="E163" s="93" t="s">
        <v>6250</v>
      </c>
    </row>
    <row r="164" spans="1:5" x14ac:dyDescent="0.2">
      <c r="A164" s="92" t="s">
        <v>4285</v>
      </c>
      <c r="B164" s="92" t="s">
        <v>3256</v>
      </c>
      <c r="C164" s="92" t="s">
        <v>4437</v>
      </c>
      <c r="D164" s="92" t="s">
        <v>4438</v>
      </c>
      <c r="E164" s="95" t="s">
        <v>4439</v>
      </c>
    </row>
    <row r="165" spans="1:5" x14ac:dyDescent="0.2">
      <c r="A165" s="92" t="s">
        <v>4285</v>
      </c>
      <c r="B165" s="92" t="s">
        <v>3257</v>
      </c>
      <c r="C165" s="92" t="s">
        <v>4440</v>
      </c>
      <c r="D165" s="92" t="s">
        <v>4441</v>
      </c>
      <c r="E165" s="95" t="s">
        <v>4442</v>
      </c>
    </row>
    <row r="166" spans="1:5" x14ac:dyDescent="0.2">
      <c r="A166" s="92" t="s">
        <v>4285</v>
      </c>
      <c r="B166" s="92" t="s">
        <v>3258</v>
      </c>
      <c r="C166" s="92" t="s">
        <v>4443</v>
      </c>
      <c r="D166" s="92" t="s">
        <v>4444</v>
      </c>
      <c r="E166" s="95" t="s">
        <v>4445</v>
      </c>
    </row>
    <row r="167" spans="1:5" x14ac:dyDescent="0.2">
      <c r="A167" s="92" t="s">
        <v>4285</v>
      </c>
      <c r="B167" s="92" t="s">
        <v>3259</v>
      </c>
      <c r="C167" s="92" t="s">
        <v>4446</v>
      </c>
      <c r="D167" s="92" t="s">
        <v>4447</v>
      </c>
      <c r="E167" s="95" t="s">
        <v>4448</v>
      </c>
    </row>
    <row r="168" spans="1:5" x14ac:dyDescent="0.2">
      <c r="A168" s="92" t="s">
        <v>4285</v>
      </c>
      <c r="B168" s="92" t="s">
        <v>3260</v>
      </c>
      <c r="C168" s="92" t="s">
        <v>4449</v>
      </c>
      <c r="D168" s="92" t="s">
        <v>4450</v>
      </c>
      <c r="E168" s="95" t="s">
        <v>4451</v>
      </c>
    </row>
    <row r="169" spans="1:5" x14ac:dyDescent="0.2">
      <c r="A169" s="92" t="s">
        <v>4285</v>
      </c>
      <c r="B169" s="92" t="s">
        <v>3261</v>
      </c>
      <c r="C169" s="92" t="s">
        <v>4452</v>
      </c>
      <c r="D169" s="92" t="s">
        <v>4453</v>
      </c>
      <c r="E169" s="93" t="s">
        <v>6251</v>
      </c>
    </row>
    <row r="170" spans="1:5" x14ac:dyDescent="0.2">
      <c r="A170" s="92" t="s">
        <v>4285</v>
      </c>
      <c r="B170" s="92" t="s">
        <v>3262</v>
      </c>
      <c r="C170" s="92" t="s">
        <v>4454</v>
      </c>
      <c r="D170" s="92" t="s">
        <v>4455</v>
      </c>
      <c r="E170" s="95" t="s">
        <v>4456</v>
      </c>
    </row>
    <row r="171" spans="1:5" x14ac:dyDescent="0.2">
      <c r="A171" s="92" t="s">
        <v>4285</v>
      </c>
      <c r="B171" s="92" t="s">
        <v>3263</v>
      </c>
      <c r="C171" s="92" t="s">
        <v>4457</v>
      </c>
      <c r="D171" s="92" t="s">
        <v>4458</v>
      </c>
      <c r="E171" s="95" t="s">
        <v>4459</v>
      </c>
    </row>
    <row r="172" spans="1:5" x14ac:dyDescent="0.2">
      <c r="A172" s="92" t="s">
        <v>4285</v>
      </c>
      <c r="B172" s="92" t="s">
        <v>3264</v>
      </c>
      <c r="C172" s="92" t="s">
        <v>4460</v>
      </c>
      <c r="D172" s="92" t="s">
        <v>4461</v>
      </c>
      <c r="E172" s="95" t="s">
        <v>4462</v>
      </c>
    </row>
    <row r="173" spans="1:5" x14ac:dyDescent="0.2">
      <c r="A173" s="92" t="s">
        <v>4285</v>
      </c>
      <c r="B173" s="92" t="s">
        <v>3265</v>
      </c>
      <c r="C173" s="92" t="s">
        <v>4463</v>
      </c>
      <c r="D173" s="92" t="s">
        <v>4464</v>
      </c>
      <c r="E173" s="95" t="s">
        <v>4465</v>
      </c>
    </row>
    <row r="174" spans="1:5" x14ac:dyDescent="0.2">
      <c r="A174" s="92" t="s">
        <v>4285</v>
      </c>
      <c r="B174" s="92" t="s">
        <v>3266</v>
      </c>
      <c r="C174" s="92" t="s">
        <v>4466</v>
      </c>
      <c r="D174" s="92" t="s">
        <v>4467</v>
      </c>
      <c r="E174" s="93" t="s">
        <v>6252</v>
      </c>
    </row>
    <row r="175" spans="1:5" x14ac:dyDescent="0.2">
      <c r="A175" s="92" t="s">
        <v>4285</v>
      </c>
      <c r="B175" s="92" t="s">
        <v>3267</v>
      </c>
      <c r="C175" s="92" t="s">
        <v>4468</v>
      </c>
      <c r="D175" s="92" t="s">
        <v>4469</v>
      </c>
      <c r="E175" s="95" t="s">
        <v>4470</v>
      </c>
    </row>
    <row r="176" spans="1:5" x14ac:dyDescent="0.2">
      <c r="A176" s="92" t="s">
        <v>4285</v>
      </c>
      <c r="B176" s="92" t="s">
        <v>3268</v>
      </c>
      <c r="C176" s="92" t="s">
        <v>4471</v>
      </c>
      <c r="D176" s="92" t="s">
        <v>4472</v>
      </c>
      <c r="E176" s="95" t="s">
        <v>4473</v>
      </c>
    </row>
    <row r="177" spans="1:5" x14ac:dyDescent="0.2">
      <c r="A177" s="92" t="s">
        <v>4285</v>
      </c>
      <c r="B177" s="92" t="s">
        <v>3269</v>
      </c>
      <c r="C177" s="92" t="s">
        <v>4474</v>
      </c>
      <c r="D177" s="92" t="s">
        <v>4475</v>
      </c>
      <c r="E177" s="95" t="s">
        <v>4476</v>
      </c>
    </row>
    <row r="178" spans="1:5" x14ac:dyDescent="0.2">
      <c r="A178" s="92" t="s">
        <v>4285</v>
      </c>
      <c r="B178" s="92" t="s">
        <v>3270</v>
      </c>
      <c r="C178" s="92" t="s">
        <v>4477</v>
      </c>
      <c r="D178" s="92" t="s">
        <v>4478</v>
      </c>
      <c r="E178" s="95" t="s">
        <v>4479</v>
      </c>
    </row>
    <row r="179" spans="1:5" x14ac:dyDescent="0.2">
      <c r="A179" s="92" t="s">
        <v>4285</v>
      </c>
      <c r="B179" s="92" t="s">
        <v>3271</v>
      </c>
      <c r="C179" s="92" t="s">
        <v>4480</v>
      </c>
      <c r="D179" s="92" t="s">
        <v>4481</v>
      </c>
      <c r="E179" s="95" t="s">
        <v>4482</v>
      </c>
    </row>
    <row r="180" spans="1:5" x14ac:dyDescent="0.2">
      <c r="A180" s="92" t="s">
        <v>4285</v>
      </c>
      <c r="B180" s="92" t="s">
        <v>3272</v>
      </c>
      <c r="C180" s="92" t="s">
        <v>4483</v>
      </c>
      <c r="D180" s="92" t="s">
        <v>4484</v>
      </c>
      <c r="E180" s="95" t="s">
        <v>4485</v>
      </c>
    </row>
    <row r="181" spans="1:5" x14ac:dyDescent="0.2">
      <c r="A181" s="92" t="s">
        <v>4285</v>
      </c>
      <c r="B181" s="92" t="s">
        <v>3273</v>
      </c>
      <c r="C181" s="92" t="s">
        <v>4486</v>
      </c>
      <c r="D181" s="92" t="s">
        <v>4487</v>
      </c>
      <c r="E181" s="95" t="s">
        <v>4488</v>
      </c>
    </row>
    <row r="182" spans="1:5" x14ac:dyDescent="0.2">
      <c r="A182" s="92" t="s">
        <v>4285</v>
      </c>
      <c r="B182" s="92" t="s">
        <v>3274</v>
      </c>
      <c r="C182" s="92" t="s">
        <v>4489</v>
      </c>
      <c r="D182" s="92" t="s">
        <v>4490</v>
      </c>
      <c r="E182" s="95" t="s">
        <v>4491</v>
      </c>
    </row>
    <row r="183" spans="1:5" x14ac:dyDescent="0.2">
      <c r="A183" s="92" t="s">
        <v>4285</v>
      </c>
      <c r="B183" s="92" t="s">
        <v>3275</v>
      </c>
      <c r="C183" s="92" t="s">
        <v>4492</v>
      </c>
      <c r="D183" s="92" t="s">
        <v>4493</v>
      </c>
      <c r="E183" s="95" t="s">
        <v>4494</v>
      </c>
    </row>
    <row r="184" spans="1:5" x14ac:dyDescent="0.2">
      <c r="A184" s="92" t="s">
        <v>4285</v>
      </c>
      <c r="B184" s="92" t="s">
        <v>3276</v>
      </c>
      <c r="C184" s="92" t="s">
        <v>4495</v>
      </c>
      <c r="D184" s="92" t="s">
        <v>4496</v>
      </c>
      <c r="E184" s="95" t="s">
        <v>4497</v>
      </c>
    </row>
    <row r="185" spans="1:5" x14ac:dyDescent="0.2">
      <c r="A185" s="92" t="s">
        <v>4285</v>
      </c>
      <c r="B185" s="92" t="s">
        <v>3277</v>
      </c>
      <c r="C185" s="92" t="s">
        <v>4498</v>
      </c>
      <c r="D185" s="92" t="s">
        <v>4499</v>
      </c>
      <c r="E185" s="95" t="s">
        <v>4500</v>
      </c>
    </row>
    <row r="186" spans="1:5" x14ac:dyDescent="0.2">
      <c r="A186" s="92" t="s">
        <v>4285</v>
      </c>
      <c r="B186" s="92" t="s">
        <v>3278</v>
      </c>
      <c r="C186" s="92" t="s">
        <v>4501</v>
      </c>
      <c r="D186" s="92" t="s">
        <v>4502</v>
      </c>
      <c r="E186" s="95" t="s">
        <v>4503</v>
      </c>
    </row>
    <row r="187" spans="1:5" x14ac:dyDescent="0.2">
      <c r="A187" s="92" t="s">
        <v>4285</v>
      </c>
      <c r="B187" s="92" t="s">
        <v>3279</v>
      </c>
      <c r="C187" s="92" t="s">
        <v>4504</v>
      </c>
      <c r="D187" s="92" t="s">
        <v>4505</v>
      </c>
      <c r="E187" s="95" t="s">
        <v>4506</v>
      </c>
    </row>
    <row r="188" spans="1:5" x14ac:dyDescent="0.2">
      <c r="A188" s="92" t="s">
        <v>4285</v>
      </c>
      <c r="B188" s="92" t="s">
        <v>3280</v>
      </c>
      <c r="C188" s="92" t="s">
        <v>4507</v>
      </c>
      <c r="D188" s="92" t="s">
        <v>4508</v>
      </c>
      <c r="E188" s="95" t="s">
        <v>4509</v>
      </c>
    </row>
    <row r="189" spans="1:5" x14ac:dyDescent="0.2">
      <c r="A189" s="92" t="s">
        <v>4285</v>
      </c>
      <c r="B189" s="92" t="s">
        <v>3281</v>
      </c>
      <c r="C189" s="92" t="s">
        <v>4510</v>
      </c>
      <c r="D189" s="92" t="s">
        <v>4511</v>
      </c>
      <c r="E189" s="95" t="s">
        <v>4512</v>
      </c>
    </row>
    <row r="190" spans="1:5" x14ac:dyDescent="0.2">
      <c r="A190" s="92" t="s">
        <v>4285</v>
      </c>
      <c r="B190" s="92" t="s">
        <v>3282</v>
      </c>
      <c r="C190" s="92" t="s">
        <v>4513</v>
      </c>
      <c r="D190" s="92" t="s">
        <v>4514</v>
      </c>
      <c r="E190" s="95" t="s">
        <v>4515</v>
      </c>
    </row>
    <row r="191" spans="1:5" x14ac:dyDescent="0.2">
      <c r="A191" s="92" t="s">
        <v>4285</v>
      </c>
      <c r="B191" s="92" t="s">
        <v>3283</v>
      </c>
      <c r="C191" s="92" t="s">
        <v>4516</v>
      </c>
      <c r="D191" s="92" t="s">
        <v>4517</v>
      </c>
      <c r="E191" s="95" t="s">
        <v>4518</v>
      </c>
    </row>
    <row r="192" spans="1:5" x14ac:dyDescent="0.2">
      <c r="A192" s="92" t="s">
        <v>4285</v>
      </c>
      <c r="B192" s="92" t="s">
        <v>3284</v>
      </c>
      <c r="C192" s="92" t="s">
        <v>4519</v>
      </c>
      <c r="D192" s="92" t="s">
        <v>4520</v>
      </c>
      <c r="E192" s="95" t="s">
        <v>4521</v>
      </c>
    </row>
    <row r="193" spans="1:5" x14ac:dyDescent="0.2">
      <c r="A193" s="92" t="s">
        <v>4285</v>
      </c>
      <c r="B193" s="92" t="s">
        <v>3285</v>
      </c>
      <c r="C193" s="92" t="s">
        <v>4522</v>
      </c>
      <c r="D193" s="92" t="s">
        <v>4523</v>
      </c>
      <c r="E193" s="95" t="s">
        <v>4524</v>
      </c>
    </row>
    <row r="194" spans="1:5" x14ac:dyDescent="0.2">
      <c r="A194" s="92" t="s">
        <v>4285</v>
      </c>
      <c r="B194" s="92" t="s">
        <v>3286</v>
      </c>
      <c r="C194" s="92" t="s">
        <v>4525</v>
      </c>
      <c r="D194" s="92" t="s">
        <v>4526</v>
      </c>
      <c r="E194" s="95" t="s">
        <v>4527</v>
      </c>
    </row>
    <row r="195" spans="1:5" x14ac:dyDescent="0.2">
      <c r="A195" s="92" t="s">
        <v>4285</v>
      </c>
      <c r="B195" s="92" t="s">
        <v>3287</v>
      </c>
      <c r="C195" s="92" t="s">
        <v>4528</v>
      </c>
      <c r="D195" s="92" t="s">
        <v>4529</v>
      </c>
      <c r="E195" s="95" t="s">
        <v>4530</v>
      </c>
    </row>
    <row r="196" spans="1:5" x14ac:dyDescent="0.2">
      <c r="A196" s="92" t="s">
        <v>4285</v>
      </c>
      <c r="B196" s="92" t="s">
        <v>3288</v>
      </c>
      <c r="C196" s="92" t="s">
        <v>4531</v>
      </c>
      <c r="D196" s="92" t="s">
        <v>4532</v>
      </c>
      <c r="E196" s="95" t="s">
        <v>4533</v>
      </c>
    </row>
    <row r="197" spans="1:5" x14ac:dyDescent="0.2">
      <c r="A197" s="92" t="s">
        <v>4285</v>
      </c>
      <c r="B197" s="92" t="s">
        <v>3289</v>
      </c>
      <c r="C197" s="92" t="s">
        <v>4534</v>
      </c>
      <c r="D197" s="92" t="s">
        <v>4535</v>
      </c>
      <c r="E197" s="95" t="s">
        <v>4536</v>
      </c>
    </row>
    <row r="198" spans="1:5" x14ac:dyDescent="0.2">
      <c r="A198" s="92" t="s">
        <v>4285</v>
      </c>
      <c r="B198" s="92" t="s">
        <v>3290</v>
      </c>
      <c r="C198" s="92" t="s">
        <v>4537</v>
      </c>
      <c r="D198" s="92" t="s">
        <v>4538</v>
      </c>
      <c r="E198" s="95" t="s">
        <v>4539</v>
      </c>
    </row>
    <row r="199" spans="1:5" x14ac:dyDescent="0.2">
      <c r="A199" s="92" t="s">
        <v>4285</v>
      </c>
      <c r="B199" s="92" t="s">
        <v>3291</v>
      </c>
      <c r="C199" s="92" t="s">
        <v>4540</v>
      </c>
      <c r="D199" s="92" t="s">
        <v>4541</v>
      </c>
      <c r="E199" s="95" t="s">
        <v>4542</v>
      </c>
    </row>
    <row r="200" spans="1:5" x14ac:dyDescent="0.2">
      <c r="A200" s="92" t="s">
        <v>4285</v>
      </c>
      <c r="B200" s="92" t="s">
        <v>3292</v>
      </c>
      <c r="C200" s="92" t="s">
        <v>4543</v>
      </c>
      <c r="D200" s="92" t="s">
        <v>4544</v>
      </c>
      <c r="E200" s="95" t="s">
        <v>4545</v>
      </c>
    </row>
    <row r="201" spans="1:5" x14ac:dyDescent="0.2">
      <c r="A201" s="92" t="s">
        <v>4285</v>
      </c>
      <c r="B201" s="92" t="s">
        <v>3293</v>
      </c>
      <c r="C201" s="92" t="s">
        <v>4546</v>
      </c>
      <c r="D201" s="92" t="s">
        <v>4547</v>
      </c>
      <c r="E201" s="95" t="s">
        <v>4548</v>
      </c>
    </row>
    <row r="202" spans="1:5" x14ac:dyDescent="0.2">
      <c r="A202" s="92" t="s">
        <v>4285</v>
      </c>
      <c r="B202" s="92" t="s">
        <v>3294</v>
      </c>
      <c r="C202" s="92" t="s">
        <v>4549</v>
      </c>
      <c r="D202" s="92" t="s">
        <v>4550</v>
      </c>
      <c r="E202" s="95" t="s">
        <v>4551</v>
      </c>
    </row>
    <row r="203" spans="1:5" x14ac:dyDescent="0.2">
      <c r="A203" s="92" t="s">
        <v>4285</v>
      </c>
      <c r="B203" s="92" t="s">
        <v>3295</v>
      </c>
      <c r="C203" s="92" t="s">
        <v>4552</v>
      </c>
      <c r="D203" s="92" t="s">
        <v>4553</v>
      </c>
      <c r="E203" s="95" t="s">
        <v>4554</v>
      </c>
    </row>
    <row r="204" spans="1:5" x14ac:dyDescent="0.2">
      <c r="A204" s="92" t="s">
        <v>4285</v>
      </c>
      <c r="B204" s="92" t="s">
        <v>3296</v>
      </c>
      <c r="C204" s="92" t="s">
        <v>4555</v>
      </c>
      <c r="D204" s="92" t="s">
        <v>4556</v>
      </c>
      <c r="E204" s="95" t="s">
        <v>4557</v>
      </c>
    </row>
    <row r="205" spans="1:5" x14ac:dyDescent="0.2">
      <c r="A205" s="92" t="s">
        <v>4285</v>
      </c>
      <c r="B205" s="92" t="s">
        <v>3297</v>
      </c>
      <c r="C205" s="92" t="s">
        <v>4558</v>
      </c>
      <c r="D205" s="92" t="s">
        <v>4559</v>
      </c>
      <c r="E205" s="95" t="s">
        <v>4560</v>
      </c>
    </row>
    <row r="206" spans="1:5" x14ac:dyDescent="0.2">
      <c r="A206" s="92" t="s">
        <v>4285</v>
      </c>
      <c r="B206" s="92" t="s">
        <v>3298</v>
      </c>
      <c r="C206" s="92" t="s">
        <v>4561</v>
      </c>
      <c r="D206" s="92" t="s">
        <v>4562</v>
      </c>
      <c r="E206" s="95" t="s">
        <v>4563</v>
      </c>
    </row>
    <row r="207" spans="1:5" x14ac:dyDescent="0.2">
      <c r="A207" s="92" t="s">
        <v>4285</v>
      </c>
      <c r="B207" s="92" t="s">
        <v>3299</v>
      </c>
      <c r="C207" s="92" t="s">
        <v>4564</v>
      </c>
      <c r="D207" s="92" t="s">
        <v>4565</v>
      </c>
      <c r="E207" s="95" t="s">
        <v>4566</v>
      </c>
    </row>
    <row r="208" spans="1:5" x14ac:dyDescent="0.2">
      <c r="A208" s="92" t="s">
        <v>4285</v>
      </c>
      <c r="B208" s="92" t="s">
        <v>3300</v>
      </c>
      <c r="C208" s="92" t="s">
        <v>4567</v>
      </c>
      <c r="D208" s="92" t="s">
        <v>4568</v>
      </c>
      <c r="E208" s="95" t="s">
        <v>4569</v>
      </c>
    </row>
    <row r="209" spans="1:5" x14ac:dyDescent="0.2">
      <c r="A209" s="92" t="s">
        <v>4285</v>
      </c>
      <c r="B209" s="92" t="s">
        <v>3301</v>
      </c>
      <c r="C209" s="92" t="s">
        <v>4570</v>
      </c>
      <c r="D209" s="92" t="s">
        <v>4571</v>
      </c>
      <c r="E209" s="93" t="s">
        <v>6253</v>
      </c>
    </row>
    <row r="210" spans="1:5" x14ac:dyDescent="0.2">
      <c r="A210" s="92" t="s">
        <v>4285</v>
      </c>
      <c r="B210" s="92" t="s">
        <v>3302</v>
      </c>
      <c r="C210" s="92" t="s">
        <v>4572</v>
      </c>
      <c r="D210" s="92" t="s">
        <v>4573</v>
      </c>
      <c r="E210" s="95" t="s">
        <v>4574</v>
      </c>
    </row>
    <row r="211" spans="1:5" x14ac:dyDescent="0.2">
      <c r="A211" s="92" t="s">
        <v>4285</v>
      </c>
      <c r="B211" s="92" t="s">
        <v>3303</v>
      </c>
      <c r="C211" s="92" t="s">
        <v>4575</v>
      </c>
      <c r="D211" s="92" t="s">
        <v>4576</v>
      </c>
      <c r="E211" s="93" t="s">
        <v>6254</v>
      </c>
    </row>
    <row r="212" spans="1:5" x14ac:dyDescent="0.2">
      <c r="A212" s="92" t="s">
        <v>4285</v>
      </c>
      <c r="B212" s="92" t="s">
        <v>3304</v>
      </c>
      <c r="C212" s="92" t="s">
        <v>4577</v>
      </c>
      <c r="D212" s="92" t="s">
        <v>4578</v>
      </c>
      <c r="E212" s="95" t="s">
        <v>4579</v>
      </c>
    </row>
    <row r="213" spans="1:5" x14ac:dyDescent="0.2">
      <c r="A213" s="92" t="s">
        <v>4580</v>
      </c>
      <c r="B213" s="92" t="s">
        <v>3306</v>
      </c>
      <c r="C213" s="92" t="s">
        <v>4581</v>
      </c>
      <c r="D213" s="92" t="s">
        <v>4582</v>
      </c>
      <c r="E213" s="95" t="s">
        <v>4583</v>
      </c>
    </row>
    <row r="214" spans="1:5" x14ac:dyDescent="0.2">
      <c r="A214" s="92" t="s">
        <v>4580</v>
      </c>
      <c r="B214" s="92" t="s">
        <v>3307</v>
      </c>
      <c r="C214" s="92" t="s">
        <v>4584</v>
      </c>
      <c r="D214" s="92" t="s">
        <v>4585</v>
      </c>
      <c r="E214" s="95" t="s">
        <v>4586</v>
      </c>
    </row>
    <row r="215" spans="1:5" x14ac:dyDescent="0.2">
      <c r="A215" s="92" t="s">
        <v>4580</v>
      </c>
      <c r="B215" s="92" t="s">
        <v>3308</v>
      </c>
      <c r="C215" s="92" t="s">
        <v>4587</v>
      </c>
      <c r="D215" s="92" t="s">
        <v>4588</v>
      </c>
      <c r="E215" s="95" t="s">
        <v>4589</v>
      </c>
    </row>
    <row r="216" spans="1:5" x14ac:dyDescent="0.2">
      <c r="A216" s="92" t="s">
        <v>4580</v>
      </c>
      <c r="B216" s="92" t="s">
        <v>3309</v>
      </c>
      <c r="C216" s="92" t="s">
        <v>4590</v>
      </c>
      <c r="D216" s="92" t="s">
        <v>4591</v>
      </c>
      <c r="E216" s="95" t="s">
        <v>4592</v>
      </c>
    </row>
    <row r="217" spans="1:5" x14ac:dyDescent="0.2">
      <c r="A217" s="92" t="s">
        <v>4580</v>
      </c>
      <c r="B217" s="92" t="s">
        <v>3310</v>
      </c>
      <c r="C217" s="92" t="s">
        <v>4593</v>
      </c>
      <c r="D217" s="92" t="s">
        <v>4594</v>
      </c>
      <c r="E217" s="95" t="s">
        <v>4595</v>
      </c>
    </row>
    <row r="218" spans="1:5" x14ac:dyDescent="0.2">
      <c r="A218" s="92" t="s">
        <v>4580</v>
      </c>
      <c r="B218" s="92" t="s">
        <v>3311</v>
      </c>
      <c r="C218" s="92" t="s">
        <v>4596</v>
      </c>
      <c r="D218" s="92" t="s">
        <v>4597</v>
      </c>
      <c r="E218" s="95" t="s">
        <v>4598</v>
      </c>
    </row>
    <row r="219" spans="1:5" x14ac:dyDescent="0.2">
      <c r="A219" s="92" t="s">
        <v>4580</v>
      </c>
      <c r="B219" s="92" t="s">
        <v>3312</v>
      </c>
      <c r="C219" s="92" t="s">
        <v>4599</v>
      </c>
      <c r="D219" s="92" t="s">
        <v>4600</v>
      </c>
      <c r="E219" s="95" t="s">
        <v>4601</v>
      </c>
    </row>
    <row r="220" spans="1:5" x14ac:dyDescent="0.2">
      <c r="A220" s="92" t="s">
        <v>4580</v>
      </c>
      <c r="B220" s="92" t="s">
        <v>3313</v>
      </c>
      <c r="C220" s="92" t="s">
        <v>4602</v>
      </c>
      <c r="D220" s="92" t="s">
        <v>4603</v>
      </c>
      <c r="E220" s="95" t="s">
        <v>4604</v>
      </c>
    </row>
    <row r="221" spans="1:5" x14ac:dyDescent="0.2">
      <c r="A221" s="92" t="s">
        <v>4580</v>
      </c>
      <c r="B221" s="92" t="s">
        <v>3314</v>
      </c>
      <c r="C221" s="92" t="s">
        <v>4605</v>
      </c>
      <c r="D221" s="92" t="s">
        <v>4606</v>
      </c>
      <c r="E221" s="95" t="s">
        <v>4607</v>
      </c>
    </row>
    <row r="222" spans="1:5" x14ac:dyDescent="0.2">
      <c r="A222" s="92" t="s">
        <v>4580</v>
      </c>
      <c r="B222" s="92" t="s">
        <v>3315</v>
      </c>
      <c r="C222" s="92" t="s">
        <v>4608</v>
      </c>
      <c r="D222" s="92" t="s">
        <v>4609</v>
      </c>
      <c r="E222" s="95" t="s">
        <v>4610</v>
      </c>
    </row>
    <row r="223" spans="1:5" x14ac:dyDescent="0.2">
      <c r="A223" s="92" t="s">
        <v>4580</v>
      </c>
      <c r="B223" s="92" t="s">
        <v>3316</v>
      </c>
      <c r="C223" s="92" t="s">
        <v>4611</v>
      </c>
      <c r="D223" s="92" t="s">
        <v>4612</v>
      </c>
      <c r="E223" s="95" t="s">
        <v>4613</v>
      </c>
    </row>
    <row r="224" spans="1:5" x14ac:dyDescent="0.2">
      <c r="A224" s="92" t="s">
        <v>4580</v>
      </c>
      <c r="B224" s="92" t="s">
        <v>3317</v>
      </c>
      <c r="C224" s="92" t="s">
        <v>4614</v>
      </c>
      <c r="D224" s="92" t="s">
        <v>4615</v>
      </c>
      <c r="E224" s="95" t="s">
        <v>4616</v>
      </c>
    </row>
    <row r="225" spans="1:5" x14ac:dyDescent="0.2">
      <c r="A225" s="92" t="s">
        <v>4580</v>
      </c>
      <c r="B225" s="92" t="s">
        <v>3318</v>
      </c>
      <c r="C225" s="92" t="s">
        <v>4617</v>
      </c>
      <c r="D225" s="92" t="s">
        <v>4618</v>
      </c>
      <c r="E225" s="95" t="s">
        <v>4619</v>
      </c>
    </row>
    <row r="226" spans="1:5" x14ac:dyDescent="0.2">
      <c r="A226" s="92" t="s">
        <v>4580</v>
      </c>
      <c r="B226" s="92" t="s">
        <v>3319</v>
      </c>
      <c r="C226" s="92" t="s">
        <v>4620</v>
      </c>
      <c r="D226" s="92" t="s">
        <v>4621</v>
      </c>
      <c r="E226" s="95" t="s">
        <v>4622</v>
      </c>
    </row>
    <row r="227" spans="1:5" x14ac:dyDescent="0.2">
      <c r="A227" s="92" t="s">
        <v>4580</v>
      </c>
      <c r="B227" s="92" t="s">
        <v>3320</v>
      </c>
      <c r="C227" s="92" t="s">
        <v>4623</v>
      </c>
      <c r="D227" s="92" t="s">
        <v>4624</v>
      </c>
      <c r="E227" s="95" t="s">
        <v>4625</v>
      </c>
    </row>
    <row r="228" spans="1:5" x14ac:dyDescent="0.2">
      <c r="A228" s="92" t="s">
        <v>4580</v>
      </c>
      <c r="B228" s="92" t="s">
        <v>3321</v>
      </c>
      <c r="C228" s="92" t="s">
        <v>4626</v>
      </c>
      <c r="D228" s="92" t="s">
        <v>4627</v>
      </c>
      <c r="E228" s="95" t="s">
        <v>4628</v>
      </c>
    </row>
    <row r="229" spans="1:5" x14ac:dyDescent="0.2">
      <c r="A229" s="92" t="s">
        <v>4580</v>
      </c>
      <c r="B229" s="92" t="s">
        <v>3322</v>
      </c>
      <c r="C229" s="92" t="s">
        <v>4629</v>
      </c>
      <c r="D229" s="92" t="s">
        <v>4630</v>
      </c>
      <c r="E229" s="95" t="s">
        <v>4631</v>
      </c>
    </row>
    <row r="230" spans="1:5" x14ac:dyDescent="0.2">
      <c r="A230" s="92" t="s">
        <v>4580</v>
      </c>
      <c r="B230" s="92" t="s">
        <v>3323</v>
      </c>
      <c r="C230" s="92" t="s">
        <v>4632</v>
      </c>
      <c r="D230" s="92" t="s">
        <v>4633</v>
      </c>
      <c r="E230" s="95" t="s">
        <v>4634</v>
      </c>
    </row>
    <row r="231" spans="1:5" x14ac:dyDescent="0.2">
      <c r="A231" s="92" t="s">
        <v>4580</v>
      </c>
      <c r="B231" s="92" t="s">
        <v>3324</v>
      </c>
      <c r="C231" s="92" t="s">
        <v>4635</v>
      </c>
      <c r="D231" s="92" t="s">
        <v>4636</v>
      </c>
      <c r="E231" s="95" t="s">
        <v>4637</v>
      </c>
    </row>
    <row r="232" spans="1:5" x14ac:dyDescent="0.2">
      <c r="A232" s="92" t="s">
        <v>4580</v>
      </c>
      <c r="B232" s="92" t="s">
        <v>3325</v>
      </c>
      <c r="C232" s="92" t="s">
        <v>4638</v>
      </c>
      <c r="D232" s="92" t="s">
        <v>4639</v>
      </c>
      <c r="E232" s="93" t="s">
        <v>6255</v>
      </c>
    </row>
    <row r="233" spans="1:5" x14ac:dyDescent="0.2">
      <c r="A233" s="92" t="s">
        <v>4580</v>
      </c>
      <c r="B233" s="92" t="s">
        <v>3326</v>
      </c>
      <c r="C233" s="92" t="s">
        <v>4640</v>
      </c>
      <c r="D233" s="92" t="s">
        <v>4641</v>
      </c>
      <c r="E233" s="95" t="s">
        <v>4642</v>
      </c>
    </row>
    <row r="234" spans="1:5" x14ac:dyDescent="0.2">
      <c r="A234" s="92" t="s">
        <v>4580</v>
      </c>
      <c r="B234" s="92" t="s">
        <v>3327</v>
      </c>
      <c r="C234" s="92" t="s">
        <v>4643</v>
      </c>
      <c r="D234" s="92" t="s">
        <v>4644</v>
      </c>
      <c r="E234" s="95" t="s">
        <v>4645</v>
      </c>
    </row>
    <row r="235" spans="1:5" x14ac:dyDescent="0.2">
      <c r="A235" s="92" t="s">
        <v>4580</v>
      </c>
      <c r="B235" s="92" t="s">
        <v>3328</v>
      </c>
      <c r="C235" s="92" t="s">
        <v>4646</v>
      </c>
      <c r="D235" s="92" t="s">
        <v>4647</v>
      </c>
      <c r="E235" s="95" t="s">
        <v>4648</v>
      </c>
    </row>
    <row r="236" spans="1:5" x14ac:dyDescent="0.2">
      <c r="A236" s="92" t="s">
        <v>4580</v>
      </c>
      <c r="B236" s="92" t="s">
        <v>3329</v>
      </c>
      <c r="C236" s="92" t="s">
        <v>4649</v>
      </c>
      <c r="D236" s="92" t="s">
        <v>4650</v>
      </c>
      <c r="E236" s="95" t="s">
        <v>4651</v>
      </c>
    </row>
    <row r="237" spans="1:5" x14ac:dyDescent="0.2">
      <c r="A237" s="92" t="s">
        <v>4580</v>
      </c>
      <c r="B237" s="92" t="s">
        <v>3330</v>
      </c>
      <c r="C237" s="92" t="s">
        <v>4652</v>
      </c>
      <c r="D237" s="92" t="s">
        <v>4653</v>
      </c>
      <c r="E237" s="95" t="s">
        <v>4654</v>
      </c>
    </row>
    <row r="238" spans="1:5" x14ac:dyDescent="0.2">
      <c r="A238" s="92" t="s">
        <v>4580</v>
      </c>
      <c r="B238" s="92" t="s">
        <v>3331</v>
      </c>
      <c r="C238" s="92" t="s">
        <v>4655</v>
      </c>
      <c r="D238" s="92" t="s">
        <v>4656</v>
      </c>
      <c r="E238" s="95" t="s">
        <v>4657</v>
      </c>
    </row>
    <row r="239" spans="1:5" x14ac:dyDescent="0.2">
      <c r="A239" s="92" t="s">
        <v>4580</v>
      </c>
      <c r="B239" s="92" t="s">
        <v>3332</v>
      </c>
      <c r="C239" s="92" t="s">
        <v>4658</v>
      </c>
      <c r="D239" s="92" t="s">
        <v>4659</v>
      </c>
      <c r="E239" s="95" t="s">
        <v>4660</v>
      </c>
    </row>
    <row r="240" spans="1:5" x14ac:dyDescent="0.2">
      <c r="A240" s="92" t="s">
        <v>4580</v>
      </c>
      <c r="B240" s="92" t="s">
        <v>3333</v>
      </c>
      <c r="C240" s="92" t="s">
        <v>4661</v>
      </c>
      <c r="D240" s="92" t="s">
        <v>4662</v>
      </c>
      <c r="E240" s="95" t="s">
        <v>4663</v>
      </c>
    </row>
    <row r="241" spans="1:5" x14ac:dyDescent="0.2">
      <c r="A241" s="92" t="s">
        <v>4580</v>
      </c>
      <c r="B241" s="92" t="s">
        <v>3334</v>
      </c>
      <c r="C241" s="92" t="s">
        <v>4664</v>
      </c>
      <c r="D241" s="92" t="s">
        <v>4665</v>
      </c>
      <c r="E241" s="95" t="s">
        <v>4666</v>
      </c>
    </row>
    <row r="242" spans="1:5" x14ac:dyDescent="0.2">
      <c r="A242" s="92" t="s">
        <v>4580</v>
      </c>
      <c r="B242" s="92" t="s">
        <v>3335</v>
      </c>
      <c r="C242" s="92" t="s">
        <v>4667</v>
      </c>
      <c r="D242" s="92" t="s">
        <v>4668</v>
      </c>
      <c r="E242" s="95" t="s">
        <v>4669</v>
      </c>
    </row>
    <row r="243" spans="1:5" x14ac:dyDescent="0.2">
      <c r="A243" s="92" t="s">
        <v>4580</v>
      </c>
      <c r="B243" s="92" t="s">
        <v>3336</v>
      </c>
      <c r="C243" s="92" t="s">
        <v>4670</v>
      </c>
      <c r="D243" s="92" t="s">
        <v>4671</v>
      </c>
      <c r="E243" s="95" t="s">
        <v>4672</v>
      </c>
    </row>
    <row r="244" spans="1:5" x14ac:dyDescent="0.2">
      <c r="A244" s="92" t="s">
        <v>4580</v>
      </c>
      <c r="B244" s="92" t="s">
        <v>3337</v>
      </c>
      <c r="C244" s="92" t="s">
        <v>4673</v>
      </c>
      <c r="D244" s="92" t="s">
        <v>4674</v>
      </c>
      <c r="E244" s="95" t="s">
        <v>4675</v>
      </c>
    </row>
    <row r="245" spans="1:5" x14ac:dyDescent="0.2">
      <c r="A245" s="92" t="s">
        <v>4580</v>
      </c>
      <c r="B245" s="92" t="s">
        <v>3338</v>
      </c>
      <c r="C245" s="92" t="s">
        <v>4676</v>
      </c>
      <c r="D245" s="92" t="s">
        <v>4677</v>
      </c>
      <c r="E245" s="95" t="s">
        <v>4678</v>
      </c>
    </row>
    <row r="246" spans="1:5" x14ac:dyDescent="0.2">
      <c r="A246" s="92" t="s">
        <v>4580</v>
      </c>
      <c r="B246" s="92" t="s">
        <v>3339</v>
      </c>
      <c r="C246" s="92" t="s">
        <v>4679</v>
      </c>
      <c r="D246" s="92" t="s">
        <v>4680</v>
      </c>
      <c r="E246" s="95" t="s">
        <v>4681</v>
      </c>
    </row>
    <row r="247" spans="1:5" x14ac:dyDescent="0.2">
      <c r="A247" s="92" t="s">
        <v>4580</v>
      </c>
      <c r="B247" s="92" t="s">
        <v>3340</v>
      </c>
      <c r="C247" s="92" t="s">
        <v>4682</v>
      </c>
      <c r="D247" s="92" t="s">
        <v>4683</v>
      </c>
      <c r="E247" s="95" t="s">
        <v>4684</v>
      </c>
    </row>
    <row r="248" spans="1:5" x14ac:dyDescent="0.2">
      <c r="A248" s="92" t="s">
        <v>4580</v>
      </c>
      <c r="B248" s="92" t="s">
        <v>3341</v>
      </c>
      <c r="C248" s="92" t="s">
        <v>4685</v>
      </c>
      <c r="D248" s="92" t="s">
        <v>4686</v>
      </c>
      <c r="E248" s="95" t="s">
        <v>4687</v>
      </c>
    </row>
    <row r="249" spans="1:5" x14ac:dyDescent="0.2">
      <c r="A249" s="92" t="s">
        <v>4580</v>
      </c>
      <c r="B249" s="92" t="s">
        <v>3342</v>
      </c>
      <c r="C249" s="92" t="s">
        <v>4688</v>
      </c>
      <c r="D249" s="92" t="s">
        <v>4689</v>
      </c>
      <c r="E249" s="95" t="s">
        <v>4690</v>
      </c>
    </row>
    <row r="250" spans="1:5" x14ac:dyDescent="0.2">
      <c r="A250" s="92" t="s">
        <v>4580</v>
      </c>
      <c r="B250" s="92" t="s">
        <v>3343</v>
      </c>
      <c r="C250" s="92" t="s">
        <v>4691</v>
      </c>
      <c r="D250" s="92" t="s">
        <v>4692</v>
      </c>
      <c r="E250" s="95" t="s">
        <v>4693</v>
      </c>
    </row>
    <row r="251" spans="1:5" x14ac:dyDescent="0.2">
      <c r="A251" s="92" t="s">
        <v>4580</v>
      </c>
      <c r="B251" s="92" t="s">
        <v>3344</v>
      </c>
      <c r="C251" s="92" t="s">
        <v>4694</v>
      </c>
      <c r="D251" s="92" t="s">
        <v>4695</v>
      </c>
      <c r="E251" s="95" t="s">
        <v>4696</v>
      </c>
    </row>
    <row r="252" spans="1:5" x14ac:dyDescent="0.2">
      <c r="A252" s="92" t="s">
        <v>4580</v>
      </c>
      <c r="B252" s="92" t="s">
        <v>3345</v>
      </c>
      <c r="C252" s="92" t="s">
        <v>4697</v>
      </c>
      <c r="D252" s="92" t="s">
        <v>4698</v>
      </c>
      <c r="E252" s="95" t="s">
        <v>4699</v>
      </c>
    </row>
    <row r="253" spans="1:5" x14ac:dyDescent="0.2">
      <c r="A253" s="92" t="s">
        <v>4580</v>
      </c>
      <c r="B253" s="92" t="s">
        <v>3346</v>
      </c>
      <c r="C253" s="92" t="s">
        <v>4700</v>
      </c>
      <c r="D253" s="92" t="s">
        <v>4701</v>
      </c>
      <c r="E253" s="95" t="s">
        <v>4702</v>
      </c>
    </row>
    <row r="254" spans="1:5" x14ac:dyDescent="0.2">
      <c r="A254" s="92" t="s">
        <v>4580</v>
      </c>
      <c r="B254" s="92" t="s">
        <v>3347</v>
      </c>
      <c r="C254" s="92" t="s">
        <v>4703</v>
      </c>
      <c r="D254" s="92" t="s">
        <v>4704</v>
      </c>
      <c r="E254" s="95" t="s">
        <v>4705</v>
      </c>
    </row>
    <row r="255" spans="1:5" x14ac:dyDescent="0.2">
      <c r="A255" s="92" t="s">
        <v>4580</v>
      </c>
      <c r="B255" s="92" t="s">
        <v>3348</v>
      </c>
      <c r="C255" s="92" t="s">
        <v>4706</v>
      </c>
      <c r="D255" s="92" t="s">
        <v>4707</v>
      </c>
      <c r="E255" s="93" t="s">
        <v>6256</v>
      </c>
    </row>
    <row r="256" spans="1:5" x14ac:dyDescent="0.2">
      <c r="A256" s="92" t="s">
        <v>4580</v>
      </c>
      <c r="B256" s="92" t="s">
        <v>3349</v>
      </c>
      <c r="C256" s="92" t="s">
        <v>4708</v>
      </c>
      <c r="D256" s="92" t="s">
        <v>4709</v>
      </c>
      <c r="E256" s="95" t="s">
        <v>4710</v>
      </c>
    </row>
    <row r="257" spans="1:5" x14ac:dyDescent="0.2">
      <c r="A257" s="92" t="s">
        <v>4580</v>
      </c>
      <c r="B257" s="92" t="s">
        <v>3350</v>
      </c>
      <c r="C257" s="92" t="s">
        <v>4711</v>
      </c>
      <c r="D257" s="92" t="s">
        <v>4712</v>
      </c>
      <c r="E257" s="95" t="s">
        <v>4713</v>
      </c>
    </row>
    <row r="258" spans="1:5" x14ac:dyDescent="0.2">
      <c r="A258" s="92" t="s">
        <v>4580</v>
      </c>
      <c r="B258" s="92" t="s">
        <v>3351</v>
      </c>
      <c r="C258" s="92" t="s">
        <v>4714</v>
      </c>
      <c r="D258" s="92" t="s">
        <v>4715</v>
      </c>
      <c r="E258" s="95" t="s">
        <v>4716</v>
      </c>
    </row>
    <row r="259" spans="1:5" x14ac:dyDescent="0.2">
      <c r="A259" s="92" t="s">
        <v>4580</v>
      </c>
      <c r="B259" s="92" t="s">
        <v>3352</v>
      </c>
      <c r="C259" s="92" t="s">
        <v>4717</v>
      </c>
      <c r="D259" s="92" t="s">
        <v>4718</v>
      </c>
      <c r="E259" s="95" t="s">
        <v>4719</v>
      </c>
    </row>
    <row r="260" spans="1:5" x14ac:dyDescent="0.2">
      <c r="A260" s="92" t="s">
        <v>4580</v>
      </c>
      <c r="B260" s="92" t="s">
        <v>4720</v>
      </c>
      <c r="C260" s="92" t="s">
        <v>4721</v>
      </c>
      <c r="D260" s="92" t="s">
        <v>4722</v>
      </c>
      <c r="E260" s="95" t="s">
        <v>4723</v>
      </c>
    </row>
    <row r="261" spans="1:5" x14ac:dyDescent="0.2">
      <c r="A261" s="92" t="s">
        <v>4580</v>
      </c>
      <c r="B261" s="92" t="s">
        <v>3354</v>
      </c>
      <c r="C261" s="92" t="s">
        <v>4724</v>
      </c>
      <c r="D261" s="92" t="s">
        <v>4725</v>
      </c>
      <c r="E261" s="95" t="s">
        <v>4726</v>
      </c>
    </row>
    <row r="262" spans="1:5" x14ac:dyDescent="0.2">
      <c r="A262" s="92" t="s">
        <v>4580</v>
      </c>
      <c r="B262" s="92" t="s">
        <v>3355</v>
      </c>
      <c r="C262" s="92" t="s">
        <v>4727</v>
      </c>
      <c r="D262" s="92" t="s">
        <v>4728</v>
      </c>
      <c r="E262" s="95" t="s">
        <v>4729</v>
      </c>
    </row>
    <row r="263" spans="1:5" x14ac:dyDescent="0.2">
      <c r="A263" s="92" t="s">
        <v>4580</v>
      </c>
      <c r="B263" s="92" t="s">
        <v>3356</v>
      </c>
      <c r="C263" s="92" t="s">
        <v>4730</v>
      </c>
      <c r="D263" s="92" t="s">
        <v>4731</v>
      </c>
      <c r="E263" s="95" t="s">
        <v>4732</v>
      </c>
    </row>
    <row r="264" spans="1:5" x14ac:dyDescent="0.2">
      <c r="A264" s="92" t="s">
        <v>4580</v>
      </c>
      <c r="B264" s="92" t="s">
        <v>3357</v>
      </c>
      <c r="C264" s="92" t="s">
        <v>4733</v>
      </c>
      <c r="D264" s="92" t="s">
        <v>4734</v>
      </c>
      <c r="E264" s="95" t="s">
        <v>4735</v>
      </c>
    </row>
    <row r="265" spans="1:5" x14ac:dyDescent="0.2">
      <c r="A265" s="92" t="s">
        <v>4580</v>
      </c>
      <c r="B265" s="92" t="s">
        <v>3358</v>
      </c>
      <c r="C265" s="92" t="s">
        <v>4736</v>
      </c>
      <c r="D265" s="92" t="s">
        <v>4737</v>
      </c>
      <c r="E265" s="95" t="s">
        <v>4738</v>
      </c>
    </row>
    <row r="266" spans="1:5" x14ac:dyDescent="0.2">
      <c r="A266" s="92" t="s">
        <v>4580</v>
      </c>
      <c r="B266" s="92" t="s">
        <v>3359</v>
      </c>
      <c r="C266" s="92" t="s">
        <v>4739</v>
      </c>
      <c r="D266" s="92" t="s">
        <v>4740</v>
      </c>
      <c r="E266" s="95" t="s">
        <v>4741</v>
      </c>
    </row>
    <row r="267" spans="1:5" x14ac:dyDescent="0.2">
      <c r="A267" s="92" t="s">
        <v>4580</v>
      </c>
      <c r="B267" s="92" t="s">
        <v>3360</v>
      </c>
      <c r="C267" s="92" t="s">
        <v>4742</v>
      </c>
      <c r="D267" s="92" t="s">
        <v>4743</v>
      </c>
      <c r="E267" s="93" t="s">
        <v>6257</v>
      </c>
    </row>
    <row r="268" spans="1:5" x14ac:dyDescent="0.2">
      <c r="A268" s="92" t="s">
        <v>4580</v>
      </c>
      <c r="B268" s="92" t="s">
        <v>3361</v>
      </c>
      <c r="C268" s="92" t="s">
        <v>4744</v>
      </c>
      <c r="D268" s="92" t="s">
        <v>4745</v>
      </c>
      <c r="E268" s="95" t="s">
        <v>4746</v>
      </c>
    </row>
    <row r="269" spans="1:5" x14ac:dyDescent="0.2">
      <c r="A269" s="92" t="s">
        <v>4580</v>
      </c>
      <c r="B269" s="92" t="s">
        <v>3362</v>
      </c>
      <c r="C269" s="92" t="s">
        <v>4747</v>
      </c>
      <c r="D269" s="92" t="s">
        <v>4748</v>
      </c>
      <c r="E269" s="95" t="s">
        <v>4749</v>
      </c>
    </row>
    <row r="270" spans="1:5" x14ac:dyDescent="0.2">
      <c r="A270" s="92" t="s">
        <v>4580</v>
      </c>
      <c r="B270" s="92" t="s">
        <v>3363</v>
      </c>
      <c r="C270" s="92" t="s">
        <v>4750</v>
      </c>
      <c r="D270" s="92" t="s">
        <v>4751</v>
      </c>
      <c r="E270" s="95" t="s">
        <v>4752</v>
      </c>
    </row>
    <row r="271" spans="1:5" x14ac:dyDescent="0.2">
      <c r="A271" s="92" t="s">
        <v>4580</v>
      </c>
      <c r="B271" s="92" t="s">
        <v>3364</v>
      </c>
      <c r="C271" s="92" t="s">
        <v>4753</v>
      </c>
      <c r="D271" s="92" t="s">
        <v>4754</v>
      </c>
      <c r="E271" s="95" t="s">
        <v>4755</v>
      </c>
    </row>
    <row r="272" spans="1:5" x14ac:dyDescent="0.2">
      <c r="A272" s="92" t="s">
        <v>4580</v>
      </c>
      <c r="B272" s="92" t="s">
        <v>3365</v>
      </c>
      <c r="C272" s="92" t="s">
        <v>4756</v>
      </c>
      <c r="D272" s="92" t="s">
        <v>4757</v>
      </c>
      <c r="E272" s="95" t="s">
        <v>4758</v>
      </c>
    </row>
    <row r="273" spans="1:5" x14ac:dyDescent="0.2">
      <c r="A273" s="92" t="s">
        <v>4580</v>
      </c>
      <c r="B273" s="92" t="s">
        <v>3366</v>
      </c>
      <c r="C273" s="92" t="s">
        <v>4759</v>
      </c>
      <c r="D273" s="92" t="s">
        <v>4760</v>
      </c>
      <c r="E273" s="95" t="s">
        <v>4761</v>
      </c>
    </row>
    <row r="274" spans="1:5" x14ac:dyDescent="0.2">
      <c r="A274" s="92" t="s">
        <v>4580</v>
      </c>
      <c r="B274" s="92" t="s">
        <v>3367</v>
      </c>
      <c r="C274" s="92" t="s">
        <v>4762</v>
      </c>
      <c r="D274" s="92" t="s">
        <v>4763</v>
      </c>
      <c r="E274" s="93" t="s">
        <v>6258</v>
      </c>
    </row>
    <row r="275" spans="1:5" x14ac:dyDescent="0.2">
      <c r="A275" s="92" t="s">
        <v>4580</v>
      </c>
      <c r="B275" s="92" t="s">
        <v>3368</v>
      </c>
      <c r="C275" s="92" t="s">
        <v>4764</v>
      </c>
      <c r="D275" s="92" t="s">
        <v>4765</v>
      </c>
      <c r="E275" s="95" t="s">
        <v>4766</v>
      </c>
    </row>
    <row r="276" spans="1:5" x14ac:dyDescent="0.2">
      <c r="A276" s="92" t="s">
        <v>4580</v>
      </c>
      <c r="B276" s="92" t="s">
        <v>3369</v>
      </c>
      <c r="C276" s="92" t="s">
        <v>4767</v>
      </c>
      <c r="D276" s="92" t="s">
        <v>4768</v>
      </c>
      <c r="E276" s="95" t="s">
        <v>4769</v>
      </c>
    </row>
    <row r="277" spans="1:5" x14ac:dyDescent="0.2">
      <c r="A277" s="92" t="s">
        <v>4580</v>
      </c>
      <c r="B277" s="92" t="s">
        <v>3370</v>
      </c>
      <c r="C277" s="92" t="s">
        <v>4770</v>
      </c>
      <c r="D277" s="92" t="s">
        <v>4771</v>
      </c>
      <c r="E277" s="95" t="s">
        <v>4772</v>
      </c>
    </row>
    <row r="278" spans="1:5" x14ac:dyDescent="0.2">
      <c r="A278" s="92" t="s">
        <v>4580</v>
      </c>
      <c r="B278" s="92" t="s">
        <v>3371</v>
      </c>
      <c r="C278" s="92" t="s">
        <v>4773</v>
      </c>
      <c r="D278" s="92" t="s">
        <v>4774</v>
      </c>
      <c r="E278" s="95" t="s">
        <v>4775</v>
      </c>
    </row>
    <row r="279" spans="1:5" x14ac:dyDescent="0.2">
      <c r="A279" s="92" t="s">
        <v>4580</v>
      </c>
      <c r="B279" s="92" t="s">
        <v>3372</v>
      </c>
      <c r="C279" s="92" t="s">
        <v>4776</v>
      </c>
      <c r="D279" s="92" t="s">
        <v>4777</v>
      </c>
      <c r="E279" s="95" t="s">
        <v>4778</v>
      </c>
    </row>
    <row r="280" spans="1:5" x14ac:dyDescent="0.2">
      <c r="A280" s="92" t="s">
        <v>4580</v>
      </c>
      <c r="B280" s="92" t="s">
        <v>3373</v>
      </c>
      <c r="C280" s="92" t="s">
        <v>4779</v>
      </c>
      <c r="D280" s="92" t="s">
        <v>4780</v>
      </c>
      <c r="E280" s="95" t="s">
        <v>4781</v>
      </c>
    </row>
    <row r="281" spans="1:5" x14ac:dyDescent="0.2">
      <c r="A281" s="92" t="s">
        <v>4580</v>
      </c>
      <c r="B281" s="92" t="s">
        <v>3374</v>
      </c>
      <c r="C281" s="92" t="s">
        <v>4782</v>
      </c>
      <c r="D281" s="92" t="s">
        <v>4783</v>
      </c>
      <c r="E281" s="95" t="s">
        <v>4784</v>
      </c>
    </row>
    <row r="282" spans="1:5" x14ac:dyDescent="0.2">
      <c r="A282" s="92" t="s">
        <v>4580</v>
      </c>
      <c r="B282" s="92" t="s">
        <v>3375</v>
      </c>
      <c r="C282" s="92" t="s">
        <v>4785</v>
      </c>
      <c r="D282" s="92" t="s">
        <v>4786</v>
      </c>
      <c r="E282" s="95" t="s">
        <v>4787</v>
      </c>
    </row>
    <row r="283" spans="1:5" x14ac:dyDescent="0.2">
      <c r="A283" s="92" t="s">
        <v>4580</v>
      </c>
      <c r="B283" s="92" t="s">
        <v>3376</v>
      </c>
      <c r="C283" s="92" t="s">
        <v>4788</v>
      </c>
      <c r="D283" s="92" t="s">
        <v>4789</v>
      </c>
      <c r="E283" s="95" t="s">
        <v>4790</v>
      </c>
    </row>
    <row r="284" spans="1:5" x14ac:dyDescent="0.2">
      <c r="A284" s="92" t="s">
        <v>4580</v>
      </c>
      <c r="B284" s="92" t="s">
        <v>3377</v>
      </c>
      <c r="C284" s="92" t="s">
        <v>4791</v>
      </c>
      <c r="D284" s="92" t="s">
        <v>4792</v>
      </c>
      <c r="E284" s="95" t="s">
        <v>4793</v>
      </c>
    </row>
    <row r="285" spans="1:5" x14ac:dyDescent="0.2">
      <c r="A285" s="92" t="s">
        <v>4580</v>
      </c>
      <c r="B285" s="92" t="s">
        <v>3378</v>
      </c>
      <c r="C285" s="92" t="s">
        <v>4794</v>
      </c>
      <c r="D285" s="92" t="s">
        <v>4795</v>
      </c>
      <c r="E285" s="95" t="s">
        <v>4796</v>
      </c>
    </row>
    <row r="286" spans="1:5" x14ac:dyDescent="0.2">
      <c r="A286" s="92" t="s">
        <v>4580</v>
      </c>
      <c r="B286" s="92" t="s">
        <v>3379</v>
      </c>
      <c r="C286" s="92" t="s">
        <v>4797</v>
      </c>
      <c r="D286" s="92" t="s">
        <v>4798</v>
      </c>
      <c r="E286" s="95" t="s">
        <v>4799</v>
      </c>
    </row>
    <row r="287" spans="1:5" x14ac:dyDescent="0.2">
      <c r="A287" s="92" t="s">
        <v>4580</v>
      </c>
      <c r="B287" s="92" t="s">
        <v>3380</v>
      </c>
      <c r="C287" s="92" t="s">
        <v>4800</v>
      </c>
      <c r="D287" s="92" t="s">
        <v>4801</v>
      </c>
      <c r="E287" s="95" t="s">
        <v>4802</v>
      </c>
    </row>
    <row r="288" spans="1:5" x14ac:dyDescent="0.2">
      <c r="A288" s="92" t="s">
        <v>4580</v>
      </c>
      <c r="B288" s="92" t="s">
        <v>3381</v>
      </c>
      <c r="C288" s="92" t="s">
        <v>4803</v>
      </c>
      <c r="D288" s="92" t="s">
        <v>4804</v>
      </c>
      <c r="E288" s="95" t="s">
        <v>4805</v>
      </c>
    </row>
    <row r="289" spans="1:5" x14ac:dyDescent="0.2">
      <c r="A289" s="92" t="s">
        <v>4580</v>
      </c>
      <c r="B289" s="92" t="s">
        <v>3382</v>
      </c>
      <c r="C289" s="92" t="s">
        <v>4806</v>
      </c>
      <c r="D289" s="92" t="s">
        <v>4807</v>
      </c>
      <c r="E289" s="95" t="s">
        <v>4808</v>
      </c>
    </row>
    <row r="290" spans="1:5" x14ac:dyDescent="0.2">
      <c r="A290" s="92" t="s">
        <v>4580</v>
      </c>
      <c r="B290" s="92" t="s">
        <v>3383</v>
      </c>
      <c r="C290" s="92" t="s">
        <v>4809</v>
      </c>
      <c r="D290" s="92" t="s">
        <v>4810</v>
      </c>
      <c r="E290" s="95" t="s">
        <v>4811</v>
      </c>
    </row>
    <row r="291" spans="1:5" x14ac:dyDescent="0.2">
      <c r="A291" s="92" t="s">
        <v>4580</v>
      </c>
      <c r="B291" s="92" t="s">
        <v>3384</v>
      </c>
      <c r="C291" s="92" t="s">
        <v>4812</v>
      </c>
      <c r="D291" s="92" t="s">
        <v>4813</v>
      </c>
      <c r="E291" s="95" t="s">
        <v>4814</v>
      </c>
    </row>
    <row r="292" spans="1:5" x14ac:dyDescent="0.2">
      <c r="A292" s="92" t="s">
        <v>4580</v>
      </c>
      <c r="B292" s="92" t="s">
        <v>3385</v>
      </c>
      <c r="C292" s="92" t="s">
        <v>4815</v>
      </c>
      <c r="D292" s="92" t="s">
        <v>4816</v>
      </c>
      <c r="E292" s="95" t="s">
        <v>4817</v>
      </c>
    </row>
    <row r="293" spans="1:5" x14ac:dyDescent="0.2">
      <c r="A293" s="92" t="s">
        <v>4580</v>
      </c>
      <c r="B293" s="92" t="s">
        <v>3386</v>
      </c>
      <c r="C293" s="92" t="s">
        <v>4818</v>
      </c>
      <c r="D293" s="92" t="s">
        <v>4819</v>
      </c>
      <c r="E293" s="95" t="s">
        <v>4820</v>
      </c>
    </row>
    <row r="294" spans="1:5" x14ac:dyDescent="0.2">
      <c r="A294" s="92" t="s">
        <v>4580</v>
      </c>
      <c r="B294" s="92" t="s">
        <v>3387</v>
      </c>
      <c r="C294" s="92" t="s">
        <v>4821</v>
      </c>
      <c r="D294" s="92" t="s">
        <v>4822</v>
      </c>
      <c r="E294" s="95" t="s">
        <v>4823</v>
      </c>
    </row>
    <row r="295" spans="1:5" x14ac:dyDescent="0.2">
      <c r="A295" s="92" t="s">
        <v>4580</v>
      </c>
      <c r="B295" s="92" t="s">
        <v>3388</v>
      </c>
      <c r="C295" s="92" t="s">
        <v>4824</v>
      </c>
      <c r="D295" s="92" t="s">
        <v>4825</v>
      </c>
      <c r="E295" s="95" t="s">
        <v>4826</v>
      </c>
    </row>
    <row r="296" spans="1:5" x14ac:dyDescent="0.2">
      <c r="A296" s="92" t="s">
        <v>4580</v>
      </c>
      <c r="B296" s="92" t="s">
        <v>3389</v>
      </c>
      <c r="C296" s="92" t="s">
        <v>4827</v>
      </c>
      <c r="D296" s="92" t="s">
        <v>4828</v>
      </c>
      <c r="E296" s="95" t="s">
        <v>4829</v>
      </c>
    </row>
    <row r="297" spans="1:5" x14ac:dyDescent="0.2">
      <c r="A297" s="92" t="s">
        <v>4580</v>
      </c>
      <c r="B297" s="92" t="s">
        <v>3390</v>
      </c>
      <c r="C297" s="92" t="s">
        <v>4830</v>
      </c>
      <c r="D297" s="92" t="s">
        <v>4831</v>
      </c>
      <c r="E297" s="95" t="s">
        <v>4832</v>
      </c>
    </row>
    <row r="298" spans="1:5" x14ac:dyDescent="0.2">
      <c r="A298" s="92" t="s">
        <v>4580</v>
      </c>
      <c r="B298" s="92" t="s">
        <v>3391</v>
      </c>
      <c r="C298" s="92" t="s">
        <v>4833</v>
      </c>
      <c r="D298" s="92" t="s">
        <v>4834</v>
      </c>
      <c r="E298" s="95" t="s">
        <v>4835</v>
      </c>
    </row>
    <row r="299" spans="1:5" x14ac:dyDescent="0.2">
      <c r="A299" s="92" t="s">
        <v>4580</v>
      </c>
      <c r="B299" s="92" t="s">
        <v>3392</v>
      </c>
      <c r="C299" s="92" t="s">
        <v>4836</v>
      </c>
      <c r="D299" s="92" t="s">
        <v>4837</v>
      </c>
      <c r="E299" s="95" t="s">
        <v>4838</v>
      </c>
    </row>
    <row r="300" spans="1:5" x14ac:dyDescent="0.2">
      <c r="A300" s="92" t="s">
        <v>4580</v>
      </c>
      <c r="B300" s="92" t="s">
        <v>3393</v>
      </c>
      <c r="C300" s="92" t="s">
        <v>4839</v>
      </c>
      <c r="D300" s="92" t="s">
        <v>4840</v>
      </c>
      <c r="E300" s="95" t="s">
        <v>4841</v>
      </c>
    </row>
    <row r="301" spans="1:5" x14ac:dyDescent="0.2">
      <c r="A301" s="92" t="s">
        <v>4580</v>
      </c>
      <c r="B301" s="92" t="s">
        <v>3394</v>
      </c>
      <c r="C301" s="92" t="s">
        <v>4842</v>
      </c>
      <c r="D301" s="92" t="s">
        <v>4843</v>
      </c>
      <c r="E301" s="95" t="s">
        <v>4844</v>
      </c>
    </row>
    <row r="302" spans="1:5" x14ac:dyDescent="0.2">
      <c r="A302" s="92" t="s">
        <v>4580</v>
      </c>
      <c r="B302" s="92" t="s">
        <v>3395</v>
      </c>
      <c r="C302" s="92" t="s">
        <v>4845</v>
      </c>
      <c r="D302" s="92" t="s">
        <v>4846</v>
      </c>
      <c r="E302" s="95" t="s">
        <v>4847</v>
      </c>
    </row>
    <row r="303" spans="1:5" x14ac:dyDescent="0.2">
      <c r="A303" s="92" t="s">
        <v>4580</v>
      </c>
      <c r="B303" s="92" t="s">
        <v>3396</v>
      </c>
      <c r="C303" s="92" t="s">
        <v>4848</v>
      </c>
      <c r="D303" s="92" t="s">
        <v>4849</v>
      </c>
      <c r="E303" s="95" t="s">
        <v>4850</v>
      </c>
    </row>
    <row r="304" spans="1:5" x14ac:dyDescent="0.2">
      <c r="A304" s="92" t="s">
        <v>4580</v>
      </c>
      <c r="B304" s="92" t="s">
        <v>3397</v>
      </c>
      <c r="C304" s="92" t="s">
        <v>4851</v>
      </c>
      <c r="D304" s="92" t="s">
        <v>4852</v>
      </c>
      <c r="E304" s="95" t="s">
        <v>4853</v>
      </c>
    </row>
    <row r="305" spans="1:5" x14ac:dyDescent="0.2">
      <c r="A305" s="92" t="s">
        <v>4580</v>
      </c>
      <c r="B305" s="92" t="s">
        <v>3398</v>
      </c>
      <c r="C305" s="92" t="s">
        <v>4854</v>
      </c>
      <c r="D305" s="92" t="s">
        <v>4855</v>
      </c>
      <c r="E305" s="95" t="s">
        <v>4856</v>
      </c>
    </row>
    <row r="306" spans="1:5" x14ac:dyDescent="0.2">
      <c r="A306" s="92" t="s">
        <v>4580</v>
      </c>
      <c r="B306" s="92" t="s">
        <v>3399</v>
      </c>
      <c r="C306" s="92" t="s">
        <v>4857</v>
      </c>
      <c r="D306" s="92" t="s">
        <v>4858</v>
      </c>
      <c r="E306" s="95" t="s">
        <v>4859</v>
      </c>
    </row>
    <row r="307" spans="1:5" x14ac:dyDescent="0.2">
      <c r="A307" s="92" t="s">
        <v>4580</v>
      </c>
      <c r="B307" s="92" t="s">
        <v>3400</v>
      </c>
      <c r="C307" s="92" t="s">
        <v>4860</v>
      </c>
      <c r="D307" s="92" t="s">
        <v>4861</v>
      </c>
      <c r="E307" s="95" t="s">
        <v>4862</v>
      </c>
    </row>
    <row r="308" spans="1:5" x14ac:dyDescent="0.2">
      <c r="A308" s="92" t="s">
        <v>4580</v>
      </c>
      <c r="B308" s="92" t="s">
        <v>3401</v>
      </c>
      <c r="C308" s="92" t="s">
        <v>4863</v>
      </c>
      <c r="D308" s="92" t="s">
        <v>4864</v>
      </c>
      <c r="E308" s="95" t="s">
        <v>4865</v>
      </c>
    </row>
    <row r="309" spans="1:5" x14ac:dyDescent="0.2">
      <c r="A309" s="92" t="s">
        <v>4580</v>
      </c>
      <c r="B309" s="92" t="s">
        <v>3402</v>
      </c>
      <c r="C309" s="92" t="s">
        <v>4866</v>
      </c>
      <c r="D309" s="92" t="s">
        <v>4867</v>
      </c>
      <c r="E309" s="95" t="s">
        <v>4868</v>
      </c>
    </row>
    <row r="310" spans="1:5" x14ac:dyDescent="0.2">
      <c r="A310" s="92" t="s">
        <v>4580</v>
      </c>
      <c r="B310" s="92" t="s">
        <v>3403</v>
      </c>
      <c r="C310" s="92" t="s">
        <v>4869</v>
      </c>
      <c r="D310" s="92" t="s">
        <v>4870</v>
      </c>
      <c r="E310" s="95" t="s">
        <v>4871</v>
      </c>
    </row>
    <row r="311" spans="1:5" x14ac:dyDescent="0.2">
      <c r="A311" s="92" t="s">
        <v>4580</v>
      </c>
      <c r="B311" s="92" t="s">
        <v>3404</v>
      </c>
      <c r="C311" s="92" t="s">
        <v>4872</v>
      </c>
      <c r="D311" s="92" t="s">
        <v>4873</v>
      </c>
      <c r="E311" s="95" t="s">
        <v>4874</v>
      </c>
    </row>
    <row r="312" spans="1:5" x14ac:dyDescent="0.2">
      <c r="A312" s="92" t="s">
        <v>4580</v>
      </c>
      <c r="B312" s="92" t="s">
        <v>3405</v>
      </c>
      <c r="C312" s="92" t="s">
        <v>4875</v>
      </c>
      <c r="D312" s="92" t="s">
        <v>4876</v>
      </c>
      <c r="E312" s="95" t="s">
        <v>4877</v>
      </c>
    </row>
    <row r="313" spans="1:5" x14ac:dyDescent="0.2">
      <c r="A313" s="92" t="s">
        <v>4878</v>
      </c>
      <c r="B313" s="92" t="s">
        <v>3407</v>
      </c>
      <c r="C313" s="92" t="s">
        <v>4879</v>
      </c>
      <c r="D313" s="92" t="s">
        <v>4880</v>
      </c>
      <c r="E313" s="95" t="s">
        <v>4881</v>
      </c>
    </row>
    <row r="314" spans="1:5" x14ac:dyDescent="0.2">
      <c r="A314" s="92" t="s">
        <v>4878</v>
      </c>
      <c r="B314" s="92" t="s">
        <v>3408</v>
      </c>
      <c r="C314" s="92" t="s">
        <v>4882</v>
      </c>
      <c r="D314" s="92" t="s">
        <v>4883</v>
      </c>
      <c r="E314" s="95" t="s">
        <v>4884</v>
      </c>
    </row>
    <row r="315" spans="1:5" x14ac:dyDescent="0.2">
      <c r="A315" s="92" t="s">
        <v>4878</v>
      </c>
      <c r="B315" s="92" t="s">
        <v>3409</v>
      </c>
      <c r="C315" s="92" t="s">
        <v>4885</v>
      </c>
      <c r="D315" s="92" t="s">
        <v>4886</v>
      </c>
      <c r="E315" s="95" t="s">
        <v>4887</v>
      </c>
    </row>
    <row r="316" spans="1:5" x14ac:dyDescent="0.2">
      <c r="A316" s="92" t="s">
        <v>4878</v>
      </c>
      <c r="B316" s="92" t="s">
        <v>3410</v>
      </c>
      <c r="C316" s="92" t="s">
        <v>4888</v>
      </c>
      <c r="D316" s="92" t="s">
        <v>4889</v>
      </c>
      <c r="E316" s="95" t="s">
        <v>4890</v>
      </c>
    </row>
    <row r="317" spans="1:5" x14ac:dyDescent="0.2">
      <c r="A317" s="92" t="s">
        <v>4878</v>
      </c>
      <c r="B317" s="92" t="s">
        <v>3411</v>
      </c>
      <c r="C317" s="92" t="s">
        <v>4891</v>
      </c>
      <c r="D317" s="92" t="s">
        <v>4892</v>
      </c>
      <c r="E317" s="95" t="s">
        <v>4893</v>
      </c>
    </row>
    <row r="318" spans="1:5" x14ac:dyDescent="0.2">
      <c r="A318" s="92" t="s">
        <v>4878</v>
      </c>
      <c r="B318" s="92" t="s">
        <v>3412</v>
      </c>
      <c r="C318" s="92" t="s">
        <v>4894</v>
      </c>
      <c r="D318" s="92" t="s">
        <v>4895</v>
      </c>
      <c r="E318" s="95" t="s">
        <v>4896</v>
      </c>
    </row>
    <row r="319" spans="1:5" x14ac:dyDescent="0.2">
      <c r="A319" s="92" t="s">
        <v>4878</v>
      </c>
      <c r="B319" s="92" t="s">
        <v>3413</v>
      </c>
      <c r="C319" s="92" t="s">
        <v>4897</v>
      </c>
      <c r="D319" s="92" t="s">
        <v>4898</v>
      </c>
      <c r="E319" s="95" t="s">
        <v>4899</v>
      </c>
    </row>
    <row r="320" spans="1:5" x14ac:dyDescent="0.2">
      <c r="A320" s="92" t="s">
        <v>4878</v>
      </c>
      <c r="B320" s="92" t="s">
        <v>3414</v>
      </c>
      <c r="C320" s="92" t="s">
        <v>4900</v>
      </c>
      <c r="D320" s="92" t="s">
        <v>4901</v>
      </c>
      <c r="E320" s="95" t="s">
        <v>4902</v>
      </c>
    </row>
    <row r="321" spans="1:5" x14ac:dyDescent="0.2">
      <c r="A321" s="92" t="s">
        <v>4878</v>
      </c>
      <c r="B321" s="92" t="s">
        <v>3415</v>
      </c>
      <c r="C321" s="92" t="s">
        <v>4903</v>
      </c>
      <c r="D321" s="92" t="s">
        <v>4904</v>
      </c>
      <c r="E321" s="95" t="s">
        <v>4905</v>
      </c>
    </row>
    <row r="322" spans="1:5" x14ac:dyDescent="0.2">
      <c r="A322" s="92" t="s">
        <v>4878</v>
      </c>
      <c r="B322" s="92" t="s">
        <v>3416</v>
      </c>
      <c r="C322" s="92" t="s">
        <v>4906</v>
      </c>
      <c r="D322" s="92" t="s">
        <v>4907</v>
      </c>
      <c r="E322" s="95" t="s">
        <v>4908</v>
      </c>
    </row>
    <row r="323" spans="1:5" x14ac:dyDescent="0.2">
      <c r="A323" s="92" t="s">
        <v>4878</v>
      </c>
      <c r="B323" s="92" t="s">
        <v>3417</v>
      </c>
      <c r="C323" s="92" t="s">
        <v>4909</v>
      </c>
      <c r="D323" s="92" t="s">
        <v>4910</v>
      </c>
      <c r="E323" s="95" t="s">
        <v>4911</v>
      </c>
    </row>
    <row r="324" spans="1:5" x14ac:dyDescent="0.2">
      <c r="A324" s="92" t="s">
        <v>4878</v>
      </c>
      <c r="B324" s="92" t="s">
        <v>3418</v>
      </c>
      <c r="C324" s="92" t="s">
        <v>4912</v>
      </c>
      <c r="D324" s="92" t="s">
        <v>4913</v>
      </c>
      <c r="E324" s="95" t="s">
        <v>4914</v>
      </c>
    </row>
    <row r="325" spans="1:5" x14ac:dyDescent="0.2">
      <c r="A325" s="92" t="s">
        <v>4878</v>
      </c>
      <c r="B325" s="92" t="s">
        <v>3419</v>
      </c>
      <c r="C325" s="92" t="s">
        <v>4915</v>
      </c>
      <c r="D325" s="92" t="s">
        <v>4916</v>
      </c>
      <c r="E325" s="95" t="s">
        <v>4917</v>
      </c>
    </row>
    <row r="326" spans="1:5" x14ac:dyDescent="0.2">
      <c r="A326" s="92" t="s">
        <v>4878</v>
      </c>
      <c r="B326" s="92" t="s">
        <v>3420</v>
      </c>
      <c r="C326" s="92" t="s">
        <v>4918</v>
      </c>
      <c r="D326" s="92" t="s">
        <v>4919</v>
      </c>
      <c r="E326" s="95" t="s">
        <v>4920</v>
      </c>
    </row>
    <row r="327" spans="1:5" x14ac:dyDescent="0.2">
      <c r="A327" s="92" t="s">
        <v>4878</v>
      </c>
      <c r="B327" s="92" t="s">
        <v>3421</v>
      </c>
      <c r="C327" s="92" t="s">
        <v>4921</v>
      </c>
      <c r="D327" s="92" t="s">
        <v>4922</v>
      </c>
      <c r="E327" s="95" t="s">
        <v>4923</v>
      </c>
    </row>
    <row r="328" spans="1:5" x14ac:dyDescent="0.2">
      <c r="A328" s="92" t="s">
        <v>4878</v>
      </c>
      <c r="B328" s="92" t="s">
        <v>3422</v>
      </c>
      <c r="C328" s="92" t="s">
        <v>4924</v>
      </c>
      <c r="D328" s="92" t="s">
        <v>4925</v>
      </c>
      <c r="E328" s="95" t="s">
        <v>4926</v>
      </c>
    </row>
    <row r="329" spans="1:5" x14ac:dyDescent="0.2">
      <c r="A329" s="92" t="s">
        <v>4878</v>
      </c>
      <c r="B329" s="92" t="s">
        <v>3423</v>
      </c>
      <c r="C329" s="92" t="s">
        <v>4927</v>
      </c>
      <c r="D329" s="92" t="s">
        <v>4928</v>
      </c>
      <c r="E329" s="95" t="s">
        <v>4929</v>
      </c>
    </row>
    <row r="330" spans="1:5" x14ac:dyDescent="0.2">
      <c r="A330" s="92" t="s">
        <v>4878</v>
      </c>
      <c r="B330" s="92" t="s">
        <v>3424</v>
      </c>
      <c r="C330" s="92" t="s">
        <v>4930</v>
      </c>
      <c r="D330" s="92" t="s">
        <v>4931</v>
      </c>
      <c r="E330" s="95" t="s">
        <v>4932</v>
      </c>
    </row>
    <row r="331" spans="1:5" x14ac:dyDescent="0.2">
      <c r="A331" s="92" t="s">
        <v>4878</v>
      </c>
      <c r="B331" s="92" t="s">
        <v>3425</v>
      </c>
      <c r="C331" s="92" t="s">
        <v>4933</v>
      </c>
      <c r="D331" s="92" t="s">
        <v>4934</v>
      </c>
      <c r="E331" s="95" t="s">
        <v>4935</v>
      </c>
    </row>
    <row r="332" spans="1:5" x14ac:dyDescent="0.2">
      <c r="A332" s="92" t="s">
        <v>4878</v>
      </c>
      <c r="B332" s="92" t="s">
        <v>3426</v>
      </c>
      <c r="C332" s="92" t="s">
        <v>4936</v>
      </c>
      <c r="D332" s="92" t="s">
        <v>4937</v>
      </c>
      <c r="E332" s="95" t="s">
        <v>4938</v>
      </c>
    </row>
    <row r="333" spans="1:5" x14ac:dyDescent="0.2">
      <c r="A333" s="92" t="s">
        <v>4878</v>
      </c>
      <c r="B333" s="92" t="s">
        <v>3427</v>
      </c>
      <c r="C333" s="92" t="s">
        <v>4939</v>
      </c>
      <c r="D333" s="92" t="s">
        <v>4940</v>
      </c>
      <c r="E333" s="95" t="s">
        <v>4941</v>
      </c>
    </row>
    <row r="334" spans="1:5" x14ac:dyDescent="0.2">
      <c r="A334" s="92" t="s">
        <v>4878</v>
      </c>
      <c r="B334" s="92" t="s">
        <v>3428</v>
      </c>
      <c r="C334" s="92" t="s">
        <v>4942</v>
      </c>
      <c r="D334" s="92" t="s">
        <v>4943</v>
      </c>
      <c r="E334" s="93" t="s">
        <v>6259</v>
      </c>
    </row>
    <row r="335" spans="1:5" x14ac:dyDescent="0.2">
      <c r="A335" s="92" t="s">
        <v>4878</v>
      </c>
      <c r="B335" s="92" t="s">
        <v>3429</v>
      </c>
      <c r="C335" s="92" t="s">
        <v>4944</v>
      </c>
      <c r="D335" s="92" t="s">
        <v>4945</v>
      </c>
      <c r="E335" s="93" t="s">
        <v>6260</v>
      </c>
    </row>
    <row r="336" spans="1:5" x14ac:dyDescent="0.2">
      <c r="A336" s="92" t="s">
        <v>4878</v>
      </c>
      <c r="B336" s="92" t="s">
        <v>3430</v>
      </c>
      <c r="C336" s="92" t="s">
        <v>4946</v>
      </c>
      <c r="D336" s="92" t="s">
        <v>4947</v>
      </c>
      <c r="E336" s="95" t="s">
        <v>4948</v>
      </c>
    </row>
    <row r="337" spans="1:5" x14ac:dyDescent="0.2">
      <c r="A337" s="92" t="s">
        <v>4878</v>
      </c>
      <c r="B337" s="92" t="s">
        <v>3431</v>
      </c>
      <c r="C337" s="92" t="s">
        <v>4949</v>
      </c>
      <c r="D337" s="92" t="s">
        <v>4950</v>
      </c>
      <c r="E337" s="93" t="s">
        <v>6261</v>
      </c>
    </row>
    <row r="338" spans="1:5" x14ac:dyDescent="0.2">
      <c r="A338" s="92" t="s">
        <v>4878</v>
      </c>
      <c r="B338" s="92" t="s">
        <v>3432</v>
      </c>
      <c r="C338" s="92" t="s">
        <v>4951</v>
      </c>
      <c r="D338" s="92" t="s">
        <v>4952</v>
      </c>
      <c r="E338" s="93" t="s">
        <v>6262</v>
      </c>
    </row>
    <row r="339" spans="1:5" x14ac:dyDescent="0.2">
      <c r="A339" s="92" t="s">
        <v>4878</v>
      </c>
      <c r="B339" s="92" t="s">
        <v>3433</v>
      </c>
      <c r="C339" s="92" t="s">
        <v>4953</v>
      </c>
      <c r="D339" s="92" t="s">
        <v>4954</v>
      </c>
      <c r="E339" s="95" t="s">
        <v>4955</v>
      </c>
    </row>
    <row r="340" spans="1:5" x14ac:dyDescent="0.2">
      <c r="A340" s="92" t="s">
        <v>4878</v>
      </c>
      <c r="B340" s="92" t="s">
        <v>3434</v>
      </c>
      <c r="C340" s="92" t="s">
        <v>4956</v>
      </c>
      <c r="D340" s="92" t="s">
        <v>4957</v>
      </c>
      <c r="E340" s="95" t="s">
        <v>4958</v>
      </c>
    </row>
    <row r="341" spans="1:5" x14ac:dyDescent="0.2">
      <c r="A341" s="92" t="s">
        <v>4878</v>
      </c>
      <c r="B341" s="92" t="s">
        <v>3435</v>
      </c>
      <c r="C341" s="92" t="s">
        <v>4959</v>
      </c>
      <c r="D341" s="92" t="s">
        <v>4960</v>
      </c>
      <c r="E341" s="95" t="s">
        <v>4961</v>
      </c>
    </row>
    <row r="342" spans="1:5" x14ac:dyDescent="0.2">
      <c r="A342" s="92" t="s">
        <v>4878</v>
      </c>
      <c r="B342" s="92" t="s">
        <v>3436</v>
      </c>
      <c r="C342" s="92" t="s">
        <v>4962</v>
      </c>
      <c r="D342" s="92" t="s">
        <v>4963</v>
      </c>
      <c r="E342" s="93" t="s">
        <v>6263</v>
      </c>
    </row>
    <row r="343" spans="1:5" x14ac:dyDescent="0.2">
      <c r="A343" s="92" t="s">
        <v>4878</v>
      </c>
      <c r="B343" s="92" t="s">
        <v>3437</v>
      </c>
      <c r="C343" s="92" t="s">
        <v>4964</v>
      </c>
      <c r="D343" s="92" t="s">
        <v>4965</v>
      </c>
      <c r="E343" s="95" t="s">
        <v>4966</v>
      </c>
    </row>
    <row r="344" spans="1:5" x14ac:dyDescent="0.2">
      <c r="A344" s="92" t="s">
        <v>4878</v>
      </c>
      <c r="B344" s="92" t="s">
        <v>3438</v>
      </c>
      <c r="C344" s="92" t="s">
        <v>4967</v>
      </c>
      <c r="D344" s="92" t="s">
        <v>4968</v>
      </c>
      <c r="E344" s="95" t="s">
        <v>4969</v>
      </c>
    </row>
    <row r="345" spans="1:5" x14ac:dyDescent="0.2">
      <c r="A345" s="92" t="s">
        <v>4878</v>
      </c>
      <c r="B345" s="92" t="s">
        <v>3439</v>
      </c>
      <c r="C345" s="92" t="s">
        <v>4970</v>
      </c>
      <c r="D345" s="92" t="s">
        <v>4971</v>
      </c>
      <c r="E345" s="95" t="s">
        <v>4972</v>
      </c>
    </row>
    <row r="346" spans="1:5" x14ac:dyDescent="0.2">
      <c r="A346" s="92" t="s">
        <v>4878</v>
      </c>
      <c r="B346" s="92" t="s">
        <v>3440</v>
      </c>
      <c r="C346" s="92" t="s">
        <v>4973</v>
      </c>
      <c r="D346" s="92" t="s">
        <v>4974</v>
      </c>
      <c r="E346" s="95" t="s">
        <v>4975</v>
      </c>
    </row>
    <row r="347" spans="1:5" x14ac:dyDescent="0.2">
      <c r="A347" s="92" t="s">
        <v>4878</v>
      </c>
      <c r="B347" s="92" t="s">
        <v>3441</v>
      </c>
      <c r="C347" s="92" t="s">
        <v>4976</v>
      </c>
      <c r="D347" s="92" t="s">
        <v>4977</v>
      </c>
      <c r="E347" s="95" t="s">
        <v>4978</v>
      </c>
    </row>
    <row r="348" spans="1:5" x14ac:dyDescent="0.2">
      <c r="A348" s="92" t="s">
        <v>4878</v>
      </c>
      <c r="B348" s="92" t="s">
        <v>3442</v>
      </c>
      <c r="C348" s="92" t="s">
        <v>4979</v>
      </c>
      <c r="D348" s="92" t="s">
        <v>4980</v>
      </c>
      <c r="E348" s="95" t="s">
        <v>4981</v>
      </c>
    </row>
    <row r="349" spans="1:5" x14ac:dyDescent="0.2">
      <c r="A349" s="92" t="s">
        <v>4878</v>
      </c>
      <c r="B349" s="92" t="s">
        <v>3443</v>
      </c>
      <c r="C349" s="92" t="s">
        <v>4982</v>
      </c>
      <c r="D349" s="92" t="s">
        <v>4983</v>
      </c>
      <c r="E349" s="95" t="s">
        <v>4984</v>
      </c>
    </row>
    <row r="350" spans="1:5" x14ac:dyDescent="0.2">
      <c r="A350" s="92" t="s">
        <v>4878</v>
      </c>
      <c r="B350" s="92" t="s">
        <v>3444</v>
      </c>
      <c r="C350" s="92" t="s">
        <v>4985</v>
      </c>
      <c r="D350" s="92" t="s">
        <v>4986</v>
      </c>
      <c r="E350" s="95" t="s">
        <v>4987</v>
      </c>
    </row>
    <row r="351" spans="1:5" x14ac:dyDescent="0.2">
      <c r="A351" s="92" t="s">
        <v>4878</v>
      </c>
      <c r="B351" s="92" t="s">
        <v>3445</v>
      </c>
      <c r="C351" s="92" t="s">
        <v>4988</v>
      </c>
      <c r="D351" s="92" t="s">
        <v>4989</v>
      </c>
      <c r="E351" s="95" t="s">
        <v>4990</v>
      </c>
    </row>
    <row r="352" spans="1:5" x14ac:dyDescent="0.2">
      <c r="A352" s="92" t="s">
        <v>4878</v>
      </c>
      <c r="B352" s="92" t="s">
        <v>3446</v>
      </c>
      <c r="C352" s="92" t="s">
        <v>4991</v>
      </c>
      <c r="D352" s="92" t="s">
        <v>4992</v>
      </c>
      <c r="E352" s="95" t="s">
        <v>4993</v>
      </c>
    </row>
    <row r="353" spans="1:5" x14ac:dyDescent="0.2">
      <c r="A353" s="92" t="s">
        <v>4878</v>
      </c>
      <c r="B353" s="92" t="s">
        <v>3447</v>
      </c>
      <c r="C353" s="92" t="s">
        <v>4994</v>
      </c>
      <c r="D353" s="92" t="s">
        <v>4995</v>
      </c>
      <c r="E353" s="95" t="s">
        <v>4996</v>
      </c>
    </row>
    <row r="354" spans="1:5" x14ac:dyDescent="0.2">
      <c r="A354" s="92" t="s">
        <v>4878</v>
      </c>
      <c r="B354" s="92" t="s">
        <v>3448</v>
      </c>
      <c r="C354" s="92" t="s">
        <v>4997</v>
      </c>
      <c r="D354" s="92" t="s">
        <v>4998</v>
      </c>
      <c r="E354" s="95" t="s">
        <v>4999</v>
      </c>
    </row>
    <row r="355" spans="1:5" x14ac:dyDescent="0.2">
      <c r="A355" s="92" t="s">
        <v>4878</v>
      </c>
      <c r="B355" s="92" t="s">
        <v>3449</v>
      </c>
      <c r="C355" s="92" t="s">
        <v>5000</v>
      </c>
      <c r="D355" s="92" t="s">
        <v>5001</v>
      </c>
      <c r="E355" s="95" t="s">
        <v>5002</v>
      </c>
    </row>
    <row r="356" spans="1:5" x14ac:dyDescent="0.2">
      <c r="A356" s="92" t="s">
        <v>4878</v>
      </c>
      <c r="B356" s="92" t="s">
        <v>3450</v>
      </c>
      <c r="C356" s="92" t="s">
        <v>5003</v>
      </c>
      <c r="D356" s="92" t="s">
        <v>5004</v>
      </c>
      <c r="E356" s="95" t="s">
        <v>5005</v>
      </c>
    </row>
    <row r="357" spans="1:5" x14ac:dyDescent="0.2">
      <c r="A357" s="92" t="s">
        <v>4878</v>
      </c>
      <c r="B357" s="92" t="s">
        <v>3451</v>
      </c>
      <c r="C357" s="92" t="s">
        <v>5006</v>
      </c>
      <c r="D357" s="92" t="s">
        <v>5007</v>
      </c>
      <c r="E357" s="93" t="s">
        <v>6264</v>
      </c>
    </row>
    <row r="358" spans="1:5" x14ac:dyDescent="0.2">
      <c r="A358" s="92" t="s">
        <v>4878</v>
      </c>
      <c r="B358" s="92" t="s">
        <v>3452</v>
      </c>
      <c r="C358" s="92" t="s">
        <v>5008</v>
      </c>
      <c r="D358" s="92" t="s">
        <v>5009</v>
      </c>
      <c r="E358" s="95" t="s">
        <v>5010</v>
      </c>
    </row>
    <row r="359" spans="1:5" x14ac:dyDescent="0.2">
      <c r="A359" s="92" t="s">
        <v>4878</v>
      </c>
      <c r="B359" s="92" t="s">
        <v>3453</v>
      </c>
      <c r="C359" s="92" t="s">
        <v>5011</v>
      </c>
      <c r="D359" s="92" t="s">
        <v>5012</v>
      </c>
      <c r="E359" s="95" t="s">
        <v>5013</v>
      </c>
    </row>
    <row r="360" spans="1:5" x14ac:dyDescent="0.2">
      <c r="A360" s="92" t="s">
        <v>4878</v>
      </c>
      <c r="B360" s="92" t="s">
        <v>3454</v>
      </c>
      <c r="C360" s="92" t="s">
        <v>5014</v>
      </c>
      <c r="D360" s="92" t="s">
        <v>5015</v>
      </c>
      <c r="E360" s="95" t="s">
        <v>5016</v>
      </c>
    </row>
    <row r="361" spans="1:5" x14ac:dyDescent="0.2">
      <c r="A361" s="92" t="s">
        <v>4878</v>
      </c>
      <c r="B361" s="92" t="s">
        <v>3455</v>
      </c>
      <c r="C361" s="92" t="s">
        <v>5017</v>
      </c>
      <c r="D361" s="92" t="s">
        <v>5018</v>
      </c>
      <c r="E361" s="95" t="s">
        <v>5019</v>
      </c>
    </row>
    <row r="362" spans="1:5" x14ac:dyDescent="0.2">
      <c r="A362" s="92" t="s">
        <v>4878</v>
      </c>
      <c r="B362" s="92" t="s">
        <v>3456</v>
      </c>
      <c r="C362" s="92" t="s">
        <v>5020</v>
      </c>
      <c r="D362" s="92" t="s">
        <v>5021</v>
      </c>
      <c r="E362" s="95" t="s">
        <v>5022</v>
      </c>
    </row>
    <row r="363" spans="1:5" x14ac:dyDescent="0.2">
      <c r="A363" s="92" t="s">
        <v>4878</v>
      </c>
      <c r="B363" s="92" t="s">
        <v>3457</v>
      </c>
      <c r="C363" s="92" t="s">
        <v>5023</v>
      </c>
      <c r="D363" s="92" t="s">
        <v>5024</v>
      </c>
      <c r="E363" s="95" t="s">
        <v>5025</v>
      </c>
    </row>
    <row r="364" spans="1:5" x14ac:dyDescent="0.2">
      <c r="A364" s="92" t="s">
        <v>4878</v>
      </c>
      <c r="B364" s="92" t="s">
        <v>3458</v>
      </c>
      <c r="C364" s="92" t="s">
        <v>5026</v>
      </c>
      <c r="D364" s="92" t="s">
        <v>5027</v>
      </c>
      <c r="E364" s="95" t="s">
        <v>5028</v>
      </c>
    </row>
    <row r="365" spans="1:5" x14ac:dyDescent="0.2">
      <c r="A365" s="92" t="s">
        <v>4878</v>
      </c>
      <c r="B365" s="92" t="s">
        <v>3459</v>
      </c>
      <c r="C365" s="92" t="s">
        <v>5029</v>
      </c>
      <c r="D365" s="92" t="s">
        <v>5030</v>
      </c>
      <c r="E365" s="95" t="s">
        <v>5031</v>
      </c>
    </row>
    <row r="366" spans="1:5" x14ac:dyDescent="0.2">
      <c r="A366" s="92" t="s">
        <v>4878</v>
      </c>
      <c r="B366" s="92" t="s">
        <v>3460</v>
      </c>
      <c r="C366" s="92" t="s">
        <v>5032</v>
      </c>
      <c r="D366" s="92" t="s">
        <v>5033</v>
      </c>
      <c r="E366" s="95" t="s">
        <v>5034</v>
      </c>
    </row>
    <row r="367" spans="1:5" x14ac:dyDescent="0.2">
      <c r="A367" s="92" t="s">
        <v>4878</v>
      </c>
      <c r="B367" s="92" t="s">
        <v>3461</v>
      </c>
      <c r="C367" s="92" t="s">
        <v>5035</v>
      </c>
      <c r="D367" s="92" t="s">
        <v>5036</v>
      </c>
      <c r="E367" s="95" t="s">
        <v>5037</v>
      </c>
    </row>
    <row r="368" spans="1:5" x14ac:dyDescent="0.2">
      <c r="A368" s="92" t="s">
        <v>4878</v>
      </c>
      <c r="B368" s="92" t="s">
        <v>3462</v>
      </c>
      <c r="C368" s="92" t="s">
        <v>5038</v>
      </c>
      <c r="D368" s="92" t="s">
        <v>5039</v>
      </c>
      <c r="E368" s="95" t="s">
        <v>5040</v>
      </c>
    </row>
    <row r="369" spans="1:5" x14ac:dyDescent="0.2">
      <c r="A369" s="92" t="s">
        <v>4878</v>
      </c>
      <c r="B369" s="92" t="s">
        <v>3463</v>
      </c>
      <c r="C369" s="92" t="s">
        <v>5041</v>
      </c>
      <c r="D369" s="92" t="s">
        <v>5042</v>
      </c>
      <c r="E369" s="93" t="s">
        <v>6265</v>
      </c>
    </row>
    <row r="370" spans="1:5" x14ac:dyDescent="0.2">
      <c r="A370" s="92" t="s">
        <v>4878</v>
      </c>
      <c r="B370" s="92" t="s">
        <v>3464</v>
      </c>
      <c r="C370" s="92" t="s">
        <v>5043</v>
      </c>
      <c r="D370" s="92" t="s">
        <v>5044</v>
      </c>
      <c r="E370" s="95" t="s">
        <v>5045</v>
      </c>
    </row>
    <row r="371" spans="1:5" x14ac:dyDescent="0.2">
      <c r="A371" s="92" t="s">
        <v>4878</v>
      </c>
      <c r="B371" s="92" t="s">
        <v>3465</v>
      </c>
      <c r="C371" s="92" t="s">
        <v>5046</v>
      </c>
      <c r="D371" s="92" t="s">
        <v>5047</v>
      </c>
      <c r="E371" s="95" t="s">
        <v>5048</v>
      </c>
    </row>
    <row r="372" spans="1:5" x14ac:dyDescent="0.2">
      <c r="A372" s="92" t="s">
        <v>4878</v>
      </c>
      <c r="B372" s="92" t="s">
        <v>3466</v>
      </c>
      <c r="C372" s="92" t="s">
        <v>5049</v>
      </c>
      <c r="D372" s="92" t="s">
        <v>5050</v>
      </c>
      <c r="E372" s="95" t="s">
        <v>5051</v>
      </c>
    </row>
    <row r="373" spans="1:5" x14ac:dyDescent="0.2">
      <c r="A373" s="92" t="s">
        <v>4878</v>
      </c>
      <c r="B373" s="92" t="s">
        <v>3467</v>
      </c>
      <c r="C373" s="92" t="s">
        <v>5052</v>
      </c>
      <c r="D373" s="92" t="s">
        <v>5053</v>
      </c>
      <c r="E373" s="95" t="s">
        <v>5054</v>
      </c>
    </row>
    <row r="374" spans="1:5" x14ac:dyDescent="0.2">
      <c r="A374" s="92" t="s">
        <v>4878</v>
      </c>
      <c r="B374" s="92" t="s">
        <v>3468</v>
      </c>
      <c r="C374" s="92" t="s">
        <v>5055</v>
      </c>
      <c r="D374" s="92" t="s">
        <v>5056</v>
      </c>
      <c r="E374" s="93" t="s">
        <v>6266</v>
      </c>
    </row>
    <row r="375" spans="1:5" x14ac:dyDescent="0.2">
      <c r="A375" s="92" t="s">
        <v>4878</v>
      </c>
      <c r="B375" s="92" t="s">
        <v>3469</v>
      </c>
      <c r="C375" s="92" t="s">
        <v>5057</v>
      </c>
      <c r="D375" s="92" t="s">
        <v>5058</v>
      </c>
      <c r="E375" s="95" t="s">
        <v>5059</v>
      </c>
    </row>
    <row r="376" spans="1:5" x14ac:dyDescent="0.2">
      <c r="A376" s="92" t="s">
        <v>4878</v>
      </c>
      <c r="B376" s="92" t="s">
        <v>3470</v>
      </c>
      <c r="C376" s="92" t="s">
        <v>5060</v>
      </c>
      <c r="D376" s="92" t="s">
        <v>5061</v>
      </c>
      <c r="E376" s="95" t="s">
        <v>5062</v>
      </c>
    </row>
    <row r="377" spans="1:5" x14ac:dyDescent="0.2">
      <c r="A377" s="92" t="s">
        <v>4878</v>
      </c>
      <c r="B377" s="92" t="s">
        <v>3471</v>
      </c>
      <c r="C377" s="92" t="s">
        <v>5063</v>
      </c>
      <c r="D377" s="92" t="s">
        <v>5064</v>
      </c>
      <c r="E377" s="95" t="s">
        <v>5065</v>
      </c>
    </row>
    <row r="378" spans="1:5" x14ac:dyDescent="0.2">
      <c r="A378" s="92" t="s">
        <v>4878</v>
      </c>
      <c r="B378" s="92" t="s">
        <v>3472</v>
      </c>
      <c r="C378" s="92" t="s">
        <v>5066</v>
      </c>
      <c r="D378" s="92" t="s">
        <v>5067</v>
      </c>
      <c r="E378" s="95" t="s">
        <v>5068</v>
      </c>
    </row>
    <row r="379" spans="1:5" x14ac:dyDescent="0.2">
      <c r="A379" s="92" t="s">
        <v>4878</v>
      </c>
      <c r="B379" s="92" t="s">
        <v>3473</v>
      </c>
      <c r="C379" s="92" t="s">
        <v>5069</v>
      </c>
      <c r="D379" s="92" t="s">
        <v>5070</v>
      </c>
      <c r="E379" s="95" t="s">
        <v>5071</v>
      </c>
    </row>
    <row r="380" spans="1:5" x14ac:dyDescent="0.2">
      <c r="A380" s="92" t="s">
        <v>4878</v>
      </c>
      <c r="B380" s="92" t="s">
        <v>3474</v>
      </c>
      <c r="C380" s="92" t="s">
        <v>5072</v>
      </c>
      <c r="D380" s="92" t="s">
        <v>5073</v>
      </c>
      <c r="E380" s="95" t="s">
        <v>5074</v>
      </c>
    </row>
    <row r="381" spans="1:5" x14ac:dyDescent="0.2">
      <c r="A381" s="92" t="s">
        <v>4878</v>
      </c>
      <c r="B381" s="92" t="s">
        <v>3475</v>
      </c>
      <c r="C381" s="92" t="s">
        <v>5075</v>
      </c>
      <c r="D381" s="92" t="s">
        <v>5076</v>
      </c>
      <c r="E381" s="95" t="s">
        <v>5077</v>
      </c>
    </row>
    <row r="382" spans="1:5" x14ac:dyDescent="0.2">
      <c r="A382" s="92" t="s">
        <v>4878</v>
      </c>
      <c r="B382" s="92" t="s">
        <v>3476</v>
      </c>
      <c r="C382" s="92" t="s">
        <v>5078</v>
      </c>
      <c r="D382" s="92" t="s">
        <v>5079</v>
      </c>
      <c r="E382" s="95" t="s">
        <v>5080</v>
      </c>
    </row>
    <row r="383" spans="1:5" x14ac:dyDescent="0.2">
      <c r="A383" s="92" t="s">
        <v>4878</v>
      </c>
      <c r="B383" s="92" t="s">
        <v>3477</v>
      </c>
      <c r="C383" s="92" t="s">
        <v>5081</v>
      </c>
      <c r="D383" s="92" t="s">
        <v>5082</v>
      </c>
      <c r="E383" s="95" t="s">
        <v>5083</v>
      </c>
    </row>
    <row r="384" spans="1:5" x14ac:dyDescent="0.2">
      <c r="A384" s="92" t="s">
        <v>4878</v>
      </c>
      <c r="B384" s="92" t="s">
        <v>3478</v>
      </c>
      <c r="C384" s="92" t="s">
        <v>5084</v>
      </c>
      <c r="D384" s="92" t="s">
        <v>5085</v>
      </c>
      <c r="E384" s="95" t="s">
        <v>5086</v>
      </c>
    </row>
    <row r="385" spans="1:5" x14ac:dyDescent="0.2">
      <c r="A385" s="92" t="s">
        <v>4878</v>
      </c>
      <c r="B385" s="92" t="s">
        <v>3479</v>
      </c>
      <c r="C385" s="92" t="s">
        <v>5087</v>
      </c>
      <c r="D385" s="92" t="s">
        <v>5088</v>
      </c>
      <c r="E385" s="95" t="s">
        <v>5089</v>
      </c>
    </row>
    <row r="386" spans="1:5" x14ac:dyDescent="0.2">
      <c r="A386" s="92" t="s">
        <v>4878</v>
      </c>
      <c r="B386" s="92" t="s">
        <v>3480</v>
      </c>
      <c r="C386" s="92" t="s">
        <v>5090</v>
      </c>
      <c r="D386" s="92" t="s">
        <v>5091</v>
      </c>
      <c r="E386" s="95" t="s">
        <v>5092</v>
      </c>
    </row>
    <row r="387" spans="1:5" x14ac:dyDescent="0.2">
      <c r="A387" s="92" t="s">
        <v>4878</v>
      </c>
      <c r="B387" s="92" t="s">
        <v>3481</v>
      </c>
      <c r="C387" s="92" t="s">
        <v>5093</v>
      </c>
      <c r="D387" s="92" t="s">
        <v>5094</v>
      </c>
      <c r="E387" s="95" t="s">
        <v>5095</v>
      </c>
    </row>
    <row r="388" spans="1:5" x14ac:dyDescent="0.2">
      <c r="A388" s="92" t="s">
        <v>4878</v>
      </c>
      <c r="B388" s="92" t="s">
        <v>3482</v>
      </c>
      <c r="C388" s="92" t="s">
        <v>5096</v>
      </c>
      <c r="D388" s="92" t="s">
        <v>5097</v>
      </c>
      <c r="E388" s="95" t="s">
        <v>5098</v>
      </c>
    </row>
    <row r="389" spans="1:5" x14ac:dyDescent="0.2">
      <c r="A389" s="92" t="s">
        <v>4878</v>
      </c>
      <c r="B389" s="92" t="s">
        <v>3483</v>
      </c>
      <c r="C389" s="92" t="s">
        <v>5099</v>
      </c>
      <c r="D389" s="92" t="s">
        <v>5100</v>
      </c>
      <c r="E389" s="95" t="s">
        <v>5101</v>
      </c>
    </row>
    <row r="390" spans="1:5" x14ac:dyDescent="0.2">
      <c r="A390" s="92" t="s">
        <v>4878</v>
      </c>
      <c r="B390" s="92" t="s">
        <v>3484</v>
      </c>
      <c r="C390" s="92" t="s">
        <v>5102</v>
      </c>
      <c r="D390" s="92" t="s">
        <v>5103</v>
      </c>
      <c r="E390" s="95" t="s">
        <v>5104</v>
      </c>
    </row>
    <row r="391" spans="1:5" x14ac:dyDescent="0.2">
      <c r="A391" s="92" t="s">
        <v>4878</v>
      </c>
      <c r="B391" s="92" t="s">
        <v>3485</v>
      </c>
      <c r="C391" s="92" t="s">
        <v>5105</v>
      </c>
      <c r="D391" s="92" t="s">
        <v>5106</v>
      </c>
      <c r="E391" s="95" t="s">
        <v>5107</v>
      </c>
    </row>
    <row r="392" spans="1:5" x14ac:dyDescent="0.2">
      <c r="A392" s="92" t="s">
        <v>4878</v>
      </c>
      <c r="B392" s="92" t="s">
        <v>3486</v>
      </c>
      <c r="C392" s="92" t="s">
        <v>5108</v>
      </c>
      <c r="D392" s="92" t="s">
        <v>5109</v>
      </c>
      <c r="E392" s="95" t="s">
        <v>5110</v>
      </c>
    </row>
    <row r="393" spans="1:5" x14ac:dyDescent="0.2">
      <c r="A393" s="92" t="s">
        <v>4878</v>
      </c>
      <c r="B393" s="92" t="s">
        <v>3487</v>
      </c>
      <c r="C393" s="92" t="s">
        <v>5111</v>
      </c>
      <c r="D393" s="92" t="s">
        <v>5112</v>
      </c>
      <c r="E393" s="95" t="s">
        <v>5113</v>
      </c>
    </row>
    <row r="394" spans="1:5" x14ac:dyDescent="0.2">
      <c r="A394" s="92" t="s">
        <v>4878</v>
      </c>
      <c r="B394" s="92" t="s">
        <v>3488</v>
      </c>
      <c r="C394" s="92" t="s">
        <v>5114</v>
      </c>
      <c r="D394" s="92" t="s">
        <v>5115</v>
      </c>
      <c r="E394" s="95" t="s">
        <v>5116</v>
      </c>
    </row>
    <row r="395" spans="1:5" x14ac:dyDescent="0.2">
      <c r="A395" s="92" t="s">
        <v>4878</v>
      </c>
      <c r="B395" s="92" t="s">
        <v>3489</v>
      </c>
      <c r="C395" s="92" t="s">
        <v>5117</v>
      </c>
      <c r="D395" s="92" t="s">
        <v>5118</v>
      </c>
      <c r="E395" s="95" t="s">
        <v>5119</v>
      </c>
    </row>
    <row r="396" spans="1:5" x14ac:dyDescent="0.2">
      <c r="A396" s="92" t="s">
        <v>4878</v>
      </c>
      <c r="B396" s="92" t="s">
        <v>3490</v>
      </c>
      <c r="C396" s="92" t="s">
        <v>5120</v>
      </c>
      <c r="D396" s="92" t="s">
        <v>5121</v>
      </c>
      <c r="E396" s="95" t="s">
        <v>5122</v>
      </c>
    </row>
    <row r="397" spans="1:5" x14ac:dyDescent="0.2">
      <c r="A397" s="92" t="s">
        <v>4878</v>
      </c>
      <c r="B397" s="92" t="s">
        <v>3491</v>
      </c>
      <c r="C397" s="92" t="s">
        <v>5123</v>
      </c>
      <c r="D397" s="92" t="s">
        <v>5124</v>
      </c>
      <c r="E397" s="95" t="s">
        <v>5125</v>
      </c>
    </row>
    <row r="398" spans="1:5" x14ac:dyDescent="0.2">
      <c r="A398" s="92" t="s">
        <v>4878</v>
      </c>
      <c r="B398" s="92" t="s">
        <v>3492</v>
      </c>
      <c r="C398" s="92" t="s">
        <v>5126</v>
      </c>
      <c r="D398" s="92" t="s">
        <v>5127</v>
      </c>
      <c r="E398" s="95" t="s">
        <v>5128</v>
      </c>
    </row>
    <row r="399" spans="1:5" x14ac:dyDescent="0.2">
      <c r="A399" s="92" t="s">
        <v>4878</v>
      </c>
      <c r="B399" s="92" t="s">
        <v>3493</v>
      </c>
      <c r="C399" s="92" t="s">
        <v>5129</v>
      </c>
      <c r="D399" s="92" t="s">
        <v>5130</v>
      </c>
      <c r="E399" s="95" t="s">
        <v>5131</v>
      </c>
    </row>
    <row r="400" spans="1:5" x14ac:dyDescent="0.2">
      <c r="A400" s="92" t="s">
        <v>4878</v>
      </c>
      <c r="B400" s="92" t="s">
        <v>3494</v>
      </c>
      <c r="C400" s="92" t="s">
        <v>5132</v>
      </c>
      <c r="D400" s="92" t="s">
        <v>5133</v>
      </c>
      <c r="E400" s="93" t="s">
        <v>6267</v>
      </c>
    </row>
    <row r="401" spans="1:5" x14ac:dyDescent="0.2">
      <c r="A401" s="92" t="s">
        <v>4878</v>
      </c>
      <c r="B401" s="92" t="s">
        <v>3495</v>
      </c>
      <c r="C401" s="92" t="s">
        <v>5134</v>
      </c>
      <c r="D401" s="92" t="s">
        <v>5135</v>
      </c>
      <c r="E401" s="95" t="s">
        <v>5136</v>
      </c>
    </row>
    <row r="402" spans="1:5" x14ac:dyDescent="0.2">
      <c r="A402" s="92" t="s">
        <v>4878</v>
      </c>
      <c r="B402" s="92" t="s">
        <v>3496</v>
      </c>
      <c r="C402" s="92" t="s">
        <v>5137</v>
      </c>
      <c r="D402" s="92" t="s">
        <v>5138</v>
      </c>
      <c r="E402" s="95" t="s">
        <v>5139</v>
      </c>
    </row>
    <row r="403" spans="1:5" x14ac:dyDescent="0.2">
      <c r="A403" s="92" t="s">
        <v>4878</v>
      </c>
      <c r="B403" s="92" t="s">
        <v>3497</v>
      </c>
      <c r="C403" s="92" t="s">
        <v>5140</v>
      </c>
      <c r="D403" s="92" t="s">
        <v>5141</v>
      </c>
      <c r="E403" s="93" t="s">
        <v>6268</v>
      </c>
    </row>
    <row r="404" spans="1:5" x14ac:dyDescent="0.2">
      <c r="A404" s="92" t="s">
        <v>4878</v>
      </c>
      <c r="B404" s="92" t="s">
        <v>3498</v>
      </c>
      <c r="C404" s="92" t="s">
        <v>5142</v>
      </c>
      <c r="D404" s="92" t="s">
        <v>5143</v>
      </c>
      <c r="E404" s="95" t="s">
        <v>5144</v>
      </c>
    </row>
    <row r="405" spans="1:5" x14ac:dyDescent="0.2">
      <c r="A405" s="92" t="s">
        <v>4878</v>
      </c>
      <c r="B405" s="92" t="s">
        <v>3499</v>
      </c>
      <c r="C405" s="92" t="s">
        <v>5145</v>
      </c>
      <c r="D405" s="92" t="s">
        <v>5146</v>
      </c>
      <c r="E405" s="95" t="s">
        <v>5147</v>
      </c>
    </row>
    <row r="406" spans="1:5" x14ac:dyDescent="0.2">
      <c r="A406" s="92" t="s">
        <v>4878</v>
      </c>
      <c r="B406" s="92" t="s">
        <v>3500</v>
      </c>
      <c r="C406" s="92" t="s">
        <v>5148</v>
      </c>
      <c r="D406" s="92" t="s">
        <v>5149</v>
      </c>
      <c r="E406" s="95" t="s">
        <v>5150</v>
      </c>
    </row>
    <row r="407" spans="1:5" x14ac:dyDescent="0.2">
      <c r="A407" s="92" t="s">
        <v>4878</v>
      </c>
      <c r="B407" s="92" t="s">
        <v>3501</v>
      </c>
      <c r="C407" s="92" t="s">
        <v>5151</v>
      </c>
      <c r="D407" s="92" t="s">
        <v>5152</v>
      </c>
      <c r="E407" s="95" t="s">
        <v>5153</v>
      </c>
    </row>
    <row r="408" spans="1:5" x14ac:dyDescent="0.2">
      <c r="A408" s="92" t="s">
        <v>4878</v>
      </c>
      <c r="B408" s="92" t="s">
        <v>3502</v>
      </c>
      <c r="C408" s="92" t="s">
        <v>5154</v>
      </c>
      <c r="D408" s="92" t="s">
        <v>5155</v>
      </c>
      <c r="E408" s="95" t="s">
        <v>5156</v>
      </c>
    </row>
    <row r="409" spans="1:5" x14ac:dyDescent="0.2">
      <c r="A409" s="92" t="s">
        <v>4878</v>
      </c>
      <c r="B409" s="92" t="s">
        <v>3503</v>
      </c>
      <c r="C409" s="92" t="s">
        <v>5157</v>
      </c>
      <c r="D409" s="92" t="s">
        <v>5158</v>
      </c>
      <c r="E409" s="95" t="s">
        <v>5159</v>
      </c>
    </row>
    <row r="410" spans="1:5" x14ac:dyDescent="0.2">
      <c r="A410" s="92" t="s">
        <v>4878</v>
      </c>
      <c r="B410" s="92" t="s">
        <v>3504</v>
      </c>
      <c r="C410" s="92" t="s">
        <v>5160</v>
      </c>
      <c r="D410" s="92" t="s">
        <v>5161</v>
      </c>
      <c r="E410" s="95" t="s">
        <v>5162</v>
      </c>
    </row>
    <row r="411" spans="1:5" x14ac:dyDescent="0.2">
      <c r="A411" s="92" t="s">
        <v>4878</v>
      </c>
      <c r="B411" s="92" t="s">
        <v>3505</v>
      </c>
      <c r="C411" s="92" t="s">
        <v>5163</v>
      </c>
      <c r="D411" s="92" t="s">
        <v>5164</v>
      </c>
      <c r="E411" s="93" t="s">
        <v>6239</v>
      </c>
    </row>
    <row r="412" spans="1:5" x14ac:dyDescent="0.2">
      <c r="A412" s="92" t="s">
        <v>4878</v>
      </c>
      <c r="B412" s="92" t="s">
        <v>3506</v>
      </c>
      <c r="C412" s="92" t="s">
        <v>5165</v>
      </c>
      <c r="D412" s="92" t="s">
        <v>5166</v>
      </c>
      <c r="E412" s="95" t="s">
        <v>5167</v>
      </c>
    </row>
    <row r="413" spans="1:5" x14ac:dyDescent="0.2">
      <c r="A413" s="92" t="s">
        <v>5168</v>
      </c>
      <c r="B413" s="92" t="s">
        <v>3508</v>
      </c>
      <c r="C413" s="92" t="s">
        <v>5169</v>
      </c>
      <c r="D413" s="92" t="s">
        <v>5170</v>
      </c>
      <c r="E413" s="95" t="s">
        <v>5171</v>
      </c>
    </row>
    <row r="414" spans="1:5" x14ac:dyDescent="0.2">
      <c r="A414" s="92" t="s">
        <v>5168</v>
      </c>
      <c r="B414" s="92" t="s">
        <v>3510</v>
      </c>
      <c r="C414" s="92" t="s">
        <v>5172</v>
      </c>
      <c r="D414" s="92" t="s">
        <v>5173</v>
      </c>
      <c r="E414" s="95" t="s">
        <v>5174</v>
      </c>
    </row>
    <row r="415" spans="1:5" x14ac:dyDescent="0.2">
      <c r="A415" s="92" t="s">
        <v>5168</v>
      </c>
      <c r="B415" s="92" t="s">
        <v>3512</v>
      </c>
      <c r="C415" s="92" t="s">
        <v>5175</v>
      </c>
      <c r="D415" s="92" t="s">
        <v>5176</v>
      </c>
      <c r="E415" s="95" t="s">
        <v>5177</v>
      </c>
    </row>
    <row r="416" spans="1:5" x14ac:dyDescent="0.2">
      <c r="A416" s="92" t="s">
        <v>5168</v>
      </c>
      <c r="B416" s="92" t="s">
        <v>3513</v>
      </c>
      <c r="C416" s="92" t="s">
        <v>5178</v>
      </c>
      <c r="D416" s="92" t="s">
        <v>5179</v>
      </c>
      <c r="E416" s="95" t="s">
        <v>5180</v>
      </c>
    </row>
    <row r="417" spans="1:5" x14ac:dyDescent="0.2">
      <c r="A417" s="92" t="s">
        <v>5168</v>
      </c>
      <c r="B417" s="92" t="s">
        <v>3514</v>
      </c>
      <c r="C417" s="92" t="s">
        <v>5181</v>
      </c>
      <c r="D417" s="92" t="s">
        <v>5182</v>
      </c>
      <c r="E417" s="95" t="s">
        <v>5183</v>
      </c>
    </row>
    <row r="418" spans="1:5" x14ac:dyDescent="0.2">
      <c r="A418" s="92" t="s">
        <v>5168</v>
      </c>
      <c r="B418" s="92" t="s">
        <v>3516</v>
      </c>
      <c r="C418" s="92" t="s">
        <v>5184</v>
      </c>
      <c r="D418" s="92" t="s">
        <v>5185</v>
      </c>
      <c r="E418" s="95" t="s">
        <v>5186</v>
      </c>
    </row>
    <row r="419" spans="1:5" x14ac:dyDescent="0.2">
      <c r="A419" s="92" t="s">
        <v>5168</v>
      </c>
      <c r="B419" s="92" t="s">
        <v>3517</v>
      </c>
      <c r="C419" s="92" t="s">
        <v>5187</v>
      </c>
      <c r="D419" s="92" t="s">
        <v>5188</v>
      </c>
      <c r="E419" s="95" t="s">
        <v>5189</v>
      </c>
    </row>
    <row r="420" spans="1:5" x14ac:dyDescent="0.2">
      <c r="A420" s="92" t="s">
        <v>5168</v>
      </c>
      <c r="B420" s="92" t="s">
        <v>3518</v>
      </c>
      <c r="C420" s="92" t="s">
        <v>5190</v>
      </c>
      <c r="D420" s="92" t="s">
        <v>5191</v>
      </c>
      <c r="E420" s="95" t="s">
        <v>5192</v>
      </c>
    </row>
    <row r="421" spans="1:5" x14ac:dyDescent="0.2">
      <c r="A421" s="92" t="s">
        <v>5168</v>
      </c>
      <c r="B421" s="92" t="s">
        <v>3519</v>
      </c>
      <c r="C421" s="92" t="s">
        <v>5193</v>
      </c>
      <c r="D421" s="92" t="s">
        <v>5194</v>
      </c>
      <c r="E421" s="95" t="s">
        <v>5195</v>
      </c>
    </row>
    <row r="422" spans="1:5" x14ac:dyDescent="0.2">
      <c r="A422" s="92" t="s">
        <v>5168</v>
      </c>
      <c r="B422" s="92" t="s">
        <v>3520</v>
      </c>
      <c r="C422" s="92" t="s">
        <v>5196</v>
      </c>
      <c r="D422" s="92" t="s">
        <v>5197</v>
      </c>
      <c r="E422" s="95" t="s">
        <v>5198</v>
      </c>
    </row>
    <row r="423" spans="1:5" x14ac:dyDescent="0.2">
      <c r="A423" s="92" t="s">
        <v>5168</v>
      </c>
      <c r="B423" s="92" t="s">
        <v>3521</v>
      </c>
      <c r="C423" s="92" t="s">
        <v>5199</v>
      </c>
      <c r="D423" s="92" t="s">
        <v>5200</v>
      </c>
      <c r="E423" s="95" t="s">
        <v>5201</v>
      </c>
    </row>
    <row r="424" spans="1:5" x14ac:dyDescent="0.2">
      <c r="A424" s="92" t="s">
        <v>5168</v>
      </c>
      <c r="B424" s="92" t="s">
        <v>3522</v>
      </c>
      <c r="C424" s="92" t="s">
        <v>5202</v>
      </c>
      <c r="D424" s="92" t="s">
        <v>5203</v>
      </c>
      <c r="E424" s="95" t="s">
        <v>5204</v>
      </c>
    </row>
    <row r="425" spans="1:5" x14ac:dyDescent="0.2">
      <c r="A425" s="92" t="s">
        <v>5168</v>
      </c>
      <c r="B425" s="92" t="s">
        <v>3523</v>
      </c>
      <c r="C425" s="92" t="s">
        <v>5205</v>
      </c>
      <c r="D425" s="92" t="s">
        <v>5206</v>
      </c>
      <c r="E425" s="95" t="s">
        <v>5207</v>
      </c>
    </row>
    <row r="426" spans="1:5" x14ac:dyDescent="0.2">
      <c r="A426" s="92" t="s">
        <v>5168</v>
      </c>
      <c r="B426" s="92" t="s">
        <v>3524</v>
      </c>
      <c r="C426" s="92" t="s">
        <v>5208</v>
      </c>
      <c r="D426" s="92" t="s">
        <v>5209</v>
      </c>
      <c r="E426" s="95" t="s">
        <v>5210</v>
      </c>
    </row>
    <row r="427" spans="1:5" x14ac:dyDescent="0.2">
      <c r="A427" s="92" t="s">
        <v>5168</v>
      </c>
      <c r="B427" s="92" t="s">
        <v>3525</v>
      </c>
      <c r="C427" s="92" t="s">
        <v>5211</v>
      </c>
      <c r="D427" s="92" t="s">
        <v>5212</v>
      </c>
      <c r="E427" s="95" t="s">
        <v>5213</v>
      </c>
    </row>
    <row r="428" spans="1:5" x14ac:dyDescent="0.2">
      <c r="A428" s="92" t="s">
        <v>5168</v>
      </c>
      <c r="B428" s="92" t="s">
        <v>3526</v>
      </c>
      <c r="C428" s="92" t="s">
        <v>5214</v>
      </c>
      <c r="D428" s="92" t="s">
        <v>5215</v>
      </c>
      <c r="E428" s="95" t="s">
        <v>5216</v>
      </c>
    </row>
    <row r="429" spans="1:5" x14ac:dyDescent="0.2">
      <c r="A429" s="92" t="s">
        <v>5168</v>
      </c>
      <c r="B429" s="92" t="s">
        <v>3527</v>
      </c>
      <c r="C429" s="92" t="s">
        <v>5217</v>
      </c>
      <c r="D429" s="92" t="s">
        <v>5218</v>
      </c>
      <c r="E429" s="95" t="s">
        <v>5219</v>
      </c>
    </row>
    <row r="430" spans="1:5" x14ac:dyDescent="0.2">
      <c r="A430" s="92" t="s">
        <v>5168</v>
      </c>
      <c r="B430" s="92" t="s">
        <v>3528</v>
      </c>
      <c r="C430" s="92" t="s">
        <v>5220</v>
      </c>
      <c r="D430" s="92" t="s">
        <v>5221</v>
      </c>
      <c r="E430" s="95" t="s">
        <v>5222</v>
      </c>
    </row>
    <row r="431" spans="1:5" x14ac:dyDescent="0.2">
      <c r="A431" s="92" t="s">
        <v>5168</v>
      </c>
      <c r="B431" s="92" t="s">
        <v>3529</v>
      </c>
      <c r="C431" s="92" t="s">
        <v>5223</v>
      </c>
      <c r="D431" s="92" t="s">
        <v>5224</v>
      </c>
      <c r="E431" s="95" t="s">
        <v>5225</v>
      </c>
    </row>
    <row r="432" spans="1:5" x14ac:dyDescent="0.2">
      <c r="A432" s="92" t="s">
        <v>5168</v>
      </c>
      <c r="B432" s="92" t="s">
        <v>3530</v>
      </c>
      <c r="C432" s="92" t="s">
        <v>5226</v>
      </c>
      <c r="D432" s="92" t="s">
        <v>5227</v>
      </c>
      <c r="E432" s="95" t="s">
        <v>5228</v>
      </c>
    </row>
    <row r="433" spans="1:5" x14ac:dyDescent="0.2">
      <c r="A433" s="92" t="s">
        <v>5168</v>
      </c>
      <c r="B433" s="92" t="s">
        <v>3532</v>
      </c>
      <c r="C433" s="92" t="s">
        <v>5229</v>
      </c>
      <c r="D433" s="92" t="s">
        <v>5230</v>
      </c>
      <c r="E433" s="93" t="s">
        <v>6269</v>
      </c>
    </row>
    <row r="434" spans="1:5" x14ac:dyDescent="0.2">
      <c r="A434" s="92" t="s">
        <v>5168</v>
      </c>
      <c r="B434" s="92" t="s">
        <v>3533</v>
      </c>
      <c r="C434" s="92" t="s">
        <v>5231</v>
      </c>
      <c r="D434" s="92" t="s">
        <v>5232</v>
      </c>
      <c r="E434" s="93" t="s">
        <v>6270</v>
      </c>
    </row>
    <row r="435" spans="1:5" x14ac:dyDescent="0.2">
      <c r="A435" s="92" t="s">
        <v>5168</v>
      </c>
      <c r="B435" s="92" t="s">
        <v>3534</v>
      </c>
      <c r="C435" s="92" t="s">
        <v>5233</v>
      </c>
      <c r="D435" s="92" t="s">
        <v>5234</v>
      </c>
      <c r="E435" s="95" t="s">
        <v>5235</v>
      </c>
    </row>
    <row r="436" spans="1:5" x14ac:dyDescent="0.2">
      <c r="A436" s="92" t="s">
        <v>5168</v>
      </c>
      <c r="B436" s="92" t="s">
        <v>3535</v>
      </c>
      <c r="C436" s="92" t="s">
        <v>5236</v>
      </c>
      <c r="D436" s="92" t="s">
        <v>5237</v>
      </c>
      <c r="E436" s="95" t="s">
        <v>5238</v>
      </c>
    </row>
    <row r="437" spans="1:5" x14ac:dyDescent="0.2">
      <c r="A437" s="92" t="s">
        <v>5168</v>
      </c>
      <c r="B437" s="92" t="s">
        <v>3536</v>
      </c>
      <c r="C437" s="92" t="s">
        <v>5239</v>
      </c>
      <c r="D437" s="92" t="s">
        <v>5240</v>
      </c>
      <c r="E437" s="95" t="s">
        <v>5241</v>
      </c>
    </row>
    <row r="438" spans="1:5" x14ac:dyDescent="0.2">
      <c r="A438" s="92" t="s">
        <v>5168</v>
      </c>
      <c r="B438" s="92" t="s">
        <v>3537</v>
      </c>
      <c r="C438" s="92" t="s">
        <v>5242</v>
      </c>
      <c r="D438" s="92" t="s">
        <v>5243</v>
      </c>
      <c r="E438" s="95" t="s">
        <v>5244</v>
      </c>
    </row>
    <row r="439" spans="1:5" x14ac:dyDescent="0.2">
      <c r="A439" s="92" t="s">
        <v>5168</v>
      </c>
      <c r="B439" s="92" t="s">
        <v>3538</v>
      </c>
      <c r="C439" s="92" t="s">
        <v>5245</v>
      </c>
      <c r="D439" s="92" t="s">
        <v>5246</v>
      </c>
      <c r="E439" s="95" t="s">
        <v>5247</v>
      </c>
    </row>
    <row r="440" spans="1:5" x14ac:dyDescent="0.2">
      <c r="A440" s="92" t="s">
        <v>5168</v>
      </c>
      <c r="B440" s="92" t="s">
        <v>3539</v>
      </c>
      <c r="C440" s="92" t="s">
        <v>5248</v>
      </c>
      <c r="D440" s="92" t="s">
        <v>5249</v>
      </c>
      <c r="E440" s="95" t="s">
        <v>5250</v>
      </c>
    </row>
    <row r="441" spans="1:5" x14ac:dyDescent="0.2">
      <c r="A441" s="92" t="s">
        <v>5168</v>
      </c>
      <c r="B441" s="92" t="s">
        <v>3540</v>
      </c>
      <c r="C441" s="92" t="s">
        <v>5251</v>
      </c>
      <c r="D441" s="92" t="s">
        <v>5252</v>
      </c>
      <c r="E441" s="95" t="s">
        <v>5253</v>
      </c>
    </row>
    <row r="442" spans="1:5" x14ac:dyDescent="0.2">
      <c r="A442" s="92" t="s">
        <v>5168</v>
      </c>
      <c r="B442" s="92" t="s">
        <v>3541</v>
      </c>
      <c r="C442" s="92" t="s">
        <v>5254</v>
      </c>
      <c r="D442" s="92" t="s">
        <v>5255</v>
      </c>
      <c r="E442" s="95" t="s">
        <v>5256</v>
      </c>
    </row>
    <row r="443" spans="1:5" x14ac:dyDescent="0.2">
      <c r="A443" s="92" t="s">
        <v>5168</v>
      </c>
      <c r="B443" s="92" t="s">
        <v>3542</v>
      </c>
      <c r="C443" s="92" t="s">
        <v>5257</v>
      </c>
      <c r="D443" s="92" t="s">
        <v>5258</v>
      </c>
      <c r="E443" s="95" t="s">
        <v>5259</v>
      </c>
    </row>
    <row r="444" spans="1:5" x14ac:dyDescent="0.2">
      <c r="A444" s="92" t="s">
        <v>5168</v>
      </c>
      <c r="B444" s="92" t="s">
        <v>3543</v>
      </c>
      <c r="C444" s="92" t="s">
        <v>5260</v>
      </c>
      <c r="D444" s="92" t="s">
        <v>5261</v>
      </c>
      <c r="E444" s="95" t="s">
        <v>5262</v>
      </c>
    </row>
    <row r="445" spans="1:5" x14ac:dyDescent="0.2">
      <c r="A445" s="92" t="s">
        <v>5168</v>
      </c>
      <c r="B445" s="92" t="s">
        <v>3544</v>
      </c>
      <c r="C445" s="92" t="s">
        <v>5263</v>
      </c>
      <c r="D445" s="92" t="s">
        <v>5264</v>
      </c>
      <c r="E445" s="95" t="s">
        <v>5265</v>
      </c>
    </row>
    <row r="446" spans="1:5" x14ac:dyDescent="0.2">
      <c r="A446" s="92" t="s">
        <v>5168</v>
      </c>
      <c r="B446" s="92" t="s">
        <v>3545</v>
      </c>
      <c r="C446" s="92" t="s">
        <v>5266</v>
      </c>
      <c r="D446" s="92" t="s">
        <v>5267</v>
      </c>
      <c r="E446" s="95" t="s">
        <v>5268</v>
      </c>
    </row>
    <row r="447" spans="1:5" x14ac:dyDescent="0.2">
      <c r="A447" s="92" t="s">
        <v>5168</v>
      </c>
      <c r="B447" s="92" t="s">
        <v>3546</v>
      </c>
      <c r="C447" s="92" t="s">
        <v>5269</v>
      </c>
      <c r="D447" s="92" t="s">
        <v>5270</v>
      </c>
      <c r="E447" s="95" t="s">
        <v>5271</v>
      </c>
    </row>
    <row r="448" spans="1:5" x14ac:dyDescent="0.2">
      <c r="A448" s="92" t="s">
        <v>5168</v>
      </c>
      <c r="B448" s="92" t="s">
        <v>3547</v>
      </c>
      <c r="C448" s="92" t="s">
        <v>5272</v>
      </c>
      <c r="D448" s="92" t="s">
        <v>5273</v>
      </c>
      <c r="E448" s="95" t="s">
        <v>5274</v>
      </c>
    </row>
    <row r="449" spans="1:5" x14ac:dyDescent="0.2">
      <c r="A449" s="92" t="s">
        <v>5168</v>
      </c>
      <c r="B449" s="92" t="s">
        <v>3548</v>
      </c>
      <c r="C449" s="92" t="s">
        <v>5275</v>
      </c>
      <c r="D449" s="92" t="s">
        <v>5276</v>
      </c>
      <c r="E449" s="95" t="s">
        <v>5277</v>
      </c>
    </row>
    <row r="450" spans="1:5" x14ac:dyDescent="0.2">
      <c r="A450" s="92" t="s">
        <v>5168</v>
      </c>
      <c r="B450" s="92" t="s">
        <v>3549</v>
      </c>
      <c r="C450" s="92" t="s">
        <v>5278</v>
      </c>
      <c r="D450" s="92" t="s">
        <v>5279</v>
      </c>
      <c r="E450" s="95" t="s">
        <v>5280</v>
      </c>
    </row>
    <row r="451" spans="1:5" x14ac:dyDescent="0.2">
      <c r="A451" s="92" t="s">
        <v>5168</v>
      </c>
      <c r="B451" s="92" t="s">
        <v>3550</v>
      </c>
      <c r="C451" s="92" t="s">
        <v>5281</v>
      </c>
      <c r="D451" s="92" t="s">
        <v>5282</v>
      </c>
      <c r="E451" s="95" t="s">
        <v>5283</v>
      </c>
    </row>
    <row r="452" spans="1:5" x14ac:dyDescent="0.2">
      <c r="A452" s="92" t="s">
        <v>5168</v>
      </c>
      <c r="B452" s="92" t="s">
        <v>3551</v>
      </c>
      <c r="C452" s="92" t="s">
        <v>5284</v>
      </c>
      <c r="D452" s="92" t="s">
        <v>5285</v>
      </c>
      <c r="E452" s="95" t="s">
        <v>5286</v>
      </c>
    </row>
    <row r="453" spans="1:5" x14ac:dyDescent="0.2">
      <c r="A453" s="92" t="s">
        <v>5168</v>
      </c>
      <c r="B453" s="92" t="s">
        <v>3552</v>
      </c>
      <c r="C453" s="92" t="s">
        <v>5287</v>
      </c>
      <c r="D453" s="92" t="s">
        <v>5288</v>
      </c>
      <c r="E453" s="95" t="s">
        <v>5289</v>
      </c>
    </row>
    <row r="454" spans="1:5" x14ac:dyDescent="0.2">
      <c r="A454" s="92" t="s">
        <v>5168</v>
      </c>
      <c r="B454" s="92" t="s">
        <v>3553</v>
      </c>
      <c r="C454" s="92" t="s">
        <v>5290</v>
      </c>
      <c r="D454" s="92" t="s">
        <v>5291</v>
      </c>
      <c r="E454" s="95" t="s">
        <v>5292</v>
      </c>
    </row>
    <row r="455" spans="1:5" x14ac:dyDescent="0.2">
      <c r="A455" s="92" t="s">
        <v>5168</v>
      </c>
      <c r="B455" s="92" t="s">
        <v>3554</v>
      </c>
      <c r="C455" s="92" t="s">
        <v>5293</v>
      </c>
      <c r="D455" s="92" t="s">
        <v>5294</v>
      </c>
      <c r="E455" s="95" t="s">
        <v>5295</v>
      </c>
    </row>
    <row r="456" spans="1:5" x14ac:dyDescent="0.2">
      <c r="A456" s="92" t="s">
        <v>5168</v>
      </c>
      <c r="B456" s="92" t="s">
        <v>3555</v>
      </c>
      <c r="C456" s="92" t="s">
        <v>5296</v>
      </c>
      <c r="D456" s="92" t="s">
        <v>5297</v>
      </c>
      <c r="E456" s="95" t="s">
        <v>5298</v>
      </c>
    </row>
    <row r="457" spans="1:5" x14ac:dyDescent="0.2">
      <c r="A457" s="92" t="s">
        <v>5168</v>
      </c>
      <c r="B457" s="92" t="s">
        <v>5299</v>
      </c>
      <c r="C457" s="92" t="s">
        <v>5300</v>
      </c>
      <c r="D457" s="92" t="s">
        <v>5301</v>
      </c>
      <c r="E457" s="95" t="s">
        <v>5302</v>
      </c>
    </row>
    <row r="458" spans="1:5" x14ac:dyDescent="0.2">
      <c r="A458" s="92" t="s">
        <v>5168</v>
      </c>
      <c r="B458" s="92" t="s">
        <v>3557</v>
      </c>
      <c r="C458" s="92" t="s">
        <v>5303</v>
      </c>
      <c r="D458" s="92" t="s">
        <v>5304</v>
      </c>
      <c r="E458" s="95" t="s">
        <v>5305</v>
      </c>
    </row>
    <row r="459" spans="1:5" x14ac:dyDescent="0.2">
      <c r="A459" s="92" t="s">
        <v>5168</v>
      </c>
      <c r="B459" s="92" t="s">
        <v>3558</v>
      </c>
      <c r="C459" s="92" t="s">
        <v>5306</v>
      </c>
      <c r="D459" s="92" t="s">
        <v>5307</v>
      </c>
      <c r="E459" s="95" t="s">
        <v>5308</v>
      </c>
    </row>
    <row r="460" spans="1:5" x14ac:dyDescent="0.2">
      <c r="A460" s="92" t="s">
        <v>5168</v>
      </c>
      <c r="B460" s="92" t="s">
        <v>3560</v>
      </c>
      <c r="C460" s="92" t="s">
        <v>5309</v>
      </c>
      <c r="D460" s="92" t="s">
        <v>5310</v>
      </c>
      <c r="E460" s="95" t="s">
        <v>5311</v>
      </c>
    </row>
    <row r="461" spans="1:5" x14ac:dyDescent="0.2">
      <c r="A461" s="92" t="s">
        <v>5168</v>
      </c>
      <c r="B461" s="92" t="s">
        <v>3561</v>
      </c>
      <c r="C461" s="92" t="s">
        <v>5312</v>
      </c>
      <c r="D461" s="92" t="s">
        <v>5313</v>
      </c>
      <c r="E461" s="95" t="s">
        <v>5314</v>
      </c>
    </row>
    <row r="462" spans="1:5" x14ac:dyDescent="0.2">
      <c r="A462" s="92" t="s">
        <v>5168</v>
      </c>
      <c r="B462" s="92" t="s">
        <v>3562</v>
      </c>
      <c r="C462" s="92" t="s">
        <v>5315</v>
      </c>
      <c r="D462" s="92" t="s">
        <v>5316</v>
      </c>
      <c r="E462" s="95" t="s">
        <v>5317</v>
      </c>
    </row>
    <row r="463" spans="1:5" x14ac:dyDescent="0.2">
      <c r="A463" s="92" t="s">
        <v>5318</v>
      </c>
      <c r="B463" s="92" t="s">
        <v>5319</v>
      </c>
      <c r="C463" s="92" t="s">
        <v>5320</v>
      </c>
      <c r="D463" s="92" t="s">
        <v>5321</v>
      </c>
      <c r="E463" s="95" t="s">
        <v>5322</v>
      </c>
    </row>
    <row r="464" spans="1:5" x14ac:dyDescent="0.2">
      <c r="A464" s="92" t="s">
        <v>5318</v>
      </c>
      <c r="B464" s="92" t="s">
        <v>5323</v>
      </c>
      <c r="C464" s="92" t="s">
        <v>5324</v>
      </c>
      <c r="D464" s="92" t="s">
        <v>5325</v>
      </c>
      <c r="E464" s="95" t="s">
        <v>5326</v>
      </c>
    </row>
    <row r="465" spans="1:5" x14ac:dyDescent="0.2">
      <c r="A465" s="92" t="s">
        <v>5318</v>
      </c>
      <c r="B465" s="92" t="s">
        <v>5327</v>
      </c>
      <c r="C465" s="92" t="s">
        <v>5328</v>
      </c>
      <c r="D465" s="92" t="s">
        <v>5329</v>
      </c>
      <c r="E465" s="95" t="s">
        <v>5330</v>
      </c>
    </row>
    <row r="466" spans="1:5" x14ac:dyDescent="0.2">
      <c r="A466" s="92" t="s">
        <v>5318</v>
      </c>
      <c r="B466" s="92" t="s">
        <v>5331</v>
      </c>
      <c r="C466" s="92" t="s">
        <v>5332</v>
      </c>
      <c r="D466" s="92" t="s">
        <v>5333</v>
      </c>
      <c r="E466" s="95" t="s">
        <v>5334</v>
      </c>
    </row>
    <row r="467" spans="1:5" x14ac:dyDescent="0.2">
      <c r="A467" s="92" t="s">
        <v>5318</v>
      </c>
      <c r="B467" s="92" t="s">
        <v>5335</v>
      </c>
      <c r="C467" s="92" t="s">
        <v>5336</v>
      </c>
      <c r="D467" s="92" t="s">
        <v>5337</v>
      </c>
      <c r="E467" s="95" t="s">
        <v>5338</v>
      </c>
    </row>
    <row r="468" spans="1:5" x14ac:dyDescent="0.2">
      <c r="A468" s="92" t="s">
        <v>5318</v>
      </c>
      <c r="B468" s="92" t="s">
        <v>5339</v>
      </c>
      <c r="C468" s="92" t="s">
        <v>5340</v>
      </c>
      <c r="D468" s="92" t="s">
        <v>5341</v>
      </c>
      <c r="E468" s="95" t="s">
        <v>5342</v>
      </c>
    </row>
    <row r="469" spans="1:5" x14ac:dyDescent="0.2">
      <c r="A469" s="92" t="s">
        <v>5318</v>
      </c>
      <c r="B469" s="92" t="s">
        <v>5343</v>
      </c>
      <c r="C469" s="92" t="s">
        <v>5344</v>
      </c>
      <c r="D469" s="92" t="s">
        <v>5345</v>
      </c>
      <c r="E469" s="95" t="s">
        <v>5346</v>
      </c>
    </row>
    <row r="470" spans="1:5" x14ac:dyDescent="0.2">
      <c r="A470" s="92" t="s">
        <v>5318</v>
      </c>
      <c r="B470" s="92" t="s">
        <v>5347</v>
      </c>
      <c r="C470" s="92" t="s">
        <v>5348</v>
      </c>
      <c r="D470" s="92" t="s">
        <v>5349</v>
      </c>
      <c r="E470" s="95" t="s">
        <v>5350</v>
      </c>
    </row>
    <row r="471" spans="1:5" x14ac:dyDescent="0.2">
      <c r="A471" s="92" t="s">
        <v>5318</v>
      </c>
      <c r="B471" s="92" t="s">
        <v>5351</v>
      </c>
      <c r="C471" s="92" t="s">
        <v>5352</v>
      </c>
      <c r="D471" s="92" t="s">
        <v>5353</v>
      </c>
      <c r="E471" s="95" t="s">
        <v>5354</v>
      </c>
    </row>
    <row r="472" spans="1:5" x14ac:dyDescent="0.2">
      <c r="A472" s="92" t="s">
        <v>5318</v>
      </c>
      <c r="B472" s="92" t="s">
        <v>5355</v>
      </c>
      <c r="C472" s="92" t="s">
        <v>5356</v>
      </c>
      <c r="D472" s="92" t="s">
        <v>5357</v>
      </c>
      <c r="E472" s="95" t="s">
        <v>5358</v>
      </c>
    </row>
    <row r="473" spans="1:5" x14ac:dyDescent="0.2">
      <c r="A473" s="92" t="s">
        <v>5318</v>
      </c>
      <c r="B473" s="92" t="s">
        <v>5359</v>
      </c>
      <c r="C473" s="92" t="s">
        <v>5360</v>
      </c>
      <c r="D473" s="92" t="s">
        <v>5361</v>
      </c>
      <c r="E473" s="95" t="s">
        <v>5362</v>
      </c>
    </row>
    <row r="474" spans="1:5" x14ac:dyDescent="0.2">
      <c r="A474" s="92" t="s">
        <v>5318</v>
      </c>
      <c r="B474" s="92" t="s">
        <v>5363</v>
      </c>
      <c r="C474" s="92" t="s">
        <v>5364</v>
      </c>
      <c r="D474" s="92" t="s">
        <v>5365</v>
      </c>
      <c r="E474" s="95" t="s">
        <v>5366</v>
      </c>
    </row>
    <row r="475" spans="1:5" x14ac:dyDescent="0.2">
      <c r="A475" s="92" t="s">
        <v>5318</v>
      </c>
      <c r="B475" s="92" t="s">
        <v>5367</v>
      </c>
      <c r="C475" s="92" t="s">
        <v>5368</v>
      </c>
      <c r="D475" s="92" t="s">
        <v>5369</v>
      </c>
      <c r="E475" s="93" t="s">
        <v>6271</v>
      </c>
    </row>
    <row r="476" spans="1:5" x14ac:dyDescent="0.2">
      <c r="A476" s="92" t="s">
        <v>5318</v>
      </c>
      <c r="B476" s="92" t="s">
        <v>5370</v>
      </c>
      <c r="C476" s="92" t="s">
        <v>5371</v>
      </c>
      <c r="D476" s="92" t="s">
        <v>5372</v>
      </c>
      <c r="E476" s="95" t="s">
        <v>5373</v>
      </c>
    </row>
    <row r="477" spans="1:5" x14ac:dyDescent="0.2">
      <c r="A477" s="92" t="s">
        <v>5318</v>
      </c>
      <c r="B477" s="92" t="s">
        <v>5374</v>
      </c>
      <c r="C477" s="92" t="s">
        <v>5375</v>
      </c>
      <c r="D477" s="92" t="s">
        <v>5376</v>
      </c>
      <c r="E477" s="93" t="s">
        <v>6272</v>
      </c>
    </row>
    <row r="478" spans="1:5" x14ac:dyDescent="0.2">
      <c r="A478" s="92" t="s">
        <v>5318</v>
      </c>
      <c r="B478" s="92" t="s">
        <v>5377</v>
      </c>
      <c r="C478" s="92" t="s">
        <v>5378</v>
      </c>
      <c r="D478" s="92" t="s">
        <v>5379</v>
      </c>
      <c r="E478" s="95" t="s">
        <v>5380</v>
      </c>
    </row>
    <row r="479" spans="1:5" x14ac:dyDescent="0.2">
      <c r="A479" s="92" t="s">
        <v>615</v>
      </c>
      <c r="B479" s="92" t="s">
        <v>5381</v>
      </c>
      <c r="C479" s="92" t="s">
        <v>5382</v>
      </c>
      <c r="D479" s="92" t="s">
        <v>5383</v>
      </c>
      <c r="E479" s="95" t="s">
        <v>5384</v>
      </c>
    </row>
    <row r="480" spans="1:5" x14ac:dyDescent="0.2">
      <c r="A480" s="92" t="s">
        <v>752</v>
      </c>
      <c r="B480" s="92" t="s">
        <v>5385</v>
      </c>
      <c r="C480" s="92" t="s">
        <v>5386</v>
      </c>
      <c r="D480" s="92" t="s">
        <v>5387</v>
      </c>
      <c r="E480" s="95" t="s">
        <v>5388</v>
      </c>
    </row>
    <row r="481" spans="1:5" x14ac:dyDescent="0.2">
      <c r="A481" s="92" t="s">
        <v>693</v>
      </c>
      <c r="B481" s="92" t="s">
        <v>5389</v>
      </c>
      <c r="C481" s="92" t="s">
        <v>5390</v>
      </c>
      <c r="D481" s="92" t="s">
        <v>5391</v>
      </c>
      <c r="E481" s="95" t="s">
        <v>5392</v>
      </c>
    </row>
    <row r="482" spans="1:5" x14ac:dyDescent="0.2">
      <c r="A482" s="92" t="s">
        <v>693</v>
      </c>
      <c r="B482" s="92" t="s">
        <v>3592</v>
      </c>
      <c r="C482" s="92" t="s">
        <v>5393</v>
      </c>
      <c r="D482" s="92" t="s">
        <v>5394</v>
      </c>
      <c r="E482" s="95" t="s">
        <v>5395</v>
      </c>
    </row>
    <row r="483" spans="1:5" x14ac:dyDescent="0.2">
      <c r="A483" s="92" t="s">
        <v>47</v>
      </c>
      <c r="B483" s="92" t="s">
        <v>3594</v>
      </c>
      <c r="C483" s="92" t="s">
        <v>5396</v>
      </c>
      <c r="D483" s="92" t="s">
        <v>5397</v>
      </c>
      <c r="E483" s="95" t="s">
        <v>5398</v>
      </c>
    </row>
    <row r="484" spans="1:5" x14ac:dyDescent="0.2">
      <c r="A484" s="92" t="s">
        <v>47</v>
      </c>
      <c r="B484" s="92" t="s">
        <v>3595</v>
      </c>
      <c r="C484" s="92" t="s">
        <v>5399</v>
      </c>
      <c r="D484" s="92" t="s">
        <v>5400</v>
      </c>
      <c r="E484" s="95" t="s">
        <v>5401</v>
      </c>
    </row>
    <row r="485" spans="1:5" x14ac:dyDescent="0.2">
      <c r="A485" s="92" t="s">
        <v>47</v>
      </c>
      <c r="B485" s="92" t="s">
        <v>3596</v>
      </c>
      <c r="C485" s="92" t="s">
        <v>5402</v>
      </c>
      <c r="D485" s="92" t="s">
        <v>5403</v>
      </c>
      <c r="E485" s="95" t="s">
        <v>5404</v>
      </c>
    </row>
    <row r="486" spans="1:5" x14ac:dyDescent="0.2">
      <c r="A486" s="92" t="s">
        <v>47</v>
      </c>
      <c r="B486" s="92" t="s">
        <v>3597</v>
      </c>
      <c r="C486" s="92" t="s">
        <v>5405</v>
      </c>
      <c r="D486" s="92" t="s">
        <v>5406</v>
      </c>
      <c r="E486" s="95" t="s">
        <v>5407</v>
      </c>
    </row>
    <row r="487" spans="1:5" x14ac:dyDescent="0.2">
      <c r="A487" s="92" t="s">
        <v>825</v>
      </c>
      <c r="B487" s="92" t="s">
        <v>5408</v>
      </c>
      <c r="C487" s="92" t="s">
        <v>5409</v>
      </c>
      <c r="D487" s="92" t="s">
        <v>5410</v>
      </c>
      <c r="E487" s="95" t="s">
        <v>5411</v>
      </c>
    </row>
    <row r="488" spans="1:5" x14ac:dyDescent="0.2">
      <c r="A488" s="92" t="s">
        <v>825</v>
      </c>
      <c r="B488" s="92" t="s">
        <v>3622</v>
      </c>
      <c r="C488" s="92" t="s">
        <v>5412</v>
      </c>
      <c r="D488" s="92" t="s">
        <v>5413</v>
      </c>
      <c r="E488" s="95" t="s">
        <v>5414</v>
      </c>
    </row>
    <row r="489" spans="1:5" x14ac:dyDescent="0.2">
      <c r="A489" s="92" t="s">
        <v>825</v>
      </c>
      <c r="B489" s="92" t="s">
        <v>3623</v>
      </c>
      <c r="C489" s="92" t="s">
        <v>5415</v>
      </c>
      <c r="D489" s="92" t="s">
        <v>5416</v>
      </c>
      <c r="E489" s="95" t="s">
        <v>5417</v>
      </c>
    </row>
    <row r="490" spans="1:5" x14ac:dyDescent="0.2">
      <c r="A490" s="90" t="s">
        <v>825</v>
      </c>
      <c r="B490" s="90" t="s">
        <v>5418</v>
      </c>
      <c r="C490" s="90" t="s">
        <v>5419</v>
      </c>
      <c r="D490" s="90" t="s">
        <v>5420</v>
      </c>
      <c r="E490" s="94" t="s">
        <v>5421</v>
      </c>
    </row>
    <row r="491" spans="1:5" x14ac:dyDescent="0.2">
      <c r="A491" s="92" t="s">
        <v>825</v>
      </c>
      <c r="B491" s="92" t="s">
        <v>3625</v>
      </c>
      <c r="C491" s="92" t="s">
        <v>5422</v>
      </c>
      <c r="D491" s="92" t="s">
        <v>5423</v>
      </c>
      <c r="E491" s="93" t="s">
        <v>6273</v>
      </c>
    </row>
    <row r="492" spans="1:5" x14ac:dyDescent="0.2">
      <c r="A492" s="92" t="s">
        <v>825</v>
      </c>
      <c r="B492" s="92" t="s">
        <v>3626</v>
      </c>
      <c r="C492" s="92" t="s">
        <v>5424</v>
      </c>
      <c r="D492" s="92" t="s">
        <v>5425</v>
      </c>
      <c r="E492" s="95" t="s">
        <v>5426</v>
      </c>
    </row>
    <row r="493" spans="1:5" x14ac:dyDescent="0.2">
      <c r="A493" s="92" t="s">
        <v>825</v>
      </c>
      <c r="B493" s="92" t="s">
        <v>3627</v>
      </c>
      <c r="C493" s="92" t="s">
        <v>5427</v>
      </c>
      <c r="D493" s="92" t="s">
        <v>5428</v>
      </c>
      <c r="E493" s="95" t="s">
        <v>5429</v>
      </c>
    </row>
    <row r="494" spans="1:5" x14ac:dyDescent="0.2">
      <c r="A494" s="92" t="s">
        <v>825</v>
      </c>
      <c r="B494" s="92" t="s">
        <v>3628</v>
      </c>
      <c r="C494" s="92" t="s">
        <v>5430</v>
      </c>
      <c r="D494" s="92" t="s">
        <v>5431</v>
      </c>
      <c r="E494" s="95" t="s">
        <v>5432</v>
      </c>
    </row>
    <row r="495" spans="1:5" x14ac:dyDescent="0.2">
      <c r="A495" s="92" t="s">
        <v>825</v>
      </c>
      <c r="B495" s="92" t="s">
        <v>3629</v>
      </c>
      <c r="C495" s="92" t="s">
        <v>5433</v>
      </c>
      <c r="D495" s="92" t="s">
        <v>5434</v>
      </c>
      <c r="E495" s="95" t="s">
        <v>5435</v>
      </c>
    </row>
    <row r="496" spans="1:5" x14ac:dyDescent="0.2">
      <c r="A496" s="92" t="s">
        <v>825</v>
      </c>
      <c r="B496" s="92" t="s">
        <v>3630</v>
      </c>
      <c r="C496" s="92" t="s">
        <v>5436</v>
      </c>
      <c r="D496" s="92" t="s">
        <v>5437</v>
      </c>
      <c r="E496" s="93" t="s">
        <v>6274</v>
      </c>
    </row>
    <row r="497" spans="1:5" x14ac:dyDescent="0.2">
      <c r="A497" s="92" t="s">
        <v>825</v>
      </c>
      <c r="B497" s="92" t="s">
        <v>3631</v>
      </c>
      <c r="C497" s="92" t="s">
        <v>5438</v>
      </c>
      <c r="D497" s="92" t="s">
        <v>5439</v>
      </c>
      <c r="E497" s="95" t="s">
        <v>5440</v>
      </c>
    </row>
    <row r="498" spans="1:5" x14ac:dyDescent="0.2">
      <c r="A498" s="92" t="s">
        <v>825</v>
      </c>
      <c r="B498" s="92" t="s">
        <v>3632</v>
      </c>
      <c r="C498" s="92" t="s">
        <v>5441</v>
      </c>
      <c r="D498" s="92" t="s">
        <v>5442</v>
      </c>
      <c r="E498" s="95" t="s">
        <v>5443</v>
      </c>
    </row>
    <row r="499" spans="1:5" x14ac:dyDescent="0.2">
      <c r="A499" s="92" t="s">
        <v>825</v>
      </c>
      <c r="B499" s="92" t="s">
        <v>3633</v>
      </c>
      <c r="C499" s="92" t="s">
        <v>5444</v>
      </c>
      <c r="D499" s="92" t="s">
        <v>5445</v>
      </c>
      <c r="E499" s="95" t="s">
        <v>5446</v>
      </c>
    </row>
    <row r="500" spans="1:5" x14ac:dyDescent="0.2">
      <c r="A500" s="92" t="s">
        <v>825</v>
      </c>
      <c r="B500" s="92" t="s">
        <v>3634</v>
      </c>
      <c r="C500" s="92" t="s">
        <v>5447</v>
      </c>
      <c r="D500" s="92" t="s">
        <v>5448</v>
      </c>
      <c r="E500" s="95" t="s">
        <v>5449</v>
      </c>
    </row>
    <row r="501" spans="1:5" x14ac:dyDescent="0.2">
      <c r="A501" s="92" t="s">
        <v>825</v>
      </c>
      <c r="B501" s="92" t="s">
        <v>3635</v>
      </c>
      <c r="C501" s="92" t="s">
        <v>5450</v>
      </c>
      <c r="D501" s="92" t="s">
        <v>5451</v>
      </c>
      <c r="E501" s="93" t="s">
        <v>6275</v>
      </c>
    </row>
    <row r="502" spans="1:5" x14ac:dyDescent="0.2">
      <c r="A502" s="92" t="s">
        <v>825</v>
      </c>
      <c r="B502" s="92" t="s">
        <v>3636</v>
      </c>
      <c r="C502" s="92" t="s">
        <v>5452</v>
      </c>
      <c r="D502" s="92" t="s">
        <v>5453</v>
      </c>
      <c r="E502" s="95" t="s">
        <v>5454</v>
      </c>
    </row>
    <row r="503" spans="1:5" x14ac:dyDescent="0.2">
      <c r="A503" s="92" t="s">
        <v>825</v>
      </c>
      <c r="B503" s="92" t="s">
        <v>3637</v>
      </c>
      <c r="C503" s="92" t="s">
        <v>5455</v>
      </c>
      <c r="D503" s="92" t="s">
        <v>5456</v>
      </c>
      <c r="E503" s="93" t="s">
        <v>6276</v>
      </c>
    </row>
    <row r="504" spans="1:5" x14ac:dyDescent="0.2">
      <c r="A504" s="92" t="s">
        <v>825</v>
      </c>
      <c r="B504" s="92" t="s">
        <v>3638</v>
      </c>
      <c r="C504" s="92" t="s">
        <v>5457</v>
      </c>
      <c r="D504" s="92" t="s">
        <v>5458</v>
      </c>
      <c r="E504" s="95" t="s">
        <v>5459</v>
      </c>
    </row>
    <row r="505" spans="1:5" x14ac:dyDescent="0.2">
      <c r="A505" s="92" t="s">
        <v>825</v>
      </c>
      <c r="B505" s="92" t="s">
        <v>3639</v>
      </c>
      <c r="C505" s="92" t="s">
        <v>5460</v>
      </c>
      <c r="D505" s="92" t="s">
        <v>5461</v>
      </c>
      <c r="E505" s="95" t="s">
        <v>5462</v>
      </c>
    </row>
    <row r="506" spans="1:5" x14ac:dyDescent="0.2">
      <c r="A506" s="92" t="s">
        <v>825</v>
      </c>
      <c r="B506" s="92" t="s">
        <v>3640</v>
      </c>
      <c r="C506" s="92" t="s">
        <v>5463</v>
      </c>
      <c r="D506" s="92" t="s">
        <v>5464</v>
      </c>
      <c r="E506" s="95" t="s">
        <v>5465</v>
      </c>
    </row>
    <row r="507" spans="1:5" x14ac:dyDescent="0.2">
      <c r="A507" s="92" t="s">
        <v>825</v>
      </c>
      <c r="B507" s="92" t="s">
        <v>3641</v>
      </c>
      <c r="C507" s="92" t="s">
        <v>5466</v>
      </c>
      <c r="D507" s="92" t="s">
        <v>5467</v>
      </c>
      <c r="E507" s="95" t="s">
        <v>5468</v>
      </c>
    </row>
    <row r="508" spans="1:5" x14ac:dyDescent="0.2">
      <c r="A508" s="92" t="s">
        <v>825</v>
      </c>
      <c r="B508" s="92" t="s">
        <v>3642</v>
      </c>
      <c r="C508" s="92" t="s">
        <v>5469</v>
      </c>
      <c r="D508" s="92" t="s">
        <v>5470</v>
      </c>
      <c r="E508" s="93" t="s">
        <v>6277</v>
      </c>
    </row>
    <row r="509" spans="1:5" x14ac:dyDescent="0.2">
      <c r="A509" s="92" t="s">
        <v>825</v>
      </c>
      <c r="B509" s="92" t="s">
        <v>3643</v>
      </c>
      <c r="C509" s="92" t="s">
        <v>5471</v>
      </c>
      <c r="D509" s="92" t="s">
        <v>5472</v>
      </c>
      <c r="E509" s="95" t="s">
        <v>5473</v>
      </c>
    </row>
    <row r="510" spans="1:5" x14ac:dyDescent="0.2">
      <c r="A510" s="92" t="s">
        <v>825</v>
      </c>
      <c r="B510" s="92" t="s">
        <v>3644</v>
      </c>
      <c r="C510" s="92" t="s">
        <v>5474</v>
      </c>
      <c r="D510" s="92" t="s">
        <v>5475</v>
      </c>
      <c r="E510" s="95" t="s">
        <v>5476</v>
      </c>
    </row>
    <row r="511" spans="1:5" x14ac:dyDescent="0.2">
      <c r="A511" s="92" t="s">
        <v>825</v>
      </c>
      <c r="B511" s="92" t="s">
        <v>3645</v>
      </c>
      <c r="C511" s="92" t="s">
        <v>5477</v>
      </c>
      <c r="D511" s="92" t="s">
        <v>5478</v>
      </c>
      <c r="E511" s="95" t="s">
        <v>5479</v>
      </c>
    </row>
    <row r="512" spans="1:5" x14ac:dyDescent="0.2">
      <c r="A512" s="92" t="s">
        <v>825</v>
      </c>
      <c r="B512" s="92" t="s">
        <v>3646</v>
      </c>
      <c r="C512" s="92" t="s">
        <v>5480</v>
      </c>
      <c r="D512" s="92" t="s">
        <v>5481</v>
      </c>
      <c r="E512" s="95" t="s">
        <v>5482</v>
      </c>
    </row>
    <row r="513" spans="1:5" x14ac:dyDescent="0.2">
      <c r="A513" s="92" t="s">
        <v>825</v>
      </c>
      <c r="B513" s="92" t="s">
        <v>3647</v>
      </c>
      <c r="C513" s="92" t="s">
        <v>5483</v>
      </c>
      <c r="D513" s="92" t="s">
        <v>5484</v>
      </c>
      <c r="E513" s="95" t="s">
        <v>5485</v>
      </c>
    </row>
    <row r="514" spans="1:5" x14ac:dyDescent="0.2">
      <c r="A514" s="92" t="s">
        <v>825</v>
      </c>
      <c r="B514" s="92" t="s">
        <v>3648</v>
      </c>
      <c r="C514" s="92" t="s">
        <v>5486</v>
      </c>
      <c r="D514" s="92" t="s">
        <v>5487</v>
      </c>
      <c r="E514" s="95" t="s">
        <v>5488</v>
      </c>
    </row>
    <row r="515" spans="1:5" x14ac:dyDescent="0.2">
      <c r="A515" s="92" t="s">
        <v>825</v>
      </c>
      <c r="B515" s="92" t="s">
        <v>3649</v>
      </c>
      <c r="C515" s="92" t="s">
        <v>5489</v>
      </c>
      <c r="D515" s="92" t="s">
        <v>5490</v>
      </c>
      <c r="E515" s="95" t="s">
        <v>5491</v>
      </c>
    </row>
    <row r="516" spans="1:5" x14ac:dyDescent="0.2">
      <c r="A516" s="92" t="s">
        <v>825</v>
      </c>
      <c r="B516" s="92" t="s">
        <v>3650</v>
      </c>
      <c r="C516" s="92" t="s">
        <v>5492</v>
      </c>
      <c r="D516" s="92" t="s">
        <v>5493</v>
      </c>
      <c r="E516" s="95" t="s">
        <v>5494</v>
      </c>
    </row>
    <row r="517" spans="1:5" x14ac:dyDescent="0.2">
      <c r="A517" s="92" t="s">
        <v>825</v>
      </c>
      <c r="B517" s="92" t="s">
        <v>3651</v>
      </c>
      <c r="C517" s="92" t="s">
        <v>5495</v>
      </c>
      <c r="D517" s="92" t="s">
        <v>5496</v>
      </c>
      <c r="E517" s="95" t="s">
        <v>5497</v>
      </c>
    </row>
    <row r="518" spans="1:5" x14ac:dyDescent="0.2">
      <c r="A518" s="92" t="s">
        <v>825</v>
      </c>
      <c r="B518" s="92" t="s">
        <v>3652</v>
      </c>
      <c r="C518" s="92" t="s">
        <v>5498</v>
      </c>
      <c r="D518" s="92" t="s">
        <v>5499</v>
      </c>
      <c r="E518" s="95" t="s">
        <v>5500</v>
      </c>
    </row>
    <row r="519" spans="1:5" x14ac:dyDescent="0.2">
      <c r="A519" s="92" t="s">
        <v>825</v>
      </c>
      <c r="B519" s="92" t="s">
        <v>3653</v>
      </c>
      <c r="C519" s="92" t="s">
        <v>5501</v>
      </c>
      <c r="D519" s="92" t="s">
        <v>5502</v>
      </c>
      <c r="E519" s="95" t="s">
        <v>5503</v>
      </c>
    </row>
    <row r="520" spans="1:5" x14ac:dyDescent="0.2">
      <c r="A520" s="92" t="s">
        <v>825</v>
      </c>
      <c r="B520" s="92" t="s">
        <v>3654</v>
      </c>
      <c r="C520" s="92" t="s">
        <v>5504</v>
      </c>
      <c r="D520" s="92" t="s">
        <v>5505</v>
      </c>
      <c r="E520" s="93" t="s">
        <v>6278</v>
      </c>
    </row>
    <row r="521" spans="1:5" x14ac:dyDescent="0.2">
      <c r="A521" s="92" t="s">
        <v>825</v>
      </c>
      <c r="B521" s="92" t="s">
        <v>3655</v>
      </c>
      <c r="C521" s="92" t="s">
        <v>5506</v>
      </c>
      <c r="D521" s="92" t="s">
        <v>5507</v>
      </c>
      <c r="E521" s="95" t="s">
        <v>5508</v>
      </c>
    </row>
    <row r="522" spans="1:5" x14ac:dyDescent="0.2">
      <c r="A522" s="92" t="s">
        <v>825</v>
      </c>
      <c r="B522" s="92" t="s">
        <v>3656</v>
      </c>
      <c r="C522" s="92" t="s">
        <v>5509</v>
      </c>
      <c r="D522" s="92" t="s">
        <v>5510</v>
      </c>
      <c r="E522" s="95" t="s">
        <v>5511</v>
      </c>
    </row>
    <row r="523" spans="1:5" x14ac:dyDescent="0.2">
      <c r="A523" s="92" t="s">
        <v>825</v>
      </c>
      <c r="B523" s="92" t="s">
        <v>3657</v>
      </c>
      <c r="C523" s="92" t="s">
        <v>5512</v>
      </c>
      <c r="D523" s="92" t="s">
        <v>5513</v>
      </c>
      <c r="E523" s="95" t="s">
        <v>5514</v>
      </c>
    </row>
    <row r="524" spans="1:5" x14ac:dyDescent="0.2">
      <c r="A524" s="92" t="s">
        <v>825</v>
      </c>
      <c r="B524" s="92" t="s">
        <v>3658</v>
      </c>
      <c r="C524" s="92" t="s">
        <v>5515</v>
      </c>
      <c r="D524" s="92" t="s">
        <v>5516</v>
      </c>
      <c r="E524" s="95" t="s">
        <v>5517</v>
      </c>
    </row>
    <row r="525" spans="1:5" x14ac:dyDescent="0.2">
      <c r="A525" s="92" t="s">
        <v>825</v>
      </c>
      <c r="B525" s="92" t="s">
        <v>3659</v>
      </c>
      <c r="C525" s="92" t="s">
        <v>5518</v>
      </c>
      <c r="D525" s="92" t="s">
        <v>5519</v>
      </c>
      <c r="E525" s="95" t="s">
        <v>5520</v>
      </c>
    </row>
    <row r="526" spans="1:5" x14ac:dyDescent="0.2">
      <c r="A526" s="92" t="s">
        <v>825</v>
      </c>
      <c r="B526" s="92" t="s">
        <v>3660</v>
      </c>
      <c r="C526" s="92" t="s">
        <v>5521</v>
      </c>
      <c r="D526" s="92" t="s">
        <v>5522</v>
      </c>
      <c r="E526" s="95" t="s">
        <v>5523</v>
      </c>
    </row>
    <row r="527" spans="1:5" x14ac:dyDescent="0.2">
      <c r="A527" s="92" t="s">
        <v>825</v>
      </c>
      <c r="B527" s="92" t="s">
        <v>3661</v>
      </c>
      <c r="C527" s="92" t="s">
        <v>5524</v>
      </c>
      <c r="D527" s="92" t="s">
        <v>5525</v>
      </c>
      <c r="E527" s="95" t="s">
        <v>5526</v>
      </c>
    </row>
    <row r="528" spans="1:5" x14ac:dyDescent="0.2">
      <c r="A528" s="92" t="s">
        <v>825</v>
      </c>
      <c r="B528" s="92" t="s">
        <v>3662</v>
      </c>
      <c r="C528" s="92" t="s">
        <v>5527</v>
      </c>
      <c r="D528" s="92" t="s">
        <v>5528</v>
      </c>
      <c r="E528" s="95" t="s">
        <v>5529</v>
      </c>
    </row>
    <row r="529" spans="1:5" x14ac:dyDescent="0.2">
      <c r="A529" s="92" t="s">
        <v>825</v>
      </c>
      <c r="B529" s="92" t="s">
        <v>3663</v>
      </c>
      <c r="C529" s="92" t="s">
        <v>5530</v>
      </c>
      <c r="D529" s="92" t="s">
        <v>5531</v>
      </c>
      <c r="E529" s="95" t="s">
        <v>5532</v>
      </c>
    </row>
    <row r="530" spans="1:5" x14ac:dyDescent="0.2">
      <c r="A530" s="92" t="s">
        <v>825</v>
      </c>
      <c r="B530" s="92" t="s">
        <v>3664</v>
      </c>
      <c r="C530" s="92" t="s">
        <v>5533</v>
      </c>
      <c r="D530" s="92" t="s">
        <v>5534</v>
      </c>
      <c r="E530" s="95" t="s">
        <v>5535</v>
      </c>
    </row>
    <row r="531" spans="1:5" x14ac:dyDescent="0.2">
      <c r="A531" s="92" t="s">
        <v>825</v>
      </c>
      <c r="B531" s="92" t="s">
        <v>3665</v>
      </c>
      <c r="C531" s="92" t="s">
        <v>5536</v>
      </c>
      <c r="D531" s="92" t="s">
        <v>5537</v>
      </c>
      <c r="E531" s="95" t="s">
        <v>5538</v>
      </c>
    </row>
    <row r="532" spans="1:5" x14ac:dyDescent="0.2">
      <c r="A532" s="92" t="s">
        <v>825</v>
      </c>
      <c r="B532" s="92" t="s">
        <v>3666</v>
      </c>
      <c r="C532" s="92" t="s">
        <v>5539</v>
      </c>
      <c r="D532" s="92" t="s">
        <v>5540</v>
      </c>
      <c r="E532" s="95" t="s">
        <v>5541</v>
      </c>
    </row>
    <row r="533" spans="1:5" x14ac:dyDescent="0.2">
      <c r="A533" s="92" t="s">
        <v>825</v>
      </c>
      <c r="B533" s="92" t="s">
        <v>3667</v>
      </c>
      <c r="C533" s="92" t="s">
        <v>5542</v>
      </c>
      <c r="D533" s="92" t="s">
        <v>5543</v>
      </c>
      <c r="E533" s="95" t="s">
        <v>5544</v>
      </c>
    </row>
    <row r="534" spans="1:5" x14ac:dyDescent="0.2">
      <c r="A534" s="92" t="s">
        <v>825</v>
      </c>
      <c r="B534" s="92" t="s">
        <v>3668</v>
      </c>
      <c r="C534" s="92" t="s">
        <v>5545</v>
      </c>
      <c r="D534" s="92" t="s">
        <v>5546</v>
      </c>
      <c r="E534" s="95" t="s">
        <v>5547</v>
      </c>
    </row>
    <row r="535" spans="1:5" x14ac:dyDescent="0.2">
      <c r="A535" s="92" t="s">
        <v>825</v>
      </c>
      <c r="B535" s="92" t="s">
        <v>3669</v>
      </c>
      <c r="C535" s="92" t="s">
        <v>5548</v>
      </c>
      <c r="D535" s="92" t="s">
        <v>5549</v>
      </c>
      <c r="E535" s="95" t="s">
        <v>5550</v>
      </c>
    </row>
    <row r="536" spans="1:5" x14ac:dyDescent="0.2">
      <c r="A536" s="92" t="s">
        <v>825</v>
      </c>
      <c r="B536" s="92" t="s">
        <v>3670</v>
      </c>
      <c r="C536" s="92" t="s">
        <v>5551</v>
      </c>
      <c r="D536" s="92" t="s">
        <v>5552</v>
      </c>
      <c r="E536" s="95" t="s">
        <v>5553</v>
      </c>
    </row>
    <row r="537" spans="1:5" x14ac:dyDescent="0.2">
      <c r="A537" s="92" t="s">
        <v>825</v>
      </c>
      <c r="B537" s="92" t="s">
        <v>3671</v>
      </c>
      <c r="C537" s="92" t="s">
        <v>5554</v>
      </c>
      <c r="D537" s="92" t="s">
        <v>5555</v>
      </c>
      <c r="E537" s="95" t="s">
        <v>5556</v>
      </c>
    </row>
    <row r="538" spans="1:5" x14ac:dyDescent="0.2">
      <c r="A538" s="92" t="s">
        <v>825</v>
      </c>
      <c r="B538" s="92" t="s">
        <v>3672</v>
      </c>
      <c r="C538" s="92" t="s">
        <v>5557</v>
      </c>
      <c r="D538" s="92" t="s">
        <v>5558</v>
      </c>
      <c r="E538" s="95" t="s">
        <v>5559</v>
      </c>
    </row>
    <row r="539" spans="1:5" x14ac:dyDescent="0.2">
      <c r="A539" s="92" t="s">
        <v>825</v>
      </c>
      <c r="B539" s="92" t="s">
        <v>3673</v>
      </c>
      <c r="C539" s="92" t="s">
        <v>5560</v>
      </c>
      <c r="D539" s="92" t="s">
        <v>5561</v>
      </c>
      <c r="E539" s="95" t="s">
        <v>5562</v>
      </c>
    </row>
    <row r="540" spans="1:5" x14ac:dyDescent="0.2">
      <c r="A540" s="92" t="s">
        <v>825</v>
      </c>
      <c r="B540" s="92" t="s">
        <v>3674</v>
      </c>
      <c r="C540" s="92" t="s">
        <v>5563</v>
      </c>
      <c r="D540" s="92" t="s">
        <v>5564</v>
      </c>
      <c r="E540" s="95" t="s">
        <v>5565</v>
      </c>
    </row>
    <row r="541" spans="1:5" x14ac:dyDescent="0.2">
      <c r="A541" s="92" t="s">
        <v>825</v>
      </c>
      <c r="B541" s="92" t="s">
        <v>3675</v>
      </c>
      <c r="C541" s="92" t="s">
        <v>5566</v>
      </c>
      <c r="D541" s="92" t="s">
        <v>5567</v>
      </c>
      <c r="E541" s="95" t="s">
        <v>5568</v>
      </c>
    </row>
    <row r="542" spans="1:5" x14ac:dyDescent="0.2">
      <c r="A542" s="92" t="s">
        <v>825</v>
      </c>
      <c r="B542" s="92" t="s">
        <v>3676</v>
      </c>
      <c r="C542" s="92" t="s">
        <v>5569</v>
      </c>
      <c r="D542" s="92" t="s">
        <v>5570</v>
      </c>
      <c r="E542" s="95" t="s">
        <v>5571</v>
      </c>
    </row>
    <row r="543" spans="1:5" x14ac:dyDescent="0.2">
      <c r="A543" s="92" t="s">
        <v>825</v>
      </c>
      <c r="B543" s="92" t="s">
        <v>3677</v>
      </c>
      <c r="C543" s="92" t="s">
        <v>5572</v>
      </c>
      <c r="D543" s="92" t="s">
        <v>5573</v>
      </c>
      <c r="E543" s="95" t="s">
        <v>5574</v>
      </c>
    </row>
    <row r="544" spans="1:5" x14ac:dyDescent="0.2">
      <c r="A544" s="92" t="s">
        <v>825</v>
      </c>
      <c r="B544" s="92" t="s">
        <v>3678</v>
      </c>
      <c r="C544" s="92" t="s">
        <v>5575</v>
      </c>
      <c r="D544" s="92" t="s">
        <v>5576</v>
      </c>
      <c r="E544" s="95" t="s">
        <v>5577</v>
      </c>
    </row>
    <row r="545" spans="1:5" x14ac:dyDescent="0.2">
      <c r="A545" s="92" t="s">
        <v>825</v>
      </c>
      <c r="B545" s="92" t="s">
        <v>3679</v>
      </c>
      <c r="C545" s="92" t="s">
        <v>5578</v>
      </c>
      <c r="D545" s="92" t="s">
        <v>5579</v>
      </c>
      <c r="E545" s="95" t="s">
        <v>5580</v>
      </c>
    </row>
    <row r="546" spans="1:5" x14ac:dyDescent="0.2">
      <c r="A546" s="92" t="s">
        <v>825</v>
      </c>
      <c r="B546" s="92" t="s">
        <v>3680</v>
      </c>
      <c r="C546" s="92" t="s">
        <v>5581</v>
      </c>
      <c r="D546" s="92" t="s">
        <v>5582</v>
      </c>
      <c r="E546" s="95" t="s">
        <v>5583</v>
      </c>
    </row>
    <row r="547" spans="1:5" x14ac:dyDescent="0.2">
      <c r="A547" s="92" t="s">
        <v>825</v>
      </c>
      <c r="B547" s="92" t="s">
        <v>3681</v>
      </c>
      <c r="C547" s="92" t="s">
        <v>5584</v>
      </c>
      <c r="D547" s="92" t="s">
        <v>5585</v>
      </c>
      <c r="E547" s="95" t="s">
        <v>5586</v>
      </c>
    </row>
    <row r="548" spans="1:5" x14ac:dyDescent="0.2">
      <c r="A548" s="92" t="s">
        <v>825</v>
      </c>
      <c r="B548" s="92" t="s">
        <v>3682</v>
      </c>
      <c r="C548" s="92" t="s">
        <v>5587</v>
      </c>
      <c r="D548" s="92" t="s">
        <v>5588</v>
      </c>
      <c r="E548" s="95" t="s">
        <v>5589</v>
      </c>
    </row>
    <row r="549" spans="1:5" x14ac:dyDescent="0.2">
      <c r="A549" s="92" t="s">
        <v>825</v>
      </c>
      <c r="B549" s="92" t="s">
        <v>3683</v>
      </c>
      <c r="C549" s="92" t="s">
        <v>5590</v>
      </c>
      <c r="D549" s="92" t="s">
        <v>5591</v>
      </c>
      <c r="E549" s="95" t="s">
        <v>5592</v>
      </c>
    </row>
    <row r="550" spans="1:5" x14ac:dyDescent="0.2">
      <c r="A550" s="92" t="s">
        <v>825</v>
      </c>
      <c r="B550" s="92" t="s">
        <v>3684</v>
      </c>
      <c r="C550" s="92" t="s">
        <v>5593</v>
      </c>
      <c r="D550" s="92" t="s">
        <v>5594</v>
      </c>
      <c r="E550" s="95" t="s">
        <v>5595</v>
      </c>
    </row>
    <row r="551" spans="1:5" x14ac:dyDescent="0.2">
      <c r="A551" s="92" t="s">
        <v>825</v>
      </c>
      <c r="B551" s="92" t="s">
        <v>3685</v>
      </c>
      <c r="C551" s="92" t="s">
        <v>5596</v>
      </c>
      <c r="D551" s="92" t="s">
        <v>5597</v>
      </c>
      <c r="E551" s="95" t="s">
        <v>5598</v>
      </c>
    </row>
    <row r="552" spans="1:5" x14ac:dyDescent="0.2">
      <c r="A552" s="92" t="s">
        <v>825</v>
      </c>
      <c r="B552" s="92" t="s">
        <v>3686</v>
      </c>
      <c r="C552" s="92" t="s">
        <v>5599</v>
      </c>
      <c r="D552" s="92" t="s">
        <v>5600</v>
      </c>
      <c r="E552" s="95" t="s">
        <v>5601</v>
      </c>
    </row>
    <row r="553" spans="1:5" x14ac:dyDescent="0.2">
      <c r="A553" s="92" t="s">
        <v>825</v>
      </c>
      <c r="B553" s="92" t="s">
        <v>3687</v>
      </c>
      <c r="C553" s="92" t="s">
        <v>5602</v>
      </c>
      <c r="D553" s="92" t="s">
        <v>5603</v>
      </c>
      <c r="E553" s="95" t="s">
        <v>5604</v>
      </c>
    </row>
    <row r="554" spans="1:5" x14ac:dyDescent="0.2">
      <c r="A554" s="92" t="s">
        <v>825</v>
      </c>
      <c r="B554" s="92" t="s">
        <v>3688</v>
      </c>
      <c r="C554" s="92" t="s">
        <v>5605</v>
      </c>
      <c r="D554" s="92" t="s">
        <v>5606</v>
      </c>
      <c r="E554" s="95" t="s">
        <v>5607</v>
      </c>
    </row>
    <row r="555" spans="1:5" x14ac:dyDescent="0.2">
      <c r="A555" s="92" t="s">
        <v>825</v>
      </c>
      <c r="B555" s="92" t="s">
        <v>3689</v>
      </c>
      <c r="C555" s="92" t="s">
        <v>5608</v>
      </c>
      <c r="D555" s="92" t="s">
        <v>5609</v>
      </c>
      <c r="E555" s="95" t="s">
        <v>5610</v>
      </c>
    </row>
    <row r="556" spans="1:5" x14ac:dyDescent="0.2">
      <c r="A556" s="92" t="s">
        <v>825</v>
      </c>
      <c r="B556" s="92" t="s">
        <v>3690</v>
      </c>
      <c r="C556" s="92" t="s">
        <v>5611</v>
      </c>
      <c r="D556" s="92" t="s">
        <v>5612</v>
      </c>
      <c r="E556" s="95" t="s">
        <v>5613</v>
      </c>
    </row>
    <row r="557" spans="1:5" x14ac:dyDescent="0.2">
      <c r="A557" s="92" t="s">
        <v>825</v>
      </c>
      <c r="B557" s="92" t="s">
        <v>3691</v>
      </c>
      <c r="C557" s="92" t="s">
        <v>5614</v>
      </c>
      <c r="D557" s="92" t="s">
        <v>5615</v>
      </c>
      <c r="E557" s="95" t="s">
        <v>5616</v>
      </c>
    </row>
    <row r="558" spans="1:5" x14ac:dyDescent="0.2">
      <c r="A558" s="92" t="s">
        <v>825</v>
      </c>
      <c r="B558" s="92" t="s">
        <v>3692</v>
      </c>
      <c r="C558" s="92" t="s">
        <v>5617</v>
      </c>
      <c r="D558" s="92" t="s">
        <v>5618</v>
      </c>
      <c r="E558" s="95" t="s">
        <v>5619</v>
      </c>
    </row>
    <row r="559" spans="1:5" x14ac:dyDescent="0.2">
      <c r="A559" s="92" t="s">
        <v>825</v>
      </c>
      <c r="B559" s="92" t="s">
        <v>3693</v>
      </c>
      <c r="C559" s="92" t="s">
        <v>5620</v>
      </c>
      <c r="D559" s="92" t="s">
        <v>5621</v>
      </c>
      <c r="E559" s="95" t="s">
        <v>5622</v>
      </c>
    </row>
    <row r="560" spans="1:5" x14ac:dyDescent="0.2">
      <c r="A560" s="92" t="s">
        <v>825</v>
      </c>
      <c r="B560" s="92" t="s">
        <v>3694</v>
      </c>
      <c r="C560" s="92" t="s">
        <v>5623</v>
      </c>
      <c r="D560" s="92" t="s">
        <v>5624</v>
      </c>
      <c r="E560" s="95" t="s">
        <v>5625</v>
      </c>
    </row>
    <row r="561" spans="1:5" x14ac:dyDescent="0.2">
      <c r="A561" s="92" t="s">
        <v>825</v>
      </c>
      <c r="B561" s="92" t="s">
        <v>3695</v>
      </c>
      <c r="C561" s="92" t="s">
        <v>5626</v>
      </c>
      <c r="D561" s="92" t="s">
        <v>5627</v>
      </c>
      <c r="E561" s="95" t="s">
        <v>5628</v>
      </c>
    </row>
    <row r="562" spans="1:5" x14ac:dyDescent="0.2">
      <c r="A562" s="92" t="s">
        <v>825</v>
      </c>
      <c r="B562" s="92" t="s">
        <v>3696</v>
      </c>
      <c r="C562" s="92" t="s">
        <v>5629</v>
      </c>
      <c r="D562" s="92" t="s">
        <v>5630</v>
      </c>
      <c r="E562" s="95" t="s">
        <v>5631</v>
      </c>
    </row>
    <row r="563" spans="1:5" x14ac:dyDescent="0.2">
      <c r="A563" s="92" t="s">
        <v>825</v>
      </c>
      <c r="B563" s="92" t="s">
        <v>3697</v>
      </c>
      <c r="C563" s="92" t="s">
        <v>5632</v>
      </c>
      <c r="D563" s="92" t="s">
        <v>5633</v>
      </c>
      <c r="E563" s="95" t="s">
        <v>5634</v>
      </c>
    </row>
    <row r="564" spans="1:5" x14ac:dyDescent="0.2">
      <c r="A564" s="92" t="s">
        <v>825</v>
      </c>
      <c r="B564" s="92" t="s">
        <v>3698</v>
      </c>
      <c r="C564" s="92" t="s">
        <v>5635</v>
      </c>
      <c r="D564" s="92" t="s">
        <v>5636</v>
      </c>
      <c r="E564" s="95" t="s">
        <v>5637</v>
      </c>
    </row>
    <row r="565" spans="1:5" x14ac:dyDescent="0.2">
      <c r="A565" s="92" t="s">
        <v>825</v>
      </c>
      <c r="B565" s="92" t="s">
        <v>3699</v>
      </c>
      <c r="C565" s="92" t="s">
        <v>5638</v>
      </c>
      <c r="D565" s="92" t="s">
        <v>5639</v>
      </c>
      <c r="E565" s="95" t="s">
        <v>5640</v>
      </c>
    </row>
    <row r="566" spans="1:5" x14ac:dyDescent="0.2">
      <c r="A566" s="92" t="s">
        <v>825</v>
      </c>
      <c r="B566" s="92" t="s">
        <v>3700</v>
      </c>
      <c r="C566" s="92" t="s">
        <v>5641</v>
      </c>
      <c r="D566" s="92" t="s">
        <v>5642</v>
      </c>
      <c r="E566" s="95" t="s">
        <v>5643</v>
      </c>
    </row>
    <row r="567" spans="1:5" x14ac:dyDescent="0.2">
      <c r="A567" s="92" t="s">
        <v>825</v>
      </c>
      <c r="B567" s="92" t="s">
        <v>3701</v>
      </c>
      <c r="C567" s="92" t="s">
        <v>5644</v>
      </c>
      <c r="D567" s="92" t="s">
        <v>5645</v>
      </c>
      <c r="E567" s="95" t="s">
        <v>5646</v>
      </c>
    </row>
    <row r="568" spans="1:5" x14ac:dyDescent="0.2">
      <c r="A568" s="92" t="s">
        <v>825</v>
      </c>
      <c r="B568" s="92" t="s">
        <v>3702</v>
      </c>
      <c r="C568" s="92" t="s">
        <v>5647</v>
      </c>
      <c r="D568" s="92" t="s">
        <v>5648</v>
      </c>
      <c r="E568" s="95" t="s">
        <v>5649</v>
      </c>
    </row>
    <row r="569" spans="1:5" x14ac:dyDescent="0.2">
      <c r="A569" s="92" t="s">
        <v>825</v>
      </c>
      <c r="B569" s="92" t="s">
        <v>3703</v>
      </c>
      <c r="C569" s="92" t="s">
        <v>5650</v>
      </c>
      <c r="D569" s="92" t="s">
        <v>5651</v>
      </c>
      <c r="E569" s="93" t="s">
        <v>6279</v>
      </c>
    </row>
    <row r="570" spans="1:5" x14ac:dyDescent="0.2">
      <c r="A570" s="92" t="s">
        <v>825</v>
      </c>
      <c r="B570" s="92" t="s">
        <v>3704</v>
      </c>
      <c r="C570" s="92" t="s">
        <v>5652</v>
      </c>
      <c r="D570" s="92" t="s">
        <v>5653</v>
      </c>
      <c r="E570" s="95" t="s">
        <v>5654</v>
      </c>
    </row>
    <row r="571" spans="1:5" x14ac:dyDescent="0.2">
      <c r="A571" s="92" t="s">
        <v>825</v>
      </c>
      <c r="B571" s="92" t="s">
        <v>3705</v>
      </c>
      <c r="C571" s="92" t="s">
        <v>5655</v>
      </c>
      <c r="D571" s="92" t="s">
        <v>5656</v>
      </c>
      <c r="E571" s="95" t="s">
        <v>5657</v>
      </c>
    </row>
    <row r="572" spans="1:5" x14ac:dyDescent="0.2">
      <c r="A572" s="92" t="s">
        <v>825</v>
      </c>
      <c r="B572" s="92" t="s">
        <v>3706</v>
      </c>
      <c r="C572" s="92" t="s">
        <v>5658</v>
      </c>
      <c r="D572" s="92" t="s">
        <v>5659</v>
      </c>
      <c r="E572" s="95" t="s">
        <v>5660</v>
      </c>
    </row>
    <row r="573" spans="1:5" x14ac:dyDescent="0.2">
      <c r="A573" s="92" t="s">
        <v>825</v>
      </c>
      <c r="B573" s="92" t="s">
        <v>3707</v>
      </c>
      <c r="C573" s="92" t="s">
        <v>5661</v>
      </c>
      <c r="D573" s="92" t="s">
        <v>5662</v>
      </c>
      <c r="E573" s="95" t="s">
        <v>5663</v>
      </c>
    </row>
    <row r="574" spans="1:5" x14ac:dyDescent="0.2">
      <c r="A574" s="92" t="s">
        <v>825</v>
      </c>
      <c r="B574" s="92" t="s">
        <v>3708</v>
      </c>
      <c r="C574" s="92" t="s">
        <v>5664</v>
      </c>
      <c r="D574" s="92" t="s">
        <v>5665</v>
      </c>
      <c r="E574" s="95" t="s">
        <v>5666</v>
      </c>
    </row>
    <row r="575" spans="1:5" x14ac:dyDescent="0.2">
      <c r="A575" s="92" t="s">
        <v>825</v>
      </c>
      <c r="B575" s="92" t="s">
        <v>3709</v>
      </c>
      <c r="C575" s="92" t="s">
        <v>5667</v>
      </c>
      <c r="D575" s="92" t="s">
        <v>5668</v>
      </c>
      <c r="E575" s="95" t="s">
        <v>5669</v>
      </c>
    </row>
    <row r="576" spans="1:5" x14ac:dyDescent="0.2">
      <c r="A576" s="92" t="s">
        <v>825</v>
      </c>
      <c r="B576" s="92" t="s">
        <v>3710</v>
      </c>
      <c r="C576" s="92" t="s">
        <v>5670</v>
      </c>
      <c r="D576" s="92" t="s">
        <v>5671</v>
      </c>
      <c r="E576" s="95" t="s">
        <v>5672</v>
      </c>
    </row>
    <row r="577" spans="1:5" x14ac:dyDescent="0.2">
      <c r="A577" s="92" t="s">
        <v>5673</v>
      </c>
      <c r="B577" s="92" t="s">
        <v>5674</v>
      </c>
      <c r="C577" s="92" t="s">
        <v>5675</v>
      </c>
      <c r="D577" s="92" t="s">
        <v>5676</v>
      </c>
      <c r="E577" s="95" t="s">
        <v>5677</v>
      </c>
    </row>
    <row r="578" spans="1:5" x14ac:dyDescent="0.2">
      <c r="A578" s="92" t="s">
        <v>5673</v>
      </c>
      <c r="B578" s="92" t="s">
        <v>3601</v>
      </c>
      <c r="C578" s="92" t="s">
        <v>5678</v>
      </c>
      <c r="D578" s="92" t="s">
        <v>5679</v>
      </c>
      <c r="E578" s="95" t="s">
        <v>5680</v>
      </c>
    </row>
    <row r="579" spans="1:5" x14ac:dyDescent="0.2">
      <c r="A579" s="92" t="s">
        <v>5681</v>
      </c>
      <c r="B579" s="92" t="s">
        <v>5682</v>
      </c>
      <c r="C579" s="92" t="s">
        <v>5683</v>
      </c>
      <c r="D579" s="92" t="s">
        <v>5684</v>
      </c>
      <c r="E579" s="95" t="s">
        <v>5685</v>
      </c>
    </row>
    <row r="580" spans="1:5" x14ac:dyDescent="0.2">
      <c r="A580" s="92" t="s">
        <v>5681</v>
      </c>
      <c r="B580" s="92" t="s">
        <v>3605</v>
      </c>
      <c r="C580" s="92" t="s">
        <v>5686</v>
      </c>
      <c r="D580" s="92" t="s">
        <v>5687</v>
      </c>
      <c r="E580" s="95" t="s">
        <v>5688</v>
      </c>
    </row>
    <row r="581" spans="1:5" x14ac:dyDescent="0.2">
      <c r="A581" s="92" t="s">
        <v>5681</v>
      </c>
      <c r="B581" s="92" t="s">
        <v>5689</v>
      </c>
      <c r="C581" s="92" t="s">
        <v>5690</v>
      </c>
      <c r="D581" s="92" t="s">
        <v>5691</v>
      </c>
      <c r="E581" s="95" t="s">
        <v>5692</v>
      </c>
    </row>
    <row r="582" spans="1:5" x14ac:dyDescent="0.2">
      <c r="A582" s="92" t="s">
        <v>5681</v>
      </c>
      <c r="B582" s="92" t="s">
        <v>3607</v>
      </c>
      <c r="C582" s="92" t="s">
        <v>5693</v>
      </c>
      <c r="D582" s="92" t="s">
        <v>5694</v>
      </c>
      <c r="E582" s="95" t="s">
        <v>5695</v>
      </c>
    </row>
    <row r="583" spans="1:5" x14ac:dyDescent="0.2">
      <c r="A583" s="92" t="s">
        <v>5681</v>
      </c>
      <c r="B583" s="92" t="s">
        <v>3608</v>
      </c>
      <c r="C583" s="92" t="s">
        <v>5696</v>
      </c>
      <c r="D583" s="92" t="s">
        <v>5697</v>
      </c>
      <c r="E583" s="95" t="s">
        <v>5698</v>
      </c>
    </row>
    <row r="584" spans="1:5" x14ac:dyDescent="0.2">
      <c r="A584" s="92" t="s">
        <v>5681</v>
      </c>
      <c r="B584" s="92" t="s">
        <v>3609</v>
      </c>
      <c r="C584" s="92" t="s">
        <v>5699</v>
      </c>
      <c r="D584" s="92" t="s">
        <v>5700</v>
      </c>
      <c r="E584" s="95" t="s">
        <v>5701</v>
      </c>
    </row>
    <row r="585" spans="1:5" x14ac:dyDescent="0.2">
      <c r="A585" s="92" t="s">
        <v>5681</v>
      </c>
      <c r="B585" s="92" t="s">
        <v>3611</v>
      </c>
      <c r="C585" s="92" t="s">
        <v>5702</v>
      </c>
      <c r="D585" s="92" t="s">
        <v>5703</v>
      </c>
      <c r="E585" s="95" t="s">
        <v>5704</v>
      </c>
    </row>
    <row r="586" spans="1:5" x14ac:dyDescent="0.2">
      <c r="A586" s="92" t="s">
        <v>5681</v>
      </c>
      <c r="B586" s="92" t="s">
        <v>3612</v>
      </c>
      <c r="C586" s="92" t="s">
        <v>5705</v>
      </c>
      <c r="D586" s="92" t="s">
        <v>5706</v>
      </c>
      <c r="E586" s="93" t="s">
        <v>6280</v>
      </c>
    </row>
    <row r="587" spans="1:5" x14ac:dyDescent="0.2">
      <c r="A587" s="92" t="s">
        <v>5681</v>
      </c>
      <c r="B587" s="92" t="s">
        <v>3613</v>
      </c>
      <c r="C587" s="92" t="s">
        <v>5707</v>
      </c>
      <c r="D587" s="92" t="s">
        <v>5708</v>
      </c>
      <c r="E587" s="93" t="s">
        <v>6281</v>
      </c>
    </row>
    <row r="588" spans="1:5" x14ac:dyDescent="0.2">
      <c r="A588" s="92" t="s">
        <v>5681</v>
      </c>
      <c r="B588" s="92" t="s">
        <v>5709</v>
      </c>
      <c r="C588" s="92" t="s">
        <v>5710</v>
      </c>
      <c r="D588" s="92" t="s">
        <v>5711</v>
      </c>
      <c r="E588" s="95" t="s">
        <v>5712</v>
      </c>
    </row>
    <row r="589" spans="1:5" x14ac:dyDescent="0.2">
      <c r="A589" s="92" t="s">
        <v>5681</v>
      </c>
      <c r="B589" s="92" t="s">
        <v>3615</v>
      </c>
      <c r="C589" s="92" t="s">
        <v>5713</v>
      </c>
      <c r="D589" s="92" t="s">
        <v>5714</v>
      </c>
      <c r="E589" s="95" t="s">
        <v>5715</v>
      </c>
    </row>
    <row r="590" spans="1:5" x14ac:dyDescent="0.2">
      <c r="A590" s="92" t="s">
        <v>5681</v>
      </c>
      <c r="B590" s="92" t="s">
        <v>3616</v>
      </c>
      <c r="C590" s="92" t="s">
        <v>5716</v>
      </c>
      <c r="D590" s="92" t="s">
        <v>5717</v>
      </c>
      <c r="E590" s="95" t="s">
        <v>5718</v>
      </c>
    </row>
    <row r="591" spans="1:5" x14ac:dyDescent="0.2">
      <c r="A591" s="92" t="s">
        <v>5681</v>
      </c>
      <c r="B591" s="92" t="s">
        <v>5719</v>
      </c>
      <c r="C591" s="92" t="s">
        <v>5720</v>
      </c>
      <c r="D591" s="92" t="s">
        <v>5721</v>
      </c>
      <c r="E591" s="95" t="s">
        <v>5722</v>
      </c>
    </row>
    <row r="592" spans="1:5" x14ac:dyDescent="0.2">
      <c r="A592" s="92" t="s">
        <v>5681</v>
      </c>
      <c r="B592" s="92" t="s">
        <v>3618</v>
      </c>
      <c r="C592" s="92" t="s">
        <v>5723</v>
      </c>
      <c r="D592" s="92" t="s">
        <v>5724</v>
      </c>
      <c r="E592" s="95" t="s">
        <v>5725</v>
      </c>
    </row>
    <row r="593" spans="1:5" x14ac:dyDescent="0.2">
      <c r="A593" s="92" t="s">
        <v>5681</v>
      </c>
      <c r="B593" s="92" t="s">
        <v>5726</v>
      </c>
      <c r="C593" s="92" t="s">
        <v>5727</v>
      </c>
      <c r="D593" s="92" t="s">
        <v>5728</v>
      </c>
      <c r="E593" s="95" t="s">
        <v>5729</v>
      </c>
    </row>
    <row r="594" spans="1:5" x14ac:dyDescent="0.2">
      <c r="A594" s="92" t="s">
        <v>549</v>
      </c>
      <c r="B594" s="92" t="s">
        <v>3712</v>
      </c>
      <c r="C594" s="92" t="s">
        <v>5730</v>
      </c>
      <c r="D594" s="92" t="s">
        <v>5731</v>
      </c>
      <c r="E594" s="95" t="s">
        <v>5732</v>
      </c>
    </row>
    <row r="595" spans="1:5" x14ac:dyDescent="0.2">
      <c r="A595" s="92" t="s">
        <v>549</v>
      </c>
      <c r="B595" s="92" t="s">
        <v>3713</v>
      </c>
      <c r="C595" s="92" t="s">
        <v>5733</v>
      </c>
      <c r="D595" s="92" t="s">
        <v>5734</v>
      </c>
      <c r="E595" s="95" t="s">
        <v>5735</v>
      </c>
    </row>
    <row r="596" spans="1:5" x14ac:dyDescent="0.2">
      <c r="A596" s="92" t="s">
        <v>549</v>
      </c>
      <c r="B596" s="92" t="s">
        <v>3714</v>
      </c>
      <c r="C596" s="92" t="s">
        <v>5736</v>
      </c>
      <c r="D596" s="92" t="s">
        <v>5737</v>
      </c>
      <c r="E596" s="95" t="s">
        <v>5738</v>
      </c>
    </row>
    <row r="597" spans="1:5" x14ac:dyDescent="0.2">
      <c r="A597" s="92" t="s">
        <v>549</v>
      </c>
      <c r="B597" s="92" t="s">
        <v>5739</v>
      </c>
      <c r="C597" s="92" t="s">
        <v>5740</v>
      </c>
      <c r="D597" s="92" t="s">
        <v>5741</v>
      </c>
      <c r="E597" s="95" t="s">
        <v>5742</v>
      </c>
    </row>
    <row r="598" spans="1:5" x14ac:dyDescent="0.2">
      <c r="A598" s="92" t="s">
        <v>549</v>
      </c>
      <c r="B598" s="92" t="s">
        <v>3717</v>
      </c>
      <c r="C598" s="92" t="s">
        <v>5743</v>
      </c>
      <c r="D598" s="92" t="s">
        <v>5744</v>
      </c>
      <c r="E598" s="95" t="s">
        <v>5745</v>
      </c>
    </row>
    <row r="599" spans="1:5" x14ac:dyDescent="0.2">
      <c r="A599" s="92" t="s">
        <v>549</v>
      </c>
      <c r="B599" s="92" t="s">
        <v>3718</v>
      </c>
      <c r="C599" s="92" t="s">
        <v>5746</v>
      </c>
      <c r="D599" s="92" t="s">
        <v>5747</v>
      </c>
      <c r="E599" s="95" t="s">
        <v>5748</v>
      </c>
    </row>
    <row r="600" spans="1:5" x14ac:dyDescent="0.2">
      <c r="A600" s="92" t="s">
        <v>643</v>
      </c>
      <c r="B600" s="92" t="s">
        <v>5749</v>
      </c>
      <c r="C600" s="92" t="s">
        <v>5750</v>
      </c>
      <c r="D600" s="92" t="s">
        <v>5751</v>
      </c>
      <c r="E600" s="95" t="s">
        <v>5752</v>
      </c>
    </row>
    <row r="601" spans="1:5" x14ac:dyDescent="0.2">
      <c r="A601" s="92" t="s">
        <v>1628</v>
      </c>
      <c r="B601" s="92" t="s">
        <v>5753</v>
      </c>
      <c r="C601" s="92" t="s">
        <v>5754</v>
      </c>
      <c r="D601" s="92" t="s">
        <v>5755</v>
      </c>
      <c r="E601" s="95" t="s">
        <v>5756</v>
      </c>
    </row>
    <row r="602" spans="1:5" x14ac:dyDescent="0.2">
      <c r="A602" s="92" t="s">
        <v>5757</v>
      </c>
      <c r="B602" s="92" t="s">
        <v>5758</v>
      </c>
      <c r="C602" s="92" t="s">
        <v>3994</v>
      </c>
      <c r="D602" s="92" t="s">
        <v>3995</v>
      </c>
      <c r="E602" s="95" t="s">
        <v>5759</v>
      </c>
    </row>
    <row r="603" spans="1:5" x14ac:dyDescent="0.2">
      <c r="A603" s="92" t="s">
        <v>5757</v>
      </c>
      <c r="B603" s="92" t="s">
        <v>3840</v>
      </c>
      <c r="C603" s="92" t="s">
        <v>3994</v>
      </c>
      <c r="D603" s="92" t="s">
        <v>5760</v>
      </c>
      <c r="E603" s="95" t="s">
        <v>5761</v>
      </c>
    </row>
    <row r="604" spans="1:5" x14ac:dyDescent="0.2">
      <c r="A604" s="92" t="s">
        <v>5757</v>
      </c>
      <c r="B604" s="92" t="s">
        <v>3842</v>
      </c>
      <c r="C604" s="92" t="s">
        <v>3994</v>
      </c>
      <c r="D604" s="92" t="s">
        <v>5760</v>
      </c>
      <c r="E604" s="95" t="s">
        <v>5762</v>
      </c>
    </row>
    <row r="605" spans="1:5" x14ac:dyDescent="0.2">
      <c r="A605" s="92" t="s">
        <v>5757</v>
      </c>
      <c r="B605" s="92" t="s">
        <v>3843</v>
      </c>
      <c r="C605" s="92" t="s">
        <v>3994</v>
      </c>
      <c r="D605" s="92" t="s">
        <v>5760</v>
      </c>
      <c r="E605" s="95" t="s">
        <v>5763</v>
      </c>
    </row>
    <row r="606" spans="1:5" x14ac:dyDescent="0.2">
      <c r="A606" s="92" t="s">
        <v>5757</v>
      </c>
      <c r="B606" s="92" t="s">
        <v>3844</v>
      </c>
      <c r="C606" s="92" t="s">
        <v>3994</v>
      </c>
      <c r="D606" s="92" t="s">
        <v>5760</v>
      </c>
      <c r="E606" s="95" t="s">
        <v>5764</v>
      </c>
    </row>
    <row r="607" spans="1:5" x14ac:dyDescent="0.2">
      <c r="A607" s="92" t="s">
        <v>5757</v>
      </c>
      <c r="B607" s="92" t="s">
        <v>3845</v>
      </c>
      <c r="C607" s="92" t="s">
        <v>3994</v>
      </c>
      <c r="D607" s="92" t="s">
        <v>5760</v>
      </c>
      <c r="E607" s="95" t="s">
        <v>5765</v>
      </c>
    </row>
    <row r="608" spans="1:5" x14ac:dyDescent="0.2">
      <c r="A608" s="92" t="s">
        <v>5766</v>
      </c>
      <c r="B608" s="92" t="s">
        <v>3846</v>
      </c>
      <c r="C608" s="92" t="s">
        <v>5409</v>
      </c>
      <c r="D608" s="92" t="s">
        <v>5410</v>
      </c>
      <c r="E608" s="95" t="s">
        <v>5767</v>
      </c>
    </row>
    <row r="609" spans="1:5" x14ac:dyDescent="0.2">
      <c r="A609" s="92" t="s">
        <v>5766</v>
      </c>
      <c r="B609" s="92" t="s">
        <v>3847</v>
      </c>
      <c r="C609" s="92" t="s">
        <v>5412</v>
      </c>
      <c r="D609" s="92" t="s">
        <v>5413</v>
      </c>
      <c r="E609" s="95" t="s">
        <v>5768</v>
      </c>
    </row>
    <row r="610" spans="1:5" x14ac:dyDescent="0.2">
      <c r="A610" s="92" t="s">
        <v>5766</v>
      </c>
      <c r="B610" s="92" t="s">
        <v>3848</v>
      </c>
      <c r="C610" s="92" t="s">
        <v>5415</v>
      </c>
      <c r="D610" s="92" t="s">
        <v>5416</v>
      </c>
      <c r="E610" s="95" t="s">
        <v>5769</v>
      </c>
    </row>
    <row r="611" spans="1:5" x14ac:dyDescent="0.2">
      <c r="A611" s="90" t="s">
        <v>5766</v>
      </c>
      <c r="B611" s="90" t="s">
        <v>5770</v>
      </c>
      <c r="C611" s="90" t="s">
        <v>5419</v>
      </c>
      <c r="D611" s="90" t="s">
        <v>5420</v>
      </c>
      <c r="E611" s="94" t="s">
        <v>5771</v>
      </c>
    </row>
    <row r="612" spans="1:5" x14ac:dyDescent="0.2">
      <c r="A612" s="92" t="s">
        <v>5766</v>
      </c>
      <c r="B612" s="92" t="s">
        <v>3850</v>
      </c>
      <c r="C612" s="92" t="s">
        <v>5422</v>
      </c>
      <c r="D612" s="92" t="s">
        <v>5423</v>
      </c>
      <c r="E612" s="95" t="s">
        <v>5772</v>
      </c>
    </row>
    <row r="613" spans="1:5" x14ac:dyDescent="0.2">
      <c r="A613" s="92" t="s">
        <v>5766</v>
      </c>
      <c r="B613" s="92" t="s">
        <v>3852</v>
      </c>
      <c r="C613" s="92" t="s">
        <v>5424</v>
      </c>
      <c r="D613" s="92" t="s">
        <v>5425</v>
      </c>
      <c r="E613" s="95" t="s">
        <v>5773</v>
      </c>
    </row>
    <row r="614" spans="1:5" x14ac:dyDescent="0.2">
      <c r="A614" s="92" t="s">
        <v>5766</v>
      </c>
      <c r="B614" s="92" t="s">
        <v>3853</v>
      </c>
      <c r="C614" s="92" t="s">
        <v>5427</v>
      </c>
      <c r="D614" s="92" t="s">
        <v>5428</v>
      </c>
      <c r="E614" s="95" t="s">
        <v>5774</v>
      </c>
    </row>
    <row r="615" spans="1:5" x14ac:dyDescent="0.2">
      <c r="A615" s="92" t="s">
        <v>5766</v>
      </c>
      <c r="B615" s="92" t="s">
        <v>3854</v>
      </c>
      <c r="C615" s="92" t="s">
        <v>5430</v>
      </c>
      <c r="D615" s="92" t="s">
        <v>5431</v>
      </c>
      <c r="E615" s="95" t="s">
        <v>5775</v>
      </c>
    </row>
    <row r="616" spans="1:5" x14ac:dyDescent="0.2">
      <c r="A616" s="92" t="s">
        <v>5766</v>
      </c>
      <c r="B616" s="92" t="s">
        <v>3855</v>
      </c>
      <c r="C616" s="92" t="s">
        <v>5433</v>
      </c>
      <c r="D616" s="92" t="s">
        <v>5434</v>
      </c>
      <c r="E616" s="95" t="s">
        <v>5776</v>
      </c>
    </row>
    <row r="617" spans="1:5" x14ac:dyDescent="0.2">
      <c r="A617" s="92" t="s">
        <v>5766</v>
      </c>
      <c r="B617" s="92" t="s">
        <v>3856</v>
      </c>
      <c r="C617" s="92" t="s">
        <v>5436</v>
      </c>
      <c r="D617" s="92" t="s">
        <v>5437</v>
      </c>
      <c r="E617" s="95" t="s">
        <v>5777</v>
      </c>
    </row>
    <row r="618" spans="1:5" x14ac:dyDescent="0.2">
      <c r="A618" s="92" t="s">
        <v>5766</v>
      </c>
      <c r="B618" s="92" t="s">
        <v>3857</v>
      </c>
      <c r="C618" s="92" t="s">
        <v>5438</v>
      </c>
      <c r="D618" s="92" t="s">
        <v>5439</v>
      </c>
      <c r="E618" s="95" t="s">
        <v>5778</v>
      </c>
    </row>
    <row r="619" spans="1:5" x14ac:dyDescent="0.2">
      <c r="A619" s="92" t="s">
        <v>5766</v>
      </c>
      <c r="B619" s="92" t="s">
        <v>3858</v>
      </c>
      <c r="C619" s="92" t="s">
        <v>5441</v>
      </c>
      <c r="D619" s="92" t="s">
        <v>5442</v>
      </c>
      <c r="E619" s="95" t="s">
        <v>5779</v>
      </c>
    </row>
    <row r="620" spans="1:5" x14ac:dyDescent="0.2">
      <c r="A620" s="92" t="s">
        <v>5766</v>
      </c>
      <c r="B620" s="92" t="s">
        <v>3859</v>
      </c>
      <c r="C620" s="92" t="s">
        <v>5444</v>
      </c>
      <c r="D620" s="92" t="s">
        <v>5445</v>
      </c>
      <c r="E620" s="95" t="s">
        <v>5780</v>
      </c>
    </row>
    <row r="621" spans="1:5" x14ac:dyDescent="0.2">
      <c r="A621" s="92" t="s">
        <v>5766</v>
      </c>
      <c r="B621" s="92" t="s">
        <v>3860</v>
      </c>
      <c r="C621" s="92" t="s">
        <v>5447</v>
      </c>
      <c r="D621" s="92" t="s">
        <v>5448</v>
      </c>
      <c r="E621" s="95" t="s">
        <v>5781</v>
      </c>
    </row>
    <row r="622" spans="1:5" x14ac:dyDescent="0.2">
      <c r="A622" s="92" t="s">
        <v>5766</v>
      </c>
      <c r="B622" s="92" t="s">
        <v>3861</v>
      </c>
      <c r="C622" s="92" t="s">
        <v>5450</v>
      </c>
      <c r="D622" s="92" t="s">
        <v>5451</v>
      </c>
      <c r="E622" s="95" t="s">
        <v>5782</v>
      </c>
    </row>
    <row r="623" spans="1:5" x14ac:dyDescent="0.2">
      <c r="A623" s="92" t="s">
        <v>5766</v>
      </c>
      <c r="B623" s="92" t="s">
        <v>3862</v>
      </c>
      <c r="C623" s="92" t="s">
        <v>5452</v>
      </c>
      <c r="D623" s="92" t="s">
        <v>5453</v>
      </c>
      <c r="E623" s="95" t="s">
        <v>5783</v>
      </c>
    </row>
    <row r="624" spans="1:5" x14ac:dyDescent="0.2">
      <c r="A624" s="92" t="s">
        <v>5766</v>
      </c>
      <c r="B624" s="92" t="s">
        <v>3864</v>
      </c>
      <c r="C624" s="92" t="s">
        <v>5455</v>
      </c>
      <c r="D624" s="92" t="s">
        <v>5456</v>
      </c>
      <c r="E624" s="95" t="s">
        <v>5784</v>
      </c>
    </row>
    <row r="625" spans="1:5" x14ac:dyDescent="0.2">
      <c r="A625" s="92" t="s">
        <v>5766</v>
      </c>
      <c r="B625" s="92" t="s">
        <v>3865</v>
      </c>
      <c r="C625" s="92" t="s">
        <v>5457</v>
      </c>
      <c r="D625" s="92" t="s">
        <v>5458</v>
      </c>
      <c r="E625" s="95" t="s">
        <v>5785</v>
      </c>
    </row>
    <row r="626" spans="1:5" x14ac:dyDescent="0.2">
      <c r="A626" s="92" t="s">
        <v>5766</v>
      </c>
      <c r="B626" s="92" t="s">
        <v>3866</v>
      </c>
      <c r="C626" s="92" t="s">
        <v>5460</v>
      </c>
      <c r="D626" s="92" t="s">
        <v>5461</v>
      </c>
      <c r="E626" s="95" t="s">
        <v>5786</v>
      </c>
    </row>
    <row r="627" spans="1:5" x14ac:dyDescent="0.2">
      <c r="A627" s="92" t="s">
        <v>5766</v>
      </c>
      <c r="B627" s="92" t="s">
        <v>3867</v>
      </c>
      <c r="C627" s="92" t="s">
        <v>5463</v>
      </c>
      <c r="D627" s="92" t="s">
        <v>5464</v>
      </c>
      <c r="E627" s="95" t="s">
        <v>5787</v>
      </c>
    </row>
    <row r="628" spans="1:5" x14ac:dyDescent="0.2">
      <c r="A628" s="92" t="s">
        <v>5766</v>
      </c>
      <c r="B628" s="92" t="s">
        <v>3868</v>
      </c>
      <c r="C628" s="92" t="s">
        <v>5466</v>
      </c>
      <c r="D628" s="92" t="s">
        <v>5467</v>
      </c>
      <c r="E628" s="95" t="s">
        <v>5788</v>
      </c>
    </row>
    <row r="629" spans="1:5" x14ac:dyDescent="0.2">
      <c r="A629" s="92" t="s">
        <v>5766</v>
      </c>
      <c r="B629" s="92" t="s">
        <v>3869</v>
      </c>
      <c r="C629" s="92" t="s">
        <v>5469</v>
      </c>
      <c r="D629" s="92" t="s">
        <v>5470</v>
      </c>
      <c r="E629" s="95" t="s">
        <v>5789</v>
      </c>
    </row>
    <row r="630" spans="1:5" x14ac:dyDescent="0.2">
      <c r="A630" s="92" t="s">
        <v>5766</v>
      </c>
      <c r="B630" s="92" t="s">
        <v>3870</v>
      </c>
      <c r="C630" s="92" t="s">
        <v>5471</v>
      </c>
      <c r="D630" s="92" t="s">
        <v>5472</v>
      </c>
      <c r="E630" s="95" t="s">
        <v>5790</v>
      </c>
    </row>
    <row r="631" spans="1:5" x14ac:dyDescent="0.2">
      <c r="A631" s="92" t="s">
        <v>5766</v>
      </c>
      <c r="B631" s="92" t="s">
        <v>3871</v>
      </c>
      <c r="C631" s="92" t="s">
        <v>5474</v>
      </c>
      <c r="D631" s="92" t="s">
        <v>5475</v>
      </c>
      <c r="E631" s="95" t="s">
        <v>5791</v>
      </c>
    </row>
    <row r="632" spans="1:5" x14ac:dyDescent="0.2">
      <c r="A632" s="92" t="s">
        <v>5766</v>
      </c>
      <c r="B632" s="92" t="s">
        <v>3872</v>
      </c>
      <c r="C632" s="92" t="s">
        <v>5477</v>
      </c>
      <c r="D632" s="92" t="s">
        <v>5478</v>
      </c>
      <c r="E632" s="95" t="s">
        <v>5792</v>
      </c>
    </row>
    <row r="633" spans="1:5" x14ac:dyDescent="0.2">
      <c r="A633" s="92" t="s">
        <v>5766</v>
      </c>
      <c r="B633" s="92" t="s">
        <v>3873</v>
      </c>
      <c r="C633" s="92" t="s">
        <v>5480</v>
      </c>
      <c r="D633" s="92" t="s">
        <v>5481</v>
      </c>
      <c r="E633" s="95" t="s">
        <v>5793</v>
      </c>
    </row>
    <row r="634" spans="1:5" x14ac:dyDescent="0.2">
      <c r="A634" s="92" t="s">
        <v>5766</v>
      </c>
      <c r="B634" s="92" t="s">
        <v>3874</v>
      </c>
      <c r="C634" s="92" t="s">
        <v>5483</v>
      </c>
      <c r="D634" s="92" t="s">
        <v>5484</v>
      </c>
      <c r="E634" s="95" t="s">
        <v>5794</v>
      </c>
    </row>
    <row r="635" spans="1:5" x14ac:dyDescent="0.2">
      <c r="A635" s="92" t="s">
        <v>5766</v>
      </c>
      <c r="B635" s="92" t="s">
        <v>3875</v>
      </c>
      <c r="C635" s="92" t="s">
        <v>5486</v>
      </c>
      <c r="D635" s="92" t="s">
        <v>5487</v>
      </c>
      <c r="E635" s="95" t="s">
        <v>5795</v>
      </c>
    </row>
    <row r="636" spans="1:5" x14ac:dyDescent="0.2">
      <c r="A636" s="92" t="s">
        <v>5766</v>
      </c>
      <c r="B636" s="92" t="s">
        <v>3876</v>
      </c>
      <c r="C636" s="92" t="s">
        <v>5489</v>
      </c>
      <c r="D636" s="92" t="s">
        <v>5490</v>
      </c>
      <c r="E636" s="95" t="s">
        <v>5796</v>
      </c>
    </row>
    <row r="637" spans="1:5" x14ac:dyDescent="0.2">
      <c r="A637" s="92" t="s">
        <v>5766</v>
      </c>
      <c r="B637" s="92" t="s">
        <v>3877</v>
      </c>
      <c r="C637" s="92" t="s">
        <v>5492</v>
      </c>
      <c r="D637" s="92" t="s">
        <v>5493</v>
      </c>
      <c r="E637" s="95" t="s">
        <v>5797</v>
      </c>
    </row>
    <row r="638" spans="1:5" x14ac:dyDescent="0.2">
      <c r="A638" s="92" t="s">
        <v>5766</v>
      </c>
      <c r="B638" s="92" t="s">
        <v>3878</v>
      </c>
      <c r="C638" s="92" t="s">
        <v>5495</v>
      </c>
      <c r="D638" s="92" t="s">
        <v>5496</v>
      </c>
      <c r="E638" s="95" t="s">
        <v>5798</v>
      </c>
    </row>
    <row r="639" spans="1:5" x14ac:dyDescent="0.2">
      <c r="A639" s="92" t="s">
        <v>5766</v>
      </c>
      <c r="B639" s="92" t="s">
        <v>3879</v>
      </c>
      <c r="C639" s="92" t="s">
        <v>5498</v>
      </c>
      <c r="D639" s="92" t="s">
        <v>5499</v>
      </c>
      <c r="E639" s="95" t="s">
        <v>5799</v>
      </c>
    </row>
    <row r="640" spans="1:5" x14ac:dyDescent="0.2">
      <c r="A640" s="92" t="s">
        <v>5766</v>
      </c>
      <c r="B640" s="92" t="s">
        <v>3880</v>
      </c>
      <c r="C640" s="92" t="s">
        <v>5501</v>
      </c>
      <c r="D640" s="92" t="s">
        <v>5502</v>
      </c>
      <c r="E640" s="95" t="s">
        <v>5800</v>
      </c>
    </row>
    <row r="641" spans="1:5" x14ac:dyDescent="0.2">
      <c r="A641" s="92" t="s">
        <v>5766</v>
      </c>
      <c r="B641" s="92" t="s">
        <v>3881</v>
      </c>
      <c r="C641" s="92" t="s">
        <v>5504</v>
      </c>
      <c r="D641" s="92" t="s">
        <v>5505</v>
      </c>
      <c r="E641" s="95" t="s">
        <v>5801</v>
      </c>
    </row>
    <row r="642" spans="1:5" x14ac:dyDescent="0.2">
      <c r="A642" s="92" t="s">
        <v>5766</v>
      </c>
      <c r="B642" s="92" t="s">
        <v>3882</v>
      </c>
      <c r="C642" s="92" t="s">
        <v>5506</v>
      </c>
      <c r="D642" s="92" t="s">
        <v>5507</v>
      </c>
      <c r="E642" s="95" t="s">
        <v>5802</v>
      </c>
    </row>
    <row r="643" spans="1:5" x14ac:dyDescent="0.2">
      <c r="A643" s="92" t="s">
        <v>5766</v>
      </c>
      <c r="B643" s="92" t="s">
        <v>3883</v>
      </c>
      <c r="C643" s="92" t="s">
        <v>5509</v>
      </c>
      <c r="D643" s="92" t="s">
        <v>5510</v>
      </c>
      <c r="E643" s="95" t="s">
        <v>5803</v>
      </c>
    </row>
    <row r="644" spans="1:5" x14ac:dyDescent="0.2">
      <c r="A644" s="92" t="s">
        <v>5766</v>
      </c>
      <c r="B644" s="92" t="s">
        <v>3884</v>
      </c>
      <c r="C644" s="92" t="s">
        <v>5512</v>
      </c>
      <c r="D644" s="92" t="s">
        <v>5513</v>
      </c>
      <c r="E644" s="95" t="s">
        <v>5804</v>
      </c>
    </row>
    <row r="645" spans="1:5" x14ac:dyDescent="0.2">
      <c r="A645" s="92" t="s">
        <v>5766</v>
      </c>
      <c r="B645" s="92" t="s">
        <v>3886</v>
      </c>
      <c r="C645" s="92" t="s">
        <v>5515</v>
      </c>
      <c r="D645" s="92" t="s">
        <v>5516</v>
      </c>
      <c r="E645" s="95" t="s">
        <v>5805</v>
      </c>
    </row>
    <row r="646" spans="1:5" x14ac:dyDescent="0.2">
      <c r="A646" s="92" t="s">
        <v>5766</v>
      </c>
      <c r="B646" s="92" t="s">
        <v>3887</v>
      </c>
      <c r="C646" s="92" t="s">
        <v>5518</v>
      </c>
      <c r="D646" s="92" t="s">
        <v>5519</v>
      </c>
      <c r="E646" s="95" t="s">
        <v>5806</v>
      </c>
    </row>
    <row r="647" spans="1:5" x14ac:dyDescent="0.2">
      <c r="A647" s="92" t="s">
        <v>5766</v>
      </c>
      <c r="B647" s="92" t="s">
        <v>3888</v>
      </c>
      <c r="C647" s="92" t="s">
        <v>5521</v>
      </c>
      <c r="D647" s="92" t="s">
        <v>5522</v>
      </c>
      <c r="E647" s="93" t="s">
        <v>6282</v>
      </c>
    </row>
    <row r="648" spans="1:5" x14ac:dyDescent="0.2">
      <c r="A648" s="92" t="s">
        <v>5766</v>
      </c>
      <c r="B648" s="92" t="s">
        <v>3889</v>
      </c>
      <c r="C648" s="92" t="s">
        <v>5524</v>
      </c>
      <c r="D648" s="92" t="s">
        <v>5525</v>
      </c>
      <c r="E648" s="95" t="s">
        <v>5807</v>
      </c>
    </row>
    <row r="649" spans="1:5" x14ac:dyDescent="0.2">
      <c r="A649" s="92" t="s">
        <v>5766</v>
      </c>
      <c r="B649" s="92" t="s">
        <v>3890</v>
      </c>
      <c r="C649" s="92" t="s">
        <v>5527</v>
      </c>
      <c r="D649" s="92" t="s">
        <v>5528</v>
      </c>
      <c r="E649" s="93" t="s">
        <v>6283</v>
      </c>
    </row>
    <row r="650" spans="1:5" x14ac:dyDescent="0.2">
      <c r="A650" s="92" t="s">
        <v>5766</v>
      </c>
      <c r="B650" s="92" t="s">
        <v>3891</v>
      </c>
      <c r="C650" s="92" t="s">
        <v>5530</v>
      </c>
      <c r="D650" s="92" t="s">
        <v>5531</v>
      </c>
      <c r="E650" s="95" t="s">
        <v>5808</v>
      </c>
    </row>
    <row r="651" spans="1:5" x14ac:dyDescent="0.2">
      <c r="A651" s="92" t="s">
        <v>5766</v>
      </c>
      <c r="B651" s="92" t="s">
        <v>3892</v>
      </c>
      <c r="C651" s="92" t="s">
        <v>5533</v>
      </c>
      <c r="D651" s="92" t="s">
        <v>5534</v>
      </c>
      <c r="E651" s="95" t="s">
        <v>5809</v>
      </c>
    </row>
    <row r="652" spans="1:5" x14ac:dyDescent="0.2">
      <c r="A652" s="92" t="s">
        <v>5766</v>
      </c>
      <c r="B652" s="92" t="s">
        <v>3893</v>
      </c>
      <c r="C652" s="92" t="s">
        <v>5536</v>
      </c>
      <c r="D652" s="92" t="s">
        <v>5537</v>
      </c>
      <c r="E652" s="95" t="s">
        <v>5810</v>
      </c>
    </row>
    <row r="653" spans="1:5" x14ac:dyDescent="0.2">
      <c r="A653" s="92" t="s">
        <v>5766</v>
      </c>
      <c r="B653" s="92" t="s">
        <v>3894</v>
      </c>
      <c r="C653" s="92" t="s">
        <v>5539</v>
      </c>
      <c r="D653" s="92" t="s">
        <v>5540</v>
      </c>
      <c r="E653" s="95" t="s">
        <v>5811</v>
      </c>
    </row>
    <row r="654" spans="1:5" x14ac:dyDescent="0.2">
      <c r="A654" s="92" t="s">
        <v>5766</v>
      </c>
      <c r="B654" s="92" t="s">
        <v>3895</v>
      </c>
      <c r="C654" s="92" t="s">
        <v>5542</v>
      </c>
      <c r="D654" s="92" t="s">
        <v>5543</v>
      </c>
      <c r="E654" s="95" t="s">
        <v>5812</v>
      </c>
    </row>
    <row r="655" spans="1:5" x14ac:dyDescent="0.2">
      <c r="A655" s="92" t="s">
        <v>5766</v>
      </c>
      <c r="B655" s="92" t="s">
        <v>3896</v>
      </c>
      <c r="C655" s="92" t="s">
        <v>5545</v>
      </c>
      <c r="D655" s="92" t="s">
        <v>5546</v>
      </c>
      <c r="E655" s="95" t="s">
        <v>5813</v>
      </c>
    </row>
    <row r="656" spans="1:5" x14ac:dyDescent="0.2">
      <c r="A656" s="92" t="s">
        <v>5766</v>
      </c>
      <c r="B656" s="92" t="s">
        <v>3897</v>
      </c>
      <c r="C656" s="92" t="s">
        <v>5548</v>
      </c>
      <c r="D656" s="92" t="s">
        <v>5549</v>
      </c>
      <c r="E656" s="95" t="s">
        <v>5814</v>
      </c>
    </row>
    <row r="657" spans="1:5" x14ac:dyDescent="0.2">
      <c r="A657" s="92" t="s">
        <v>5766</v>
      </c>
      <c r="B657" s="92" t="s">
        <v>3898</v>
      </c>
      <c r="C657" s="92" t="s">
        <v>5551</v>
      </c>
      <c r="D657" s="92" t="s">
        <v>5552</v>
      </c>
      <c r="E657" s="95" t="s">
        <v>5815</v>
      </c>
    </row>
    <row r="658" spans="1:5" x14ac:dyDescent="0.2">
      <c r="A658" s="92" t="s">
        <v>5766</v>
      </c>
      <c r="B658" s="92" t="s">
        <v>3899</v>
      </c>
      <c r="C658" s="92" t="s">
        <v>5554</v>
      </c>
      <c r="D658" s="92" t="s">
        <v>5555</v>
      </c>
      <c r="E658" s="95" t="s">
        <v>5816</v>
      </c>
    </row>
    <row r="659" spans="1:5" x14ac:dyDescent="0.2">
      <c r="A659" s="92" t="s">
        <v>5766</v>
      </c>
      <c r="B659" s="92" t="s">
        <v>3900</v>
      </c>
      <c r="C659" s="92" t="s">
        <v>5557</v>
      </c>
      <c r="D659" s="92" t="s">
        <v>5558</v>
      </c>
      <c r="E659" s="95" t="s">
        <v>5817</v>
      </c>
    </row>
    <row r="660" spans="1:5" x14ac:dyDescent="0.2">
      <c r="A660" s="92" t="s">
        <v>5766</v>
      </c>
      <c r="B660" s="92" t="s">
        <v>3901</v>
      </c>
      <c r="C660" s="92" t="s">
        <v>5560</v>
      </c>
      <c r="D660" s="92" t="s">
        <v>5561</v>
      </c>
      <c r="E660" s="95" t="s">
        <v>5818</v>
      </c>
    </row>
    <row r="661" spans="1:5" x14ac:dyDescent="0.2">
      <c r="A661" s="92" t="s">
        <v>5766</v>
      </c>
      <c r="B661" s="92" t="s">
        <v>3902</v>
      </c>
      <c r="C661" s="92" t="s">
        <v>5563</v>
      </c>
      <c r="D661" s="92" t="s">
        <v>5564</v>
      </c>
      <c r="E661" s="95" t="s">
        <v>5819</v>
      </c>
    </row>
    <row r="662" spans="1:5" x14ac:dyDescent="0.2">
      <c r="A662" s="92" t="s">
        <v>5766</v>
      </c>
      <c r="B662" s="92" t="s">
        <v>3903</v>
      </c>
      <c r="C662" s="92" t="s">
        <v>5566</v>
      </c>
      <c r="D662" s="92" t="s">
        <v>5567</v>
      </c>
      <c r="E662" s="95" t="s">
        <v>5820</v>
      </c>
    </row>
    <row r="663" spans="1:5" x14ac:dyDescent="0.2">
      <c r="A663" s="92" t="s">
        <v>5766</v>
      </c>
      <c r="B663" s="92" t="s">
        <v>3904</v>
      </c>
      <c r="C663" s="92" t="s">
        <v>5569</v>
      </c>
      <c r="D663" s="92" t="s">
        <v>5570</v>
      </c>
      <c r="E663" s="95" t="s">
        <v>5821</v>
      </c>
    </row>
    <row r="664" spans="1:5" x14ac:dyDescent="0.2">
      <c r="A664" s="92" t="s">
        <v>5766</v>
      </c>
      <c r="B664" s="92" t="s">
        <v>3905</v>
      </c>
      <c r="C664" s="92" t="s">
        <v>5572</v>
      </c>
      <c r="D664" s="92" t="s">
        <v>5573</v>
      </c>
      <c r="E664" s="95" t="s">
        <v>5822</v>
      </c>
    </row>
    <row r="665" spans="1:5" x14ac:dyDescent="0.2">
      <c r="A665" s="92" t="s">
        <v>5766</v>
      </c>
      <c r="B665" s="92" t="s">
        <v>3906</v>
      </c>
      <c r="C665" s="92" t="s">
        <v>5575</v>
      </c>
      <c r="D665" s="92" t="s">
        <v>5576</v>
      </c>
      <c r="E665" s="95" t="s">
        <v>5823</v>
      </c>
    </row>
    <row r="666" spans="1:5" x14ac:dyDescent="0.2">
      <c r="A666" s="92" t="s">
        <v>5766</v>
      </c>
      <c r="B666" s="92" t="s">
        <v>3907</v>
      </c>
      <c r="C666" s="92" t="s">
        <v>5578</v>
      </c>
      <c r="D666" s="92" t="s">
        <v>5579</v>
      </c>
      <c r="E666" s="95" t="s">
        <v>5824</v>
      </c>
    </row>
    <row r="667" spans="1:5" x14ac:dyDescent="0.2">
      <c r="A667" s="92" t="s">
        <v>5766</v>
      </c>
      <c r="B667" s="92" t="s">
        <v>3908</v>
      </c>
      <c r="C667" s="92" t="s">
        <v>5581</v>
      </c>
      <c r="D667" s="92" t="s">
        <v>5582</v>
      </c>
      <c r="E667" s="95" t="s">
        <v>5825</v>
      </c>
    </row>
    <row r="668" spans="1:5" x14ac:dyDescent="0.2">
      <c r="A668" s="92" t="s">
        <v>5766</v>
      </c>
      <c r="B668" s="92" t="s">
        <v>3909</v>
      </c>
      <c r="C668" s="92" t="s">
        <v>5584</v>
      </c>
      <c r="D668" s="92" t="s">
        <v>5585</v>
      </c>
      <c r="E668" s="95" t="s">
        <v>5826</v>
      </c>
    </row>
    <row r="669" spans="1:5" x14ac:dyDescent="0.2">
      <c r="A669" s="92" t="s">
        <v>5766</v>
      </c>
      <c r="B669" s="92" t="s">
        <v>3911</v>
      </c>
      <c r="C669" s="92" t="s">
        <v>5587</v>
      </c>
      <c r="D669" s="92" t="s">
        <v>5588</v>
      </c>
      <c r="E669" s="95" t="s">
        <v>5827</v>
      </c>
    </row>
    <row r="670" spans="1:5" x14ac:dyDescent="0.2">
      <c r="A670" s="92" t="s">
        <v>5766</v>
      </c>
      <c r="B670" s="92" t="s">
        <v>3912</v>
      </c>
      <c r="C670" s="92" t="s">
        <v>5590</v>
      </c>
      <c r="D670" s="92" t="s">
        <v>5591</v>
      </c>
      <c r="E670" s="95" t="s">
        <v>5828</v>
      </c>
    </row>
    <row r="671" spans="1:5" x14ac:dyDescent="0.2">
      <c r="A671" s="92" t="s">
        <v>5766</v>
      </c>
      <c r="B671" s="92" t="s">
        <v>3913</v>
      </c>
      <c r="C671" s="92" t="s">
        <v>5593</v>
      </c>
      <c r="D671" s="92" t="s">
        <v>5594</v>
      </c>
      <c r="E671" s="95" t="s">
        <v>5829</v>
      </c>
    </row>
    <row r="672" spans="1:5" x14ac:dyDescent="0.2">
      <c r="A672" s="92" t="s">
        <v>5766</v>
      </c>
      <c r="B672" s="92" t="s">
        <v>3914</v>
      </c>
      <c r="C672" s="92" t="s">
        <v>5596</v>
      </c>
      <c r="D672" s="92" t="s">
        <v>5597</v>
      </c>
      <c r="E672" s="95" t="s">
        <v>5830</v>
      </c>
    </row>
    <row r="673" spans="1:5" x14ac:dyDescent="0.2">
      <c r="A673" s="92" t="s">
        <v>5766</v>
      </c>
      <c r="B673" s="92" t="s">
        <v>3915</v>
      </c>
      <c r="C673" s="92" t="s">
        <v>5599</v>
      </c>
      <c r="D673" s="92" t="s">
        <v>5600</v>
      </c>
      <c r="E673" s="95" t="s">
        <v>5831</v>
      </c>
    </row>
    <row r="674" spans="1:5" x14ac:dyDescent="0.2">
      <c r="A674" s="92" t="s">
        <v>5766</v>
      </c>
      <c r="B674" s="92" t="s">
        <v>3916</v>
      </c>
      <c r="C674" s="92" t="s">
        <v>5602</v>
      </c>
      <c r="D674" s="92" t="s">
        <v>5603</v>
      </c>
      <c r="E674" s="95" t="s">
        <v>5832</v>
      </c>
    </row>
    <row r="675" spans="1:5" x14ac:dyDescent="0.2">
      <c r="A675" s="92" t="s">
        <v>5766</v>
      </c>
      <c r="B675" s="92" t="s">
        <v>3917</v>
      </c>
      <c r="C675" s="92" t="s">
        <v>5605</v>
      </c>
      <c r="D675" s="92" t="s">
        <v>5606</v>
      </c>
      <c r="E675" s="95" t="s">
        <v>5833</v>
      </c>
    </row>
    <row r="676" spans="1:5" x14ac:dyDescent="0.2">
      <c r="A676" s="92" t="s">
        <v>5766</v>
      </c>
      <c r="B676" s="92" t="s">
        <v>3918</v>
      </c>
      <c r="C676" s="92" t="s">
        <v>5608</v>
      </c>
      <c r="D676" s="92" t="s">
        <v>5609</v>
      </c>
      <c r="E676" s="95" t="s">
        <v>5834</v>
      </c>
    </row>
    <row r="677" spans="1:5" x14ac:dyDescent="0.2">
      <c r="A677" s="92" t="s">
        <v>5766</v>
      </c>
      <c r="B677" s="92" t="s">
        <v>3919</v>
      </c>
      <c r="C677" s="92" t="s">
        <v>5611</v>
      </c>
      <c r="D677" s="92" t="s">
        <v>5612</v>
      </c>
      <c r="E677" s="95" t="s">
        <v>5835</v>
      </c>
    </row>
    <row r="678" spans="1:5" x14ac:dyDescent="0.2">
      <c r="A678" s="92" t="s">
        <v>5766</v>
      </c>
      <c r="B678" s="92" t="s">
        <v>3920</v>
      </c>
      <c r="C678" s="92" t="s">
        <v>5614</v>
      </c>
      <c r="D678" s="92" t="s">
        <v>5615</v>
      </c>
      <c r="E678" s="95" t="s">
        <v>5836</v>
      </c>
    </row>
    <row r="679" spans="1:5" x14ac:dyDescent="0.2">
      <c r="A679" s="92" t="s">
        <v>5766</v>
      </c>
      <c r="B679" s="92" t="s">
        <v>3921</v>
      </c>
      <c r="C679" s="92" t="s">
        <v>5617</v>
      </c>
      <c r="D679" s="92" t="s">
        <v>5618</v>
      </c>
      <c r="E679" s="95" t="s">
        <v>5837</v>
      </c>
    </row>
    <row r="680" spans="1:5" x14ac:dyDescent="0.2">
      <c r="A680" s="92" t="s">
        <v>5766</v>
      </c>
      <c r="B680" s="92" t="s">
        <v>3922</v>
      </c>
      <c r="C680" s="92" t="s">
        <v>5620</v>
      </c>
      <c r="D680" s="92" t="s">
        <v>5621</v>
      </c>
      <c r="E680" s="95" t="s">
        <v>5838</v>
      </c>
    </row>
    <row r="681" spans="1:5" x14ac:dyDescent="0.2">
      <c r="A681" s="92" t="s">
        <v>5766</v>
      </c>
      <c r="B681" s="92" t="s">
        <v>3923</v>
      </c>
      <c r="C681" s="92" t="s">
        <v>5623</v>
      </c>
      <c r="D681" s="92" t="s">
        <v>5624</v>
      </c>
      <c r="E681" s="95" t="s">
        <v>5839</v>
      </c>
    </row>
    <row r="682" spans="1:5" x14ac:dyDescent="0.2">
      <c r="A682" s="92" t="s">
        <v>5766</v>
      </c>
      <c r="B682" s="92" t="s">
        <v>3924</v>
      </c>
      <c r="C682" s="92" t="s">
        <v>5626</v>
      </c>
      <c r="D682" s="92" t="s">
        <v>5627</v>
      </c>
      <c r="E682" s="95" t="s">
        <v>5840</v>
      </c>
    </row>
    <row r="683" spans="1:5" x14ac:dyDescent="0.2">
      <c r="A683" s="92" t="s">
        <v>5766</v>
      </c>
      <c r="B683" s="92" t="s">
        <v>3925</v>
      </c>
      <c r="C683" s="92" t="s">
        <v>5629</v>
      </c>
      <c r="D683" s="92" t="s">
        <v>5630</v>
      </c>
      <c r="E683" s="95" t="s">
        <v>5841</v>
      </c>
    </row>
    <row r="684" spans="1:5" x14ac:dyDescent="0.2">
      <c r="A684" s="92" t="s">
        <v>5766</v>
      </c>
      <c r="B684" s="92" t="s">
        <v>3926</v>
      </c>
      <c r="C684" s="92" t="s">
        <v>5632</v>
      </c>
      <c r="D684" s="92" t="s">
        <v>5633</v>
      </c>
      <c r="E684" s="95" t="s">
        <v>5842</v>
      </c>
    </row>
    <row r="685" spans="1:5" x14ac:dyDescent="0.2">
      <c r="A685" s="92" t="s">
        <v>5766</v>
      </c>
      <c r="B685" s="92" t="s">
        <v>3927</v>
      </c>
      <c r="C685" s="92" t="s">
        <v>5635</v>
      </c>
      <c r="D685" s="92" t="s">
        <v>5636</v>
      </c>
      <c r="E685" s="95" t="s">
        <v>5843</v>
      </c>
    </row>
    <row r="686" spans="1:5" x14ac:dyDescent="0.2">
      <c r="A686" s="92" t="s">
        <v>5766</v>
      </c>
      <c r="B686" s="92" t="s">
        <v>3928</v>
      </c>
      <c r="C686" s="92" t="s">
        <v>5638</v>
      </c>
      <c r="D686" s="92" t="s">
        <v>5639</v>
      </c>
      <c r="E686" s="95" t="s">
        <v>5844</v>
      </c>
    </row>
    <row r="687" spans="1:5" x14ac:dyDescent="0.2">
      <c r="A687" s="92" t="s">
        <v>5766</v>
      </c>
      <c r="B687" s="92" t="s">
        <v>3929</v>
      </c>
      <c r="C687" s="92" t="s">
        <v>5641</v>
      </c>
      <c r="D687" s="92" t="s">
        <v>5642</v>
      </c>
      <c r="E687" s="95" t="s">
        <v>5845</v>
      </c>
    </row>
    <row r="688" spans="1:5" x14ac:dyDescent="0.2">
      <c r="A688" s="92" t="s">
        <v>5766</v>
      </c>
      <c r="B688" s="92" t="s">
        <v>3930</v>
      </c>
      <c r="C688" s="92" t="s">
        <v>5644</v>
      </c>
      <c r="D688" s="92" t="s">
        <v>5645</v>
      </c>
      <c r="E688" s="95" t="s">
        <v>5846</v>
      </c>
    </row>
    <row r="689" spans="1:5" x14ac:dyDescent="0.2">
      <c r="A689" s="92" t="s">
        <v>5766</v>
      </c>
      <c r="B689" s="92" t="s">
        <v>3931</v>
      </c>
      <c r="C689" s="92" t="s">
        <v>5647</v>
      </c>
      <c r="D689" s="92" t="s">
        <v>5648</v>
      </c>
      <c r="E689" s="95" t="s">
        <v>5847</v>
      </c>
    </row>
    <row r="690" spans="1:5" x14ac:dyDescent="0.2">
      <c r="A690" s="92" t="s">
        <v>5766</v>
      </c>
      <c r="B690" s="92" t="s">
        <v>3932</v>
      </c>
      <c r="C690" s="92" t="s">
        <v>5650</v>
      </c>
      <c r="D690" s="92" t="s">
        <v>5651</v>
      </c>
      <c r="E690" s="95" t="s">
        <v>5848</v>
      </c>
    </row>
    <row r="691" spans="1:5" x14ac:dyDescent="0.2">
      <c r="A691" s="92" t="s">
        <v>5766</v>
      </c>
      <c r="B691" s="92" t="s">
        <v>3933</v>
      </c>
      <c r="C691" s="92" t="s">
        <v>5652</v>
      </c>
      <c r="D691" s="92" t="s">
        <v>5653</v>
      </c>
      <c r="E691" s="95" t="s">
        <v>5849</v>
      </c>
    </row>
    <row r="692" spans="1:5" x14ac:dyDescent="0.2">
      <c r="A692" s="92" t="s">
        <v>5766</v>
      </c>
      <c r="B692" s="92" t="s">
        <v>3934</v>
      </c>
      <c r="C692" s="92" t="s">
        <v>5655</v>
      </c>
      <c r="D692" s="92" t="s">
        <v>5656</v>
      </c>
      <c r="E692" s="95" t="s">
        <v>5850</v>
      </c>
    </row>
    <row r="693" spans="1:5" x14ac:dyDescent="0.2">
      <c r="A693" s="92" t="s">
        <v>5766</v>
      </c>
      <c r="B693" s="92" t="s">
        <v>3935</v>
      </c>
      <c r="C693" s="92" t="s">
        <v>5658</v>
      </c>
      <c r="D693" s="92" t="s">
        <v>5659</v>
      </c>
      <c r="E693" s="95" t="s">
        <v>5851</v>
      </c>
    </row>
    <row r="694" spans="1:5" x14ac:dyDescent="0.2">
      <c r="A694" s="92" t="s">
        <v>5766</v>
      </c>
      <c r="B694" s="92" t="s">
        <v>3936</v>
      </c>
      <c r="C694" s="92" t="s">
        <v>5661</v>
      </c>
      <c r="D694" s="92" t="s">
        <v>5662</v>
      </c>
      <c r="E694" s="95" t="s">
        <v>5852</v>
      </c>
    </row>
    <row r="695" spans="1:5" x14ac:dyDescent="0.2">
      <c r="A695" s="92" t="s">
        <v>5766</v>
      </c>
      <c r="B695" s="92" t="s">
        <v>3937</v>
      </c>
      <c r="C695" s="92" t="s">
        <v>5664</v>
      </c>
      <c r="D695" s="92" t="s">
        <v>5665</v>
      </c>
      <c r="E695" s="95" t="s">
        <v>5853</v>
      </c>
    </row>
    <row r="696" spans="1:5" x14ac:dyDescent="0.2">
      <c r="A696" s="92" t="s">
        <v>5766</v>
      </c>
      <c r="B696" s="92" t="s">
        <v>3938</v>
      </c>
      <c r="C696" s="92" t="s">
        <v>5667</v>
      </c>
      <c r="D696" s="92" t="s">
        <v>5668</v>
      </c>
      <c r="E696" s="95" t="s">
        <v>5854</v>
      </c>
    </row>
    <row r="697" spans="1:5" x14ac:dyDescent="0.2">
      <c r="A697" s="92" t="s">
        <v>5766</v>
      </c>
      <c r="B697" s="92" t="s">
        <v>3939</v>
      </c>
      <c r="C697" s="92" t="s">
        <v>5670</v>
      </c>
      <c r="D697" s="92" t="s">
        <v>5671</v>
      </c>
      <c r="E697" s="95" t="s">
        <v>5855</v>
      </c>
    </row>
    <row r="698" spans="1:5" x14ac:dyDescent="0.2">
      <c r="A698" s="92" t="s">
        <v>5856</v>
      </c>
      <c r="B698" s="92" t="s">
        <v>3940</v>
      </c>
      <c r="C698" s="92" t="s">
        <v>5683</v>
      </c>
      <c r="D698" s="92" t="s">
        <v>5684</v>
      </c>
      <c r="E698" s="95" t="s">
        <v>5857</v>
      </c>
    </row>
    <row r="699" spans="1:5" x14ac:dyDescent="0.2">
      <c r="A699" s="92" t="s">
        <v>5856</v>
      </c>
      <c r="B699" s="92" t="s">
        <v>3941</v>
      </c>
      <c r="C699" s="92" t="s">
        <v>5686</v>
      </c>
      <c r="D699" s="92" t="s">
        <v>5687</v>
      </c>
      <c r="E699" s="95" t="s">
        <v>5858</v>
      </c>
    </row>
    <row r="700" spans="1:5" x14ac:dyDescent="0.2">
      <c r="A700" s="92" t="s">
        <v>5856</v>
      </c>
      <c r="B700" s="92" t="s">
        <v>3942</v>
      </c>
      <c r="C700" s="92" t="s">
        <v>5690</v>
      </c>
      <c r="D700" s="92" t="s">
        <v>5691</v>
      </c>
      <c r="E700" s="95" t="s">
        <v>5859</v>
      </c>
    </row>
    <row r="701" spans="1:5" x14ac:dyDescent="0.2">
      <c r="A701" s="92" t="s">
        <v>5856</v>
      </c>
      <c r="B701" s="92" t="s">
        <v>3943</v>
      </c>
      <c r="C701" s="92" t="s">
        <v>5693</v>
      </c>
      <c r="D701" s="92" t="s">
        <v>5694</v>
      </c>
      <c r="E701" s="95" t="s">
        <v>5860</v>
      </c>
    </row>
    <row r="702" spans="1:5" x14ac:dyDescent="0.2">
      <c r="A702" s="92" t="s">
        <v>5856</v>
      </c>
      <c r="B702" s="92" t="s">
        <v>3944</v>
      </c>
      <c r="C702" s="92" t="s">
        <v>5696</v>
      </c>
      <c r="D702" s="92" t="s">
        <v>5697</v>
      </c>
      <c r="E702" s="95" t="s">
        <v>5861</v>
      </c>
    </row>
    <row r="703" spans="1:5" x14ac:dyDescent="0.2">
      <c r="A703" s="92" t="s">
        <v>5856</v>
      </c>
      <c r="B703" s="92" t="s">
        <v>3945</v>
      </c>
      <c r="C703" s="92" t="s">
        <v>5699</v>
      </c>
      <c r="D703" s="92" t="s">
        <v>5700</v>
      </c>
      <c r="E703" s="95" t="s">
        <v>5862</v>
      </c>
    </row>
    <row r="704" spans="1:5" x14ac:dyDescent="0.2">
      <c r="A704" s="92" t="s">
        <v>5856</v>
      </c>
      <c r="B704" s="92" t="s">
        <v>3946</v>
      </c>
      <c r="C704" s="92" t="s">
        <v>5702</v>
      </c>
      <c r="D704" s="92" t="s">
        <v>5863</v>
      </c>
      <c r="E704" s="95" t="s">
        <v>5864</v>
      </c>
    </row>
    <row r="705" spans="1:5" x14ac:dyDescent="0.2">
      <c r="A705" s="92" t="s">
        <v>5856</v>
      </c>
      <c r="B705" s="92" t="s">
        <v>3947</v>
      </c>
      <c r="C705" s="92" t="s">
        <v>5705</v>
      </c>
      <c r="D705" s="92" t="s">
        <v>5865</v>
      </c>
      <c r="E705" s="95" t="s">
        <v>5866</v>
      </c>
    </row>
    <row r="706" spans="1:5" x14ac:dyDescent="0.2">
      <c r="A706" s="92" t="s">
        <v>5867</v>
      </c>
      <c r="B706" s="92" t="s">
        <v>3949</v>
      </c>
      <c r="C706" s="92" t="s">
        <v>5868</v>
      </c>
      <c r="D706" s="92" t="s">
        <v>5869</v>
      </c>
      <c r="E706" s="95" t="s">
        <v>5870</v>
      </c>
    </row>
    <row r="707" spans="1:5" x14ac:dyDescent="0.2">
      <c r="A707" s="92" t="s">
        <v>550</v>
      </c>
      <c r="B707" s="92" t="s">
        <v>5871</v>
      </c>
      <c r="C707" s="92" t="s">
        <v>5872</v>
      </c>
      <c r="D707" s="92" t="s">
        <v>5873</v>
      </c>
      <c r="E707" s="95" t="s">
        <v>5874</v>
      </c>
    </row>
    <row r="708" spans="1:5" x14ac:dyDescent="0.2">
      <c r="A708" s="92" t="s">
        <v>1615</v>
      </c>
      <c r="B708" s="92" t="s">
        <v>5875</v>
      </c>
      <c r="C708" s="92" t="s">
        <v>5876</v>
      </c>
      <c r="D708" s="92" t="s">
        <v>5877</v>
      </c>
      <c r="E708" s="95" t="s">
        <v>5878</v>
      </c>
    </row>
    <row r="709" spans="1:5" x14ac:dyDescent="0.2">
      <c r="A709" s="92" t="s">
        <v>1615</v>
      </c>
      <c r="B709" s="92" t="s">
        <v>3727</v>
      </c>
      <c r="C709" s="92" t="s">
        <v>5879</v>
      </c>
      <c r="D709" s="92" t="s">
        <v>5880</v>
      </c>
      <c r="E709" s="93" t="s">
        <v>6284</v>
      </c>
    </row>
    <row r="710" spans="1:5" x14ac:dyDescent="0.2">
      <c r="A710" s="92" t="s">
        <v>1615</v>
      </c>
      <c r="B710" s="92" t="s">
        <v>3728</v>
      </c>
      <c r="C710" s="92" t="s">
        <v>5876</v>
      </c>
      <c r="D710" s="92" t="s">
        <v>5881</v>
      </c>
      <c r="E710" s="95" t="s">
        <v>5882</v>
      </c>
    </row>
    <row r="711" spans="1:5" x14ac:dyDescent="0.2">
      <c r="A711" s="92" t="s">
        <v>1615</v>
      </c>
      <c r="B711" s="92" t="s">
        <v>3729</v>
      </c>
      <c r="C711" s="92" t="s">
        <v>5879</v>
      </c>
      <c r="D711" s="92" t="s">
        <v>5883</v>
      </c>
      <c r="E711" s="95" t="s">
        <v>5884</v>
      </c>
    </row>
    <row r="712" spans="1:5" x14ac:dyDescent="0.2">
      <c r="A712" s="92" t="s">
        <v>764</v>
      </c>
      <c r="B712" s="92" t="s">
        <v>5885</v>
      </c>
      <c r="C712" s="92" t="s">
        <v>5886</v>
      </c>
      <c r="D712" s="92" t="s">
        <v>5887</v>
      </c>
      <c r="E712" s="95" t="s">
        <v>5888</v>
      </c>
    </row>
    <row r="713" spans="1:5" x14ac:dyDescent="0.2">
      <c r="A713" s="92" t="s">
        <v>764</v>
      </c>
      <c r="B713" s="92" t="s">
        <v>5889</v>
      </c>
      <c r="C713" s="92" t="s">
        <v>5890</v>
      </c>
      <c r="D713" s="92" t="s">
        <v>5891</v>
      </c>
      <c r="E713" s="95" t="s">
        <v>5892</v>
      </c>
    </row>
    <row r="714" spans="1:5" x14ac:dyDescent="0.2">
      <c r="A714" s="92" t="s">
        <v>764</v>
      </c>
      <c r="B714" s="92" t="s">
        <v>5893</v>
      </c>
      <c r="C714" s="92" t="s">
        <v>5894</v>
      </c>
      <c r="D714" s="92" t="s">
        <v>5895</v>
      </c>
      <c r="E714" s="95" t="s">
        <v>5896</v>
      </c>
    </row>
    <row r="715" spans="1:5" x14ac:dyDescent="0.2">
      <c r="A715" s="92" t="s">
        <v>764</v>
      </c>
      <c r="B715" s="92" t="s">
        <v>5897</v>
      </c>
      <c r="C715" s="92" t="s">
        <v>5898</v>
      </c>
      <c r="D715" s="92" t="s">
        <v>5899</v>
      </c>
      <c r="E715" s="93" t="s">
        <v>6285</v>
      </c>
    </row>
    <row r="716" spans="1:5" x14ac:dyDescent="0.2">
      <c r="A716" s="92" t="s">
        <v>764</v>
      </c>
      <c r="B716" s="92" t="s">
        <v>5900</v>
      </c>
      <c r="C716" s="92" t="s">
        <v>5901</v>
      </c>
      <c r="D716" s="92" t="s">
        <v>5902</v>
      </c>
      <c r="E716" s="95" t="s">
        <v>5903</v>
      </c>
    </row>
    <row r="717" spans="1:5" x14ac:dyDescent="0.2">
      <c r="A717" s="92" t="s">
        <v>764</v>
      </c>
      <c r="B717" s="92" t="s">
        <v>5904</v>
      </c>
      <c r="C717" s="92" t="s">
        <v>5905</v>
      </c>
      <c r="D717" s="92" t="s">
        <v>5906</v>
      </c>
      <c r="E717" s="95" t="s">
        <v>5907</v>
      </c>
    </row>
    <row r="718" spans="1:5" x14ac:dyDescent="0.2">
      <c r="A718" s="92" t="s">
        <v>764</v>
      </c>
      <c r="B718" s="92" t="s">
        <v>5908</v>
      </c>
      <c r="C718" s="92" t="s">
        <v>5909</v>
      </c>
      <c r="D718" s="92" t="s">
        <v>5910</v>
      </c>
      <c r="E718" s="95" t="s">
        <v>5911</v>
      </c>
    </row>
    <row r="719" spans="1:5" x14ac:dyDescent="0.2">
      <c r="A719" s="92" t="s">
        <v>764</v>
      </c>
      <c r="B719" s="92" t="s">
        <v>5912</v>
      </c>
      <c r="C719" s="92" t="s">
        <v>5913</v>
      </c>
      <c r="D719" s="92" t="s">
        <v>5914</v>
      </c>
      <c r="E719" s="95" t="s">
        <v>5915</v>
      </c>
    </row>
    <row r="720" spans="1:5" x14ac:dyDescent="0.2">
      <c r="A720" s="92" t="s">
        <v>764</v>
      </c>
      <c r="B720" s="92" t="s">
        <v>5916</v>
      </c>
      <c r="C720" s="92" t="s">
        <v>5917</v>
      </c>
      <c r="D720" s="92" t="s">
        <v>5918</v>
      </c>
      <c r="E720" s="93" t="s">
        <v>6286</v>
      </c>
    </row>
    <row r="721" spans="1:5" x14ac:dyDescent="0.2">
      <c r="A721" s="92" t="s">
        <v>764</v>
      </c>
      <c r="B721" s="92" t="s">
        <v>5919</v>
      </c>
      <c r="C721" s="92" t="s">
        <v>5920</v>
      </c>
      <c r="D721" s="92" t="s">
        <v>5921</v>
      </c>
      <c r="E721" s="95" t="s">
        <v>5922</v>
      </c>
    </row>
    <row r="722" spans="1:5" x14ac:dyDescent="0.2">
      <c r="A722" s="92" t="s">
        <v>764</v>
      </c>
      <c r="B722" s="92" t="s">
        <v>5923</v>
      </c>
      <c r="C722" s="92" t="s">
        <v>5924</v>
      </c>
      <c r="D722" s="92" t="s">
        <v>5925</v>
      </c>
      <c r="E722" s="95" t="s">
        <v>5926</v>
      </c>
    </row>
    <row r="723" spans="1:5" x14ac:dyDescent="0.2">
      <c r="A723" s="92" t="s">
        <v>3746</v>
      </c>
      <c r="B723" s="92" t="s">
        <v>5927</v>
      </c>
      <c r="C723" s="92" t="s">
        <v>5928</v>
      </c>
      <c r="D723" s="92" t="s">
        <v>5929</v>
      </c>
      <c r="E723" s="95" t="s">
        <v>5930</v>
      </c>
    </row>
    <row r="724" spans="1:5" x14ac:dyDescent="0.2">
      <c r="A724" s="92" t="s">
        <v>3746</v>
      </c>
      <c r="B724" s="92" t="s">
        <v>5931</v>
      </c>
      <c r="C724" s="92" t="s">
        <v>5932</v>
      </c>
      <c r="D724" s="92" t="s">
        <v>5933</v>
      </c>
      <c r="E724" s="95" t="s">
        <v>5934</v>
      </c>
    </row>
    <row r="725" spans="1:5" x14ac:dyDescent="0.2">
      <c r="A725" s="92" t="s">
        <v>3746</v>
      </c>
      <c r="B725" s="92" t="s">
        <v>5935</v>
      </c>
      <c r="C725" s="92" t="s">
        <v>5936</v>
      </c>
      <c r="D725" s="92" t="s">
        <v>5937</v>
      </c>
      <c r="E725" s="95" t="s">
        <v>5938</v>
      </c>
    </row>
    <row r="726" spans="1:5" x14ac:dyDescent="0.2">
      <c r="A726" s="92" t="s">
        <v>3746</v>
      </c>
      <c r="B726" s="92" t="s">
        <v>5939</v>
      </c>
      <c r="C726" s="92" t="s">
        <v>5940</v>
      </c>
      <c r="D726" s="92" t="s">
        <v>5941</v>
      </c>
      <c r="E726" s="95" t="s">
        <v>5942</v>
      </c>
    </row>
    <row r="727" spans="1:5" x14ac:dyDescent="0.2">
      <c r="A727" s="92" t="s">
        <v>3746</v>
      </c>
      <c r="B727" s="92" t="s">
        <v>5943</v>
      </c>
      <c r="C727" s="92" t="s">
        <v>5944</v>
      </c>
      <c r="D727" s="92" t="s">
        <v>5945</v>
      </c>
      <c r="E727" s="95" t="s">
        <v>5946</v>
      </c>
    </row>
    <row r="728" spans="1:5" x14ac:dyDescent="0.2">
      <c r="A728" s="92" t="s">
        <v>3746</v>
      </c>
      <c r="B728" s="92" t="s">
        <v>5947</v>
      </c>
      <c r="C728" s="92" t="s">
        <v>5948</v>
      </c>
      <c r="D728" s="92" t="s">
        <v>5949</v>
      </c>
      <c r="E728" s="95" t="s">
        <v>5950</v>
      </c>
    </row>
    <row r="729" spans="1:5" x14ac:dyDescent="0.2">
      <c r="A729" s="92" t="s">
        <v>3746</v>
      </c>
      <c r="B729" s="92" t="s">
        <v>5951</v>
      </c>
      <c r="C729" s="92" t="s">
        <v>5952</v>
      </c>
      <c r="D729" s="92" t="s">
        <v>5953</v>
      </c>
      <c r="E729" s="95" t="s">
        <v>5954</v>
      </c>
    </row>
    <row r="730" spans="1:5" x14ac:dyDescent="0.2">
      <c r="A730" s="92" t="s">
        <v>3746</v>
      </c>
      <c r="B730" s="92" t="s">
        <v>5955</v>
      </c>
      <c r="C730" s="92" t="s">
        <v>5956</v>
      </c>
      <c r="D730" s="92" t="s">
        <v>5957</v>
      </c>
      <c r="E730" s="95" t="s">
        <v>5958</v>
      </c>
    </row>
    <row r="731" spans="1:5" x14ac:dyDescent="0.2">
      <c r="A731" s="92" t="s">
        <v>3746</v>
      </c>
      <c r="B731" s="92" t="s">
        <v>5959</v>
      </c>
      <c r="C731" s="92" t="s">
        <v>5960</v>
      </c>
      <c r="D731" s="92" t="s">
        <v>5961</v>
      </c>
      <c r="E731" s="95" t="s">
        <v>5962</v>
      </c>
    </row>
    <row r="732" spans="1:5" x14ac:dyDescent="0.2">
      <c r="A732" s="92" t="s">
        <v>3746</v>
      </c>
      <c r="B732" s="92" t="s">
        <v>5963</v>
      </c>
      <c r="C732" s="92" t="s">
        <v>5964</v>
      </c>
      <c r="D732" s="92" t="s">
        <v>5965</v>
      </c>
      <c r="E732" s="95" t="s">
        <v>5966</v>
      </c>
    </row>
    <row r="733" spans="1:5" x14ac:dyDescent="0.2">
      <c r="A733" s="92" t="s">
        <v>3746</v>
      </c>
      <c r="B733" s="92" t="s">
        <v>5967</v>
      </c>
      <c r="C733" s="92" t="s">
        <v>5968</v>
      </c>
      <c r="D733" s="92" t="s">
        <v>5969</v>
      </c>
      <c r="E733" s="95" t="s">
        <v>5970</v>
      </c>
    </row>
    <row r="734" spans="1:5" x14ac:dyDescent="0.2">
      <c r="A734" s="92" t="s">
        <v>3746</v>
      </c>
      <c r="B734" s="92" t="s">
        <v>5971</v>
      </c>
      <c r="C734" s="92" t="s">
        <v>5972</v>
      </c>
      <c r="D734" s="92" t="s">
        <v>5973</v>
      </c>
      <c r="E734" s="95" t="s">
        <v>5974</v>
      </c>
    </row>
    <row r="735" spans="1:5" x14ac:dyDescent="0.2">
      <c r="A735" s="92" t="s">
        <v>3746</v>
      </c>
      <c r="B735" s="92" t="s">
        <v>5975</v>
      </c>
      <c r="C735" s="92" t="s">
        <v>5976</v>
      </c>
      <c r="D735" s="92" t="s">
        <v>5977</v>
      </c>
      <c r="E735" s="95" t="s">
        <v>5978</v>
      </c>
    </row>
    <row r="736" spans="1:5" x14ac:dyDescent="0.2">
      <c r="A736" s="92" t="s">
        <v>3746</v>
      </c>
      <c r="B736" s="92" t="s">
        <v>5979</v>
      </c>
      <c r="C736" s="92" t="s">
        <v>5980</v>
      </c>
      <c r="D736" s="92" t="s">
        <v>5981</v>
      </c>
      <c r="E736" s="95" t="s">
        <v>5982</v>
      </c>
    </row>
    <row r="737" spans="1:5" x14ac:dyDescent="0.2">
      <c r="A737" s="92" t="s">
        <v>3746</v>
      </c>
      <c r="B737" s="92" t="s">
        <v>5983</v>
      </c>
      <c r="C737" s="92" t="s">
        <v>5984</v>
      </c>
      <c r="D737" s="92" t="s">
        <v>5985</v>
      </c>
      <c r="E737" s="93" t="s">
        <v>6287</v>
      </c>
    </row>
    <row r="738" spans="1:5" x14ac:dyDescent="0.2">
      <c r="A738" s="92" t="s">
        <v>3746</v>
      </c>
      <c r="B738" s="92" t="s">
        <v>5986</v>
      </c>
      <c r="C738" s="92" t="s">
        <v>5987</v>
      </c>
      <c r="D738" s="92" t="s">
        <v>5988</v>
      </c>
      <c r="E738" s="95" t="s">
        <v>5989</v>
      </c>
    </row>
    <row r="739" spans="1:5" x14ac:dyDescent="0.2">
      <c r="A739" s="92" t="s">
        <v>3746</v>
      </c>
      <c r="B739" s="92" t="s">
        <v>5990</v>
      </c>
      <c r="C739" s="92" t="s">
        <v>5991</v>
      </c>
      <c r="D739" s="92" t="s">
        <v>5992</v>
      </c>
      <c r="E739" s="95" t="s">
        <v>5993</v>
      </c>
    </row>
    <row r="740" spans="1:5" x14ac:dyDescent="0.2">
      <c r="A740" s="92" t="s">
        <v>3746</v>
      </c>
      <c r="B740" s="92" t="s">
        <v>5994</v>
      </c>
      <c r="C740" s="92" t="s">
        <v>5995</v>
      </c>
      <c r="D740" s="92" t="s">
        <v>5996</v>
      </c>
      <c r="E740" s="95" t="s">
        <v>5997</v>
      </c>
    </row>
    <row r="741" spans="1:5" x14ac:dyDescent="0.2">
      <c r="A741" s="92" t="s">
        <v>3746</v>
      </c>
      <c r="B741" s="92" t="s">
        <v>5998</v>
      </c>
      <c r="C741" s="92" t="s">
        <v>5999</v>
      </c>
      <c r="D741" s="92" t="s">
        <v>6000</v>
      </c>
      <c r="E741" s="95" t="s">
        <v>6001</v>
      </c>
    </row>
    <row r="742" spans="1:5" x14ac:dyDescent="0.2">
      <c r="A742" s="92" t="s">
        <v>3746</v>
      </c>
      <c r="B742" s="92" t="s">
        <v>6002</v>
      </c>
      <c r="C742" s="92" t="s">
        <v>6003</v>
      </c>
      <c r="D742" s="92" t="s">
        <v>6004</v>
      </c>
      <c r="E742" s="95" t="s">
        <v>6005</v>
      </c>
    </row>
    <row r="743" spans="1:5" x14ac:dyDescent="0.2">
      <c r="A743" s="92" t="s">
        <v>3746</v>
      </c>
      <c r="B743" s="92" t="s">
        <v>6006</v>
      </c>
      <c r="C743" s="92" t="s">
        <v>6007</v>
      </c>
      <c r="D743" s="92" t="s">
        <v>6008</v>
      </c>
      <c r="E743" s="95" t="s">
        <v>6009</v>
      </c>
    </row>
    <row r="744" spans="1:5" x14ac:dyDescent="0.2">
      <c r="A744" s="92" t="s">
        <v>3746</v>
      </c>
      <c r="B744" s="92" t="s">
        <v>6010</v>
      </c>
      <c r="C744" s="92" t="s">
        <v>6011</v>
      </c>
      <c r="D744" s="92" t="s">
        <v>6012</v>
      </c>
      <c r="E744" s="95" t="s">
        <v>6013</v>
      </c>
    </row>
    <row r="745" spans="1:5" x14ac:dyDescent="0.2">
      <c r="A745" s="92" t="s">
        <v>3746</v>
      </c>
      <c r="B745" s="92" t="s">
        <v>6014</v>
      </c>
      <c r="C745" s="92" t="s">
        <v>6015</v>
      </c>
      <c r="D745" s="92" t="s">
        <v>6016</v>
      </c>
      <c r="E745" s="95" t="s">
        <v>6017</v>
      </c>
    </row>
    <row r="746" spans="1:5" x14ac:dyDescent="0.2">
      <c r="A746" s="92" t="s">
        <v>3746</v>
      </c>
      <c r="B746" s="92" t="s">
        <v>3770</v>
      </c>
      <c r="C746" s="92" t="s">
        <v>6018</v>
      </c>
      <c r="D746" s="92" t="s">
        <v>6019</v>
      </c>
      <c r="E746" s="95" t="s">
        <v>6020</v>
      </c>
    </row>
    <row r="747" spans="1:5" x14ac:dyDescent="0.2">
      <c r="A747" s="92" t="s">
        <v>3746</v>
      </c>
      <c r="B747" s="92" t="s">
        <v>6021</v>
      </c>
      <c r="C747" s="92" t="s">
        <v>6022</v>
      </c>
      <c r="D747" s="92" t="s">
        <v>6023</v>
      </c>
      <c r="E747" s="95" t="s">
        <v>6024</v>
      </c>
    </row>
    <row r="748" spans="1:5" x14ac:dyDescent="0.2">
      <c r="A748" s="92" t="s">
        <v>3746</v>
      </c>
      <c r="B748" s="92" t="s">
        <v>6025</v>
      </c>
      <c r="C748" s="92" t="s">
        <v>6026</v>
      </c>
      <c r="D748" s="92" t="s">
        <v>6027</v>
      </c>
      <c r="E748" s="95" t="s">
        <v>6028</v>
      </c>
    </row>
    <row r="749" spans="1:5" x14ac:dyDescent="0.2">
      <c r="A749" s="92" t="s">
        <v>3746</v>
      </c>
      <c r="B749" s="92" t="s">
        <v>6029</v>
      </c>
      <c r="C749" s="92" t="s">
        <v>6030</v>
      </c>
      <c r="D749" s="92" t="s">
        <v>6031</v>
      </c>
      <c r="E749" s="95" t="s">
        <v>6032</v>
      </c>
    </row>
    <row r="750" spans="1:5" x14ac:dyDescent="0.2">
      <c r="A750" s="92" t="s">
        <v>3746</v>
      </c>
      <c r="B750" s="92" t="s">
        <v>3774</v>
      </c>
      <c r="C750" s="92" t="s">
        <v>6033</v>
      </c>
      <c r="D750" s="92" t="s">
        <v>6034</v>
      </c>
      <c r="E750" s="95" t="s">
        <v>6035</v>
      </c>
    </row>
    <row r="751" spans="1:5" x14ac:dyDescent="0.2">
      <c r="A751" s="92" t="s">
        <v>3746</v>
      </c>
      <c r="B751" s="92" t="s">
        <v>3775</v>
      </c>
      <c r="C751" s="92" t="s">
        <v>6036</v>
      </c>
      <c r="D751" s="92" t="s">
        <v>6037</v>
      </c>
      <c r="E751" s="95" t="s">
        <v>6038</v>
      </c>
    </row>
    <row r="752" spans="1:5" x14ac:dyDescent="0.2">
      <c r="A752" s="92" t="s">
        <v>3746</v>
      </c>
      <c r="B752" s="92" t="s">
        <v>3776</v>
      </c>
      <c r="C752" s="92" t="s">
        <v>6039</v>
      </c>
      <c r="D752" s="92" t="s">
        <v>6040</v>
      </c>
      <c r="E752" s="95" t="s">
        <v>6041</v>
      </c>
    </row>
    <row r="753" spans="1:5" x14ac:dyDescent="0.2">
      <c r="A753" s="92" t="s">
        <v>3746</v>
      </c>
      <c r="B753" s="92" t="s">
        <v>6042</v>
      </c>
      <c r="C753" s="92" t="s">
        <v>6043</v>
      </c>
      <c r="D753" s="92" t="s">
        <v>6044</v>
      </c>
      <c r="E753" s="95" t="s">
        <v>6045</v>
      </c>
    </row>
    <row r="754" spans="1:5" x14ac:dyDescent="0.2">
      <c r="A754" s="92" t="s">
        <v>3746</v>
      </c>
      <c r="B754" s="92" t="s">
        <v>6046</v>
      </c>
      <c r="C754" s="92" t="s">
        <v>6047</v>
      </c>
      <c r="D754" s="92" t="s">
        <v>6048</v>
      </c>
      <c r="E754" s="95" t="s">
        <v>6049</v>
      </c>
    </row>
    <row r="755" spans="1:5" x14ac:dyDescent="0.2">
      <c r="A755" s="92" t="s">
        <v>3746</v>
      </c>
      <c r="B755" s="92" t="s">
        <v>6050</v>
      </c>
      <c r="C755" s="92" t="s">
        <v>6051</v>
      </c>
      <c r="D755" s="92" t="s">
        <v>6052</v>
      </c>
      <c r="E755" s="95" t="s">
        <v>6053</v>
      </c>
    </row>
    <row r="756" spans="1:5" x14ac:dyDescent="0.2">
      <c r="A756" s="92" t="s">
        <v>3746</v>
      </c>
      <c r="B756" s="92" t="s">
        <v>6054</v>
      </c>
      <c r="C756" s="92" t="s">
        <v>6055</v>
      </c>
      <c r="D756" s="92" t="s">
        <v>6056</v>
      </c>
      <c r="E756" s="95" t="s">
        <v>6057</v>
      </c>
    </row>
    <row r="757" spans="1:5" x14ac:dyDescent="0.2">
      <c r="A757" s="92" t="s">
        <v>3746</v>
      </c>
      <c r="B757" s="92" t="s">
        <v>3781</v>
      </c>
      <c r="C757" s="92" t="s">
        <v>6058</v>
      </c>
      <c r="D757" s="92" t="s">
        <v>6059</v>
      </c>
      <c r="E757" s="95" t="s">
        <v>6060</v>
      </c>
    </row>
    <row r="758" spans="1:5" x14ac:dyDescent="0.2">
      <c r="A758" s="92" t="s">
        <v>3746</v>
      </c>
      <c r="B758" s="92" t="s">
        <v>6061</v>
      </c>
      <c r="C758" s="92" t="s">
        <v>6062</v>
      </c>
      <c r="D758" s="92" t="s">
        <v>6063</v>
      </c>
      <c r="E758" s="95" t="s">
        <v>6064</v>
      </c>
    </row>
    <row r="759" spans="1:5" x14ac:dyDescent="0.2">
      <c r="A759" s="92" t="s">
        <v>3746</v>
      </c>
      <c r="B759" s="92" t="s">
        <v>3783</v>
      </c>
      <c r="C759" s="92" t="s">
        <v>6065</v>
      </c>
      <c r="D759" s="92" t="s">
        <v>6066</v>
      </c>
      <c r="E759" s="95" t="s">
        <v>6067</v>
      </c>
    </row>
    <row r="760" spans="1:5" x14ac:dyDescent="0.2">
      <c r="A760" s="92" t="s">
        <v>3746</v>
      </c>
      <c r="B760" s="92" t="s">
        <v>3784</v>
      </c>
      <c r="C760" s="92" t="s">
        <v>6068</v>
      </c>
      <c r="D760" s="92" t="s">
        <v>6069</v>
      </c>
      <c r="E760" s="95" t="s">
        <v>6070</v>
      </c>
    </row>
    <row r="761" spans="1:5" x14ac:dyDescent="0.2">
      <c r="A761" s="92" t="s">
        <v>3746</v>
      </c>
      <c r="B761" s="92" t="s">
        <v>6071</v>
      </c>
      <c r="C761" s="92" t="s">
        <v>6072</v>
      </c>
      <c r="D761" s="92" t="s">
        <v>6073</v>
      </c>
      <c r="E761" s="95" t="s">
        <v>6074</v>
      </c>
    </row>
    <row r="762" spans="1:5" x14ac:dyDescent="0.2">
      <c r="A762" s="92" t="s">
        <v>3746</v>
      </c>
      <c r="B762" s="92" t="s">
        <v>6075</v>
      </c>
      <c r="C762" s="92" t="s">
        <v>6076</v>
      </c>
      <c r="D762" s="92" t="s">
        <v>6077</v>
      </c>
      <c r="E762" s="95" t="s">
        <v>6078</v>
      </c>
    </row>
    <row r="763" spans="1:5" x14ac:dyDescent="0.2">
      <c r="A763" s="92" t="s">
        <v>3746</v>
      </c>
      <c r="B763" s="92" t="s">
        <v>6079</v>
      </c>
      <c r="C763" s="92" t="s">
        <v>6080</v>
      </c>
      <c r="D763" s="92" t="s">
        <v>6081</v>
      </c>
      <c r="E763" s="93" t="s">
        <v>6288</v>
      </c>
    </row>
    <row r="764" spans="1:5" x14ac:dyDescent="0.2">
      <c r="A764" s="92" t="s">
        <v>3746</v>
      </c>
      <c r="B764" s="92" t="s">
        <v>6082</v>
      </c>
      <c r="C764" s="92" t="s">
        <v>6083</v>
      </c>
      <c r="D764" s="92" t="s">
        <v>6084</v>
      </c>
      <c r="E764" s="95" t="s">
        <v>6085</v>
      </c>
    </row>
    <row r="765" spans="1:5" x14ac:dyDescent="0.2">
      <c r="A765" s="92" t="s">
        <v>3746</v>
      </c>
      <c r="B765" s="92" t="s">
        <v>3789</v>
      </c>
      <c r="C765" s="92" t="s">
        <v>6086</v>
      </c>
      <c r="D765" s="92" t="s">
        <v>6087</v>
      </c>
      <c r="E765" s="95" t="s">
        <v>6088</v>
      </c>
    </row>
    <row r="766" spans="1:5" x14ac:dyDescent="0.2">
      <c r="A766" s="92" t="s">
        <v>3746</v>
      </c>
      <c r="B766" s="92" t="s">
        <v>6089</v>
      </c>
      <c r="C766" s="92" t="s">
        <v>6090</v>
      </c>
      <c r="D766" s="92" t="s">
        <v>6091</v>
      </c>
      <c r="E766" s="95" t="s">
        <v>6092</v>
      </c>
    </row>
    <row r="767" spans="1:5" x14ac:dyDescent="0.2">
      <c r="A767" s="92" t="s">
        <v>3746</v>
      </c>
      <c r="B767" s="92" t="s">
        <v>6093</v>
      </c>
      <c r="C767" s="92" t="s">
        <v>6094</v>
      </c>
      <c r="D767" s="92" t="s">
        <v>6095</v>
      </c>
      <c r="E767" s="95" t="s">
        <v>6096</v>
      </c>
    </row>
    <row r="768" spans="1:5" x14ac:dyDescent="0.2">
      <c r="A768" s="92" t="s">
        <v>3746</v>
      </c>
      <c r="B768" s="92" t="s">
        <v>3792</v>
      </c>
      <c r="C768" s="92" t="s">
        <v>6097</v>
      </c>
      <c r="D768" s="92" t="s">
        <v>6098</v>
      </c>
      <c r="E768" s="95" t="s">
        <v>6099</v>
      </c>
    </row>
    <row r="769" spans="1:5" x14ac:dyDescent="0.2">
      <c r="A769" s="92" t="s">
        <v>3746</v>
      </c>
      <c r="B769" s="92" t="s">
        <v>6100</v>
      </c>
      <c r="C769" s="92" t="s">
        <v>6101</v>
      </c>
      <c r="D769" s="92" t="s">
        <v>6102</v>
      </c>
      <c r="E769" s="95" t="s">
        <v>6103</v>
      </c>
    </row>
    <row r="770" spans="1:5" x14ac:dyDescent="0.2">
      <c r="A770" s="92" t="s">
        <v>3746</v>
      </c>
      <c r="B770" s="92" t="s">
        <v>3794</v>
      </c>
      <c r="C770" s="92" t="s">
        <v>6104</v>
      </c>
      <c r="D770" s="92" t="s">
        <v>6105</v>
      </c>
      <c r="E770" s="93" t="s">
        <v>6289</v>
      </c>
    </row>
    <row r="771" spans="1:5" x14ac:dyDescent="0.2">
      <c r="A771" s="92" t="s">
        <v>3746</v>
      </c>
      <c r="B771" s="92" t="s">
        <v>6106</v>
      </c>
      <c r="C771" s="92" t="s">
        <v>6107</v>
      </c>
      <c r="D771" s="92" t="s">
        <v>6108</v>
      </c>
      <c r="E771" s="95" t="s">
        <v>6109</v>
      </c>
    </row>
    <row r="772" spans="1:5" x14ac:dyDescent="0.2">
      <c r="A772" s="92" t="s">
        <v>3746</v>
      </c>
      <c r="B772" s="92" t="s">
        <v>6110</v>
      </c>
      <c r="C772" s="92" t="s">
        <v>6111</v>
      </c>
      <c r="D772" s="92" t="s">
        <v>6112</v>
      </c>
      <c r="E772" s="95" t="s">
        <v>6113</v>
      </c>
    </row>
    <row r="773" spans="1:5" x14ac:dyDescent="0.2">
      <c r="A773" s="92" t="s">
        <v>3746</v>
      </c>
      <c r="B773" s="92" t="s">
        <v>6114</v>
      </c>
      <c r="C773" s="92" t="s">
        <v>6115</v>
      </c>
      <c r="D773" s="92" t="s">
        <v>6116</v>
      </c>
      <c r="E773" s="95" t="s">
        <v>6117</v>
      </c>
    </row>
    <row r="774" spans="1:5" x14ac:dyDescent="0.2">
      <c r="A774" s="92" t="s">
        <v>3746</v>
      </c>
      <c r="B774" s="92" t="s">
        <v>3798</v>
      </c>
      <c r="C774" s="92" t="s">
        <v>6118</v>
      </c>
      <c r="D774" s="92" t="s">
        <v>6119</v>
      </c>
      <c r="E774" s="95" t="s">
        <v>6120</v>
      </c>
    </row>
    <row r="775" spans="1:5" x14ac:dyDescent="0.2">
      <c r="A775" s="92" t="s">
        <v>3746</v>
      </c>
      <c r="B775" s="92" t="s">
        <v>6121</v>
      </c>
      <c r="C775" s="92" t="s">
        <v>6122</v>
      </c>
      <c r="D775" s="92" t="s">
        <v>6123</v>
      </c>
      <c r="E775" s="95" t="s">
        <v>6124</v>
      </c>
    </row>
    <row r="776" spans="1:5" x14ac:dyDescent="0.2">
      <c r="A776" s="92" t="s">
        <v>3746</v>
      </c>
      <c r="B776" s="92" t="s">
        <v>6125</v>
      </c>
      <c r="C776" s="92" t="s">
        <v>6126</v>
      </c>
      <c r="D776" s="92" t="s">
        <v>6127</v>
      </c>
      <c r="E776" s="95" t="s">
        <v>6128</v>
      </c>
    </row>
    <row r="777" spans="1:5" x14ac:dyDescent="0.2">
      <c r="A777" s="92" t="s">
        <v>3746</v>
      </c>
      <c r="B777" s="92" t="s">
        <v>3801</v>
      </c>
      <c r="C777" s="92" t="s">
        <v>6129</v>
      </c>
      <c r="D777" s="92" t="s">
        <v>6130</v>
      </c>
      <c r="E777" s="95" t="s">
        <v>6131</v>
      </c>
    </row>
    <row r="778" spans="1:5" x14ac:dyDescent="0.2">
      <c r="A778" s="92" t="s">
        <v>3746</v>
      </c>
      <c r="B778" s="92" t="s">
        <v>6132</v>
      </c>
      <c r="C778" s="92" t="s">
        <v>6133</v>
      </c>
      <c r="D778" s="92" t="s">
        <v>6134</v>
      </c>
      <c r="E778" s="95" t="s">
        <v>6135</v>
      </c>
    </row>
    <row r="779" spans="1:5" x14ac:dyDescent="0.2">
      <c r="A779" s="92" t="s">
        <v>3746</v>
      </c>
      <c r="B779" s="92" t="s">
        <v>6136</v>
      </c>
      <c r="C779" s="92" t="s">
        <v>6137</v>
      </c>
      <c r="D779" s="92" t="s">
        <v>6138</v>
      </c>
      <c r="E779" s="95" t="s">
        <v>6139</v>
      </c>
    </row>
    <row r="780" spans="1:5" x14ac:dyDescent="0.2">
      <c r="A780" s="92" t="s">
        <v>3746</v>
      </c>
      <c r="B780" s="92" t="s">
        <v>6140</v>
      </c>
      <c r="C780" s="92" t="s">
        <v>6141</v>
      </c>
      <c r="D780" s="92" t="s">
        <v>6142</v>
      </c>
      <c r="E780" s="93" t="s">
        <v>6290</v>
      </c>
    </row>
    <row r="781" spans="1:5" x14ac:dyDescent="0.2">
      <c r="A781" s="92" t="s">
        <v>3746</v>
      </c>
      <c r="B781" s="92" t="s">
        <v>6143</v>
      </c>
      <c r="C781" s="92" t="s">
        <v>6144</v>
      </c>
      <c r="D781" s="92" t="s">
        <v>6145</v>
      </c>
      <c r="E781" s="95" t="s">
        <v>6146</v>
      </c>
    </row>
    <row r="782" spans="1:5" x14ac:dyDescent="0.2">
      <c r="A782" s="92" t="s">
        <v>3746</v>
      </c>
      <c r="B782" s="92" t="s">
        <v>6147</v>
      </c>
      <c r="C782" s="92" t="s">
        <v>6148</v>
      </c>
      <c r="D782" s="92" t="s">
        <v>6149</v>
      </c>
      <c r="E782" s="95" t="s">
        <v>6150</v>
      </c>
    </row>
    <row r="783" spans="1:5" x14ac:dyDescent="0.2">
      <c r="A783" s="92" t="s">
        <v>3746</v>
      </c>
      <c r="B783" s="92" t="s">
        <v>6151</v>
      </c>
      <c r="C783" s="92" t="s">
        <v>6152</v>
      </c>
      <c r="D783" s="92" t="s">
        <v>6153</v>
      </c>
      <c r="E783" s="95" t="s">
        <v>6154</v>
      </c>
    </row>
    <row r="784" spans="1:5" x14ac:dyDescent="0.2">
      <c r="A784" s="92" t="s">
        <v>3746</v>
      </c>
      <c r="B784" s="92" t="s">
        <v>6237</v>
      </c>
      <c r="C784" s="92" t="s">
        <v>6155</v>
      </c>
      <c r="D784" s="92" t="s">
        <v>6156</v>
      </c>
      <c r="E784" s="95" t="s">
        <v>6157</v>
      </c>
    </row>
    <row r="785" spans="1:5" x14ac:dyDescent="0.2">
      <c r="A785" s="92" t="s">
        <v>3746</v>
      </c>
      <c r="B785" s="92" t="s">
        <v>6158</v>
      </c>
      <c r="C785" s="92" t="s">
        <v>6159</v>
      </c>
      <c r="D785" s="92" t="s">
        <v>6160</v>
      </c>
      <c r="E785" s="95" t="s">
        <v>6161</v>
      </c>
    </row>
    <row r="786" spans="1:5" x14ac:dyDescent="0.2">
      <c r="A786" s="92" t="s">
        <v>6162</v>
      </c>
      <c r="B786" s="92" t="s">
        <v>6163</v>
      </c>
      <c r="C786" s="92" t="s">
        <v>6164</v>
      </c>
      <c r="D786" s="92" t="s">
        <v>6165</v>
      </c>
      <c r="E786" s="95" t="s">
        <v>6166</v>
      </c>
    </row>
    <row r="787" spans="1:5" x14ac:dyDescent="0.2">
      <c r="A787" s="92" t="s">
        <v>6162</v>
      </c>
      <c r="B787" s="92" t="s">
        <v>6167</v>
      </c>
      <c r="C787" s="92" t="s">
        <v>6168</v>
      </c>
      <c r="D787" s="92" t="s">
        <v>6169</v>
      </c>
      <c r="E787" s="95" t="s">
        <v>6170</v>
      </c>
    </row>
    <row r="788" spans="1:5" x14ac:dyDescent="0.2">
      <c r="A788" s="92" t="s">
        <v>6162</v>
      </c>
      <c r="B788" s="92" t="s">
        <v>6171</v>
      </c>
      <c r="C788" s="92" t="s">
        <v>6172</v>
      </c>
      <c r="D788" s="92" t="s">
        <v>6173</v>
      </c>
      <c r="E788" s="95" t="s">
        <v>6174</v>
      </c>
    </row>
    <row r="789" spans="1:5" x14ac:dyDescent="0.2">
      <c r="A789" s="92" t="s">
        <v>6162</v>
      </c>
      <c r="B789" s="92" t="s">
        <v>6175</v>
      </c>
      <c r="C789" s="92" t="s">
        <v>6176</v>
      </c>
      <c r="D789" s="92" t="s">
        <v>6177</v>
      </c>
      <c r="E789" s="95" t="s">
        <v>6178</v>
      </c>
    </row>
    <row r="790" spans="1:5" x14ac:dyDescent="0.2">
      <c r="A790" s="92" t="s">
        <v>6162</v>
      </c>
      <c r="B790" s="92" t="s">
        <v>6179</v>
      </c>
      <c r="C790" s="92" t="s">
        <v>6180</v>
      </c>
      <c r="D790" s="92" t="s">
        <v>6181</v>
      </c>
      <c r="E790" s="95" t="s">
        <v>6182</v>
      </c>
    </row>
    <row r="791" spans="1:5" x14ac:dyDescent="0.2">
      <c r="A791" s="92" t="s">
        <v>6162</v>
      </c>
      <c r="B791" s="92" t="s">
        <v>6183</v>
      </c>
      <c r="C791" s="92" t="s">
        <v>6184</v>
      </c>
      <c r="D791" s="92" t="s">
        <v>6185</v>
      </c>
      <c r="E791" s="95" t="s">
        <v>6186</v>
      </c>
    </row>
    <row r="792" spans="1:5" x14ac:dyDescent="0.2">
      <c r="A792" s="92" t="s">
        <v>6162</v>
      </c>
      <c r="B792" s="92" t="s">
        <v>6187</v>
      </c>
      <c r="C792" s="92" t="s">
        <v>6188</v>
      </c>
      <c r="D792" s="92" t="s">
        <v>6189</v>
      </c>
      <c r="E792" s="95" t="s">
        <v>6190</v>
      </c>
    </row>
    <row r="793" spans="1:5" x14ac:dyDescent="0.2">
      <c r="A793" s="92" t="s">
        <v>6191</v>
      </c>
      <c r="B793" s="92" t="s">
        <v>6192</v>
      </c>
      <c r="C793" s="92" t="s">
        <v>6193</v>
      </c>
      <c r="D793" s="92" t="s">
        <v>6194</v>
      </c>
      <c r="E793" s="95" t="s">
        <v>6195</v>
      </c>
    </row>
    <row r="794" spans="1:5" x14ac:dyDescent="0.2">
      <c r="A794" s="92" t="s">
        <v>6191</v>
      </c>
      <c r="B794" s="92" t="s">
        <v>6196</v>
      </c>
      <c r="C794" s="92" t="s">
        <v>6197</v>
      </c>
      <c r="D794" s="92" t="s">
        <v>6198</v>
      </c>
      <c r="E794" s="95" t="s">
        <v>6199</v>
      </c>
    </row>
    <row r="795" spans="1:5" x14ac:dyDescent="0.2">
      <c r="A795" s="92" t="s">
        <v>6191</v>
      </c>
      <c r="B795" s="92" t="s">
        <v>6200</v>
      </c>
      <c r="C795" s="92" t="s">
        <v>6201</v>
      </c>
      <c r="D795" s="92" t="s">
        <v>6202</v>
      </c>
      <c r="E795" s="95" t="s">
        <v>6203</v>
      </c>
    </row>
    <row r="796" spans="1:5" x14ac:dyDescent="0.2">
      <c r="A796" s="92" t="s">
        <v>6191</v>
      </c>
      <c r="B796" s="92" t="s">
        <v>6204</v>
      </c>
      <c r="C796" s="92" t="s">
        <v>6205</v>
      </c>
      <c r="D796" s="92" t="s">
        <v>6206</v>
      </c>
      <c r="E796" s="95" t="s">
        <v>6207</v>
      </c>
    </row>
    <row r="797" spans="1:5" x14ac:dyDescent="0.2">
      <c r="A797" s="92" t="s">
        <v>6191</v>
      </c>
      <c r="B797" s="92" t="s">
        <v>6208</v>
      </c>
      <c r="C797" s="92" t="s">
        <v>6209</v>
      </c>
      <c r="D797" s="92" t="s">
        <v>6210</v>
      </c>
      <c r="E797" s="95" t="s">
        <v>6211</v>
      </c>
    </row>
    <row r="798" spans="1:5" x14ac:dyDescent="0.2">
      <c r="A798" s="92" t="s">
        <v>6212</v>
      </c>
      <c r="B798" s="92" t="s">
        <v>6213</v>
      </c>
      <c r="C798" s="92" t="s">
        <v>5868</v>
      </c>
      <c r="D798" s="92" t="s">
        <v>6214</v>
      </c>
      <c r="E798" s="95" t="s">
        <v>6215</v>
      </c>
    </row>
    <row r="799" spans="1:5" x14ac:dyDescent="0.2">
      <c r="A799" s="92" t="s">
        <v>604</v>
      </c>
      <c r="B799" s="92" t="s">
        <v>6216</v>
      </c>
      <c r="C799" s="92" t="s">
        <v>6217</v>
      </c>
      <c r="D799" s="92" t="s">
        <v>6218</v>
      </c>
      <c r="E799" s="95" t="s">
        <v>6219</v>
      </c>
    </row>
    <row r="800" spans="1:5" x14ac:dyDescent="0.2">
      <c r="A800" s="92" t="s">
        <v>604</v>
      </c>
      <c r="B800" s="92" t="s">
        <v>6220</v>
      </c>
      <c r="C800" s="92" t="s">
        <v>6221</v>
      </c>
      <c r="D800" s="92" t="s">
        <v>6222</v>
      </c>
      <c r="E800" s="95" t="s">
        <v>6223</v>
      </c>
    </row>
    <row r="801" spans="1:5" x14ac:dyDescent="0.2">
      <c r="A801" s="92" t="s">
        <v>604</v>
      </c>
      <c r="B801" s="92" t="s">
        <v>3832</v>
      </c>
      <c r="C801" s="92" t="s">
        <v>6224</v>
      </c>
      <c r="D801" s="92" t="s">
        <v>6225</v>
      </c>
      <c r="E801" s="95" t="s">
        <v>6226</v>
      </c>
    </row>
    <row r="802" spans="1:5" x14ac:dyDescent="0.2">
      <c r="A802" s="92" t="s">
        <v>604</v>
      </c>
      <c r="B802" s="92" t="s">
        <v>3833</v>
      </c>
      <c r="C802" s="92" t="s">
        <v>6227</v>
      </c>
      <c r="D802" s="92" t="s">
        <v>6228</v>
      </c>
      <c r="E802" s="95" t="s">
        <v>6229</v>
      </c>
    </row>
    <row r="803" spans="1:5" x14ac:dyDescent="0.2">
      <c r="A803" s="92" t="s">
        <v>604</v>
      </c>
      <c r="B803" s="92" t="s">
        <v>3835</v>
      </c>
      <c r="C803" s="92" t="s">
        <v>6230</v>
      </c>
      <c r="D803" s="92" t="s">
        <v>6231</v>
      </c>
      <c r="E803" s="95" t="s">
        <v>6232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HOME</vt:lpstr>
      <vt:lpstr>ALL</vt:lpstr>
      <vt:lpstr>INFO</vt:lpstr>
      <vt:lpstr>note</vt:lpstr>
      <vt:lpstr>Sheet1</vt:lpstr>
      <vt:lpstr>1-4</vt:lpstr>
      <vt:lpstr>已整理</vt:lpstr>
      <vt:lpstr>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anter</cp:lastModifiedBy>
  <cp:lastPrinted>2017-07-31T05:33:46Z</cp:lastPrinted>
  <dcterms:created xsi:type="dcterms:W3CDTF">2017-07-31T00:59:50Z</dcterms:created>
  <dcterms:modified xsi:type="dcterms:W3CDTF">2017-10-07T06:00:06Z</dcterms:modified>
</cp:coreProperties>
</file>