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jwuYoGePAaxX6ML1F/JBp50P4LTQ=="/>
    </ext>
  </extLst>
</workbook>
</file>

<file path=xl/sharedStrings.xml><?xml version="1.0" encoding="utf-8"?>
<sst xmlns="http://schemas.openxmlformats.org/spreadsheetml/2006/main" count="134" uniqueCount="121">
  <si>
    <t>ZH-TW</t>
  </si>
  <si>
    <t>EN</t>
  </si>
  <si>
    <t>Google Translate-1</t>
  </si>
  <si>
    <t>Google Translate-2</t>
  </si>
  <si>
    <t>本淨</t>
  </si>
  <si>
    <t>alpha-purity</t>
  </si>
  <si>
    <t>Benjing</t>
  </si>
  <si>
    <t>本自清淨</t>
  </si>
  <si>
    <t>Pure by itself</t>
  </si>
  <si>
    <t>本基覺性</t>
  </si>
  <si>
    <t>basic pure presence</t>
  </si>
  <si>
    <t>basic awareness</t>
  </si>
  <si>
    <t>佛</t>
  </si>
  <si>
    <t>buddha</t>
  </si>
  <si>
    <t>Budda</t>
  </si>
  <si>
    <t>佛陀</t>
  </si>
  <si>
    <t>Buddha</t>
  </si>
  <si>
    <t>佛果功德</t>
  </si>
  <si>
    <t>buddha-potential</t>
  </si>
  <si>
    <t>Buddha's merit</t>
  </si>
  <si>
    <t>止</t>
  </si>
  <si>
    <t>calm-abiding meditation</t>
  </si>
  <si>
    <t>end</t>
  </si>
  <si>
    <t>奢摩它</t>
  </si>
  <si>
    <t>samatha</t>
  </si>
  <si>
    <t>自在的</t>
  </si>
  <si>
    <t>carefree</t>
  </si>
  <si>
    <t>Comfortable</t>
  </si>
  <si>
    <t>離於約定俗成的</t>
  </si>
  <si>
    <t>free of convention</t>
  </si>
  <si>
    <t>out of convention</t>
  </si>
  <si>
    <t>確定的</t>
  </si>
  <si>
    <t>certain,</t>
  </si>
  <si>
    <t>definite</t>
  </si>
  <si>
    <t>可預測的</t>
  </si>
  <si>
    <t>predictable</t>
  </si>
  <si>
    <t>can be predicted</t>
  </si>
  <si>
    <t>不含糊的</t>
  </si>
  <si>
    <t>unequivocal</t>
  </si>
  <si>
    <t>妙力</t>
  </si>
  <si>
    <t>creativity</t>
  </si>
  <si>
    <t>Miao Li</t>
  </si>
  <si>
    <t>遊戲</t>
  </si>
  <si>
    <t>display</t>
  </si>
  <si>
    <t>game</t>
  </si>
  <si>
    <t>煩惱</t>
  </si>
  <si>
    <t>emotional affliction</t>
  </si>
  <si>
    <t>trouble</t>
  </si>
  <si>
    <t>自顯</t>
  </si>
  <si>
    <t>envisionment</t>
  </si>
  <si>
    <t>self-display</t>
  </si>
  <si>
    <t>大圓滿法</t>
  </si>
  <si>
    <t>Great Perfection</t>
  </si>
  <si>
    <t>Dzogchen</t>
  </si>
  <si>
    <t>觀</t>
  </si>
  <si>
    <t>insight meditation</t>
  </si>
  <si>
    <t>view</t>
  </si>
  <si>
    <t>毘婆舍那</t>
  </si>
  <si>
    <t>vipassana</t>
  </si>
  <si>
    <t>自生本智</t>
  </si>
  <si>
    <t>intrinsic awareness</t>
  </si>
  <si>
    <t>self-generated wisdom</t>
  </si>
  <si>
    <t>自生妙力</t>
  </si>
  <si>
    <t>intrinsic creativity</t>
  </si>
  <si>
    <t>Self-generated magic</t>
  </si>
  <si>
    <t>self-expression</t>
  </si>
  <si>
    <t>本覺妙力</t>
  </si>
  <si>
    <t>intrinsic creativity of pure presence</t>
  </si>
  <si>
    <t>Benevolence</t>
  </si>
  <si>
    <t>己覺</t>
  </si>
  <si>
    <t>intrinsic presence</t>
  </si>
  <si>
    <t>felt</t>
  </si>
  <si>
    <t>自身覺性</t>
  </si>
  <si>
    <t>self-awareness</t>
  </si>
  <si>
    <t>菩提心</t>
  </si>
  <si>
    <t xml:space="preserve">luminous mind </t>
  </si>
  <si>
    <t>Bodhicitta</t>
  </si>
  <si>
    <t>界</t>
  </si>
  <si>
    <t>matrix</t>
  </si>
  <si>
    <t>boundary</t>
  </si>
  <si>
    <t>莊嚴</t>
  </si>
  <si>
    <t>ornamentation</t>
  </si>
  <si>
    <t>solemn</t>
  </si>
  <si>
    <t>本智</t>
  </si>
  <si>
    <t>primal awareness</t>
  </si>
  <si>
    <t>Benzhi</t>
  </si>
  <si>
    <t>本初覺智</t>
  </si>
  <si>
    <t>Primordial Awakening</t>
  </si>
  <si>
    <t>佛身與佛智</t>
  </si>
  <si>
    <t>pure being and primal awareness</t>
  </si>
  <si>
    <t>Buddha Body and Buddha Wisdom</t>
  </si>
  <si>
    <t>清淨身與本初智</t>
  </si>
  <si>
    <t>Purification and Primal Wisdom</t>
  </si>
  <si>
    <t>本覺</t>
  </si>
  <si>
    <t xml:space="preserve">pure presence </t>
  </si>
  <si>
    <t>Intuition</t>
  </si>
  <si>
    <t>境界</t>
  </si>
  <si>
    <t xml:space="preserve">space </t>
  </si>
  <si>
    <t>realm</t>
  </si>
  <si>
    <t>任運</t>
  </si>
  <si>
    <t>spontaneity</t>
  </si>
  <si>
    <t>Ren Yun</t>
  </si>
  <si>
    <t>三身</t>
  </si>
  <si>
    <t>trikaya</t>
  </si>
  <si>
    <t>three bodies</t>
  </si>
  <si>
    <t>the three dimensions of being</t>
  </si>
  <si>
    <t>真實存在</t>
  </si>
  <si>
    <t>truly existing</t>
  </si>
  <si>
    <t>Real existence</t>
  </si>
  <si>
    <t>具體存在</t>
  </si>
  <si>
    <t>substantial existence</t>
  </si>
  <si>
    <t>concrete existence</t>
  </si>
  <si>
    <t>不可預測的</t>
  </si>
  <si>
    <t>unpredictable</t>
  </si>
  <si>
    <t>Unpredictable</t>
  </si>
  <si>
    <t>不確定的</t>
  </si>
  <si>
    <t xml:space="preserve"> uncertain</t>
  </si>
  <si>
    <t>not sure</t>
  </si>
  <si>
    <t>含糊的</t>
  </si>
  <si>
    <t>equivocal</t>
  </si>
  <si>
    <t>vague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</si>
</sst>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PMingLiu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24.14"/>
    <col customWidth="1" min="3" max="3" width="47.14"/>
    <col customWidth="1" min="4" max="4" width="39.71"/>
    <col customWidth="1" min="5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</row>
    <row r="2" ht="14.25" customHeight="1">
      <c r="A2" s="3" t="s">
        <v>4</v>
      </c>
      <c r="B2" s="4" t="s">
        <v>5</v>
      </c>
      <c r="C2" s="5" t="str">
        <f>IFERROR(__xludf.DUMMYFUNCTION("GOOGLETRANSLATE(A2,""zh-tw"",""en"")"),"Pure")</f>
        <v>Pure</v>
      </c>
      <c r="D2" s="6" t="s">
        <v>6</v>
      </c>
    </row>
    <row r="3" ht="14.25" customHeight="1">
      <c r="A3" s="3" t="s">
        <v>7</v>
      </c>
      <c r="B3" s="4" t="s">
        <v>5</v>
      </c>
      <c r="C3" s="5" t="str">
        <f>IFERROR(__xludf.DUMMYFUNCTION("GOOGLETRANSLATE(A3,""zh-tw"",""en"")"),"Self -purifying")</f>
        <v>Self -purifying</v>
      </c>
      <c r="D3" s="7" t="s">
        <v>8</v>
      </c>
    </row>
    <row r="4" ht="14.25" customHeight="1">
      <c r="A4" s="3" t="s">
        <v>9</v>
      </c>
      <c r="B4" s="4" t="s">
        <v>10</v>
      </c>
      <c r="C4" s="5" t="str">
        <f>IFERROR(__xludf.DUMMYFUNCTION("GOOGLETRANSLATE(A4,""zh-tw"",""en"")"),"Perception")</f>
        <v>Perception</v>
      </c>
      <c r="D4" s="6" t="s">
        <v>11</v>
      </c>
    </row>
    <row r="5" ht="14.25" customHeight="1">
      <c r="A5" s="3" t="s">
        <v>12</v>
      </c>
      <c r="B5" s="4" t="s">
        <v>13</v>
      </c>
      <c r="C5" s="1" t="str">
        <f>IFERROR(__xludf.DUMMYFUNCTION("GOOGLETRANSLATE(A5,""zh-tw"",""en"")"),"Buddha")</f>
        <v>Buddha</v>
      </c>
      <c r="D5" s="2" t="s">
        <v>14</v>
      </c>
    </row>
    <row r="6" ht="14.25" customHeight="1">
      <c r="A6" s="3" t="s">
        <v>15</v>
      </c>
      <c r="B6" s="4" t="s">
        <v>13</v>
      </c>
      <c r="C6" s="1" t="str">
        <f>IFERROR(__xludf.DUMMYFUNCTION("GOOGLETRANSLATE(A6,""zh-tw"",""en"")"),"Buddha")</f>
        <v>Buddha</v>
      </c>
      <c r="D6" s="2" t="s">
        <v>16</v>
      </c>
    </row>
    <row r="7" ht="14.25" customHeight="1">
      <c r="A7" s="3" t="s">
        <v>17</v>
      </c>
      <c r="B7" s="4" t="s">
        <v>18</v>
      </c>
      <c r="C7" s="5" t="str">
        <f>IFERROR(__xludf.DUMMYFUNCTION("GOOGLETRANSLATE(A7,""zh-tw"",""en"")"),"Buddhist merit")</f>
        <v>Buddhist merit</v>
      </c>
      <c r="D7" s="6" t="s">
        <v>19</v>
      </c>
    </row>
    <row r="8" ht="14.25" customHeight="1">
      <c r="A8" s="3" t="s">
        <v>20</v>
      </c>
      <c r="B8" s="4" t="s">
        <v>21</v>
      </c>
      <c r="C8" s="1" t="str">
        <f>IFERROR(__xludf.DUMMYFUNCTION("GOOGLETRANSLATE(A8,""zh-tw"",""en"")"),"end")</f>
        <v>end</v>
      </c>
      <c r="D8" s="8" t="s">
        <v>22</v>
      </c>
    </row>
    <row r="9" ht="14.25" customHeight="1">
      <c r="A9" s="3" t="s">
        <v>23</v>
      </c>
      <c r="B9" s="4" t="s">
        <v>21</v>
      </c>
      <c r="C9" s="5" t="str">
        <f>IFERROR(__xludf.DUMMYFUNCTION("GOOGLETRANSLATE(A9,""zh-tw"",""en"")"),"Luxury")</f>
        <v>Luxury</v>
      </c>
      <c r="D9" s="6" t="s">
        <v>24</v>
      </c>
    </row>
    <row r="10" ht="14.25" customHeight="1">
      <c r="A10" s="3" t="s">
        <v>25</v>
      </c>
      <c r="B10" s="4" t="s">
        <v>26</v>
      </c>
      <c r="C10" s="1" t="str">
        <f>IFERROR(__xludf.DUMMYFUNCTION("GOOGLETRANSLATE(A10,""zh-tw"",""en"")"),"Comfortable")</f>
        <v>Comfortable</v>
      </c>
      <c r="D10" s="8" t="s">
        <v>27</v>
      </c>
    </row>
    <row r="11" ht="14.25" customHeight="1">
      <c r="A11" s="3" t="s">
        <v>28</v>
      </c>
      <c r="B11" s="4" t="s">
        <v>29</v>
      </c>
      <c r="C11" s="2" t="s">
        <v>30</v>
      </c>
      <c r="D11" s="2" t="s">
        <v>30</v>
      </c>
    </row>
    <row r="12" ht="14.25" customHeight="1">
      <c r="A12" s="3" t="s">
        <v>31</v>
      </c>
      <c r="B12" s="4" t="s">
        <v>32</v>
      </c>
      <c r="C12" s="1" t="str">
        <f>IFERROR(__xludf.DUMMYFUNCTION("GOOGLETRANSLATE(A12,""zh-tw"",""en"")"),"definite")</f>
        <v>definite</v>
      </c>
      <c r="D12" s="2" t="s">
        <v>33</v>
      </c>
    </row>
    <row r="13" ht="14.25" customHeight="1">
      <c r="A13" s="3" t="s">
        <v>34</v>
      </c>
      <c r="B13" s="4" t="s">
        <v>35</v>
      </c>
      <c r="C13" s="1" t="str">
        <f>IFERROR(__xludf.DUMMYFUNCTION("GOOGLETRANSLATE(A13,""zh-tw"",""en"")"),"can be predicted")</f>
        <v>can be predicted</v>
      </c>
      <c r="D13" s="2" t="s">
        <v>36</v>
      </c>
    </row>
    <row r="14" ht="14.25" customHeight="1">
      <c r="A14" s="3" t="s">
        <v>37</v>
      </c>
      <c r="B14" s="4" t="s">
        <v>38</v>
      </c>
      <c r="C14" s="5" t="str">
        <f>IFERROR(__xludf.DUMMYFUNCTION("GOOGLETRANSLATE(A14,""zh-tw"",""en"")"),"Unintellable")</f>
        <v>Unintellable</v>
      </c>
      <c r="D14" s="7" t="s">
        <v>38</v>
      </c>
    </row>
    <row r="15" ht="14.25" customHeight="1">
      <c r="A15" s="3" t="s">
        <v>39</v>
      </c>
      <c r="B15" s="4" t="s">
        <v>40</v>
      </c>
      <c r="C15" s="5" t="str">
        <f>IFERROR(__xludf.DUMMYFUNCTION("GOOGLETRANSLATE(A15,""zh-tw"",""en"")"),"Magic")</f>
        <v>Magic</v>
      </c>
      <c r="D15" s="6" t="s">
        <v>41</v>
      </c>
    </row>
    <row r="16" ht="14.25" customHeight="1">
      <c r="A16" s="3" t="s">
        <v>42</v>
      </c>
      <c r="B16" s="4" t="s">
        <v>43</v>
      </c>
      <c r="C16" s="1" t="str">
        <f>IFERROR(__xludf.DUMMYFUNCTION("GOOGLETRANSLATE(A16,""zh-tw"",""en"")"),"game")</f>
        <v>game</v>
      </c>
      <c r="D16" s="2" t="s">
        <v>44</v>
      </c>
    </row>
    <row r="17" ht="14.25" customHeight="1">
      <c r="A17" s="3" t="s">
        <v>45</v>
      </c>
      <c r="B17" s="4" t="s">
        <v>46</v>
      </c>
      <c r="C17" s="1" t="str">
        <f>IFERROR(__xludf.DUMMYFUNCTION("GOOGLETRANSLATE(A17,""zh-tw"",""en"")"),"trouble")</f>
        <v>trouble</v>
      </c>
      <c r="D17" s="8" t="s">
        <v>47</v>
      </c>
    </row>
    <row r="18" ht="14.25" customHeight="1">
      <c r="A18" s="3" t="s">
        <v>48</v>
      </c>
      <c r="B18" s="4" t="s">
        <v>49</v>
      </c>
      <c r="C18" s="5" t="str">
        <f>IFERROR(__xludf.DUMMYFUNCTION("GOOGLETRANSLATE(A18,""zh-tw"",""en"")"),"Self -explanation")</f>
        <v>Self -explanation</v>
      </c>
      <c r="D18" s="6" t="s">
        <v>50</v>
      </c>
    </row>
    <row r="19" ht="14.25" customHeight="1">
      <c r="A19" s="3" t="s">
        <v>51</v>
      </c>
      <c r="B19" s="4" t="s">
        <v>52</v>
      </c>
      <c r="C19" s="5" t="str">
        <f>IFERROR(__xludf.DUMMYFUNCTION("GOOGLETRANSLATE(A19,""zh-tw"",""en"")"),"Great Settlement")</f>
        <v>Great Settlement</v>
      </c>
      <c r="D19" s="6" t="s">
        <v>53</v>
      </c>
    </row>
    <row r="20" ht="14.25" customHeight="1">
      <c r="A20" s="3" t="s">
        <v>54</v>
      </c>
      <c r="B20" s="4" t="s">
        <v>55</v>
      </c>
      <c r="C20" s="5" t="str">
        <f>IFERROR(__xludf.DUMMYFUNCTION("GOOGLETRANSLATE(A20,""zh-tw"",""en"")"),"Observe")</f>
        <v>Observe</v>
      </c>
      <c r="D20" s="6" t="s">
        <v>56</v>
      </c>
    </row>
    <row r="21" ht="14.25" customHeight="1">
      <c r="A21" s="3" t="s">
        <v>57</v>
      </c>
      <c r="B21" s="4" t="s">
        <v>55</v>
      </c>
      <c r="C21" s="5" t="str">
        <f>IFERROR(__xludf.DUMMYFUNCTION("GOOGLETRANSLATE(A21,""zh-tw"",""en"")"),"Posha")</f>
        <v>Posha</v>
      </c>
      <c r="D21" s="6" t="s">
        <v>58</v>
      </c>
    </row>
    <row r="22" ht="14.25" customHeight="1">
      <c r="A22" s="3" t="s">
        <v>59</v>
      </c>
      <c r="B22" s="4" t="s">
        <v>60</v>
      </c>
      <c r="C22" s="5" t="str">
        <f>IFERROR(__xludf.DUMMYFUNCTION("GOOGLETRANSLATE(A22,""zh-tw"",""en"")"),"Self -reliance")</f>
        <v>Self -reliance</v>
      </c>
      <c r="D22" s="6" t="s">
        <v>61</v>
      </c>
    </row>
    <row r="23" ht="14.25" customHeight="1">
      <c r="A23" s="3" t="s">
        <v>62</v>
      </c>
      <c r="B23" s="4" t="s">
        <v>63</v>
      </c>
      <c r="C23" s="5" t="str">
        <f>IFERROR(__xludf.DUMMYFUNCTION("GOOGLETRANSLATE(A23,""zh-tw"",""en"")"),"Self -life")</f>
        <v>Self -life</v>
      </c>
      <c r="D23" s="6" t="s">
        <v>64</v>
      </c>
    </row>
    <row r="24" ht="14.25" customHeight="1">
      <c r="A24" s="3" t="s">
        <v>62</v>
      </c>
      <c r="B24" s="4" t="s">
        <v>65</v>
      </c>
      <c r="C24" s="5" t="str">
        <f>IFERROR(__xludf.DUMMYFUNCTION("GOOGLETRANSLATE(A24,""zh-tw"",""en"")"),"Self -life")</f>
        <v>Self -life</v>
      </c>
      <c r="D24" s="7" t="s">
        <v>64</v>
      </c>
    </row>
    <row r="25" ht="14.25" customHeight="1">
      <c r="A25" s="3" t="s">
        <v>66</v>
      </c>
      <c r="B25" s="4" t="s">
        <v>67</v>
      </c>
      <c r="C25" s="5" t="str">
        <f>IFERROR(__xludf.DUMMYFUNCTION("GOOGLETRANSLATE(A25,""zh-tw"",""en"")"),"Benjue Miao Power")</f>
        <v>Benjue Miao Power</v>
      </c>
      <c r="D25" s="6" t="s">
        <v>68</v>
      </c>
    </row>
    <row r="26" ht="14.25" customHeight="1">
      <c r="A26" s="3" t="s">
        <v>69</v>
      </c>
      <c r="B26" s="4" t="s">
        <v>70</v>
      </c>
      <c r="C26" s="5" t="str">
        <f>IFERROR(__xludf.DUMMYFUNCTION("GOOGLETRANSLATE(A26,""zh-tw"",""en"")"),"Feel")</f>
        <v>Feel</v>
      </c>
      <c r="D26" s="7" t="s">
        <v>71</v>
      </c>
    </row>
    <row r="27" ht="14.25" customHeight="1">
      <c r="A27" s="3" t="s">
        <v>72</v>
      </c>
      <c r="B27" s="4" t="s">
        <v>70</v>
      </c>
      <c r="C27" s="5" t="str">
        <f>IFERROR(__xludf.DUMMYFUNCTION("GOOGLETRANSLATE(A27,""zh-tw"",""en"")"),"Self -consciousness")</f>
        <v>Self -consciousness</v>
      </c>
      <c r="D27" s="6" t="s">
        <v>73</v>
      </c>
    </row>
    <row r="28" ht="14.25" customHeight="1">
      <c r="A28" s="3" t="s">
        <v>74</v>
      </c>
      <c r="B28" s="4" t="s">
        <v>75</v>
      </c>
      <c r="C28" s="1" t="str">
        <f>IFERROR(__xludf.DUMMYFUNCTION("GOOGLETRANSLATE(A28,""zh-tw"",""en"")"),"Bodhicitta")</f>
        <v>Bodhicitta</v>
      </c>
      <c r="D28" s="8" t="s">
        <v>76</v>
      </c>
    </row>
    <row r="29" ht="14.25" customHeight="1">
      <c r="A29" s="3" t="s">
        <v>77</v>
      </c>
      <c r="B29" s="4" t="s">
        <v>78</v>
      </c>
      <c r="C29" s="1" t="str">
        <f>IFERROR(__xludf.DUMMYFUNCTION("GOOGLETRANSLATE(A29,""zh-tw"",""en"")"),"boundary")</f>
        <v>boundary</v>
      </c>
      <c r="D29" s="8" t="s">
        <v>79</v>
      </c>
    </row>
    <row r="30" ht="14.25" customHeight="1">
      <c r="A30" s="3" t="s">
        <v>80</v>
      </c>
      <c r="B30" s="9" t="s">
        <v>81</v>
      </c>
      <c r="C30" s="1" t="str">
        <f>IFERROR(__xludf.DUMMYFUNCTION("GOOGLETRANSLATE(A30,""zh-tw"",""en"")"),"solemn")</f>
        <v>solemn</v>
      </c>
      <c r="D30" s="8" t="s">
        <v>82</v>
      </c>
    </row>
    <row r="31" ht="14.25" customHeight="1">
      <c r="A31" s="3" t="s">
        <v>83</v>
      </c>
      <c r="B31" s="4" t="s">
        <v>84</v>
      </c>
      <c r="C31" s="5" t="str">
        <f>IFERROR(__xludf.DUMMYFUNCTION("GOOGLETRANSLATE(A31,""zh-tw"",""en"")"),"Wisdom")</f>
        <v>Wisdom</v>
      </c>
      <c r="D31" s="7" t="s">
        <v>85</v>
      </c>
    </row>
    <row r="32" ht="14.25" customHeight="1">
      <c r="A32" s="3" t="s">
        <v>86</v>
      </c>
      <c r="B32" s="4" t="s">
        <v>84</v>
      </c>
      <c r="C32" s="5" t="str">
        <f>IFERROR(__xludf.DUMMYFUNCTION("GOOGLETRANSLATE(A32,""zh-tw"",""en"")"),"Benchi Zhizhi")</f>
        <v>Benchi Zhizhi</v>
      </c>
      <c r="D32" s="6" t="s">
        <v>87</v>
      </c>
    </row>
    <row r="33" ht="14.25" customHeight="1">
      <c r="A33" s="3" t="s">
        <v>88</v>
      </c>
      <c r="B33" s="4" t="s">
        <v>89</v>
      </c>
      <c r="C33" s="5" t="str">
        <f>IFERROR(__xludf.DUMMYFUNCTION("GOOGLETRANSLATE(A33,""zh-tw"",""en"")"),"Buddha body and Buddhism")</f>
        <v>Buddha body and Buddhism</v>
      </c>
      <c r="D33" s="6" t="s">
        <v>90</v>
      </c>
    </row>
    <row r="34" ht="14.25" customHeight="1">
      <c r="A34" s="3" t="s">
        <v>91</v>
      </c>
      <c r="B34" s="4" t="s">
        <v>89</v>
      </c>
      <c r="C34" s="5" t="str">
        <f>IFERROR(__xludf.DUMMYFUNCTION("GOOGLETRANSLATE(A34,""zh-tw"",""en"")"),"Pure body and the first wisdom")</f>
        <v>Pure body and the first wisdom</v>
      </c>
      <c r="D34" s="6" t="s">
        <v>92</v>
      </c>
    </row>
    <row r="35" ht="14.25" customHeight="1">
      <c r="A35" s="3" t="s">
        <v>93</v>
      </c>
      <c r="B35" s="4" t="s">
        <v>94</v>
      </c>
      <c r="C35" s="5" t="str">
        <f>IFERROR(__xludf.DUMMYFUNCTION("GOOGLETRANSLATE(A35,""zh-tw"",""en"")"),"Perception")</f>
        <v>Perception</v>
      </c>
      <c r="D35" s="6" t="s">
        <v>95</v>
      </c>
    </row>
    <row r="36" ht="14.25" customHeight="1">
      <c r="A36" s="3" t="s">
        <v>96</v>
      </c>
      <c r="B36" s="4" t="s">
        <v>97</v>
      </c>
      <c r="C36" s="1" t="str">
        <f>IFERROR(__xludf.DUMMYFUNCTION("GOOGLETRANSLATE(A36,""zh-tw"",""en"")"),"realm")</f>
        <v>realm</v>
      </c>
      <c r="D36" s="8" t="s">
        <v>98</v>
      </c>
    </row>
    <row r="37" ht="14.25" customHeight="1">
      <c r="A37" s="3" t="s">
        <v>99</v>
      </c>
      <c r="B37" s="4" t="s">
        <v>100</v>
      </c>
      <c r="C37" s="5" t="str">
        <f>IFERROR(__xludf.DUMMYFUNCTION("GOOGLETRANSLATE(A37,""zh-tw"",""en"")"),"Appointment")</f>
        <v>Appointment</v>
      </c>
      <c r="D37" s="6" t="s">
        <v>101</v>
      </c>
    </row>
    <row r="38" ht="14.25" customHeight="1">
      <c r="A38" s="3" t="s">
        <v>102</v>
      </c>
      <c r="B38" s="4" t="s">
        <v>103</v>
      </c>
      <c r="C38" s="5" t="str">
        <f>IFERROR(__xludf.DUMMYFUNCTION("GOOGLETRANSLATE(A38,""zh-tw"",""en"")"),"Three")</f>
        <v>Three</v>
      </c>
      <c r="D38" s="6" t="s">
        <v>104</v>
      </c>
    </row>
    <row r="39" ht="14.25" customHeight="1">
      <c r="A39" s="3" t="s">
        <v>102</v>
      </c>
      <c r="B39" s="4" t="s">
        <v>105</v>
      </c>
      <c r="C39" s="5" t="str">
        <f>IFERROR(__xludf.DUMMYFUNCTION("GOOGLETRANSLATE(A39,""zh-tw"",""en"")"),"Three")</f>
        <v>Three</v>
      </c>
      <c r="D39" s="6" t="s">
        <v>104</v>
      </c>
    </row>
    <row r="40" ht="14.25" customHeight="1">
      <c r="A40" s="3" t="s">
        <v>106</v>
      </c>
      <c r="B40" s="4" t="s">
        <v>107</v>
      </c>
      <c r="C40" s="1" t="str">
        <f>IFERROR(__xludf.DUMMYFUNCTION("GOOGLETRANSLATE(A40,""zh-tw"",""en"")"),"Real existence")</f>
        <v>Real existence</v>
      </c>
      <c r="D40" s="8" t="s">
        <v>108</v>
      </c>
    </row>
    <row r="41" ht="14.25" customHeight="1">
      <c r="A41" s="3" t="s">
        <v>109</v>
      </c>
      <c r="B41" s="4" t="s">
        <v>110</v>
      </c>
      <c r="C41" s="5" t="str">
        <f>IFERROR(__xludf.DUMMYFUNCTION("GOOGLETRANSLATE(A41,""zh-tw"",""en"")"),"Exist")</f>
        <v>Exist</v>
      </c>
      <c r="D41" s="6" t="s">
        <v>111</v>
      </c>
    </row>
    <row r="42" ht="14.25" customHeight="1">
      <c r="A42" s="3" t="s">
        <v>112</v>
      </c>
      <c r="B42" s="4" t="s">
        <v>113</v>
      </c>
      <c r="C42" s="1" t="str">
        <f>IFERROR(__xludf.DUMMYFUNCTION("GOOGLETRANSLATE(A42,""zh-tw"",""en"")"),"Unpredictable")</f>
        <v>Unpredictable</v>
      </c>
      <c r="D42" s="8" t="s">
        <v>114</v>
      </c>
    </row>
    <row r="43" ht="14.25" customHeight="1">
      <c r="A43" s="3" t="s">
        <v>115</v>
      </c>
      <c r="B43" s="4" t="s">
        <v>116</v>
      </c>
      <c r="C43" s="1" t="str">
        <f>IFERROR(__xludf.DUMMYFUNCTION("GOOGLETRANSLATE(A43,""zh-tw"",""en"")"),"not sure")</f>
        <v>not sure</v>
      </c>
      <c r="D43" s="8" t="s">
        <v>117</v>
      </c>
    </row>
    <row r="44" ht="14.25" customHeight="1">
      <c r="A44" s="3" t="s">
        <v>118</v>
      </c>
      <c r="B44" s="4" t="s">
        <v>119</v>
      </c>
      <c r="C44" s="1" t="str">
        <f>IFERROR(__xludf.DUMMYFUNCTION("GOOGLETRANSLATE(A44,""zh-tw"",""en"")"),"Vague")</f>
        <v>Vague</v>
      </c>
      <c r="D44" s="8" t="s">
        <v>120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劉洸昕</dc:creator>
</cp:coreProperties>
</file>