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8_{A84F7FA3-8C54-42BD-AFE2-3F5690B3E539}" xr6:coauthVersionLast="47" xr6:coauthVersionMax="47" xr10:uidLastSave="{00000000-0000-0000-0000-000000000000}"/>
  <bookViews>
    <workbookView xWindow="-108" yWindow="-108" windowWidth="23256" windowHeight="12576" xr2:uid="{CA63D5EC-CE70-42DE-96A2-FAFFD6DAC853}"/>
  </bookViews>
  <sheets>
    <sheet name="Instructions" sheetId="3" r:id="rId1"/>
    <sheet name="Service Desk Data" sheetId="2" r:id="rId2"/>
  </sheets>
  <externalReferences>
    <externalReference r:id="rId3"/>
  </externalReferences>
  <definedNames>
    <definedName name="Agents" localSheetId="0">'[1]Service Desk Data'!$A$18:$A$24</definedName>
    <definedName name="Agents">'Service Desk Data'!$A$18:$A$24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G31" i="2" l="1"/>
  <c r="H31" i="2" s="1"/>
  <c r="B26" i="2"/>
  <c r="J37" i="2"/>
  <c r="K37" i="2" s="1"/>
  <c r="H37" i="2"/>
  <c r="J36" i="2"/>
  <c r="K36" i="2" s="1"/>
  <c r="H36" i="2"/>
  <c r="J35" i="2"/>
  <c r="K35" i="2" s="1"/>
  <c r="H35" i="2"/>
  <c r="J34" i="2"/>
  <c r="K34" i="2" s="1"/>
  <c r="H34" i="2"/>
  <c r="J33" i="2"/>
  <c r="K33" i="2" s="1"/>
  <c r="H33" i="2"/>
  <c r="J32" i="2"/>
  <c r="K32" i="2" s="1"/>
  <c r="H32" i="2"/>
  <c r="G26" i="2"/>
  <c r="F26" i="2"/>
  <c r="E26" i="2"/>
  <c r="D26" i="2"/>
  <c r="C26" i="2"/>
  <c r="H24" i="2"/>
  <c r="H23" i="2"/>
  <c r="H22" i="2"/>
  <c r="H21" i="2"/>
  <c r="H20" i="2"/>
  <c r="H19" i="2"/>
  <c r="H18" i="2"/>
  <c r="G13" i="2"/>
  <c r="F13" i="2"/>
  <c r="E13" i="2"/>
  <c r="D13" i="2"/>
  <c r="C13" i="2"/>
  <c r="B13" i="2"/>
  <c r="H11" i="2"/>
  <c r="H10" i="2"/>
  <c r="H9" i="2"/>
  <c r="H8" i="2"/>
  <c r="H7" i="2"/>
  <c r="H6" i="2"/>
  <c r="H5" i="2"/>
  <c r="J31" i="2" l="1"/>
  <c r="K31" i="2" s="1"/>
  <c r="K27" i="2"/>
  <c r="H13" i="2"/>
  <c r="H26" i="2"/>
</calcChain>
</file>

<file path=xl/sharedStrings.xml><?xml version="1.0" encoding="utf-8"?>
<sst xmlns="http://schemas.openxmlformats.org/spreadsheetml/2006/main" count="85" uniqueCount="49">
  <si>
    <t>Customer Service Desk Summary Report</t>
  </si>
  <si>
    <t>Number of Calls Taken</t>
  </si>
  <si>
    <t>Trends</t>
  </si>
  <si>
    <t>Agent Name</t>
  </si>
  <si>
    <t>Jul</t>
  </si>
  <si>
    <t>Aug</t>
  </si>
  <si>
    <t>Sep</t>
  </si>
  <si>
    <t>Oct</t>
  </si>
  <si>
    <t>Nov</t>
  </si>
  <si>
    <t>Dec</t>
  </si>
  <si>
    <t>Average</t>
  </si>
  <si>
    <t>Calls</t>
  </si>
  <si>
    <t>Satisfaction</t>
  </si>
  <si>
    <t>Adams</t>
  </si>
  <si>
    <t>Berkhart</t>
  </si>
  <si>
    <t>Daniels</t>
  </si>
  <si>
    <t>DuPreez</t>
  </si>
  <si>
    <t>Grojovin</t>
  </si>
  <si>
    <t>Katz</t>
  </si>
  <si>
    <t>Stevens</t>
  </si>
  <si>
    <t>Average Calls Taken</t>
  </si>
  <si>
    <t>Average Satisfaction Score (out of 5)</t>
  </si>
  <si>
    <t>Agent:</t>
  </si>
  <si>
    <t>Average Calls</t>
  </si>
  <si>
    <t>Resolution Rate</t>
  </si>
  <si>
    <t>Average Satisfaction</t>
  </si>
  <si>
    <t>Consistent Annual Growth Rate</t>
  </si>
  <si>
    <t>CAGR</t>
  </si>
  <si>
    <t>Up/Down</t>
  </si>
  <si>
    <t>Instructions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</si>
  <si>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Service Desk Data</t>
    </r>
    <r>
      <rPr>
        <sz val="12"/>
        <color theme="1"/>
        <rFont val="Times New Roman"/>
        <family val="2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2"/>
        <color theme="1"/>
        <rFont val="Times New Roman"/>
        <family val="2"/>
      </rPr>
      <t xml:space="preserve"> to the right.</t>
    </r>
  </si>
  <si>
    <t>An example of how the sheet should look at the end is shown below.</t>
  </si>
  <si>
    <t>1)</t>
  </si>
  <si>
    <r>
      <t xml:space="preserve">Select </t>
    </r>
    <r>
      <rPr>
        <b/>
        <sz val="11"/>
        <color theme="1"/>
        <rFont val="Calibri"/>
        <family val="2"/>
        <scheme val="minor"/>
      </rPr>
      <t>B13:G13</t>
    </r>
    <r>
      <rPr>
        <sz val="12"/>
        <color theme="1"/>
        <rFont val="Times New Roman"/>
        <family val="2"/>
      </rPr>
      <t xml:space="preserve"> and apply a green-yellow-red colour scale conditional format</t>
    </r>
  </si>
  <si>
    <t>b)</t>
  </si>
  <si>
    <r>
      <t xml:space="preserve">Use the Format Painter to copy the conditional formatting to </t>
    </r>
    <r>
      <rPr>
        <b/>
        <sz val="11"/>
        <color theme="1"/>
        <rFont val="Calibri"/>
        <family val="2"/>
        <scheme val="minor"/>
      </rPr>
      <t>B26:G26</t>
    </r>
  </si>
  <si>
    <t>2a)</t>
  </si>
  <si>
    <r>
      <t xml:space="preserve">Select </t>
    </r>
    <r>
      <rPr>
        <b/>
        <sz val="11"/>
        <color theme="1"/>
        <rFont val="Calibri"/>
        <family val="2"/>
        <scheme val="minor"/>
      </rPr>
      <t>B5:G11</t>
    </r>
    <r>
      <rPr>
        <sz val="12"/>
        <color theme="1"/>
        <rFont val="Times New Roman"/>
        <family val="2"/>
      </rPr>
      <t xml:space="preserve"> and apply a Data Bar conditional format</t>
    </r>
  </si>
  <si>
    <t>Hint</t>
  </si>
  <si>
    <t>3)</t>
  </si>
  <si>
    <t>Modify the format so that values &gt;=90 get a green light, &gt;=80 get an amber and everything else is red</t>
  </si>
  <si>
    <t>4)</t>
  </si>
  <si>
    <t>5)</t>
  </si>
  <si>
    <r>
      <t xml:space="preserve">Select </t>
    </r>
    <r>
      <rPr>
        <b/>
        <sz val="11"/>
        <color theme="1"/>
        <rFont val="Calibri"/>
        <family val="2"/>
        <scheme val="minor"/>
      </rPr>
      <t>A18:H24</t>
    </r>
    <r>
      <rPr>
        <sz val="12"/>
        <color theme="1"/>
        <rFont val="Times New Roman"/>
        <family val="2"/>
      </rPr>
      <t xml:space="preserve"> and add a conditional formatting rule to change the whole row to medium grey where the agent name matches the selection in </t>
    </r>
    <r>
      <rPr>
        <b/>
        <sz val="11"/>
        <color theme="1"/>
        <rFont val="Calibri"/>
        <family val="2"/>
        <scheme val="minor"/>
      </rPr>
      <t>L16</t>
    </r>
  </si>
  <si>
    <t>Change the colour of the bars to YELLOW and remove the outline</t>
  </si>
  <si>
    <r>
      <t xml:space="preserve">Select </t>
    </r>
    <r>
      <rPr>
        <b/>
        <sz val="11"/>
        <color theme="1"/>
        <rFont val="Calibri"/>
        <family val="2"/>
        <scheme val="minor"/>
      </rPr>
      <t>B31:G37</t>
    </r>
    <r>
      <rPr>
        <sz val="12"/>
        <color theme="1"/>
        <rFont val="Times New Roman"/>
        <family val="2"/>
      </rPr>
      <t xml:space="preserve"> and apply a ARROW icon conditional format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</si>
  <si>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H5:H11</t>
    </r>
    <r>
      <rPr>
        <sz val="12"/>
        <color theme="1"/>
        <rFont val="Times New Roman"/>
        <family val="2"/>
      </rPr>
      <t xml:space="preserve"> and apply a conditional format to highlight the top 3 values</t>
    </r>
  </si>
  <si>
    <t>Bước 1 tạo list trong data validation, bước 2 home condition formatting, new rule, use formula, rồi $C$1 =$C10</t>
  </si>
  <si>
    <t>How to make droplist and highlight like this one ?  https://docs.google.com/document/d/1UTPsOY-DIiTGAMbFsK6iPciL1crs4YFjMDf3AEZBtjw page 1 row 2 code #1qw8jh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</si>
</sst>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[Red]\▲;[Black]\▼;"/>
  </numFmts>
  <fonts count="16" x14ac:knownFonts="1"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sz val="22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2" fillId="4" borderId="0" xfId="1" applyFont="1" applyFill="1" applyAlignment="1">
      <alignment vertical="center"/>
    </xf>
    <xf numFmtId="0" fontId="3" fillId="4" borderId="0" xfId="2" applyFill="1"/>
    <xf numFmtId="0" fontId="3" fillId="4" borderId="0" xfId="2" applyFill="1" applyAlignment="1">
      <alignment horizontal="center"/>
    </xf>
    <xf numFmtId="0" fontId="4" fillId="5" borderId="0" xfId="3" applyFont="1" applyFill="1"/>
    <xf numFmtId="0" fontId="4" fillId="5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5" borderId="0" xfId="3" applyFont="1" applyFill="1" applyAlignment="1">
      <alignment horizontal="center"/>
    </xf>
    <xf numFmtId="0" fontId="4" fillId="0" borderId="0" xfId="2" applyFont="1"/>
    <xf numFmtId="0" fontId="5" fillId="2" borderId="1" xfId="4" applyBorder="1"/>
    <xf numFmtId="0" fontId="5" fillId="2" borderId="1" xfId="4" applyBorder="1" applyAlignment="1">
      <alignment horizontal="center"/>
    </xf>
    <xf numFmtId="0" fontId="5" fillId="0" borderId="2" xfId="4" applyFill="1" applyBorder="1" applyAlignment="1">
      <alignment horizontal="center"/>
    </xf>
    <xf numFmtId="0" fontId="5" fillId="2" borderId="0" xfId="4" applyBorder="1" applyAlignment="1">
      <alignment horizontal="center"/>
    </xf>
    <xf numFmtId="0" fontId="3" fillId="0" borderId="0" xfId="2"/>
    <xf numFmtId="0" fontId="3" fillId="0" borderId="1" xfId="2" applyBorder="1"/>
    <xf numFmtId="0" fontId="3" fillId="0" borderId="1" xfId="2" applyBorder="1" applyAlignment="1">
      <alignment horizontal="center"/>
    </xf>
    <xf numFmtId="1" fontId="3" fillId="6" borderId="1" xfId="2" applyNumberFormat="1" applyFill="1" applyBorder="1" applyAlignment="1">
      <alignment horizontal="center"/>
    </xf>
    <xf numFmtId="0" fontId="5" fillId="0" borderId="0" xfId="4" applyFill="1" applyBorder="1" applyAlignment="1">
      <alignment horizontal="center"/>
    </xf>
    <xf numFmtId="0" fontId="4" fillId="0" borderId="1" xfId="2" applyFont="1" applyBorder="1"/>
    <xf numFmtId="1" fontId="4" fillId="0" borderId="1" xfId="2" applyNumberFormat="1" applyFont="1" applyBorder="1" applyAlignment="1">
      <alignment horizontal="center"/>
    </xf>
    <xf numFmtId="1" fontId="5" fillId="2" borderId="0" xfId="4" applyNumberFormat="1" applyBorder="1" applyAlignment="1">
      <alignment horizontal="center"/>
    </xf>
    <xf numFmtId="0" fontId="3" fillId="0" borderId="0" xfId="2" applyAlignment="1">
      <alignment horizontal="center"/>
    </xf>
    <xf numFmtId="0" fontId="6" fillId="0" borderId="0" xfId="2" applyFont="1" applyAlignment="1">
      <alignment horizontal="center"/>
    </xf>
    <xf numFmtId="0" fontId="3" fillId="5" borderId="0" xfId="3" applyFill="1"/>
    <xf numFmtId="0" fontId="7" fillId="5" borderId="0" xfId="3" applyFont="1" applyFill="1" applyAlignment="1">
      <alignment horizontal="center" vertical="center"/>
    </xf>
    <xf numFmtId="0" fontId="4" fillId="5" borderId="0" xfId="3" applyFont="1" applyFill="1" applyAlignment="1">
      <alignment horizontal="right"/>
    </xf>
    <xf numFmtId="0" fontId="4" fillId="5" borderId="0" xfId="2" applyFont="1" applyFill="1"/>
    <xf numFmtId="0" fontId="3" fillId="5" borderId="0" xfId="2" applyFill="1"/>
    <xf numFmtId="0" fontId="8" fillId="5" borderId="0" xfId="2" applyFont="1" applyFill="1" applyAlignment="1">
      <alignment horizontal="center" vertical="top"/>
    </xf>
    <xf numFmtId="2" fontId="3" fillId="0" borderId="1" xfId="2" applyNumberFormat="1" applyBorder="1" applyAlignment="1">
      <alignment horizontal="center"/>
    </xf>
    <xf numFmtId="2" fontId="3" fillId="6" borderId="1" xfId="2" applyNumberFormat="1" applyFill="1" applyBorder="1" applyAlignment="1">
      <alignment horizontal="center"/>
    </xf>
    <xf numFmtId="164" fontId="3" fillId="0" borderId="1" xfId="2" applyNumberFormat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2" fontId="5" fillId="2" borderId="0" xfId="4" applyNumberFormat="1" applyBorder="1" applyAlignment="1">
      <alignment horizontal="center"/>
    </xf>
    <xf numFmtId="1" fontId="6" fillId="0" borderId="0" xfId="2" applyNumberFormat="1" applyFont="1"/>
    <xf numFmtId="9" fontId="6" fillId="0" borderId="0" xfId="5" applyFont="1"/>
    <xf numFmtId="0" fontId="3" fillId="5" borderId="0" xfId="3" applyFill="1" applyAlignment="1">
      <alignment horizontal="center"/>
    </xf>
    <xf numFmtId="9" fontId="0" fillId="0" borderId="1" xfId="5" applyFont="1" applyBorder="1" applyAlignment="1">
      <alignment horizontal="center"/>
    </xf>
    <xf numFmtId="9" fontId="0" fillId="6" borderId="1" xfId="5" applyFont="1" applyFill="1" applyBorder="1" applyAlignment="1">
      <alignment horizontal="center"/>
    </xf>
    <xf numFmtId="165" fontId="9" fillId="6" borderId="3" xfId="5" applyNumberFormat="1" applyFont="1" applyFill="1" applyBorder="1" applyAlignment="1">
      <alignment horizontal="center" vertical="center" wrapText="1"/>
    </xf>
    <xf numFmtId="166" fontId="9" fillId="6" borderId="3" xfId="5" applyNumberFormat="1" applyFont="1" applyFill="1" applyBorder="1" applyAlignment="1">
      <alignment horizontal="center" vertical="center" wrapText="1"/>
    </xf>
    <xf numFmtId="9" fontId="0" fillId="0" borderId="0" xfId="5" applyFont="1" applyAlignment="1">
      <alignment horizontal="center"/>
    </xf>
    <xf numFmtId="0" fontId="10" fillId="0" borderId="0" xfId="2" applyFont="1"/>
    <xf numFmtId="0" fontId="3" fillId="0" borderId="0" xfId="2" applyAlignment="1">
      <alignment horizontal="right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3" fillId="6" borderId="0" xfId="2" applyFont="1" applyFill="1" applyAlignment="1">
      <alignment horizontal="center" vertical="center"/>
    </xf>
    <xf numFmtId="0" fontId="14" fillId="0" borderId="4" xfId="2" applyFont="1" applyBorder="1" applyAlignment="1">
      <alignment horizontal="left"/>
    </xf>
    <xf numFmtId="0" fontId="3" fillId="0" borderId="4" xfId="2" applyBorder="1"/>
    <xf numFmtId="0" fontId="15" fillId="0" borderId="0" xfId="2" applyFont="1" applyAlignment="1">
      <alignment horizontal="right"/>
    </xf>
    <xf numFmtId="0" fontId="3" fillId="0" borderId="0" xfId="2" applyAlignment="1">
      <alignment horizontal="left"/>
    </xf>
    <xf numFmtId="0" fontId="3" fillId="7" borderId="1" xfId="2" applyFill="1" applyBorder="1" applyAlignment="1">
      <alignment horizontal="center"/>
    </xf>
    <xf numFmtId="0" fontId="3" fillId="0" borderId="0" xfId="2" applyAlignment="1">
      <alignment horizontal="center" wrapText="1"/>
    </xf>
    <xf numFmtId="0" fontId="3" fillId="0" borderId="0" xfId="2" applyAlignment="1">
      <alignment horizontal="center" vertical="center" wrapText="1"/>
    </xf>
    <xf numFmtId="0" fontId="3" fillId="5" borderId="0" xfId="2" applyFill="1" applyAlignment="1">
      <alignment horizontal="center"/>
    </xf>
  </cellXfs>
  <cellStyles count="6">
    <cellStyle name="20% - Accent3 2" xfId="3" xr:uid="{C832C9D3-7E3F-4C9F-A934-715C1E5F03CF}"/>
    <cellStyle name="Accent3 2" xfId="4" xr:uid="{19A92063-6607-47C6-BAB3-47456E542244}"/>
    <cellStyle name="Normal" xfId="0" builtinId="0"/>
    <cellStyle name="Normal 2" xfId="2" xr:uid="{E1F3FB69-A1E8-4B90-8BD9-6101D970156F}"/>
    <cellStyle name="Percent 2" xfId="5" xr:uid="{9951CAC7-0174-47B7-883B-CC841146B072}"/>
    <cellStyle name="Title" xfId="1" builtinId="15"/>
  </cellStyles>
  <dxfs count="4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15</xdr:row>
      <xdr:rowOff>30480</xdr:rowOff>
    </xdr:from>
    <xdr:to>
      <xdr:col>7</xdr:col>
      <xdr:colOff>388620</xdr:colOff>
      <xdr:row>15</xdr:row>
      <xdr:rowOff>198120</xdr:rowOff>
    </xdr:to>
    <xdr:sp macro="[0]!High" textlink="">
      <xdr:nvSpPr>
        <xdr:cNvPr id="3" name="Triángulo isósceles 1">
          <a:extLst>
            <a:ext uri="{FF2B5EF4-FFF2-40B4-BE49-F238E27FC236}">
              <a16:creationId xmlns:a16="http://schemas.microsoft.com/office/drawing/2014/main" id="{81D0A8EF-A25F-4FDE-AB2A-0B0A48E6261F}"/>
            </a:ext>
          </a:extLst>
        </xdr:cNvPr>
        <xdr:cNvSpPr/>
      </xdr:nvSpPr>
      <xdr:spPr>
        <a:xfrm>
          <a:off x="7284720" y="3093720"/>
          <a:ext cx="182880" cy="16764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502920</xdr:colOff>
      <xdr:row>15</xdr:row>
      <xdr:rowOff>38100</xdr:rowOff>
    </xdr:from>
    <xdr:to>
      <xdr:col>7</xdr:col>
      <xdr:colOff>723900</xdr:colOff>
      <xdr:row>15</xdr:row>
      <xdr:rowOff>198120</xdr:rowOff>
    </xdr:to>
    <xdr:sp macro="[0]!Low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A6D4845-0D6E-4558-B6CE-A5069244AA20}"/>
            </a:ext>
          </a:extLst>
        </xdr:cNvPr>
        <xdr:cNvSpPr/>
      </xdr:nvSpPr>
      <xdr:spPr>
        <a:xfrm rot="10800000">
          <a:off x="7581900" y="3101340"/>
          <a:ext cx="220980" cy="160020"/>
        </a:xfrm>
        <a:prstGeom prst="triangle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nghiem%20tuc\excel-exercises-master\Data%20Visualization%20in%20Excel\C2W1-Practice-Challenge.xlsm" TargetMode="External"/><Relationship Id="rId1" Type="http://schemas.openxmlformats.org/officeDocument/2006/relationships/externalLinkPath" Target="file:///F:\nghiem%20tuc\excel-exercises-master\Data%20Visualization%20in%20Excel\C2W1-Practice-Challen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"/>
      <sheetName val="Data"/>
      <sheetName val="Instructions"/>
      <sheetName val="Service Desk Data"/>
      <sheetName val="Sheet1"/>
      <sheetName val="Calculations"/>
      <sheetName val="Sheet2"/>
    </sheetNames>
    <sheetDataSet>
      <sheetData sheetId="0"/>
      <sheetData sheetId="1"/>
      <sheetData sheetId="2"/>
      <sheetData sheetId="3">
        <row r="18">
          <cell r="A18" t="str">
            <v>Adams</v>
          </cell>
        </row>
        <row r="19">
          <cell r="A19" t="str">
            <v>Berkhart</v>
          </cell>
        </row>
        <row r="20">
          <cell r="A20" t="str">
            <v>Daniels</v>
          </cell>
        </row>
        <row r="21">
          <cell r="A21" t="str">
            <v>DuPreez</v>
          </cell>
        </row>
        <row r="22">
          <cell r="A22" t="str">
            <v>Grojovin</v>
          </cell>
        </row>
        <row r="23">
          <cell r="A23" t="str">
            <v>Katz</v>
          </cell>
        </row>
        <row r="24">
          <cell r="A24" t="str">
            <v>Stevens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1B95-4058-4B14-AFF7-D56958E5A748}">
  <sheetPr codeName="Sheet3"/>
  <dimension ref="B2:P27"/>
  <sheetViews>
    <sheetView showGridLines="0" tabSelected="1" zoomScaleNormal="100" workbookViewId="0">
      <selection activeCell="S13" sqref="S13"/>
    </sheetView>
  </sheetViews>
  <sheetFormatPr defaultColWidth="8" defaultRowHeight="14.4" x14ac:dyDescent="0.3"/>
  <cols>
    <col min="1" max="1" width="4.796875" style="13" customWidth="1"/>
    <col min="2" max="2" width="4" style="43" customWidth="1"/>
    <col min="3" max="7" width="8" style="13"/>
    <col min="8" max="8" width="11.296875" style="13" customWidth="1"/>
    <col min="9" max="14" width="8" style="13"/>
    <col min="15" max="15" width="22.19921875" style="13" customWidth="1"/>
    <col min="16" max="16" width="6.69921875" style="13" customWidth="1"/>
    <col min="17" max="16384" width="8" style="13"/>
  </cols>
  <sheetData>
    <row r="2" spans="2:16" ht="31.2" x14ac:dyDescent="0.6">
      <c r="I2" s="44"/>
      <c r="J2" s="44"/>
      <c r="K2" s="44"/>
      <c r="L2" s="44"/>
      <c r="M2" s="44"/>
      <c r="N2" s="44"/>
      <c r="O2" s="44"/>
      <c r="P2" s="44"/>
    </row>
    <row r="3" spans="2:16" ht="21" x14ac:dyDescent="0.4">
      <c r="I3" s="45"/>
      <c r="J3" s="45"/>
      <c r="K3" s="45"/>
      <c r="L3" s="45"/>
      <c r="M3" s="45"/>
      <c r="N3" s="45"/>
      <c r="O3" s="45"/>
      <c r="P3" s="45"/>
    </row>
    <row r="4" spans="2:16" ht="17.7" customHeight="1" x14ac:dyDescent="0.3"/>
    <row r="5" spans="2:16" ht="21.45" customHeight="1" x14ac:dyDescent="0.3">
      <c r="I5" s="46"/>
      <c r="J5" s="46"/>
      <c r="K5" s="46"/>
      <c r="L5" s="46"/>
      <c r="M5" s="46"/>
      <c r="N5" s="46"/>
      <c r="O5" s="46"/>
      <c r="P5" s="46"/>
    </row>
    <row r="8" spans="2:16" ht="18.600000000000001" thickBot="1" x14ac:dyDescent="0.4">
      <c r="B8" s="47" t="s">
        <v>29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2:16" ht="19.350000000000001" customHeight="1" x14ac:dyDescent="0.3">
      <c r="B9" s="13" t="s">
        <v>30</v>
      </c>
    </row>
    <row r="10" spans="2:16" ht="19.350000000000001" customHeight="1" x14ac:dyDescent="0.3">
      <c r="B10" s="13" t="s">
        <v>31</v>
      </c>
    </row>
    <row r="11" spans="2:16" ht="8.25" customHeight="1" x14ac:dyDescent="0.3"/>
    <row r="12" spans="2:16" ht="15.6" x14ac:dyDescent="0.3">
      <c r="B12" s="43" t="s">
        <v>32</v>
      </c>
      <c r="C12" s="13" t="s">
        <v>33</v>
      </c>
    </row>
    <row r="13" spans="2:16" x14ac:dyDescent="0.3">
      <c r="B13" s="43" t="s">
        <v>34</v>
      </c>
      <c r="C13" s="13" t="s">
        <v>35</v>
      </c>
    </row>
    <row r="14" spans="2:16" ht="8.25" customHeight="1" x14ac:dyDescent="0.3"/>
    <row r="15" spans="2:16" ht="15.6" x14ac:dyDescent="0.3">
      <c r="B15" s="43" t="s">
        <v>36</v>
      </c>
      <c r="C15" s="13" t="s">
        <v>37</v>
      </c>
    </row>
    <row r="16" spans="2:16" x14ac:dyDescent="0.3">
      <c r="B16" s="43" t="s">
        <v>34</v>
      </c>
      <c r="C16" s="13" t="s">
        <v>44</v>
      </c>
      <c r="P16" s="49" t="s">
        <v>38</v>
      </c>
    </row>
    <row r="17" spans="2:16" ht="8.25" customHeight="1" x14ac:dyDescent="0.3"/>
    <row r="18" spans="2:16" ht="15.6" x14ac:dyDescent="0.3">
      <c r="B18" s="43" t="s">
        <v>39</v>
      </c>
      <c r="C18" s="13" t="s">
        <v>45</v>
      </c>
    </row>
    <row r="19" spans="2:16" x14ac:dyDescent="0.3">
      <c r="B19" s="43" t="s">
        <v>34</v>
      </c>
      <c r="C19" s="13" t="s">
        <v>40</v>
      </c>
    </row>
    <row r="20" spans="2:16" ht="8.25" customHeight="1" x14ac:dyDescent="0.3"/>
    <row r="21" spans="2:16" ht="15.6" x14ac:dyDescent="0.3">
      <c r="B21" s="43" t="s">
        <v>41</v>
      </c>
      <c r="C21" s="13" t="s">
        <v>46</v>
      </c>
    </row>
    <row r="22" spans="2:16" ht="8.25" customHeight="1" x14ac:dyDescent="0.3"/>
    <row r="23" spans="2:16" ht="15.6" x14ac:dyDescent="0.3">
      <c r="B23" s="43" t="s">
        <v>42</v>
      </c>
      <c r="C23" s="13" t="s">
        <v>43</v>
      </c>
      <c r="P23" s="49" t="s">
        <v>38</v>
      </c>
    </row>
    <row r="24" spans="2:16" ht="8.25" customHeight="1" x14ac:dyDescent="0.3"/>
    <row r="25" spans="2:16" ht="8.25" customHeight="1" x14ac:dyDescent="0.3"/>
    <row r="27" spans="2:16" x14ac:dyDescent="0.3">
      <c r="B27" s="50"/>
    </row>
  </sheetData>
  <mergeCells count="3">
    <mergeCell ref="I2:P2"/>
    <mergeCell ref="I3:P3"/>
    <mergeCell ref="I5:P5"/>
  </mergeCells>
  <dataValidations count="2">
    <dataValidation allowBlank="1" showInputMessage="1" showErrorMessage="1" promptTitle="Hint:" prompt="Don't forget to use a mixed cell reference" sqref="P23" xr:uid="{5052ACA8-18E3-4065-ACE5-ABE873AECB94}"/>
    <dataValidation allowBlank="1" showInputMessage="1" showErrorMessage="1" promptTitle="Hint:" prompt="Choose Manage Rules and then edit" sqref="P16" xr:uid="{A194455B-92A2-4CFC-8103-01C268C1DCB5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BE96-B210-4FE5-93AA-1DD60511A530}">
  <sheetPr codeName="Sheet4"/>
  <dimension ref="A1:N39"/>
  <sheetViews>
    <sheetView showGridLines="0" zoomScaleNormal="100" workbookViewId="0">
      <selection activeCell="J7" sqref="J7"/>
    </sheetView>
  </sheetViews>
  <sheetFormatPr defaultColWidth="8" defaultRowHeight="14.4" x14ac:dyDescent="0.3"/>
  <cols>
    <col min="1" max="1" width="16.69921875" style="13" customWidth="1"/>
    <col min="2" max="7" width="12.69921875" style="13" customWidth="1"/>
    <col min="8" max="8" width="12.69921875" style="21" customWidth="1"/>
    <col min="9" max="9" width="1.69921875" style="13" customWidth="1"/>
    <col min="10" max="11" width="13.19921875" style="13" customWidth="1"/>
    <col min="12" max="13" width="8" style="13"/>
    <col min="14" max="14" width="12.3984375" style="13" customWidth="1"/>
    <col min="15" max="16384" width="8" style="13"/>
  </cols>
  <sheetData>
    <row r="1" spans="1:14" s="2" customFormat="1" ht="37.200000000000003" customHeight="1" x14ac:dyDescent="0.3">
      <c r="A1" s="1" t="s">
        <v>0</v>
      </c>
      <c r="H1" s="3"/>
    </row>
    <row r="3" spans="1:14" s="8" customFormat="1" ht="16.95" customHeight="1" x14ac:dyDescent="0.3">
      <c r="A3" s="4" t="s">
        <v>1</v>
      </c>
      <c r="B3" s="4"/>
      <c r="C3" s="4"/>
      <c r="D3" s="4"/>
      <c r="E3" s="4"/>
      <c r="F3" s="4"/>
      <c r="G3" s="4"/>
      <c r="H3" s="5"/>
      <c r="I3" s="6"/>
      <c r="J3" s="7" t="s">
        <v>2</v>
      </c>
      <c r="K3" s="7"/>
    </row>
    <row r="4" spans="1:14" x14ac:dyDescent="0.3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1"/>
      <c r="J4" s="12" t="s">
        <v>11</v>
      </c>
      <c r="K4" s="12" t="s">
        <v>12</v>
      </c>
    </row>
    <row r="5" spans="1:14" x14ac:dyDescent="0.3">
      <c r="A5" s="14" t="s">
        <v>13</v>
      </c>
      <c r="B5" s="51">
        <v>502</v>
      </c>
      <c r="C5" s="51">
        <v>460</v>
      </c>
      <c r="D5" s="51">
        <v>416</v>
      </c>
      <c r="E5" s="51">
        <v>396</v>
      </c>
      <c r="F5" s="51">
        <v>416</v>
      </c>
      <c r="G5" s="51">
        <v>349</v>
      </c>
      <c r="H5" s="16">
        <f t="shared" ref="H5:H11" si="0">AVERAGE(B5:G5)</f>
        <v>423.16666666666669</v>
      </c>
    </row>
    <row r="6" spans="1:14" x14ac:dyDescent="0.3">
      <c r="A6" s="14" t="s">
        <v>14</v>
      </c>
      <c r="B6" s="51">
        <v>1327</v>
      </c>
      <c r="C6" s="51">
        <v>2194</v>
      </c>
      <c r="D6" s="51">
        <v>1989</v>
      </c>
      <c r="E6" s="51">
        <v>861</v>
      </c>
      <c r="F6" s="51">
        <v>1989</v>
      </c>
      <c r="G6" s="51">
        <v>1249</v>
      </c>
      <c r="H6" s="16">
        <f t="shared" si="0"/>
        <v>1601.5</v>
      </c>
    </row>
    <row r="7" spans="1:14" x14ac:dyDescent="0.3">
      <c r="A7" s="14" t="s">
        <v>15</v>
      </c>
      <c r="B7" s="51">
        <v>425</v>
      </c>
      <c r="C7" s="51">
        <v>370</v>
      </c>
      <c r="D7" s="51">
        <v>297</v>
      </c>
      <c r="E7" s="51">
        <v>309</v>
      </c>
      <c r="F7" s="51">
        <v>297</v>
      </c>
      <c r="G7" s="51">
        <v>128</v>
      </c>
      <c r="H7" s="16">
        <f t="shared" si="0"/>
        <v>304.33333333333331</v>
      </c>
    </row>
    <row r="8" spans="1:14" x14ac:dyDescent="0.3">
      <c r="A8" s="14" t="s">
        <v>16</v>
      </c>
      <c r="B8" s="51">
        <v>1546</v>
      </c>
      <c r="C8" s="51">
        <v>1299</v>
      </c>
      <c r="D8" s="51">
        <v>1076</v>
      </c>
      <c r="E8" s="51">
        <v>1682</v>
      </c>
      <c r="F8" s="51">
        <v>1076</v>
      </c>
      <c r="G8" s="51">
        <v>1177</v>
      </c>
      <c r="H8" s="16">
        <f t="shared" si="0"/>
        <v>1309.3333333333333</v>
      </c>
    </row>
    <row r="9" spans="1:14" x14ac:dyDescent="0.3">
      <c r="A9" s="14" t="s">
        <v>17</v>
      </c>
      <c r="B9" s="51">
        <v>173</v>
      </c>
      <c r="C9" s="51">
        <v>347</v>
      </c>
      <c r="D9" s="51">
        <v>79</v>
      </c>
      <c r="E9" s="51">
        <v>395</v>
      </c>
      <c r="F9" s="51">
        <v>79</v>
      </c>
      <c r="G9" s="51">
        <v>279</v>
      </c>
      <c r="H9" s="16">
        <f t="shared" si="0"/>
        <v>225.33333333333334</v>
      </c>
    </row>
    <row r="10" spans="1:14" x14ac:dyDescent="0.3">
      <c r="A10" s="14" t="s">
        <v>18</v>
      </c>
      <c r="B10" s="51">
        <v>1995</v>
      </c>
      <c r="C10" s="51">
        <v>2399</v>
      </c>
      <c r="D10" s="51">
        <v>1164</v>
      </c>
      <c r="E10" s="51">
        <v>2105</v>
      </c>
      <c r="F10" s="51">
        <v>1164</v>
      </c>
      <c r="G10" s="51">
        <v>1243</v>
      </c>
      <c r="H10" s="16">
        <f t="shared" si="0"/>
        <v>1678.3333333333333</v>
      </c>
    </row>
    <row r="11" spans="1:14" x14ac:dyDescent="0.3">
      <c r="A11" s="14" t="s">
        <v>19</v>
      </c>
      <c r="B11" s="51">
        <v>1647</v>
      </c>
      <c r="C11" s="51">
        <v>2240</v>
      </c>
      <c r="D11" s="51">
        <v>1331</v>
      </c>
      <c r="E11" s="51">
        <v>761</v>
      </c>
      <c r="F11" s="51">
        <v>1331</v>
      </c>
      <c r="G11" s="51">
        <v>1611</v>
      </c>
      <c r="H11" s="16">
        <f t="shared" si="0"/>
        <v>1486.8333333333333</v>
      </c>
    </row>
    <row r="12" spans="1:14" x14ac:dyDescent="0.3">
      <c r="A12" s="14"/>
      <c r="B12" s="15"/>
      <c r="C12" s="15"/>
      <c r="D12" s="15"/>
      <c r="E12" s="15"/>
      <c r="F12" s="15"/>
      <c r="G12" s="15"/>
      <c r="H12" s="15"/>
      <c r="K12" s="17"/>
    </row>
    <row r="13" spans="1:14" x14ac:dyDescent="0.3">
      <c r="A13" s="18" t="s">
        <v>20</v>
      </c>
      <c r="B13" s="19">
        <f t="shared" ref="B13:G13" si="1">AVERAGE(B5:B11)</f>
        <v>1087.8571428571429</v>
      </c>
      <c r="C13" s="19">
        <f t="shared" si="1"/>
        <v>1329.8571428571429</v>
      </c>
      <c r="D13" s="19">
        <f t="shared" si="1"/>
        <v>907.42857142857144</v>
      </c>
      <c r="E13" s="19">
        <f t="shared" si="1"/>
        <v>929.85714285714289</v>
      </c>
      <c r="F13" s="19">
        <f t="shared" si="1"/>
        <v>907.42857142857144</v>
      </c>
      <c r="G13" s="19">
        <f t="shared" si="1"/>
        <v>862.28571428571433</v>
      </c>
      <c r="H13" s="20">
        <f>AVERAGE(B13:G13)</f>
        <v>1004.1190476190477</v>
      </c>
      <c r="J13" s="12"/>
      <c r="K13" s="12"/>
    </row>
    <row r="15" spans="1:14" x14ac:dyDescent="0.3">
      <c r="F15" s="22">
        <v>0</v>
      </c>
      <c r="G15" s="22">
        <v>3</v>
      </c>
    </row>
    <row r="16" spans="1:14" ht="16.95" customHeight="1" x14ac:dyDescent="0.3">
      <c r="A16" s="4" t="s">
        <v>21</v>
      </c>
      <c r="B16" s="23"/>
      <c r="C16" s="23"/>
      <c r="D16" s="23"/>
      <c r="E16" s="23"/>
      <c r="F16" s="23"/>
      <c r="G16" s="23"/>
      <c r="H16" s="24"/>
      <c r="J16" s="25" t="s">
        <v>22</v>
      </c>
      <c r="K16" s="26" t="s">
        <v>16</v>
      </c>
      <c r="L16" s="53" t="s">
        <v>48</v>
      </c>
      <c r="M16" s="53"/>
      <c r="N16" s="13" t="s">
        <v>16</v>
      </c>
    </row>
    <row r="17" spans="1:14" x14ac:dyDescent="0.3">
      <c r="A17" s="9" t="s">
        <v>3</v>
      </c>
      <c r="B17" s="10" t="s">
        <v>4</v>
      </c>
      <c r="C17" s="10" t="s">
        <v>5</v>
      </c>
      <c r="D17" s="10" t="s">
        <v>6</v>
      </c>
      <c r="E17" s="10" t="s">
        <v>7</v>
      </c>
      <c r="F17" s="10" t="s">
        <v>8</v>
      </c>
      <c r="G17" s="10" t="s">
        <v>9</v>
      </c>
      <c r="H17" s="10" t="s">
        <v>10</v>
      </c>
      <c r="J17" s="27"/>
      <c r="K17" s="27"/>
      <c r="L17" s="53"/>
      <c r="M17" s="53"/>
      <c r="N17" s="52" t="s">
        <v>47</v>
      </c>
    </row>
    <row r="18" spans="1:14" x14ac:dyDescent="0.3">
      <c r="A18" s="14" t="s">
        <v>13</v>
      </c>
      <c r="B18" s="29">
        <v>2.4327790973871699</v>
      </c>
      <c r="C18" s="29">
        <v>2.1994581075448099</v>
      </c>
      <c r="D18" s="29">
        <v>3.0233676975944999</v>
      </c>
      <c r="E18" s="29">
        <v>3.11827381738919</v>
      </c>
      <c r="F18" s="29">
        <v>3.0098496240601502</v>
      </c>
      <c r="G18" s="29">
        <v>2.9145790973871701</v>
      </c>
      <c r="H18" s="30">
        <f>AVERAGE(B18:G18)</f>
        <v>2.7830512402271652</v>
      </c>
      <c r="J18" s="27"/>
      <c r="K18" s="27"/>
      <c r="L18" s="53"/>
      <c r="M18" s="53"/>
      <c r="N18" s="52"/>
    </row>
    <row r="19" spans="1:14" x14ac:dyDescent="0.3">
      <c r="A19" s="14" t="s">
        <v>14</v>
      </c>
      <c r="B19" s="29">
        <v>3.2837834758437499</v>
      </c>
      <c r="C19" s="29">
        <v>3.1039197812215131</v>
      </c>
      <c r="D19" s="29">
        <v>3.3183719873891002</v>
      </c>
      <c r="E19" s="29">
        <v>3.0069317118802599</v>
      </c>
      <c r="F19" s="29">
        <v>3.2859080633006799</v>
      </c>
      <c r="G19" s="29">
        <v>3.1843783779999999</v>
      </c>
      <c r="H19" s="30">
        <f t="shared" ref="H19:H24" si="2">AVERAGE(B19:G19)</f>
        <v>3.1972155662725505</v>
      </c>
      <c r="J19" s="28"/>
      <c r="K19" s="28"/>
      <c r="L19" s="53"/>
      <c r="M19" s="53"/>
      <c r="N19" s="52"/>
    </row>
    <row r="20" spans="1:14" x14ac:dyDescent="0.3">
      <c r="A20" s="14" t="s">
        <v>15</v>
      </c>
      <c r="B20" s="29">
        <v>3.82222636237627</v>
      </c>
      <c r="C20" s="29">
        <v>3.94324324324324</v>
      </c>
      <c r="D20" s="29">
        <v>3.7744107744107742</v>
      </c>
      <c r="E20" s="29">
        <v>4.1113326262000003</v>
      </c>
      <c r="F20" s="29">
        <v>4.2</v>
      </c>
      <c r="G20" s="29">
        <v>4.7100817199999998</v>
      </c>
      <c r="H20" s="30">
        <f t="shared" si="2"/>
        <v>4.0935491210383796</v>
      </c>
      <c r="J20" s="27"/>
      <c r="K20" s="27"/>
      <c r="L20" s="53"/>
      <c r="M20" s="53"/>
      <c r="N20" s="52"/>
    </row>
    <row r="21" spans="1:14" x14ac:dyDescent="0.3">
      <c r="A21" s="14" t="s">
        <v>16</v>
      </c>
      <c r="B21" s="29">
        <v>3.28418549346017</v>
      </c>
      <c r="C21" s="29">
        <v>3.3756735950731334</v>
      </c>
      <c r="D21" s="29">
        <v>3.4851301115241635</v>
      </c>
      <c r="E21" s="29">
        <v>3.6188272719999999</v>
      </c>
      <c r="F21" s="29">
        <v>3.3</v>
      </c>
      <c r="G21" s="29">
        <v>3.1425615461419998</v>
      </c>
      <c r="H21" s="30">
        <f t="shared" si="2"/>
        <v>3.3677296696999108</v>
      </c>
      <c r="J21" s="54">
        <f>VLOOKUP(K16,A5:H11,8,0)</f>
        <v>1309.3333333333333</v>
      </c>
      <c r="K21" s="54">
        <f>VLOOKUP(K16,A31:H37,8,0)</f>
        <v>0.90393319099605762</v>
      </c>
      <c r="L21" s="53"/>
      <c r="M21" s="53"/>
      <c r="N21" s="52"/>
    </row>
    <row r="22" spans="1:14" x14ac:dyDescent="0.3">
      <c r="A22" s="14" t="s">
        <v>17</v>
      </c>
      <c r="B22" s="29">
        <v>3.1111521526560999</v>
      </c>
      <c r="C22" s="29">
        <v>3.3083573487031699</v>
      </c>
      <c r="D22" s="29">
        <v>3.4050632911392404</v>
      </c>
      <c r="E22" s="29">
        <v>2.9052631578947401</v>
      </c>
      <c r="F22" s="29">
        <v>3.4624277456647401</v>
      </c>
      <c r="G22" s="29">
        <v>3.6881720430107525</v>
      </c>
      <c r="H22" s="30">
        <f t="shared" si="2"/>
        <v>3.3134059565114575</v>
      </c>
      <c r="J22" s="28" t="s">
        <v>23</v>
      </c>
      <c r="K22" s="28" t="s">
        <v>24</v>
      </c>
      <c r="L22" s="53"/>
      <c r="M22" s="53"/>
      <c r="N22" s="52"/>
    </row>
    <row r="23" spans="1:14" x14ac:dyDescent="0.3">
      <c r="A23" s="14" t="s">
        <v>18</v>
      </c>
      <c r="B23" s="29">
        <v>4.7872878273891004</v>
      </c>
      <c r="C23" s="29">
        <v>4.6217831391799997</v>
      </c>
      <c r="D23" s="29">
        <v>4.6513676287627801</v>
      </c>
      <c r="E23" s="29">
        <v>4.9982727812787804</v>
      </c>
      <c r="F23" s="29">
        <v>4.68387483299</v>
      </c>
      <c r="G23" s="29">
        <v>4.9114215415241</v>
      </c>
      <c r="H23" s="30">
        <f t="shared" si="2"/>
        <v>4.7756679585207928</v>
      </c>
      <c r="J23" s="27"/>
      <c r="K23" s="27"/>
      <c r="L23" s="53"/>
      <c r="M23" s="53"/>
      <c r="N23" s="52"/>
    </row>
    <row r="24" spans="1:14" x14ac:dyDescent="0.3">
      <c r="A24" s="14" t="s">
        <v>19</v>
      </c>
      <c r="B24" s="29">
        <v>3.4191852825229962</v>
      </c>
      <c r="C24" s="29">
        <v>3.4901785714285714</v>
      </c>
      <c r="D24" s="29">
        <v>3.5432006010518409</v>
      </c>
      <c r="E24" s="29">
        <v>3.6242816091954024</v>
      </c>
      <c r="F24" s="29">
        <v>3.6654523375834853</v>
      </c>
      <c r="G24" s="29">
        <v>3.7268777157045312</v>
      </c>
      <c r="H24" s="30">
        <f t="shared" si="2"/>
        <v>3.5781960195811382</v>
      </c>
      <c r="J24" s="27"/>
      <c r="K24" s="27"/>
      <c r="L24" s="53"/>
      <c r="M24" s="53"/>
      <c r="N24" s="52"/>
    </row>
    <row r="25" spans="1:14" x14ac:dyDescent="0.3">
      <c r="A25" s="14"/>
      <c r="B25" s="31"/>
      <c r="C25" s="31"/>
      <c r="D25" s="31"/>
      <c r="E25" s="31"/>
      <c r="F25" s="31"/>
      <c r="G25" s="31"/>
      <c r="H25" s="29"/>
      <c r="J25" s="27"/>
      <c r="K25" s="27"/>
      <c r="L25" s="53"/>
      <c r="M25" s="53"/>
      <c r="N25" s="52"/>
    </row>
    <row r="26" spans="1:14" x14ac:dyDescent="0.3">
      <c r="A26" s="18" t="s">
        <v>25</v>
      </c>
      <c r="B26" s="32">
        <f>AVERAGE(B18:B24)</f>
        <v>3.4486570988050795</v>
      </c>
      <c r="C26" s="32">
        <f t="shared" ref="C26:G26" si="3">AVERAGE(C18:C24)</f>
        <v>3.4346591123420631</v>
      </c>
      <c r="D26" s="32">
        <f t="shared" si="3"/>
        <v>3.6001302988389141</v>
      </c>
      <c r="E26" s="32">
        <f t="shared" si="3"/>
        <v>3.6261689965483397</v>
      </c>
      <c r="F26" s="32">
        <f t="shared" si="3"/>
        <v>3.6582160862284363</v>
      </c>
      <c r="G26" s="32">
        <f t="shared" si="3"/>
        <v>3.7540102916812219</v>
      </c>
      <c r="H26" s="33">
        <f>AVERAGE(B26:G26)</f>
        <v>3.5869736474073424</v>
      </c>
      <c r="J26" s="27"/>
      <c r="K26" s="27"/>
      <c r="L26" s="53"/>
      <c r="M26" s="53"/>
      <c r="N26" s="52"/>
    </row>
    <row r="27" spans="1:14" x14ac:dyDescent="0.3">
      <c r="J27" s="34"/>
      <c r="K27" s="35">
        <f>VLOOKUP(K16,A31:H37,8,0)</f>
        <v>0.90393319099605762</v>
      </c>
    </row>
    <row r="29" spans="1:14" ht="16.95" customHeight="1" x14ac:dyDescent="0.3">
      <c r="A29" s="4" t="s">
        <v>24</v>
      </c>
      <c r="B29" s="23"/>
      <c r="C29" s="23"/>
      <c r="D29" s="23"/>
      <c r="E29" s="23"/>
      <c r="F29" s="23"/>
      <c r="G29" s="23"/>
      <c r="H29" s="36"/>
      <c r="J29" s="7" t="s">
        <v>26</v>
      </c>
      <c r="K29" s="7"/>
    </row>
    <row r="30" spans="1:14" x14ac:dyDescent="0.3">
      <c r="A30" s="9" t="s">
        <v>3</v>
      </c>
      <c r="B30" s="10" t="s">
        <v>4</v>
      </c>
      <c r="C30" s="10" t="s">
        <v>5</v>
      </c>
      <c r="D30" s="10" t="s">
        <v>6</v>
      </c>
      <c r="E30" s="10" t="s">
        <v>7</v>
      </c>
      <c r="F30" s="10" t="s">
        <v>8</v>
      </c>
      <c r="G30" s="10" t="s">
        <v>9</v>
      </c>
      <c r="H30" s="10" t="s">
        <v>10</v>
      </c>
      <c r="J30" s="12" t="s">
        <v>27</v>
      </c>
      <c r="K30" s="12" t="s">
        <v>28</v>
      </c>
    </row>
    <row r="31" spans="1:14" ht="15.6" x14ac:dyDescent="0.3">
      <c r="A31" s="14" t="s">
        <v>13</v>
      </c>
      <c r="B31" s="37">
        <v>0.75296912114014247</v>
      </c>
      <c r="C31" s="37">
        <v>0.75531471446436016</v>
      </c>
      <c r="D31" s="37">
        <v>0.75085910652920962</v>
      </c>
      <c r="E31" s="37">
        <v>0.75791139240506333</v>
      </c>
      <c r="F31" s="37">
        <v>0.75238095238095237</v>
      </c>
      <c r="G31" s="37">
        <f>85.7142857142857%-14%</f>
        <v>0.71714285714285697</v>
      </c>
      <c r="H31" s="38">
        <f>AVERAGE(B31:G31)</f>
        <v>0.74776302401043082</v>
      </c>
      <c r="J31" s="39">
        <f>(G31/B31)^(1/10)-1</f>
        <v>-4.8630524388828533E-3</v>
      </c>
      <c r="K31" s="40">
        <f>J31</f>
        <v>-4.8630524388828533E-3</v>
      </c>
    </row>
    <row r="32" spans="1:14" ht="15.6" x14ac:dyDescent="0.3">
      <c r="A32" s="14" t="s">
        <v>14</v>
      </c>
      <c r="B32" s="37">
        <v>0.80139372822299648</v>
      </c>
      <c r="C32" s="37">
        <v>0.83363719234275291</v>
      </c>
      <c r="D32" s="37">
        <v>0.82805429864253388</v>
      </c>
      <c r="E32" s="37">
        <v>0.84284377923292797</v>
      </c>
      <c r="F32" s="37">
        <v>0.81838733986435563</v>
      </c>
      <c r="G32" s="37">
        <v>0.84147317854283432</v>
      </c>
      <c r="H32" s="38">
        <f t="shared" ref="H32:H37" si="4">AVERAGE(B32:G32)</f>
        <v>0.8276315861414002</v>
      </c>
      <c r="J32" s="39">
        <f t="shared" ref="J32:J37" si="5">(G32/B32)^(1/10)-1</f>
        <v>4.8921042161853556E-3</v>
      </c>
      <c r="K32" s="40">
        <f t="shared" ref="K32:K37" si="6">J32</f>
        <v>4.8921042161853556E-3</v>
      </c>
    </row>
    <row r="33" spans="1:11" ht="15.6" x14ac:dyDescent="0.3">
      <c r="A33" s="14" t="s">
        <v>15</v>
      </c>
      <c r="B33" s="37">
        <v>0.91585760517799353</v>
      </c>
      <c r="C33" s="37">
        <v>0.93243243243243246</v>
      </c>
      <c r="D33" s="37">
        <v>0.91919191919191923</v>
      </c>
      <c r="E33" s="37">
        <v>0.95876288659793818</v>
      </c>
      <c r="F33" s="37">
        <v>0.96235294117647063</v>
      </c>
      <c r="G33" s="37">
        <v>0.984375</v>
      </c>
      <c r="H33" s="38">
        <f t="shared" si="4"/>
        <v>0.94549546409612562</v>
      </c>
      <c r="J33" s="39">
        <f t="shared" si="5"/>
        <v>7.2406901716020045E-3</v>
      </c>
      <c r="K33" s="40">
        <f t="shared" si="6"/>
        <v>7.2406901716020045E-3</v>
      </c>
    </row>
    <row r="34" spans="1:11" ht="15.6" x14ac:dyDescent="0.3">
      <c r="A34" s="14" t="s">
        <v>16</v>
      </c>
      <c r="B34" s="37">
        <v>0.87574316290130794</v>
      </c>
      <c r="C34" s="37">
        <v>0.89222478829869134</v>
      </c>
      <c r="D34" s="37">
        <v>0.89498141263940523</v>
      </c>
      <c r="E34" s="37">
        <v>0.91634689178818107</v>
      </c>
      <c r="F34" s="37">
        <v>0.91397153945666232</v>
      </c>
      <c r="G34" s="37">
        <v>0.93033135089209851</v>
      </c>
      <c r="H34" s="38">
        <f t="shared" si="4"/>
        <v>0.90393319099605762</v>
      </c>
      <c r="J34" s="39">
        <f t="shared" si="5"/>
        <v>6.0651146811083745E-3</v>
      </c>
      <c r="K34" s="40">
        <f t="shared" si="6"/>
        <v>6.0651146811083745E-3</v>
      </c>
    </row>
    <row r="35" spans="1:11" ht="15.6" x14ac:dyDescent="0.3">
      <c r="A35" s="14" t="s">
        <v>17</v>
      </c>
      <c r="B35" s="37">
        <v>0.84303797468354436</v>
      </c>
      <c r="C35" s="37">
        <v>0.84149855907780979</v>
      </c>
      <c r="D35" s="37">
        <v>0.89873417721518989</v>
      </c>
      <c r="E35" s="37">
        <v>0.84736842105263155</v>
      </c>
      <c r="F35" s="37">
        <v>0.87283236994219648</v>
      </c>
      <c r="G35" s="37">
        <v>0.83813620071684602</v>
      </c>
      <c r="H35" s="38">
        <f t="shared" si="4"/>
        <v>0.85693461711470309</v>
      </c>
      <c r="J35" s="39">
        <f t="shared" si="5"/>
        <v>-5.8296861749518314E-4</v>
      </c>
      <c r="K35" s="40">
        <f t="shared" si="6"/>
        <v>-5.8296861749518314E-4</v>
      </c>
    </row>
    <row r="36" spans="1:11" ht="15.6" x14ac:dyDescent="0.3">
      <c r="A36" s="14" t="s">
        <v>18</v>
      </c>
      <c r="B36" s="37">
        <v>0.94696969696969702</v>
      </c>
      <c r="C36" s="37">
        <v>0.95</v>
      </c>
      <c r="D36" s="37">
        <v>0.96634615384615385</v>
      </c>
      <c r="E36" s="37">
        <v>0.95316804407713496</v>
      </c>
      <c r="F36" s="37">
        <v>0.96812749003984067</v>
      </c>
      <c r="G36" s="37">
        <v>0.94696969696969702</v>
      </c>
      <c r="H36" s="38">
        <f t="shared" si="4"/>
        <v>0.95526351365042073</v>
      </c>
      <c r="J36" s="39">
        <f t="shared" si="5"/>
        <v>0</v>
      </c>
      <c r="K36" s="40">
        <f t="shared" si="6"/>
        <v>0</v>
      </c>
    </row>
    <row r="37" spans="1:11" ht="15.6" x14ac:dyDescent="0.3">
      <c r="A37" s="14" t="s">
        <v>19</v>
      </c>
      <c r="B37" s="37">
        <v>0.88567674113009198</v>
      </c>
      <c r="C37" s="37">
        <v>0.90357142857142858</v>
      </c>
      <c r="D37" s="37">
        <v>0.90909090909090906</v>
      </c>
      <c r="E37" s="37">
        <v>0.90804597701149425</v>
      </c>
      <c r="F37" s="37">
        <v>0.92531876138433511</v>
      </c>
      <c r="G37" s="37">
        <v>0.91744258224705155</v>
      </c>
      <c r="H37" s="38">
        <f t="shared" si="4"/>
        <v>0.90819106657255189</v>
      </c>
      <c r="J37" s="39">
        <f t="shared" si="5"/>
        <v>3.5300123980499531E-3</v>
      </c>
      <c r="K37" s="40">
        <f t="shared" si="6"/>
        <v>3.5300123980499531E-3</v>
      </c>
    </row>
    <row r="38" spans="1:11" ht="15.6" x14ac:dyDescent="0.3">
      <c r="H38" s="41"/>
      <c r="J38" s="42"/>
    </row>
    <row r="39" spans="1:11" x14ac:dyDescent="0.3">
      <c r="K39" s="42"/>
    </row>
  </sheetData>
  <dataConsolidate/>
  <mergeCells count="4">
    <mergeCell ref="J3:K3"/>
    <mergeCell ref="J29:K29"/>
    <mergeCell ref="L16:M26"/>
    <mergeCell ref="N17:N26"/>
  </mergeCells>
  <conditionalFormatting sqref="B13:G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G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1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{6AAE3FCD-94E3-45F4-95E5-93B720A8318C}</x14:id>
        </ext>
      </extLst>
    </cfRule>
    <cfRule type="dataBar" priority="19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{6348066E-E8E3-4FFA-8847-7F8D986D6A30}</x14:id>
        </ext>
      </extLst>
    </cfRule>
    <cfRule type="dataBar" priority="20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{98FC5C63-D3CD-425C-856B-93F2D8E6C585}</x14:id>
        </ext>
      </extLst>
    </cfRule>
    <cfRule type="dataBar" priority="21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{79969AFB-C451-4AAC-907E-8EBC7181FE3E}</x14:id>
        </ext>
      </extLst>
    </cfRule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{0F8B5118-02C6-4457-8F31-5B53688D9A5E}</x14:id>
        </ext>
      </extLst>
    </cfRule>
  </conditionalFormatting>
  <conditionalFormatting sqref="H5:H11">
    <cfRule type="top10" dxfId="3" priority="1" rank="3"/>
    <cfRule type="top10" dxfId="2" priority="10" rank="2"/>
  </conditionalFormatting>
  <conditionalFormatting sqref="B18:G24">
    <cfRule type="cellIs" dxfId="1" priority="7" operator="between">
      <formula>$F$15</formula>
      <formula>$G$15</formula>
    </cfRule>
  </conditionalFormatting>
  <conditionalFormatting sqref="B31:G37">
    <cfRule type="iconSet" priority="2">
      <iconSet iconSet="3Arrows">
        <cfvo type="percent" val="0"/>
        <cfvo type="num" val="0.8"/>
        <cfvo type="num" val="0.9"/>
      </iconSet>
    </cfRule>
  </conditionalFormatting>
  <conditionalFormatting sqref="A18:H24">
    <cfRule type="expression" dxfId="0" priority="25">
      <formula>$A18=$K$16</formula>
    </cfRule>
  </conditionalFormatting>
  <dataValidations disablePrompts="1" count="1">
    <dataValidation type="list" allowBlank="1" showInputMessage="1" showErrorMessage="1" sqref="K16 N16" xr:uid="{815C455F-01FE-4BAB-BFF4-A1007439B0FC}">
      <formula1>Agents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AE3FCD-94E3-45F4-95E5-93B720A83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48066E-E8E3-4FFA-8847-7F8D986D6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FC5C63-D3CD-425C-856B-93F2D8E6C5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969AFB-C451-4AAC-907E-8EBC7181F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8B5118-02C6-4457-8F31-5B53688D9A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B5:G11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51ACB993-3195-4DD8-ACF1-C919A6B63005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'Service Desk Data'!B18:G18</xm:f>
              <xm:sqref>K5</xm:sqref>
            </x14:sparkline>
            <x14:sparkline>
              <xm:f>'Service Desk Data'!B19:G19</xm:f>
              <xm:sqref>K6</xm:sqref>
            </x14:sparkline>
            <x14:sparkline>
              <xm:f>'Service Desk Data'!B20:G20</xm:f>
              <xm:sqref>K7</xm:sqref>
            </x14:sparkline>
            <x14:sparkline>
              <xm:f>'Service Desk Data'!B21:G21</xm:f>
              <xm:sqref>K8</xm:sqref>
            </x14:sparkline>
            <x14:sparkline>
              <xm:f>'Service Desk Data'!B22:G22</xm:f>
              <xm:sqref>K9</xm:sqref>
            </x14:sparkline>
            <x14:sparkline>
              <xm:f>'Service Desk Data'!B23:G23</xm:f>
              <xm:sqref>K10</xm:sqref>
            </x14:sparkline>
            <x14:sparkline>
              <xm:f>'Service Desk Data'!B24:G24</xm:f>
              <xm:sqref>K11</xm:sqref>
            </x14:sparkline>
          </x14:sparklines>
        </x14:sparklineGroup>
        <x14:sparklineGroup type="column" displayEmptyCellsAs="gap" high="1" xr2:uid="{C423FBDF-8616-4C08-A73F-D52C159A77BA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'Service Desk Data'!B5:G5</xm:f>
              <xm:sqref>J5</xm:sqref>
            </x14:sparkline>
            <x14:sparkline>
              <xm:f>'Service Desk Data'!B6:G6</xm:f>
              <xm:sqref>J6</xm:sqref>
            </x14:sparkline>
            <x14:sparkline>
              <xm:f>'Service Desk Data'!B7:G7</xm:f>
              <xm:sqref>J7</xm:sqref>
            </x14:sparkline>
            <x14:sparkline>
              <xm:f>'Service Desk Data'!B8:G8</xm:f>
              <xm:sqref>J8</xm:sqref>
            </x14:sparkline>
            <x14:sparkline>
              <xm:f>'Service Desk Data'!B9:G9</xm:f>
              <xm:sqref>J9</xm:sqref>
            </x14:sparkline>
            <x14:sparkline>
              <xm:f>'Service Desk Data'!B10:G10</xm:f>
              <xm:sqref>J10</xm:sqref>
            </x14:sparkline>
            <x14:sparkline>
              <xm:f>'Service Desk Data'!B11:G11</xm:f>
              <xm:sqref>J11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Service Desk Data</vt:lpstr>
      <vt:lpstr>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Duong Pham</dc:creator>
  <cp:lastModifiedBy>Le Duong Pham</cp:lastModifiedBy>
  <dcterms:created xsi:type="dcterms:W3CDTF">2023-10-05T03:55:51Z</dcterms:created>
  <dcterms:modified xsi:type="dcterms:W3CDTF">2023-10-10T05:11:28Z</dcterms:modified>
</cp:coreProperties>
</file>