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sbos\Desktop\"/>
    </mc:Choice>
  </mc:AlternateContent>
  <bookViews>
    <workbookView xWindow="0" yWindow="0" windowWidth="25130" windowHeight="12450"/>
  </bookViews>
  <sheets>
    <sheet name="Daten" sheetId="1" r:id="rId1"/>
    <sheet name="Quellen" sheetId="2" r:id="rId2"/>
    <sheet name="Simulationswerte" sheetId="3" r:id="rId3"/>
  </sheets>
  <calcPr calcId="162913"/>
</workbook>
</file>

<file path=xl/calcChain.xml><?xml version="1.0" encoding="utf-8"?>
<calcChain xmlns="http://schemas.openxmlformats.org/spreadsheetml/2006/main">
  <c r="O747" i="1" l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H711" i="1"/>
  <c r="H712" i="1" s="1"/>
  <c r="O710" i="1"/>
  <c r="H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J644" i="1"/>
  <c r="J645" i="1" s="1"/>
  <c r="J646" i="1" s="1"/>
  <c r="J647" i="1" s="1"/>
  <c r="J648" i="1" s="1"/>
  <c r="J649" i="1" s="1"/>
  <c r="J650" i="1" s="1"/>
  <c r="J651" i="1" s="1"/>
  <c r="J652" i="1" s="1"/>
  <c r="J653" i="1" s="1"/>
  <c r="H633" i="1"/>
  <c r="H634" i="1" s="1"/>
  <c r="H635" i="1" s="1"/>
  <c r="H636" i="1" s="1"/>
  <c r="H637" i="1" s="1"/>
  <c r="H638" i="1" s="1"/>
  <c r="H639" i="1" s="1"/>
  <c r="H640" i="1" s="1"/>
  <c r="H641" i="1" s="1"/>
  <c r="H642" i="1" s="1"/>
  <c r="G622" i="1"/>
  <c r="G623" i="1" s="1"/>
  <c r="G624" i="1" s="1"/>
  <c r="G625" i="1" s="1"/>
  <c r="G626" i="1" s="1"/>
  <c r="G627" i="1" s="1"/>
  <c r="G628" i="1" s="1"/>
  <c r="G629" i="1" s="1"/>
  <c r="G630" i="1" s="1"/>
  <c r="G631" i="1" s="1"/>
  <c r="B509" i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08" i="1"/>
  <c r="H494" i="1"/>
  <c r="H495" i="1" s="1"/>
  <c r="H496" i="1" s="1"/>
  <c r="H497" i="1" s="1"/>
  <c r="H498" i="1" s="1"/>
  <c r="H499" i="1" s="1"/>
  <c r="H488" i="1"/>
  <c r="H489" i="1" s="1"/>
  <c r="H490" i="1" s="1"/>
  <c r="H491" i="1" s="1"/>
  <c r="H492" i="1" s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AM436" i="1"/>
  <c r="AJ436" i="1"/>
  <c r="M436" i="1"/>
  <c r="AM435" i="1"/>
  <c r="AJ435" i="1"/>
  <c r="M435" i="1"/>
  <c r="AM434" i="1"/>
  <c r="AJ434" i="1" s="1"/>
  <c r="M434" i="1"/>
  <c r="AM433" i="1"/>
  <c r="AJ433" i="1"/>
  <c r="M433" i="1"/>
  <c r="AM432" i="1"/>
  <c r="AJ432" i="1"/>
  <c r="M432" i="1"/>
  <c r="AM431" i="1"/>
  <c r="AJ431" i="1"/>
  <c r="M431" i="1"/>
  <c r="AM430" i="1"/>
  <c r="AJ430" i="1" s="1"/>
  <c r="M430" i="1"/>
  <c r="AM429" i="1"/>
  <c r="AJ429" i="1"/>
  <c r="M429" i="1"/>
  <c r="AM428" i="1"/>
  <c r="AJ428" i="1"/>
  <c r="M428" i="1"/>
  <c r="AM427" i="1"/>
  <c r="AJ427" i="1"/>
  <c r="M427" i="1"/>
  <c r="AM426" i="1"/>
  <c r="AJ426" i="1" s="1"/>
  <c r="M426" i="1"/>
  <c r="AM425" i="1"/>
  <c r="AJ425" i="1"/>
  <c r="M425" i="1"/>
  <c r="AM424" i="1"/>
  <c r="AJ424" i="1"/>
  <c r="M424" i="1"/>
  <c r="AM423" i="1"/>
  <c r="AJ423" i="1"/>
  <c r="M423" i="1"/>
  <c r="AM422" i="1"/>
  <c r="AJ422" i="1" s="1"/>
  <c r="M422" i="1"/>
  <c r="AM421" i="1"/>
  <c r="AJ421" i="1"/>
  <c r="M421" i="1"/>
  <c r="AM420" i="1"/>
  <c r="AJ420" i="1"/>
  <c r="M420" i="1"/>
  <c r="AM419" i="1"/>
  <c r="AJ419" i="1"/>
  <c r="M419" i="1"/>
  <c r="AM418" i="1"/>
  <c r="AJ418" i="1" s="1"/>
  <c r="M418" i="1"/>
  <c r="AM417" i="1"/>
  <c r="AJ417" i="1"/>
  <c r="M417" i="1"/>
  <c r="AM416" i="1"/>
  <c r="AJ416" i="1"/>
  <c r="M416" i="1"/>
  <c r="AM415" i="1"/>
  <c r="AJ415" i="1"/>
  <c r="M415" i="1"/>
  <c r="AM414" i="1"/>
  <c r="AJ414" i="1" s="1"/>
  <c r="M414" i="1"/>
  <c r="AM413" i="1"/>
  <c r="AJ413" i="1"/>
  <c r="M413" i="1"/>
  <c r="AM412" i="1"/>
  <c r="AJ412" i="1"/>
  <c r="M412" i="1"/>
  <c r="AM411" i="1"/>
  <c r="AJ411" i="1"/>
  <c r="M411" i="1"/>
  <c r="AM410" i="1"/>
  <c r="AJ410" i="1" s="1"/>
  <c r="M410" i="1"/>
  <c r="AM409" i="1"/>
  <c r="AJ409" i="1"/>
  <c r="M409" i="1"/>
  <c r="AM408" i="1"/>
  <c r="AJ408" i="1"/>
  <c r="M408" i="1"/>
  <c r="AM407" i="1"/>
  <c r="AJ407" i="1"/>
  <c r="M407" i="1"/>
  <c r="AM406" i="1"/>
  <c r="AJ406" i="1" s="1"/>
  <c r="M406" i="1"/>
  <c r="AM405" i="1"/>
  <c r="AJ405" i="1"/>
  <c r="M405" i="1"/>
  <c r="AM404" i="1"/>
  <c r="AJ404" i="1"/>
  <c r="M404" i="1"/>
  <c r="AM403" i="1"/>
  <c r="AJ403" i="1"/>
  <c r="M403" i="1"/>
  <c r="AM402" i="1"/>
  <c r="AJ402" i="1" s="1"/>
  <c r="M402" i="1"/>
  <c r="AM401" i="1"/>
  <c r="AJ401" i="1"/>
  <c r="M401" i="1"/>
  <c r="AM400" i="1"/>
  <c r="AJ400" i="1"/>
  <c r="M400" i="1"/>
  <c r="AM399" i="1"/>
  <c r="AJ399" i="1"/>
  <c r="M399" i="1"/>
  <c r="AM398" i="1"/>
  <c r="AJ398" i="1" s="1"/>
  <c r="M398" i="1"/>
  <c r="AM397" i="1"/>
  <c r="AJ397" i="1"/>
  <c r="M397" i="1"/>
  <c r="AM396" i="1"/>
  <c r="AJ396" i="1"/>
  <c r="M396" i="1"/>
  <c r="AM395" i="1"/>
  <c r="AJ395" i="1"/>
  <c r="M395" i="1"/>
  <c r="AM394" i="1"/>
  <c r="AJ394" i="1" s="1"/>
  <c r="M394" i="1"/>
  <c r="AM393" i="1"/>
  <c r="AJ393" i="1"/>
  <c r="M393" i="1"/>
  <c r="AM392" i="1"/>
  <c r="AJ392" i="1"/>
  <c r="M392" i="1"/>
  <c r="AM391" i="1"/>
  <c r="AJ391" i="1"/>
  <c r="M391" i="1"/>
  <c r="AM390" i="1"/>
  <c r="AJ390" i="1" s="1"/>
  <c r="M390" i="1"/>
  <c r="AM389" i="1"/>
  <c r="AJ389" i="1"/>
  <c r="M389" i="1"/>
  <c r="AM388" i="1"/>
  <c r="AJ388" i="1"/>
  <c r="M388" i="1"/>
  <c r="AM387" i="1"/>
  <c r="AJ387" i="1"/>
  <c r="M387" i="1"/>
  <c r="AM386" i="1"/>
  <c r="AJ386" i="1" s="1"/>
  <c r="M386" i="1"/>
  <c r="AM385" i="1"/>
  <c r="AJ385" i="1"/>
  <c r="M385" i="1"/>
  <c r="AM384" i="1"/>
  <c r="AJ384" i="1"/>
  <c r="M384" i="1"/>
  <c r="AM383" i="1"/>
  <c r="AJ383" i="1"/>
  <c r="M383" i="1"/>
  <c r="AM382" i="1"/>
  <c r="AJ382" i="1" s="1"/>
  <c r="M382" i="1"/>
  <c r="AM381" i="1"/>
  <c r="AJ381" i="1"/>
  <c r="M381" i="1"/>
  <c r="AM380" i="1"/>
  <c r="AJ380" i="1"/>
  <c r="M380" i="1"/>
  <c r="AM379" i="1"/>
  <c r="AJ379" i="1"/>
  <c r="M379" i="1"/>
  <c r="AM378" i="1"/>
  <c r="AJ378" i="1" s="1"/>
  <c r="M378" i="1"/>
  <c r="AM377" i="1"/>
  <c r="AJ377" i="1"/>
  <c r="M377" i="1"/>
  <c r="AM376" i="1"/>
  <c r="AJ376" i="1"/>
  <c r="M376" i="1"/>
  <c r="AM375" i="1"/>
  <c r="AJ375" i="1"/>
  <c r="M375" i="1"/>
  <c r="AJ374" i="1"/>
  <c r="M374" i="1"/>
  <c r="AJ373" i="1"/>
  <c r="M373" i="1"/>
  <c r="AJ372" i="1"/>
  <c r="M372" i="1"/>
  <c r="AJ371" i="1"/>
  <c r="M371" i="1"/>
  <c r="AJ370" i="1"/>
  <c r="M370" i="1"/>
  <c r="AJ369" i="1"/>
  <c r="M369" i="1"/>
  <c r="AJ368" i="1"/>
  <c r="M368" i="1"/>
  <c r="AJ367" i="1"/>
  <c r="M367" i="1"/>
  <c r="AJ366" i="1"/>
  <c r="M366" i="1"/>
  <c r="AJ365" i="1"/>
  <c r="M365" i="1"/>
  <c r="AJ364" i="1"/>
  <c r="M364" i="1"/>
  <c r="AJ363" i="1"/>
  <c r="M363" i="1"/>
  <c r="AJ362" i="1"/>
  <c r="M362" i="1"/>
  <c r="AJ361" i="1"/>
  <c r="M361" i="1"/>
  <c r="AJ360" i="1"/>
  <c r="M360" i="1"/>
  <c r="AJ359" i="1"/>
  <c r="M359" i="1"/>
  <c r="AJ358" i="1"/>
  <c r="M358" i="1"/>
  <c r="AJ357" i="1"/>
  <c r="M357" i="1"/>
  <c r="AJ356" i="1"/>
  <c r="M356" i="1"/>
  <c r="AJ355" i="1"/>
  <c r="M355" i="1"/>
  <c r="AJ354" i="1"/>
  <c r="M354" i="1"/>
  <c r="AJ353" i="1"/>
  <c r="M353" i="1"/>
  <c r="AJ352" i="1"/>
  <c r="M352" i="1"/>
  <c r="AJ351" i="1"/>
  <c r="M351" i="1"/>
  <c r="AJ350" i="1"/>
  <c r="M350" i="1"/>
  <c r="AJ349" i="1"/>
  <c r="M349" i="1"/>
  <c r="AJ348" i="1"/>
  <c r="M348" i="1"/>
  <c r="AJ347" i="1"/>
  <c r="M347" i="1"/>
  <c r="AJ346" i="1"/>
  <c r="M346" i="1"/>
  <c r="AJ345" i="1"/>
  <c r="M345" i="1"/>
  <c r="AJ344" i="1"/>
  <c r="M344" i="1"/>
  <c r="AJ343" i="1"/>
  <c r="M343" i="1"/>
  <c r="AJ342" i="1"/>
  <c r="M342" i="1"/>
  <c r="AJ341" i="1"/>
  <c r="M341" i="1"/>
  <c r="AJ340" i="1"/>
  <c r="M340" i="1"/>
  <c r="AJ339" i="1"/>
  <c r="M339" i="1"/>
  <c r="AJ338" i="1"/>
  <c r="M338" i="1"/>
  <c r="AJ337" i="1"/>
  <c r="M337" i="1"/>
  <c r="AJ336" i="1"/>
  <c r="M336" i="1"/>
  <c r="AJ335" i="1"/>
  <c r="M335" i="1"/>
  <c r="AJ334" i="1"/>
  <c r="M334" i="1"/>
  <c r="AJ333" i="1"/>
  <c r="M333" i="1"/>
  <c r="AJ332" i="1"/>
  <c r="M332" i="1"/>
  <c r="AJ331" i="1"/>
  <c r="M331" i="1"/>
  <c r="AJ330" i="1"/>
  <c r="M330" i="1"/>
  <c r="AJ329" i="1"/>
  <c r="M329" i="1"/>
  <c r="AJ328" i="1"/>
  <c r="M328" i="1"/>
  <c r="AJ327" i="1"/>
  <c r="M327" i="1"/>
  <c r="AJ326" i="1"/>
  <c r="M326" i="1"/>
  <c r="AJ325" i="1"/>
  <c r="M325" i="1"/>
  <c r="AJ324" i="1"/>
  <c r="M324" i="1"/>
  <c r="AJ323" i="1"/>
  <c r="M323" i="1"/>
  <c r="AJ322" i="1"/>
  <c r="M322" i="1"/>
  <c r="AJ321" i="1"/>
  <c r="M321" i="1"/>
  <c r="AJ320" i="1"/>
  <c r="M320" i="1"/>
  <c r="AJ319" i="1"/>
  <c r="M319" i="1"/>
  <c r="AJ318" i="1"/>
  <c r="M318" i="1"/>
  <c r="AJ317" i="1"/>
  <c r="M317" i="1"/>
  <c r="AJ316" i="1"/>
  <c r="M316" i="1"/>
  <c r="AJ315" i="1"/>
  <c r="M315" i="1"/>
  <c r="AJ314" i="1"/>
  <c r="M314" i="1"/>
  <c r="AJ313" i="1"/>
  <c r="M313" i="1"/>
  <c r="AJ312" i="1"/>
  <c r="M312" i="1"/>
  <c r="AJ311" i="1"/>
  <c r="M311" i="1"/>
  <c r="AJ310" i="1"/>
  <c r="M310" i="1"/>
  <c r="AJ309" i="1"/>
  <c r="M309" i="1"/>
  <c r="AJ308" i="1"/>
  <c r="M308" i="1"/>
  <c r="AJ307" i="1"/>
  <c r="M307" i="1"/>
  <c r="AJ306" i="1"/>
  <c r="M306" i="1"/>
  <c r="AJ305" i="1"/>
  <c r="M305" i="1"/>
  <c r="AJ304" i="1"/>
  <c r="M304" i="1"/>
  <c r="AJ303" i="1"/>
  <c r="M303" i="1"/>
  <c r="AJ302" i="1"/>
  <c r="M302" i="1"/>
  <c r="AJ301" i="1"/>
  <c r="M301" i="1"/>
  <c r="AJ300" i="1"/>
  <c r="M300" i="1"/>
  <c r="AJ299" i="1"/>
  <c r="M299" i="1"/>
  <c r="AJ298" i="1"/>
  <c r="M298" i="1"/>
  <c r="AJ297" i="1"/>
  <c r="M297" i="1"/>
  <c r="AJ296" i="1"/>
  <c r="M296" i="1"/>
  <c r="AJ295" i="1"/>
  <c r="M295" i="1"/>
  <c r="AJ294" i="1"/>
  <c r="M294" i="1"/>
  <c r="AJ293" i="1"/>
  <c r="M293" i="1"/>
  <c r="AJ292" i="1"/>
  <c r="M292" i="1"/>
  <c r="O291" i="1"/>
  <c r="M291" i="1"/>
  <c r="O290" i="1"/>
  <c r="M290" i="1"/>
  <c r="O289" i="1"/>
  <c r="M289" i="1"/>
  <c r="O288" i="1"/>
  <c r="M288" i="1"/>
  <c r="O287" i="1"/>
  <c r="M287" i="1"/>
  <c r="O286" i="1"/>
  <c r="M286" i="1"/>
  <c r="O285" i="1"/>
  <c r="M285" i="1"/>
  <c r="O284" i="1"/>
  <c r="M284" i="1"/>
  <c r="O283" i="1"/>
  <c r="M283" i="1"/>
  <c r="O282" i="1"/>
  <c r="M282" i="1"/>
  <c r="O281" i="1"/>
  <c r="M281" i="1"/>
  <c r="O280" i="1"/>
  <c r="M280" i="1"/>
  <c r="O279" i="1"/>
  <c r="M279" i="1"/>
  <c r="O278" i="1"/>
  <c r="M278" i="1"/>
  <c r="O277" i="1"/>
  <c r="M277" i="1"/>
  <c r="O276" i="1"/>
  <c r="M276" i="1"/>
  <c r="O275" i="1"/>
  <c r="M275" i="1"/>
  <c r="O274" i="1"/>
  <c r="M274" i="1"/>
  <c r="O273" i="1"/>
  <c r="M273" i="1"/>
  <c r="O272" i="1"/>
  <c r="M272" i="1"/>
  <c r="O271" i="1"/>
  <c r="M271" i="1"/>
  <c r="O270" i="1"/>
  <c r="M270" i="1"/>
  <c r="O269" i="1"/>
  <c r="M269" i="1"/>
  <c r="O268" i="1"/>
  <c r="M268" i="1"/>
  <c r="O267" i="1"/>
  <c r="M267" i="1"/>
  <c r="O266" i="1"/>
  <c r="M266" i="1"/>
  <c r="O265" i="1"/>
  <c r="M265" i="1"/>
  <c r="O264" i="1"/>
  <c r="M264" i="1"/>
  <c r="O263" i="1"/>
  <c r="M263" i="1"/>
  <c r="O262" i="1"/>
  <c r="M262" i="1"/>
  <c r="O261" i="1"/>
  <c r="M261" i="1"/>
  <c r="O260" i="1"/>
  <c r="M260" i="1"/>
  <c r="O259" i="1"/>
  <c r="M259" i="1"/>
  <c r="O258" i="1"/>
  <c r="M258" i="1"/>
  <c r="O257" i="1"/>
  <c r="M257" i="1"/>
  <c r="O256" i="1"/>
  <c r="M256" i="1"/>
  <c r="O255" i="1"/>
  <c r="M255" i="1"/>
  <c r="O254" i="1"/>
  <c r="M254" i="1"/>
  <c r="O253" i="1"/>
  <c r="M253" i="1"/>
  <c r="O252" i="1"/>
  <c r="M252" i="1"/>
  <c r="O251" i="1"/>
  <c r="M251" i="1"/>
  <c r="O250" i="1"/>
  <c r="M250" i="1"/>
  <c r="O249" i="1"/>
  <c r="M249" i="1"/>
  <c r="O248" i="1"/>
  <c r="M248" i="1"/>
  <c r="O247" i="1"/>
  <c r="M247" i="1"/>
  <c r="O246" i="1"/>
  <c r="M246" i="1"/>
  <c r="O245" i="1"/>
  <c r="M245" i="1"/>
  <c r="O244" i="1"/>
  <c r="M244" i="1"/>
  <c r="O243" i="1"/>
  <c r="M243" i="1"/>
  <c r="O242" i="1"/>
  <c r="M242" i="1"/>
  <c r="O241" i="1"/>
  <c r="M241" i="1"/>
  <c r="O240" i="1"/>
  <c r="M240" i="1"/>
  <c r="O239" i="1"/>
  <c r="M239" i="1"/>
  <c r="O238" i="1"/>
  <c r="M238" i="1"/>
  <c r="O237" i="1"/>
  <c r="M237" i="1"/>
  <c r="O236" i="1"/>
  <c r="M236" i="1"/>
  <c r="O235" i="1"/>
  <c r="M235" i="1"/>
  <c r="O234" i="1"/>
  <c r="M234" i="1"/>
  <c r="O233" i="1"/>
  <c r="M233" i="1"/>
  <c r="O232" i="1"/>
  <c r="M232" i="1"/>
  <c r="O231" i="1"/>
  <c r="M231" i="1"/>
  <c r="O230" i="1"/>
  <c r="M230" i="1"/>
  <c r="O229" i="1"/>
  <c r="M229" i="1"/>
  <c r="O228" i="1"/>
  <c r="M228" i="1"/>
  <c r="O227" i="1"/>
  <c r="M227" i="1"/>
  <c r="O226" i="1"/>
  <c r="M226" i="1"/>
  <c r="O225" i="1"/>
  <c r="M225" i="1"/>
  <c r="O224" i="1"/>
  <c r="M224" i="1"/>
  <c r="O223" i="1"/>
  <c r="M223" i="1"/>
  <c r="O222" i="1"/>
  <c r="M222" i="1"/>
  <c r="O221" i="1"/>
  <c r="M221" i="1"/>
  <c r="O220" i="1"/>
  <c r="M220" i="1"/>
  <c r="O219" i="1"/>
  <c r="M219" i="1"/>
  <c r="O218" i="1"/>
  <c r="M218" i="1"/>
  <c r="O217" i="1"/>
  <c r="M217" i="1"/>
  <c r="O216" i="1"/>
  <c r="M216" i="1"/>
  <c r="O215" i="1"/>
  <c r="M215" i="1"/>
  <c r="O214" i="1"/>
  <c r="M214" i="1"/>
  <c r="O213" i="1"/>
  <c r="M213" i="1"/>
  <c r="O212" i="1"/>
  <c r="M212" i="1"/>
  <c r="O211" i="1"/>
  <c r="M211" i="1"/>
  <c r="O210" i="1"/>
  <c r="M210" i="1"/>
  <c r="O209" i="1"/>
  <c r="M209" i="1"/>
  <c r="O208" i="1"/>
  <c r="M208" i="1"/>
  <c r="O207" i="1"/>
  <c r="M207" i="1"/>
  <c r="O206" i="1"/>
  <c r="M206" i="1"/>
  <c r="O205" i="1"/>
  <c r="M205" i="1"/>
  <c r="O204" i="1"/>
  <c r="M204" i="1"/>
  <c r="O203" i="1"/>
  <c r="M203" i="1"/>
  <c r="O202" i="1"/>
  <c r="M202" i="1"/>
  <c r="O201" i="1"/>
  <c r="M201" i="1"/>
  <c r="O200" i="1"/>
  <c r="M200" i="1"/>
  <c r="O199" i="1"/>
  <c r="M199" i="1"/>
  <c r="O198" i="1"/>
  <c r="M198" i="1"/>
  <c r="O197" i="1"/>
  <c r="M197" i="1"/>
  <c r="O196" i="1"/>
  <c r="M196" i="1"/>
  <c r="O195" i="1"/>
  <c r="M195" i="1"/>
  <c r="O194" i="1"/>
  <c r="M194" i="1"/>
  <c r="O193" i="1"/>
  <c r="M193" i="1"/>
  <c r="O192" i="1"/>
  <c r="M192" i="1"/>
  <c r="O191" i="1"/>
  <c r="M191" i="1"/>
  <c r="O190" i="1"/>
  <c r="M190" i="1"/>
  <c r="O189" i="1"/>
  <c r="M189" i="1"/>
  <c r="O188" i="1"/>
  <c r="M188" i="1"/>
  <c r="O187" i="1"/>
  <c r="M187" i="1"/>
  <c r="O186" i="1"/>
  <c r="M186" i="1"/>
  <c r="O185" i="1"/>
  <c r="M185" i="1"/>
  <c r="O184" i="1"/>
  <c r="M184" i="1"/>
  <c r="O183" i="1"/>
  <c r="M183" i="1"/>
  <c r="O182" i="1"/>
  <c r="M182" i="1"/>
  <c r="O181" i="1"/>
  <c r="M181" i="1"/>
  <c r="O180" i="1"/>
  <c r="M180" i="1"/>
  <c r="O179" i="1"/>
  <c r="M179" i="1"/>
  <c r="O178" i="1"/>
  <c r="M178" i="1"/>
  <c r="O177" i="1"/>
  <c r="M177" i="1"/>
  <c r="O176" i="1"/>
  <c r="M176" i="1"/>
  <c r="O175" i="1"/>
  <c r="M175" i="1"/>
  <c r="O174" i="1"/>
  <c r="M174" i="1"/>
  <c r="O173" i="1"/>
  <c r="M173" i="1"/>
  <c r="O172" i="1"/>
  <c r="M172" i="1"/>
  <c r="O171" i="1"/>
  <c r="M171" i="1"/>
  <c r="O170" i="1"/>
  <c r="M170" i="1"/>
  <c r="O169" i="1"/>
  <c r="M169" i="1"/>
  <c r="O168" i="1"/>
  <c r="M168" i="1"/>
  <c r="O167" i="1"/>
  <c r="M167" i="1"/>
  <c r="O166" i="1"/>
  <c r="M166" i="1"/>
  <c r="O165" i="1"/>
  <c r="M165" i="1"/>
  <c r="O164" i="1"/>
  <c r="M164" i="1"/>
  <c r="O163" i="1"/>
  <c r="M163" i="1"/>
  <c r="O162" i="1"/>
  <c r="M162" i="1"/>
  <c r="O161" i="1"/>
  <c r="M161" i="1"/>
  <c r="O160" i="1"/>
  <c r="M160" i="1"/>
  <c r="O159" i="1"/>
  <c r="M159" i="1"/>
  <c r="O158" i="1"/>
  <c r="M158" i="1"/>
  <c r="O157" i="1"/>
  <c r="M157" i="1"/>
  <c r="O156" i="1"/>
  <c r="M156" i="1"/>
  <c r="O155" i="1"/>
  <c r="M155" i="1"/>
  <c r="O154" i="1"/>
  <c r="M154" i="1"/>
  <c r="O153" i="1"/>
  <c r="M153" i="1"/>
  <c r="O152" i="1"/>
  <c r="M152" i="1"/>
  <c r="O151" i="1"/>
  <c r="M151" i="1"/>
  <c r="O150" i="1"/>
  <c r="M150" i="1"/>
  <c r="O149" i="1"/>
  <c r="M149" i="1"/>
  <c r="O148" i="1"/>
  <c r="M148" i="1"/>
  <c r="O147" i="1"/>
  <c r="M147" i="1"/>
  <c r="O146" i="1"/>
  <c r="M146" i="1"/>
  <c r="O145" i="1"/>
  <c r="M145" i="1"/>
  <c r="O144" i="1"/>
  <c r="M144" i="1"/>
  <c r="O143" i="1"/>
  <c r="M143" i="1"/>
  <c r="O142" i="1"/>
  <c r="M142" i="1"/>
  <c r="O141" i="1"/>
  <c r="M141" i="1"/>
  <c r="O140" i="1"/>
  <c r="M140" i="1"/>
  <c r="O139" i="1"/>
  <c r="M139" i="1"/>
  <c r="O138" i="1"/>
  <c r="M138" i="1"/>
  <c r="O137" i="1"/>
  <c r="M137" i="1"/>
  <c r="O136" i="1"/>
  <c r="M136" i="1"/>
  <c r="O135" i="1"/>
  <c r="M135" i="1"/>
  <c r="O134" i="1"/>
  <c r="M134" i="1"/>
  <c r="O133" i="1"/>
  <c r="M133" i="1"/>
  <c r="O132" i="1"/>
  <c r="M132" i="1"/>
  <c r="O131" i="1"/>
  <c r="M131" i="1"/>
  <c r="O130" i="1"/>
  <c r="M130" i="1"/>
  <c r="O129" i="1"/>
  <c r="M129" i="1"/>
  <c r="O128" i="1"/>
  <c r="M128" i="1"/>
  <c r="O127" i="1"/>
  <c r="M127" i="1"/>
  <c r="O126" i="1"/>
  <c r="M126" i="1"/>
  <c r="O125" i="1"/>
  <c r="M125" i="1"/>
  <c r="O124" i="1"/>
  <c r="M124" i="1"/>
  <c r="O123" i="1"/>
  <c r="M123" i="1"/>
  <c r="O122" i="1"/>
  <c r="M122" i="1"/>
  <c r="O121" i="1"/>
  <c r="M121" i="1"/>
  <c r="O120" i="1"/>
  <c r="M120" i="1"/>
  <c r="O119" i="1"/>
  <c r="M119" i="1"/>
  <c r="O118" i="1"/>
  <c r="M118" i="1"/>
  <c r="O117" i="1"/>
  <c r="M117" i="1"/>
  <c r="O116" i="1"/>
  <c r="M116" i="1"/>
  <c r="O115" i="1"/>
  <c r="M115" i="1"/>
  <c r="O114" i="1"/>
  <c r="M114" i="1"/>
  <c r="O113" i="1"/>
  <c r="M113" i="1"/>
  <c r="O112" i="1"/>
  <c r="M112" i="1"/>
  <c r="O111" i="1"/>
  <c r="M111" i="1"/>
  <c r="O110" i="1"/>
  <c r="M110" i="1"/>
  <c r="O109" i="1"/>
  <c r="M109" i="1"/>
  <c r="O108" i="1"/>
  <c r="M108" i="1"/>
  <c r="O107" i="1"/>
  <c r="M107" i="1"/>
  <c r="O106" i="1"/>
  <c r="M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O4" i="1"/>
  <c r="M4" i="1"/>
  <c r="H713" i="1" l="1"/>
  <c r="O712" i="1"/>
  <c r="O711" i="1"/>
  <c r="H714" i="1" l="1"/>
  <c r="O713" i="1"/>
  <c r="O714" i="1" l="1"/>
  <c r="H715" i="1"/>
  <c r="H716" i="1" l="1"/>
  <c r="O715" i="1"/>
  <c r="H717" i="1" l="1"/>
  <c r="O716" i="1"/>
  <c r="H718" i="1" l="1"/>
  <c r="O717" i="1"/>
  <c r="H719" i="1" l="1"/>
  <c r="O718" i="1"/>
  <c r="H720" i="1" l="1"/>
  <c r="O719" i="1"/>
  <c r="H721" i="1" l="1"/>
  <c r="O720" i="1"/>
  <c r="H722" i="1" l="1"/>
  <c r="O722" i="1" s="1"/>
  <c r="O721" i="1"/>
</calcChain>
</file>

<file path=xl/sharedStrings.xml><?xml version="1.0" encoding="utf-8"?>
<sst xmlns="http://schemas.openxmlformats.org/spreadsheetml/2006/main" count="5061" uniqueCount="358">
  <si>
    <t>Quelle</t>
  </si>
  <si>
    <t>Probennummer</t>
  </si>
  <si>
    <t>Legierung</t>
  </si>
  <si>
    <t>Prozessumfeld/-parameter</t>
  </si>
  <si>
    <t>Scanstrategie</t>
  </si>
  <si>
    <t>Pulvereigenschaften</t>
  </si>
  <si>
    <t>Bauteil Qualitätskriterien</t>
  </si>
  <si>
    <t>Sonstiges</t>
  </si>
  <si>
    <t>Prozessparameter</t>
  </si>
  <si>
    <t>Konturparameter</t>
  </si>
  <si>
    <t>Particle Size Distribution</t>
  </si>
  <si>
    <t>Pulverchemie</t>
  </si>
  <si>
    <t>Mechanische Eigenschaften</t>
  </si>
  <si>
    <t>Porosität [%]</t>
  </si>
  <si>
    <t>Rauhigkeit</t>
  </si>
  <si>
    <t>Bauteilchemie</t>
  </si>
  <si>
    <t>Schmelzpool</t>
  </si>
  <si>
    <t>Anlage</t>
  </si>
  <si>
    <t>Laserprofil [Gauss, Donut, etc.]</t>
  </si>
  <si>
    <t>Laserdurchmesser [µm]</t>
  </si>
  <si>
    <t>Laserleistung [W]</t>
  </si>
  <si>
    <t>Scan Speed [mm/s]</t>
  </si>
  <si>
    <t>Hatchlänge [mm]</t>
  </si>
  <si>
    <t>Hatch distance [mm]</t>
  </si>
  <si>
    <t>Layerthickness [µm]</t>
  </si>
  <si>
    <t>Pfadstrategie</t>
  </si>
  <si>
    <t>LED [J/mm]</t>
  </si>
  <si>
    <t>Surface ED [J/mm²]</t>
  </si>
  <si>
    <t>ED [J/mm³]</t>
  </si>
  <si>
    <t>Fokuslage [mm]</t>
  </si>
  <si>
    <t>Konturversatz [mm]</t>
  </si>
  <si>
    <t>Füllschraffurversatz [mm]</t>
  </si>
  <si>
    <t>Konturscanspeed [mm/s]</t>
  </si>
  <si>
    <t>Konturleistung [W]</t>
  </si>
  <si>
    <t>Hersteller</t>
  </si>
  <si>
    <t>Particle size Distribution [µm]</t>
  </si>
  <si>
    <t>d10 [µm]</t>
  </si>
  <si>
    <t>d50 [µm]</t>
  </si>
  <si>
    <t>d90 [µm]</t>
  </si>
  <si>
    <t>Al [wt.%]</t>
  </si>
  <si>
    <t>Mg [wt.%]</t>
  </si>
  <si>
    <t>Si [wt.%]</t>
  </si>
  <si>
    <t>E-Modul [MPa]</t>
  </si>
  <si>
    <t>Streckgrenze [MPa]</t>
  </si>
  <si>
    <t>Zugfestigkeit [MPa]</t>
  </si>
  <si>
    <t>Dehnung [%]</t>
  </si>
  <si>
    <t xml:space="preserve">Härte </t>
  </si>
  <si>
    <t>Dichte [%]</t>
  </si>
  <si>
    <t>Porosität (Messung oben links)[%]</t>
  </si>
  <si>
    <t>Porosität (Messung unten rechts) [%]</t>
  </si>
  <si>
    <t>Porosität gesamt [%]</t>
  </si>
  <si>
    <t>Rautiefe 45° oben</t>
  </si>
  <si>
    <t>Rautiefe 45° unten</t>
  </si>
  <si>
    <t>Rautiefe 90°</t>
  </si>
  <si>
    <t>Oberflächenrauhigkeit [µm]</t>
  </si>
  <si>
    <t>Ni [wt.%]</t>
  </si>
  <si>
    <t>N [wt.%]</t>
  </si>
  <si>
    <t>Fe [wt.%]</t>
  </si>
  <si>
    <t>Cu [wt.%]</t>
  </si>
  <si>
    <t>Mn [wt.%]</t>
  </si>
  <si>
    <t>Ti [wt.%]</t>
  </si>
  <si>
    <t>Zn [wt.%]</t>
  </si>
  <si>
    <t>C [wt.%]</t>
  </si>
  <si>
    <t>Zr [wt.%]</t>
  </si>
  <si>
    <t>Mo [wt.%]</t>
  </si>
  <si>
    <t>Sn [wt.%]</t>
  </si>
  <si>
    <t>O [wt.%]</t>
  </si>
  <si>
    <t>Pb [wt.%]</t>
  </si>
  <si>
    <t>x [µm]</t>
  </si>
  <si>
    <t>y [µm]</t>
  </si>
  <si>
    <t>z [µm]</t>
  </si>
  <si>
    <t>Schutzgas</t>
  </si>
  <si>
    <t>Heat treatment</t>
  </si>
  <si>
    <t>Kommentare</t>
  </si>
  <si>
    <t>AlMg4,5Mn</t>
  </si>
  <si>
    <t>AconityLAB</t>
  </si>
  <si>
    <t>Gauss focused</t>
  </si>
  <si>
    <t>single track</t>
  </si>
  <si>
    <t>HV10</t>
  </si>
  <si>
    <t>no preheating and no powder</t>
  </si>
  <si>
    <t>HRC</t>
  </si>
  <si>
    <t>HRB</t>
  </si>
  <si>
    <t>Gauss defocused</t>
  </si>
  <si>
    <t>M shaped Profile</t>
  </si>
  <si>
    <t>AlSi10Mg</t>
  </si>
  <si>
    <t>Unidirectional</t>
  </si>
  <si>
    <t>Preheating 200 grad Celsius</t>
  </si>
  <si>
    <t>AlSi10Sc0.4Zr0.2</t>
  </si>
  <si>
    <t>98.2</t>
  </si>
  <si>
    <t>Versuch 1</t>
  </si>
  <si>
    <t>AlSi12</t>
  </si>
  <si>
    <t>MTT SLM 250 HL</t>
  </si>
  <si>
    <t>50-55</t>
  </si>
  <si>
    <t>H BW</t>
  </si>
  <si>
    <t>Argon</t>
  </si>
  <si>
    <t>Versuch 2</t>
  </si>
  <si>
    <t>Versuch 3</t>
  </si>
  <si>
    <t>Parameter 1</t>
  </si>
  <si>
    <t>SLM 250 HL</t>
  </si>
  <si>
    <t>39.62</t>
  </si>
  <si>
    <t>109-138</t>
  </si>
  <si>
    <t>HV0.1</t>
  </si>
  <si>
    <t>without post weld heat treatment</t>
  </si>
  <si>
    <t>First layer scanned twice + baseplate EN AW  5083</t>
  </si>
  <si>
    <t>Parameter 2.1</t>
  </si>
  <si>
    <t>only First 10 layers + baseplate EN AW  5083</t>
  </si>
  <si>
    <t>Parameter 2.2</t>
  </si>
  <si>
    <t>108-129</t>
  </si>
  <si>
    <t xml:space="preserve">All Remaining Layers from 2.1 + baseplate EN AW  5083 </t>
  </si>
  <si>
    <t>Parameter 3.1</t>
  </si>
  <si>
    <t>Parameter 3.2</t>
  </si>
  <si>
    <t>115-125</t>
  </si>
  <si>
    <t>All remaining Layers from 3.1 + baseplate EN AW  5083</t>
  </si>
  <si>
    <t>Parameter 4</t>
  </si>
  <si>
    <t>39.63</t>
  </si>
  <si>
    <t>110-140</t>
  </si>
  <si>
    <t>All layers scanned once + baseplate EN AW  5083</t>
  </si>
  <si>
    <t>105-120</t>
  </si>
  <si>
    <t xml:space="preserve">First layer scanned twice + baseplate EN AW  6082 </t>
  </si>
  <si>
    <t xml:space="preserve">only First 10 layers + baseplate EN AW  6082 </t>
  </si>
  <si>
    <t>105-166</t>
  </si>
  <si>
    <t xml:space="preserve">All Remaining Layers from 2.1 + baseplate EN AW 6082 </t>
  </si>
  <si>
    <t>112-123</t>
  </si>
  <si>
    <t>All remaining Layers from 3.1 + baseplate EN AW  6082</t>
  </si>
  <si>
    <t>108-125</t>
  </si>
  <si>
    <t xml:space="preserve">All layers scanned once + baseplate EN AW  6082 </t>
  </si>
  <si>
    <t>114-125</t>
  </si>
  <si>
    <t>First layer scanned twice + baseplate EN AW 7020</t>
  </si>
  <si>
    <t xml:space="preserve">only First 10 layers + baseplate EN AW 7020 </t>
  </si>
  <si>
    <t>107-130</t>
  </si>
  <si>
    <t>All Remaining Layers from 2.1 + baseplate EN AW 7020</t>
  </si>
  <si>
    <t>110-127</t>
  </si>
  <si>
    <t xml:space="preserve">All remaining Layers from 3.1 + baseplate EN AW 7020 </t>
  </si>
  <si>
    <t>112-126</t>
  </si>
  <si>
    <t xml:space="preserve">All layers scanned once + baseplate EN AW 7020 </t>
  </si>
  <si>
    <t>77-80 (350°C for 2 hours)</t>
  </si>
  <si>
    <t>post weld heat treatment</t>
  </si>
  <si>
    <t xml:space="preserve">First layer scanned twice + baseplate EN AW  5083 </t>
  </si>
  <si>
    <t>61 (350°C for 2 hours)</t>
  </si>
  <si>
    <t xml:space="preserve">only First 10 layers + baseplate EN AW  5083 </t>
  </si>
  <si>
    <t>72-82 (350°C for 2 hours)</t>
  </si>
  <si>
    <t>67 (350°C for 2 hours)</t>
  </si>
  <si>
    <t>75-82 (350°C for 2 hours)</t>
  </si>
  <si>
    <t>68-83 (350°C for 2 hours)</t>
  </si>
  <si>
    <t>111-122(180°C for 1 hour) 53-61 (530°C for 2 hours+ 180°C for 1 hour)</t>
  </si>
  <si>
    <t>115(180°C for 1 hour) 27(530°C for 2 hours+ 180°C for 1 hour)</t>
  </si>
  <si>
    <t>114-126(180°C for 1 hour) 43-62 (530°C for 2 hours+ 180°C for 1 hour)</t>
  </si>
  <si>
    <t>112(180°C for 1 hour) 64(530°C for 2 hours+ 180°C for 1 hour)</t>
  </si>
  <si>
    <t>only First 10 layers + baseplate EN AW  6082</t>
  </si>
  <si>
    <t>114-127(180°C for 1 hour) 51-71 (530°C for 2 hours+ 180°C for 1 hour)</t>
  </si>
  <si>
    <t>108-126(180°C for 1 hour) 51-61 (530°C for 2 hours+ 180°C for 1 hour)</t>
  </si>
  <si>
    <t>All layers scanned once + baseplate EN AW  6082</t>
  </si>
  <si>
    <t>109-126 (180°C for 1 hour) 40-80 (530°C for 2 hours+ 180°C for 1 hour)</t>
  </si>
  <si>
    <t>92(180°C for 1 hour) 107(530°C for 2 hours+ 180°C for 1 hour)</t>
  </si>
  <si>
    <t>only First 10 layers + baseplate EN AW 7020</t>
  </si>
  <si>
    <t>106-130(180°C for 1 hour) 59-92(530°C for 2 hours+ 180°C for 1 hour)</t>
  </si>
  <si>
    <t>98(180°C for 1 hour) 113(530°C for 2 hours+ 180°C for 1 hour)</t>
  </si>
  <si>
    <t>118-130(180°C for 1 hour) 58-70 (530°C for 2 hours+ 180°C for 1 hour)</t>
  </si>
  <si>
    <t>All remaining Layers from 3.1 + baseplate EN AW 7020</t>
  </si>
  <si>
    <t>113-122(180°C for 1 hour) 61-100 (530°C for 2 hours+ 180°C for 1 hour)</t>
  </si>
  <si>
    <t>Streifenbelichtung, alternierend mit einem Inkrement von 79° und zwei Konturfahrten</t>
  </si>
  <si>
    <t>39.64</t>
  </si>
  <si>
    <t>Altpulver(mehrfach gesiebt)</t>
  </si>
  <si>
    <t>Altpulver (mehrfach gesiebt)</t>
  </si>
  <si>
    <t>Al3M</t>
  </si>
  <si>
    <t>Standard (nach jeder Schicht werden die Scanvektoren um 90° gedreht)</t>
  </si>
  <si>
    <t>39.65</t>
  </si>
  <si>
    <t>20-63</t>
  </si>
  <si>
    <t>Rest</t>
  </si>
  <si>
    <t>4,7-5,3</t>
  </si>
  <si>
    <t>2,25-2,75</t>
  </si>
  <si>
    <t>0,85-1,15</t>
  </si>
  <si>
    <t>0,5-0,7</t>
  </si>
  <si>
    <t>0,75-0,95</t>
  </si>
  <si>
    <t>39.66</t>
  </si>
  <si>
    <t>39.67</t>
  </si>
  <si>
    <t>39.68</t>
  </si>
  <si>
    <t>39.69</t>
  </si>
  <si>
    <t>188-202,5</t>
  </si>
  <si>
    <t>HV2</t>
  </si>
  <si>
    <t>39.70</t>
  </si>
  <si>
    <t>204-211</t>
  </si>
  <si>
    <t>39.71</t>
  </si>
  <si>
    <t>214-220</t>
  </si>
  <si>
    <t>39.72</t>
  </si>
  <si>
    <t>216-225</t>
  </si>
  <si>
    <t>39.73</t>
  </si>
  <si>
    <t>174-182</t>
  </si>
  <si>
    <t>39.74</t>
  </si>
  <si>
    <t>186-193</t>
  </si>
  <si>
    <t>39.75</t>
  </si>
  <si>
    <t>202-207</t>
  </si>
  <si>
    <t>39.76</t>
  </si>
  <si>
    <t>204-212</t>
  </si>
  <si>
    <t>39.77</t>
  </si>
  <si>
    <t>216-223</t>
  </si>
  <si>
    <t>39.78</t>
  </si>
  <si>
    <t>169-179</t>
  </si>
  <si>
    <t>39.79</t>
  </si>
  <si>
    <t>181-195</t>
  </si>
  <si>
    <t>39.80</t>
  </si>
  <si>
    <t>181-187</t>
  </si>
  <si>
    <t>39.81</t>
  </si>
  <si>
    <t>202-209</t>
  </si>
  <si>
    <t>39.82</t>
  </si>
  <si>
    <t>205-212</t>
  </si>
  <si>
    <t>39.83</t>
  </si>
  <si>
    <t>209-219</t>
  </si>
  <si>
    <t>39.84</t>
  </si>
  <si>
    <t>179-189</t>
  </si>
  <si>
    <t>39.85</t>
  </si>
  <si>
    <t>185-195</t>
  </si>
  <si>
    <t>39.86</t>
  </si>
  <si>
    <t>190-199</t>
  </si>
  <si>
    <t>39.87</t>
  </si>
  <si>
    <t>39.88</t>
  </si>
  <si>
    <t>206-216</t>
  </si>
  <si>
    <t>39.89</t>
  </si>
  <si>
    <t>39.90</t>
  </si>
  <si>
    <t>206-218</t>
  </si>
  <si>
    <t>215-218</t>
  </si>
  <si>
    <t>204-206</t>
  </si>
  <si>
    <t>200-205</t>
  </si>
  <si>
    <t>193-200</t>
  </si>
  <si>
    <t>204-207</t>
  </si>
  <si>
    <t>188-194</t>
  </si>
  <si>
    <t>174-185</t>
  </si>
  <si>
    <t>wies erhöhte Porosität auf</t>
  </si>
  <si>
    <t>3,64(Tippfehler in der Arbeit)</t>
  </si>
  <si>
    <t>Experiment 1</t>
  </si>
  <si>
    <t>Aconity LAB</t>
  </si>
  <si>
    <t>Plattform Temperatur 200°C</t>
  </si>
  <si>
    <t>Experiment 2</t>
  </si>
  <si>
    <t>Sample 1</t>
  </si>
  <si>
    <t>Concept Laser M2 PBF</t>
  </si>
  <si>
    <t>90° alternating</t>
  </si>
  <si>
    <t>10-60</t>
  </si>
  <si>
    <t>Nitrogen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</si>
  <si>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</si>
  <si>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</si>
  <si>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</si>
  <si>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</si>
  <si>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</si>
  <si>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</si>
  <si>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</si>
  <si>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</si>
  <si>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</si>
  <si>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Set 01</t>
  </si>
  <si>
    <t>Mlab Cusing R</t>
  </si>
  <si>
    <t>Chessboard</t>
  </si>
  <si>
    <t>Concept Laser GmbH</t>
  </si>
  <si>
    <t>202-218</t>
  </si>
  <si>
    <t>325-349</t>
  </si>
  <si>
    <t>HBW</t>
  </si>
  <si>
    <t>9,1-11</t>
  </si>
  <si>
    <t>0-0,05</t>
  </si>
  <si>
    <t>0-0,55</t>
  </si>
  <si>
    <t>0-0,1</t>
  </si>
  <si>
    <t>0-0,45</t>
  </si>
  <si>
    <t>0,2-0,45</t>
  </si>
  <si>
    <t>0-0,15</t>
  </si>
  <si>
    <t>0-0.05</t>
  </si>
  <si>
    <t>Plattform Temperatur 160°C</t>
  </si>
  <si>
    <t>Sample Set 02</t>
  </si>
  <si>
    <t>Continuous</t>
  </si>
  <si>
    <t>95.69</t>
  </si>
  <si>
    <t>Sample Set 03</t>
  </si>
  <si>
    <t>Sample Set 04</t>
  </si>
  <si>
    <t>Sample Set 05</t>
  </si>
  <si>
    <t>Stripes(45°)</t>
  </si>
  <si>
    <t>Sample Set 06</t>
  </si>
  <si>
    <t>Stripes(67°)</t>
  </si>
  <si>
    <t>Element S1</t>
  </si>
  <si>
    <t>modified Concept Laser M1 SLM</t>
  </si>
  <si>
    <t>Element S2</t>
  </si>
  <si>
    <t>&lt;0,55</t>
  </si>
  <si>
    <t>&lt;0,1</t>
  </si>
  <si>
    <t>0,45-0,6</t>
  </si>
  <si>
    <t>EOS M290 L-PBF</t>
  </si>
  <si>
    <t>Stripe strategy, scanning direction rotating by 67° after each layer</t>
  </si>
  <si>
    <t>99,58 ± 0,02</t>
  </si>
  <si>
    <t>Plattform Temperatur 160°C -  Vibro-Finished surface</t>
  </si>
  <si>
    <t>99,71 ± 0,01</t>
  </si>
  <si>
    <t>Plattform Temperatur 160°C - Sandblasted surface</t>
  </si>
  <si>
    <t>Plattform Temperatur 160°C - Machined and polished</t>
  </si>
  <si>
    <t>SLM 125HL 20121213-EN</t>
  </si>
  <si>
    <t>LPW Technology Ltd</t>
  </si>
  <si>
    <t>sieving powder</t>
  </si>
  <si>
    <t>Layerthickness and Laser diameter are mean values</t>
  </si>
  <si>
    <t>ReaLizer GmbH SML-50</t>
  </si>
  <si>
    <t>unidirectional x-axis scan</t>
  </si>
  <si>
    <t>LPW Technology UK</t>
  </si>
  <si>
    <t>Argon with oxygen level below 0,5%</t>
  </si>
  <si>
    <t>200°C platform</t>
  </si>
  <si>
    <t>95.6 ± 1.8</t>
  </si>
  <si>
    <t>97,7 ± 0,2</t>
  </si>
  <si>
    <t>96,8 ± 1,6</t>
  </si>
  <si>
    <t>96,9 ± 1,8</t>
  </si>
  <si>
    <t>96,3 ± 0,6</t>
  </si>
  <si>
    <t>95,8 ± 1</t>
  </si>
  <si>
    <t>97,4 ± 1,4</t>
  </si>
  <si>
    <t>96,3 ± 2,7</t>
  </si>
  <si>
    <t>unidirectional scan with a single scan per layer</t>
  </si>
  <si>
    <t>unidirectional scan each layer is scanned twice</t>
  </si>
  <si>
    <t>alternating: each layer is scanned in a direction rotated by 90° to its precursor</t>
  </si>
  <si>
    <t>each layer was scanned twice with the second scan melting the overlap between two adjacent melt pools</t>
  </si>
  <si>
    <t>FalconTech Co., Ltd</t>
  </si>
  <si>
    <t>20-60</t>
  </si>
  <si>
    <t>&lt;0,01</t>
  </si>
  <si>
    <t>Series 1</t>
  </si>
  <si>
    <t>SLM 125H</t>
  </si>
  <si>
    <t>SLM Solutions Group AG</t>
  </si>
  <si>
    <t>N2 atmosphere in which the O content kept below 0,5%</t>
  </si>
  <si>
    <t>built plate 100°C</t>
  </si>
  <si>
    <t>Series 2</t>
  </si>
  <si>
    <t>Series 3</t>
  </si>
  <si>
    <t>Series 4</t>
  </si>
  <si>
    <t>Series 5</t>
  </si>
  <si>
    <t>Zuordnung [doi]</t>
  </si>
  <si>
    <t>Anmerkung</t>
  </si>
  <si>
    <t>Ergänzungen für die Zukunft</t>
  </si>
  <si>
    <t>2019-04-05_Tarhini</t>
  </si>
  <si>
    <t>Streckgrenze muss hinzugefügt werden</t>
  </si>
  <si>
    <t>Pfadstrategien mit bildern als Refezenz</t>
  </si>
  <si>
    <t>2011-02-03_Wiesbrock</t>
  </si>
  <si>
    <t>Rauhigkeiten und Streckgrenzen nicht eindeutig zuweisbar</t>
  </si>
  <si>
    <t>More Scalm alloy data</t>
  </si>
  <si>
    <t>2014-10-05_Poonilavu</t>
  </si>
  <si>
    <t>Parameter 2 und 3 wurden von mir erweitert, da dort jeweils ein Parameterwechsel stattfindet. Härtewerte mussten abgeschätzt werden. Post weld treatment in neue spalten einfügen</t>
  </si>
  <si>
    <t>2017-04-04_Schrock</t>
  </si>
  <si>
    <t>Rauhigkeiten alle abhängig von verschiedenen Geometrien (Alle nochmals als Spalte ggf. hinzufügen?)</t>
  </si>
  <si>
    <t>2018-02-02_Engel</t>
  </si>
  <si>
    <t>Dichte über Volumenenergieeintrag nicht übernehmbar in die Tabelle(S.56)/// Versuch 4 ggf. hinzufügen jedoch sind die härtewerte abhängig von dem abstand zu gradierung</t>
  </si>
  <si>
    <t>2015-12-02_Wulff</t>
  </si>
  <si>
    <t>sehr spezifische Rauhigkeitswerte vorerst nicht berücksichtigt</t>
  </si>
  <si>
    <t>2020-08-01_Grosso Tarazaga</t>
  </si>
  <si>
    <t>Daten nicht brauchbar(Härte in abhängigkeit von cooling speed von supportstrukturen)</t>
  </si>
  <si>
    <t>2020-08-02_Grosso Tarazaga</t>
  </si>
  <si>
    <t>Relative Density Measurement of PBF-Manufactured 316L and AlSi10Mg Samples via Eddy Current Testing(metals-11-01376-v2.pdf)</t>
  </si>
  <si>
    <t>scan speed teilweise aus Grafik entnommen da nicht richtig angegeben</t>
  </si>
  <si>
    <t>Effect of Scan Strategies and Use of Support Structures on Surface Quality and Hardness of L-PBF AlSi10Mg Parts (materials-13-02248.pdf)</t>
  </si>
  <si>
    <r>
      <t xml:space="preserve">PROCESS OPTIMIZATION AND MICROSTRUCTURAL ANALYSIS FOR SELECTIVE LASER MELTING OF AlSi10Mg </t>
    </r>
    <r>
      <rPr>
        <u/>
        <sz val="10"/>
        <color rgb="FF1155CC"/>
        <rFont val="Arial"/>
      </rPr>
      <t>http://dx.doi.org/10.26153/tsw/15310</t>
    </r>
  </si>
  <si>
    <t>Effect of Surface and Subsurface Defects on Fatigue Behavior of AlSi10Mg Alloy Processed by Laser Powder Bed Fusion (L-PBF) (metals-09-01063.pdf)</t>
  </si>
  <si>
    <t xml:space="preserve">Effects of Selective Laser Melting Parameters on Relative Density of AlSi10Mg DOI: 10.21817/ijet/2016/v8i6/160806209 </t>
  </si>
  <si>
    <t>Reducing porosity in AlSi10Mg parts processed by selective laser melting https://doi.org/10.1016/j.addma.2014.08.001</t>
  </si>
  <si>
    <r>
      <rPr>
        <sz val="10"/>
        <color rgb="FF000000"/>
        <rFont val="Arial"/>
        <scheme val="minor"/>
      </rPr>
      <t xml:space="preserve">The Effects of Selective Laser Melting Process Parameters on Relative Density of the AlSi10Mg Parts and Suitable Procedures of the Archimedes Method  </t>
    </r>
    <r>
      <rPr>
        <u/>
        <sz val="10"/>
        <color rgb="FF1155CC"/>
        <rFont val="Arial"/>
        <scheme val="minor"/>
      </rPr>
      <t>https://doi.org/10.3390/app9030583</t>
    </r>
  </si>
  <si>
    <r>
      <rPr>
        <sz val="10"/>
        <color rgb="FF505050"/>
        <rFont val="Arial"/>
      </rPr>
      <t xml:space="preserve">Understanding the Laser Powder Bed Fusion of AlSi10Mg </t>
    </r>
    <r>
      <rPr>
        <u/>
        <sz val="10"/>
        <color rgb="FF1155CC"/>
        <rFont val="Arial"/>
      </rPr>
      <t>https://doi.org/10.1007/s13632-020-00659-w</t>
    </r>
  </si>
  <si>
    <t>chem. composition hinzufügen</t>
  </si>
  <si>
    <t>-</t>
  </si>
  <si>
    <r>
      <rPr>
        <sz val="10"/>
        <color rgb="FF000000"/>
        <rFont val="Arial"/>
      </rPr>
      <t xml:space="preserve">Microstructure, porosity and mechanical properties of selective laser melted AlSi10Mg </t>
    </r>
    <r>
      <rPr>
        <u/>
        <sz val="10"/>
        <color rgb="FF1155CC"/>
        <rFont val="Arial"/>
      </rPr>
      <t>https://doi.org/10.1016/j.cja.2019.08.017</t>
    </r>
  </si>
  <si>
    <t>keine relevanten dichtewerte(priorität niedrig)</t>
  </si>
  <si>
    <t>Qualitätskriterien</t>
  </si>
  <si>
    <t>Chemie</t>
  </si>
  <si>
    <t>x</t>
  </si>
  <si>
    <t>y</t>
  </si>
  <si>
    <t>z</t>
  </si>
  <si>
    <t>Hatch [mm]</t>
  </si>
  <si>
    <t>Ultimate Yield Strength [MPa]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</si>
</sst>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"/>
    <numFmt numFmtId="165" formatCode="d\.m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Sans-serif"/>
    </font>
    <font>
      <sz val="10"/>
      <color theme="1"/>
      <name val="Sans-serif"/>
    </font>
    <font>
      <sz val="10"/>
      <color theme="1"/>
      <name val="Arial"/>
    </font>
    <font>
      <sz val="11"/>
      <color theme="1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505050"/>
      <name val="Arial"/>
    </font>
    <font>
      <sz val="10"/>
      <color rgb="FF505050"/>
      <name val="Arial"/>
    </font>
    <font>
      <u/>
      <sz val="10"/>
      <color rgb="FF1155CC"/>
      <name val="Arial"/>
    </font>
    <font>
      <u/>
      <sz val="10"/>
      <color rgb="FF1155CC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ont="1" applyFill="1" applyBorder="1"/>
    <xf numFmtId="0" fontId="3" fillId="4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3" fillId="0" borderId="1" xfId="0" applyFont="1" applyBorder="1" applyAlignment="1"/>
    <xf numFmtId="0" fontId="10" fillId="4" borderId="0" xfId="0" applyFont="1" applyFill="1" applyAlignment="1">
      <alignment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/>
    <xf numFmtId="0" fontId="1" fillId="0" borderId="1" xfId="0" applyFont="1" applyBorder="1"/>
    <xf numFmtId="0" fontId="1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/>
    <xf numFmtId="0" fontId="1" fillId="0" borderId="2" xfId="0" applyFont="1" applyBorder="1" applyAlignment="1"/>
    <xf numFmtId="0" fontId="1" fillId="0" borderId="2" xfId="0" applyFont="1" applyBorder="1"/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6" borderId="0" xfId="0" applyFont="1" applyFill="1" applyAlignment="1"/>
    <xf numFmtId="0" fontId="3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s13632-020-00659-w" TargetMode="External"/><Relationship Id="rId2" Type="http://schemas.openxmlformats.org/officeDocument/2006/relationships/hyperlink" Target="https://doi.org/10.3390/app9030583" TargetMode="External"/><Relationship Id="rId1" Type="http://schemas.openxmlformats.org/officeDocument/2006/relationships/hyperlink" Target="http://dx.doi.org/10.26153/tsw/15310" TargetMode="External"/><Relationship Id="rId4" Type="http://schemas.openxmlformats.org/officeDocument/2006/relationships/hyperlink" Target="https://doi.org/10.1016/j.cja.2019.08.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M894"/>
  <sheetViews>
    <sheetView tabSelected="1" workbookViewId="0">
      <pane ySplit="3" topLeftCell="A739" activePane="bottomLeft" state="frozen"/>
      <selection pane="bottomLeft" activeCell="D751" sqref="D751"/>
    </sheetView>
  </sheetViews>
  <sheetFormatPr baseColWidth="10" defaultColWidth="12.6328125" defaultRowHeight="15.75" customHeight="1"/>
  <cols>
    <col min="1" max="1" width="7" customWidth="1"/>
    <col min="3" max="3" width="14.36328125" customWidth="1"/>
    <col min="4" max="4" width="26.08984375" customWidth="1"/>
    <col min="5" max="5" width="24.453125" customWidth="1"/>
    <col min="6" max="6" width="19.36328125" customWidth="1"/>
    <col min="7" max="7" width="15.90625" customWidth="1"/>
    <col min="8" max="8" width="16" customWidth="1"/>
    <col min="9" max="9" width="14.08984375" customWidth="1"/>
    <col min="10" max="10" width="17.90625" customWidth="1"/>
    <col min="11" max="11" width="15.26953125" customWidth="1"/>
    <col min="12" max="12" width="34.08984375" customWidth="1"/>
    <col min="14" max="14" width="15.90625" customWidth="1"/>
    <col min="17" max="17" width="16.36328125" customWidth="1"/>
    <col min="18" max="18" width="20" customWidth="1"/>
    <col min="19" max="19" width="20.08984375" customWidth="1"/>
    <col min="20" max="20" width="15" customWidth="1"/>
    <col min="21" max="21" width="20.08984375" customWidth="1"/>
    <col min="22" max="22" width="24.08984375" customWidth="1"/>
    <col min="23" max="23" width="22.6328125" customWidth="1"/>
    <col min="31" max="31" width="16" customWidth="1"/>
    <col min="32" max="32" width="23.453125" customWidth="1"/>
    <col min="34" max="34" width="22" customWidth="1"/>
    <col min="35" max="35" width="18" customWidth="1"/>
    <col min="37" max="37" width="27" customWidth="1"/>
    <col min="38" max="38" width="29.08984375" customWidth="1"/>
    <col min="39" max="39" width="17.08984375" customWidth="1"/>
    <col min="40" max="43" width="22.36328125" customWidth="1"/>
    <col min="63" max="63" width="28.90625" customWidth="1"/>
    <col min="64" max="64" width="33.26953125" customWidth="1"/>
    <col min="65" max="65" width="72.08984375" customWidth="1"/>
  </cols>
  <sheetData>
    <row r="1" spans="1:65" ht="12.5">
      <c r="A1" s="1" t="s">
        <v>0</v>
      </c>
      <c r="B1" s="1" t="s">
        <v>1</v>
      </c>
      <c r="C1" s="1" t="s">
        <v>2</v>
      </c>
      <c r="D1" s="42" t="s">
        <v>3</v>
      </c>
      <c r="E1" s="40"/>
      <c r="F1" s="41"/>
      <c r="G1" s="42" t="s">
        <v>4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1"/>
      <c r="U1" s="42" t="s">
        <v>5</v>
      </c>
      <c r="V1" s="40"/>
      <c r="W1" s="40"/>
      <c r="X1" s="40"/>
      <c r="Y1" s="40"/>
      <c r="Z1" s="40"/>
      <c r="AA1" s="40"/>
      <c r="AB1" s="40"/>
      <c r="AC1" s="40"/>
      <c r="AD1" s="42" t="s">
        <v>6</v>
      </c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1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42" t="s">
        <v>7</v>
      </c>
      <c r="BL1" s="40"/>
      <c r="BM1" s="41"/>
    </row>
    <row r="2" spans="1:65" ht="12.5">
      <c r="A2" s="3"/>
      <c r="B2" s="3"/>
      <c r="C2" s="3"/>
      <c r="D2" s="39" t="s">
        <v>8</v>
      </c>
      <c r="E2" s="40"/>
      <c r="F2" s="41"/>
      <c r="G2" s="39" t="s">
        <v>4</v>
      </c>
      <c r="H2" s="40"/>
      <c r="I2" s="40"/>
      <c r="J2" s="40"/>
      <c r="K2" s="40"/>
      <c r="L2" s="40"/>
      <c r="M2" s="40"/>
      <c r="N2" s="40"/>
      <c r="O2" s="40"/>
      <c r="P2" s="41"/>
      <c r="Q2" s="39" t="s">
        <v>9</v>
      </c>
      <c r="R2" s="40"/>
      <c r="S2" s="40"/>
      <c r="T2" s="41"/>
      <c r="U2" s="39" t="s">
        <v>10</v>
      </c>
      <c r="V2" s="40"/>
      <c r="W2" s="40"/>
      <c r="X2" s="40"/>
      <c r="Y2" s="40"/>
      <c r="Z2" s="41"/>
      <c r="AA2" s="39" t="s">
        <v>11</v>
      </c>
      <c r="AB2" s="40"/>
      <c r="AC2" s="41"/>
      <c r="AD2" s="39" t="s">
        <v>12</v>
      </c>
      <c r="AE2" s="40"/>
      <c r="AF2" s="40"/>
      <c r="AG2" s="40"/>
      <c r="AH2" s="40"/>
      <c r="AI2" s="41"/>
      <c r="AJ2" s="4"/>
      <c r="AK2" s="39" t="s">
        <v>13</v>
      </c>
      <c r="AL2" s="40"/>
      <c r="AM2" s="41"/>
      <c r="AN2" s="39" t="s">
        <v>14</v>
      </c>
      <c r="AO2" s="40"/>
      <c r="AP2" s="40"/>
      <c r="AQ2" s="41"/>
      <c r="AR2" s="39" t="s">
        <v>15</v>
      </c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1"/>
      <c r="BH2" s="39" t="s">
        <v>16</v>
      </c>
      <c r="BI2" s="40"/>
      <c r="BJ2" s="41"/>
      <c r="BK2" s="39"/>
      <c r="BL2" s="40"/>
      <c r="BM2" s="41"/>
    </row>
    <row r="3" spans="1:65" ht="12.5">
      <c r="A3" s="3"/>
      <c r="B3" s="3"/>
      <c r="C3" s="3"/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5" t="s">
        <v>26</v>
      </c>
      <c r="N3" s="4" t="s">
        <v>27</v>
      </c>
      <c r="O3" s="4" t="s">
        <v>28</v>
      </c>
      <c r="P3" s="4" t="s">
        <v>29</v>
      </c>
      <c r="Q3" s="4" t="s">
        <v>30</v>
      </c>
      <c r="R3" s="4" t="s">
        <v>31</v>
      </c>
      <c r="S3" s="4" t="s">
        <v>32</v>
      </c>
      <c r="T3" s="4" t="s">
        <v>33</v>
      </c>
      <c r="U3" s="4" t="s">
        <v>34</v>
      </c>
      <c r="V3" s="4" t="s">
        <v>7</v>
      </c>
      <c r="W3" s="4" t="s">
        <v>35</v>
      </c>
      <c r="X3" s="4" t="s">
        <v>36</v>
      </c>
      <c r="Y3" s="4" t="s">
        <v>37</v>
      </c>
      <c r="Z3" s="4" t="s">
        <v>38</v>
      </c>
      <c r="AA3" s="4" t="s">
        <v>39</v>
      </c>
      <c r="AB3" s="4" t="s">
        <v>40</v>
      </c>
      <c r="AC3" s="4" t="s">
        <v>41</v>
      </c>
      <c r="AD3" s="4" t="s">
        <v>42</v>
      </c>
      <c r="AE3" s="4" t="s">
        <v>43</v>
      </c>
      <c r="AF3" s="4" t="s">
        <v>44</v>
      </c>
      <c r="AG3" s="4" t="s">
        <v>45</v>
      </c>
      <c r="AH3" s="39" t="s">
        <v>46</v>
      </c>
      <c r="AI3" s="41"/>
      <c r="AJ3" s="4" t="s">
        <v>47</v>
      </c>
      <c r="AK3" s="4" t="s">
        <v>48</v>
      </c>
      <c r="AL3" s="4" t="s">
        <v>49</v>
      </c>
      <c r="AM3" s="4" t="s">
        <v>50</v>
      </c>
      <c r="AN3" s="4" t="s">
        <v>51</v>
      </c>
      <c r="AO3" s="4" t="s">
        <v>52</v>
      </c>
      <c r="AP3" s="4" t="s">
        <v>53</v>
      </c>
      <c r="AQ3" s="4" t="s">
        <v>54</v>
      </c>
      <c r="AR3" s="4" t="s">
        <v>39</v>
      </c>
      <c r="AS3" s="4" t="s">
        <v>41</v>
      </c>
      <c r="AT3" s="4" t="s">
        <v>55</v>
      </c>
      <c r="AU3" s="4" t="s">
        <v>56</v>
      </c>
      <c r="AV3" s="4" t="s">
        <v>57</v>
      </c>
      <c r="AW3" s="4" t="s">
        <v>58</v>
      </c>
      <c r="AX3" s="4" t="s">
        <v>59</v>
      </c>
      <c r="AY3" s="4" t="s">
        <v>40</v>
      </c>
      <c r="AZ3" s="4" t="s">
        <v>60</v>
      </c>
      <c r="BA3" s="4" t="s">
        <v>61</v>
      </c>
      <c r="BB3" s="4" t="s">
        <v>62</v>
      </c>
      <c r="BC3" s="4" t="s">
        <v>63</v>
      </c>
      <c r="BD3" s="4" t="s">
        <v>64</v>
      </c>
      <c r="BE3" s="4" t="s">
        <v>65</v>
      </c>
      <c r="BF3" s="4" t="s">
        <v>66</v>
      </c>
      <c r="BG3" s="4" t="s">
        <v>67</v>
      </c>
      <c r="BH3" s="4" t="s">
        <v>68</v>
      </c>
      <c r="BI3" s="4" t="s">
        <v>69</v>
      </c>
      <c r="BJ3" s="4" t="s">
        <v>70</v>
      </c>
      <c r="BK3" s="4" t="s">
        <v>71</v>
      </c>
      <c r="BL3" s="4" t="s">
        <v>72</v>
      </c>
      <c r="BM3" s="4" t="s">
        <v>73</v>
      </c>
    </row>
    <row r="4" spans="1:65" ht="12.5" hidden="1">
      <c r="A4" s="6">
        <v>1</v>
      </c>
      <c r="B4" s="7"/>
      <c r="C4" s="6" t="s">
        <v>74</v>
      </c>
      <c r="D4" s="8" t="s">
        <v>75</v>
      </c>
      <c r="E4" s="8" t="s">
        <v>76</v>
      </c>
      <c r="F4" s="8">
        <v>85</v>
      </c>
      <c r="G4" s="8">
        <v>500</v>
      </c>
      <c r="H4" s="8">
        <v>750</v>
      </c>
      <c r="I4" s="8">
        <v>22</v>
      </c>
      <c r="J4" s="8">
        <v>1.3</v>
      </c>
      <c r="K4" s="8"/>
      <c r="L4" s="8" t="s">
        <v>77</v>
      </c>
      <c r="M4" s="7">
        <f t="shared" ref="M4:M473" si="0">G4/H4</f>
        <v>0.66666666666666663</v>
      </c>
      <c r="N4" s="7"/>
      <c r="O4" s="7" t="e">
        <f>G4/(H4*I4*K4/1000)</f>
        <v>#DIV/0!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8" t="s">
        <v>78</v>
      </c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8">
        <v>264</v>
      </c>
      <c r="BJ4" s="8">
        <v>236</v>
      </c>
      <c r="BK4" s="8"/>
      <c r="BL4" s="8"/>
      <c r="BM4" s="8" t="s">
        <v>79</v>
      </c>
    </row>
    <row r="5" spans="1:65" ht="12.5">
      <c r="A5" s="6">
        <v>1</v>
      </c>
      <c r="B5" s="7"/>
      <c r="C5" s="9" t="s">
        <v>74</v>
      </c>
      <c r="D5" s="8" t="s">
        <v>75</v>
      </c>
      <c r="E5" s="8" t="s">
        <v>76</v>
      </c>
      <c r="F5" s="8">
        <v>85</v>
      </c>
      <c r="G5" s="8">
        <v>500</v>
      </c>
      <c r="H5" s="8">
        <v>1000</v>
      </c>
      <c r="I5" s="8">
        <v>22</v>
      </c>
      <c r="J5" s="8"/>
      <c r="K5" s="7"/>
      <c r="L5" s="8" t="s">
        <v>77</v>
      </c>
      <c r="M5" s="7">
        <f t="shared" si="0"/>
        <v>0.5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8" t="s">
        <v>80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8">
        <v>0</v>
      </c>
      <c r="BH5" s="7"/>
      <c r="BI5" s="8">
        <v>199</v>
      </c>
      <c r="BJ5" s="8">
        <v>144</v>
      </c>
      <c r="BK5" s="8"/>
      <c r="BL5" s="8"/>
      <c r="BM5" s="8" t="s">
        <v>79</v>
      </c>
    </row>
    <row r="6" spans="1:65" ht="12.5">
      <c r="A6" s="6">
        <v>1</v>
      </c>
      <c r="B6" s="7"/>
      <c r="C6" s="9" t="s">
        <v>74</v>
      </c>
      <c r="D6" s="8" t="s">
        <v>75</v>
      </c>
      <c r="E6" s="8" t="s">
        <v>76</v>
      </c>
      <c r="F6" s="8">
        <v>85</v>
      </c>
      <c r="G6" s="8">
        <v>500</v>
      </c>
      <c r="H6" s="8">
        <v>1250</v>
      </c>
      <c r="I6" s="8">
        <v>22</v>
      </c>
      <c r="J6" s="8"/>
      <c r="K6" s="7"/>
      <c r="L6" s="8" t="s">
        <v>77</v>
      </c>
      <c r="M6" s="7">
        <f t="shared" si="0"/>
        <v>0.4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8" t="s">
        <v>81</v>
      </c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8">
        <v>0</v>
      </c>
      <c r="BH6" s="7"/>
      <c r="BI6" s="8">
        <v>183</v>
      </c>
      <c r="BJ6" s="8">
        <v>105</v>
      </c>
      <c r="BK6" s="8"/>
      <c r="BL6" s="8"/>
      <c r="BM6" s="8" t="s">
        <v>79</v>
      </c>
    </row>
    <row r="7" spans="1:65" ht="12.5">
      <c r="A7" s="6">
        <v>1</v>
      </c>
      <c r="B7" s="7"/>
      <c r="C7" s="9" t="s">
        <v>74</v>
      </c>
      <c r="D7" s="8" t="s">
        <v>75</v>
      </c>
      <c r="E7" s="8" t="s">
        <v>76</v>
      </c>
      <c r="F7" s="8">
        <v>85</v>
      </c>
      <c r="G7" s="8">
        <v>500</v>
      </c>
      <c r="H7" s="8">
        <v>1500</v>
      </c>
      <c r="I7" s="8">
        <v>22</v>
      </c>
      <c r="J7" s="8"/>
      <c r="K7" s="7"/>
      <c r="L7" s="8" t="s">
        <v>77</v>
      </c>
      <c r="M7" s="7">
        <f t="shared" si="0"/>
        <v>0.33333333333333331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8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8">
        <v>0</v>
      </c>
      <c r="BH7" s="7"/>
      <c r="BI7" s="8">
        <v>168</v>
      </c>
      <c r="BJ7" s="8">
        <v>89</v>
      </c>
      <c r="BK7" s="8"/>
      <c r="BL7" s="8"/>
      <c r="BM7" s="8" t="s">
        <v>79</v>
      </c>
    </row>
    <row r="8" spans="1:65" ht="12.5">
      <c r="A8" s="6">
        <v>1</v>
      </c>
      <c r="B8" s="7"/>
      <c r="C8" s="9" t="s">
        <v>74</v>
      </c>
      <c r="D8" s="8" t="s">
        <v>75</v>
      </c>
      <c r="E8" s="8" t="s">
        <v>76</v>
      </c>
      <c r="F8" s="8">
        <v>85</v>
      </c>
      <c r="G8" s="8">
        <v>500</v>
      </c>
      <c r="H8" s="8">
        <v>1750</v>
      </c>
      <c r="I8" s="8">
        <v>22</v>
      </c>
      <c r="J8" s="8"/>
      <c r="K8" s="7"/>
      <c r="L8" s="8" t="s">
        <v>77</v>
      </c>
      <c r="M8" s="7">
        <f t="shared" si="0"/>
        <v>0.2857142857142857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8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8">
        <v>0</v>
      </c>
      <c r="BH8" s="7"/>
      <c r="BI8" s="8">
        <v>161</v>
      </c>
      <c r="BJ8" s="8">
        <v>86</v>
      </c>
      <c r="BK8" s="8"/>
      <c r="BL8" s="8"/>
      <c r="BM8" s="8" t="s">
        <v>79</v>
      </c>
    </row>
    <row r="9" spans="1:65" ht="12.5">
      <c r="A9" s="6">
        <v>1</v>
      </c>
      <c r="B9" s="7"/>
      <c r="C9" s="9" t="s">
        <v>74</v>
      </c>
      <c r="D9" s="8" t="s">
        <v>75</v>
      </c>
      <c r="E9" s="8" t="s">
        <v>76</v>
      </c>
      <c r="F9" s="8">
        <v>85</v>
      </c>
      <c r="G9" s="8">
        <v>500</v>
      </c>
      <c r="H9" s="8">
        <v>2000</v>
      </c>
      <c r="I9" s="8">
        <v>22</v>
      </c>
      <c r="J9" s="8"/>
      <c r="K9" s="7"/>
      <c r="L9" s="8" t="s">
        <v>77</v>
      </c>
      <c r="M9" s="7">
        <f t="shared" si="0"/>
        <v>0.25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8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8">
        <v>0</v>
      </c>
      <c r="BH9" s="7"/>
      <c r="BI9" s="8">
        <v>152</v>
      </c>
      <c r="BJ9" s="8">
        <v>75</v>
      </c>
      <c r="BK9" s="8"/>
      <c r="BL9" s="8"/>
      <c r="BM9" s="8" t="s">
        <v>79</v>
      </c>
    </row>
    <row r="10" spans="1:65" ht="12.5">
      <c r="A10" s="6">
        <v>1</v>
      </c>
      <c r="B10" s="7"/>
      <c r="C10" s="9" t="s">
        <v>74</v>
      </c>
      <c r="D10" s="8" t="s">
        <v>75</v>
      </c>
      <c r="E10" s="8" t="s">
        <v>76</v>
      </c>
      <c r="F10" s="8">
        <v>85</v>
      </c>
      <c r="G10" s="8">
        <v>600</v>
      </c>
      <c r="H10" s="8">
        <v>750</v>
      </c>
      <c r="I10" s="8">
        <v>22</v>
      </c>
      <c r="J10" s="8"/>
      <c r="K10" s="7"/>
      <c r="L10" s="8" t="s">
        <v>77</v>
      </c>
      <c r="M10" s="7">
        <f t="shared" si="0"/>
        <v>0.8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8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8">
        <v>0</v>
      </c>
      <c r="BH10" s="7"/>
      <c r="BI10" s="8">
        <v>293</v>
      </c>
      <c r="BJ10" s="8">
        <v>320</v>
      </c>
      <c r="BK10" s="8"/>
      <c r="BL10" s="8"/>
      <c r="BM10" s="8" t="s">
        <v>79</v>
      </c>
    </row>
    <row r="11" spans="1:65" ht="12.5">
      <c r="A11" s="6">
        <v>1</v>
      </c>
      <c r="B11" s="7"/>
      <c r="C11" s="9" t="s">
        <v>74</v>
      </c>
      <c r="D11" s="8" t="s">
        <v>75</v>
      </c>
      <c r="E11" s="8" t="s">
        <v>76</v>
      </c>
      <c r="F11" s="8">
        <v>85</v>
      </c>
      <c r="G11" s="8">
        <v>600</v>
      </c>
      <c r="H11" s="8">
        <v>1000</v>
      </c>
      <c r="I11" s="8">
        <v>22</v>
      </c>
      <c r="J11" s="8"/>
      <c r="K11" s="7"/>
      <c r="L11" s="8" t="s">
        <v>77</v>
      </c>
      <c r="M11" s="7">
        <f t="shared" si="0"/>
        <v>0.6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8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8">
        <v>0</v>
      </c>
      <c r="BH11" s="7"/>
      <c r="BI11" s="8">
        <v>227</v>
      </c>
      <c r="BJ11" s="8">
        <v>173</v>
      </c>
      <c r="BK11" s="8"/>
      <c r="BL11" s="8"/>
      <c r="BM11" s="8" t="s">
        <v>79</v>
      </c>
    </row>
    <row r="12" spans="1:65" ht="12.5">
      <c r="A12" s="6">
        <v>1</v>
      </c>
      <c r="B12" s="7"/>
      <c r="C12" s="9" t="s">
        <v>74</v>
      </c>
      <c r="D12" s="8" t="s">
        <v>75</v>
      </c>
      <c r="E12" s="8" t="s">
        <v>76</v>
      </c>
      <c r="F12" s="8">
        <v>85</v>
      </c>
      <c r="G12" s="8">
        <v>600</v>
      </c>
      <c r="H12" s="8">
        <v>1250</v>
      </c>
      <c r="I12" s="8">
        <v>22</v>
      </c>
      <c r="J12" s="8"/>
      <c r="K12" s="7"/>
      <c r="L12" s="8" t="s">
        <v>77</v>
      </c>
      <c r="M12" s="7">
        <f t="shared" si="0"/>
        <v>0.48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8">
        <v>0</v>
      </c>
      <c r="BH12" s="7"/>
      <c r="BI12" s="8">
        <v>202</v>
      </c>
      <c r="BJ12" s="8">
        <v>140</v>
      </c>
      <c r="BK12" s="8"/>
      <c r="BL12" s="8"/>
      <c r="BM12" s="8" t="s">
        <v>79</v>
      </c>
    </row>
    <row r="13" spans="1:65" ht="12.5">
      <c r="A13" s="6">
        <v>1</v>
      </c>
      <c r="B13" s="7"/>
      <c r="C13" s="9" t="s">
        <v>74</v>
      </c>
      <c r="D13" s="8" t="s">
        <v>75</v>
      </c>
      <c r="E13" s="8" t="s">
        <v>76</v>
      </c>
      <c r="F13" s="8">
        <v>85</v>
      </c>
      <c r="G13" s="8">
        <v>600</v>
      </c>
      <c r="H13" s="8">
        <v>1500</v>
      </c>
      <c r="I13" s="8">
        <v>22</v>
      </c>
      <c r="J13" s="8"/>
      <c r="K13" s="7"/>
      <c r="L13" s="8" t="s">
        <v>77</v>
      </c>
      <c r="M13" s="7">
        <f t="shared" si="0"/>
        <v>0.4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8">
        <v>0</v>
      </c>
      <c r="BH13" s="7"/>
      <c r="BI13" s="8">
        <v>181</v>
      </c>
      <c r="BJ13" s="8">
        <v>127</v>
      </c>
      <c r="BK13" s="8"/>
      <c r="BL13" s="8"/>
      <c r="BM13" s="8" t="s">
        <v>79</v>
      </c>
    </row>
    <row r="14" spans="1:65" ht="12.5">
      <c r="A14" s="6">
        <v>1</v>
      </c>
      <c r="B14" s="7"/>
      <c r="C14" s="9" t="s">
        <v>74</v>
      </c>
      <c r="D14" s="8" t="s">
        <v>75</v>
      </c>
      <c r="E14" s="8" t="s">
        <v>76</v>
      </c>
      <c r="F14" s="8">
        <v>85</v>
      </c>
      <c r="G14" s="8">
        <v>600</v>
      </c>
      <c r="H14" s="8">
        <v>1750</v>
      </c>
      <c r="I14" s="8">
        <v>22</v>
      </c>
      <c r="J14" s="8"/>
      <c r="K14" s="7"/>
      <c r="L14" s="8" t="s">
        <v>77</v>
      </c>
      <c r="M14" s="7">
        <f t="shared" si="0"/>
        <v>0.34285714285714286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8">
        <v>0</v>
      </c>
      <c r="BH14" s="7"/>
      <c r="BI14" s="8">
        <v>172</v>
      </c>
      <c r="BJ14" s="8">
        <v>107</v>
      </c>
      <c r="BK14" s="8"/>
      <c r="BL14" s="8"/>
      <c r="BM14" s="8" t="s">
        <v>79</v>
      </c>
    </row>
    <row r="15" spans="1:65" ht="12.5">
      <c r="A15" s="6">
        <v>1</v>
      </c>
      <c r="B15" s="7"/>
      <c r="C15" s="9" t="s">
        <v>74</v>
      </c>
      <c r="D15" s="8" t="s">
        <v>75</v>
      </c>
      <c r="E15" s="8" t="s">
        <v>76</v>
      </c>
      <c r="F15" s="8">
        <v>85</v>
      </c>
      <c r="G15" s="8">
        <v>600</v>
      </c>
      <c r="H15" s="8">
        <v>2000</v>
      </c>
      <c r="I15" s="8">
        <v>22</v>
      </c>
      <c r="J15" s="8"/>
      <c r="K15" s="7"/>
      <c r="L15" s="8" t="s">
        <v>77</v>
      </c>
      <c r="M15" s="7">
        <f t="shared" si="0"/>
        <v>0.3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8">
        <v>0</v>
      </c>
      <c r="BH15" s="7"/>
      <c r="BI15" s="8">
        <v>172</v>
      </c>
      <c r="BJ15" s="8">
        <v>93</v>
      </c>
      <c r="BK15" s="8"/>
      <c r="BL15" s="8"/>
      <c r="BM15" s="8" t="s">
        <v>79</v>
      </c>
    </row>
    <row r="16" spans="1:65" ht="12.5">
      <c r="A16" s="6">
        <v>1</v>
      </c>
      <c r="B16" s="7"/>
      <c r="C16" s="9" t="s">
        <v>74</v>
      </c>
      <c r="D16" s="8" t="s">
        <v>75</v>
      </c>
      <c r="E16" s="8" t="s">
        <v>76</v>
      </c>
      <c r="F16" s="8">
        <v>85</v>
      </c>
      <c r="G16" s="8">
        <v>700</v>
      </c>
      <c r="H16" s="8">
        <v>750</v>
      </c>
      <c r="I16" s="8">
        <v>22</v>
      </c>
      <c r="J16" s="8"/>
      <c r="K16" s="7"/>
      <c r="L16" s="8" t="s">
        <v>77</v>
      </c>
      <c r="M16" s="7">
        <f t="shared" si="0"/>
        <v>0.93333333333333335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6">
        <v>0</v>
      </c>
      <c r="BH16" s="7"/>
      <c r="BI16" s="8">
        <v>300</v>
      </c>
      <c r="BJ16" s="8">
        <v>429</v>
      </c>
      <c r="BK16" s="8"/>
      <c r="BL16" s="8"/>
      <c r="BM16" s="8" t="s">
        <v>79</v>
      </c>
    </row>
    <row r="17" spans="1:65" ht="12.5">
      <c r="A17" s="6">
        <v>1</v>
      </c>
      <c r="B17" s="7"/>
      <c r="C17" s="9" t="s">
        <v>74</v>
      </c>
      <c r="D17" s="8" t="s">
        <v>75</v>
      </c>
      <c r="E17" s="8" t="s">
        <v>76</v>
      </c>
      <c r="F17" s="8">
        <v>85</v>
      </c>
      <c r="G17" s="8">
        <v>700</v>
      </c>
      <c r="H17" s="8">
        <v>1000</v>
      </c>
      <c r="I17" s="8">
        <v>22</v>
      </c>
      <c r="J17" s="8"/>
      <c r="K17" s="7"/>
      <c r="L17" s="8" t="s">
        <v>77</v>
      </c>
      <c r="M17" s="7">
        <f t="shared" si="0"/>
        <v>0.7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6">
        <v>0</v>
      </c>
      <c r="BH17" s="7"/>
      <c r="BI17" s="8">
        <v>267</v>
      </c>
      <c r="BJ17" s="8">
        <v>270</v>
      </c>
      <c r="BK17" s="8"/>
      <c r="BL17" s="8"/>
      <c r="BM17" s="8" t="s">
        <v>79</v>
      </c>
    </row>
    <row r="18" spans="1:65" ht="12.5">
      <c r="A18" s="6">
        <v>1</v>
      </c>
      <c r="B18" s="10"/>
      <c r="C18" s="9" t="s">
        <v>74</v>
      </c>
      <c r="D18" s="8" t="s">
        <v>75</v>
      </c>
      <c r="E18" s="8" t="s">
        <v>76</v>
      </c>
      <c r="F18" s="8">
        <v>85</v>
      </c>
      <c r="G18" s="6">
        <v>700</v>
      </c>
      <c r="H18" s="8">
        <v>1250</v>
      </c>
      <c r="I18" s="8">
        <v>22</v>
      </c>
      <c r="J18" s="8"/>
      <c r="K18" s="10"/>
      <c r="L18" s="8" t="s">
        <v>77</v>
      </c>
      <c r="M18" s="7">
        <f t="shared" si="0"/>
        <v>0.56000000000000005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6">
        <v>0</v>
      </c>
      <c r="BH18" s="10"/>
      <c r="BI18" s="6">
        <v>208</v>
      </c>
      <c r="BJ18" s="6">
        <v>205</v>
      </c>
      <c r="BK18" s="8"/>
      <c r="BL18" s="8"/>
      <c r="BM18" s="8" t="s">
        <v>79</v>
      </c>
    </row>
    <row r="19" spans="1:65" ht="12.5">
      <c r="A19" s="6">
        <v>1</v>
      </c>
      <c r="B19" s="10"/>
      <c r="C19" s="9" t="s">
        <v>74</v>
      </c>
      <c r="D19" s="8" t="s">
        <v>75</v>
      </c>
      <c r="E19" s="8" t="s">
        <v>76</v>
      </c>
      <c r="F19" s="8">
        <v>85</v>
      </c>
      <c r="G19" s="6">
        <v>700</v>
      </c>
      <c r="H19" s="8">
        <v>1500</v>
      </c>
      <c r="I19" s="8">
        <v>22</v>
      </c>
      <c r="J19" s="8"/>
      <c r="K19" s="10"/>
      <c r="L19" s="8" t="s">
        <v>77</v>
      </c>
      <c r="M19" s="7">
        <f t="shared" si="0"/>
        <v>0.46666666666666667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6">
        <v>0</v>
      </c>
      <c r="BH19" s="10"/>
      <c r="BI19" s="6">
        <v>197</v>
      </c>
      <c r="BJ19" s="6">
        <v>161</v>
      </c>
      <c r="BK19" s="8"/>
      <c r="BL19" s="8"/>
      <c r="BM19" s="8" t="s">
        <v>79</v>
      </c>
    </row>
    <row r="20" spans="1:65" ht="12.5">
      <c r="A20" s="6">
        <v>1</v>
      </c>
      <c r="B20" s="10"/>
      <c r="C20" s="9" t="s">
        <v>74</v>
      </c>
      <c r="D20" s="8" t="s">
        <v>75</v>
      </c>
      <c r="E20" s="8" t="s">
        <v>76</v>
      </c>
      <c r="F20" s="8">
        <v>85</v>
      </c>
      <c r="G20" s="6">
        <v>700</v>
      </c>
      <c r="H20" s="8">
        <v>1750</v>
      </c>
      <c r="I20" s="8">
        <v>22</v>
      </c>
      <c r="J20" s="8"/>
      <c r="K20" s="10"/>
      <c r="L20" s="8" t="s">
        <v>77</v>
      </c>
      <c r="M20" s="7">
        <f t="shared" si="0"/>
        <v>0.4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6">
        <v>0</v>
      </c>
      <c r="BH20" s="10"/>
      <c r="BI20" s="6">
        <v>191</v>
      </c>
      <c r="BJ20" s="6">
        <v>135</v>
      </c>
      <c r="BK20" s="8"/>
      <c r="BL20" s="8"/>
      <c r="BM20" s="8" t="s">
        <v>79</v>
      </c>
    </row>
    <row r="21" spans="1:65" ht="12.5">
      <c r="A21" s="6">
        <v>1</v>
      </c>
      <c r="B21" s="10"/>
      <c r="C21" s="9" t="s">
        <v>74</v>
      </c>
      <c r="D21" s="8" t="s">
        <v>75</v>
      </c>
      <c r="E21" s="8" t="s">
        <v>76</v>
      </c>
      <c r="F21" s="8">
        <v>85</v>
      </c>
      <c r="G21" s="6">
        <v>700</v>
      </c>
      <c r="H21" s="8">
        <v>2000</v>
      </c>
      <c r="I21" s="8">
        <v>22</v>
      </c>
      <c r="J21" s="8"/>
      <c r="K21" s="10"/>
      <c r="L21" s="8" t="s">
        <v>77</v>
      </c>
      <c r="M21" s="7">
        <f t="shared" si="0"/>
        <v>0.35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6">
        <v>0</v>
      </c>
      <c r="BH21" s="10"/>
      <c r="BI21" s="6">
        <v>182</v>
      </c>
      <c r="BJ21" s="6">
        <v>127</v>
      </c>
      <c r="BK21" s="8"/>
      <c r="BL21" s="8"/>
      <c r="BM21" s="8" t="s">
        <v>79</v>
      </c>
    </row>
    <row r="22" spans="1:65" ht="12.5">
      <c r="A22" s="6">
        <v>1</v>
      </c>
      <c r="B22" s="10"/>
      <c r="C22" s="9" t="s">
        <v>74</v>
      </c>
      <c r="D22" s="8" t="s">
        <v>75</v>
      </c>
      <c r="E22" s="8" t="s">
        <v>76</v>
      </c>
      <c r="F22" s="8">
        <v>85</v>
      </c>
      <c r="G22" s="6">
        <v>800</v>
      </c>
      <c r="H22" s="8">
        <v>750</v>
      </c>
      <c r="I22" s="8">
        <v>22</v>
      </c>
      <c r="J22" s="8"/>
      <c r="K22" s="10"/>
      <c r="L22" s="8" t="s">
        <v>77</v>
      </c>
      <c r="M22" s="7">
        <f t="shared" si="0"/>
        <v>1.0666666666666667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6">
        <v>0</v>
      </c>
      <c r="BH22" s="10"/>
      <c r="BI22" s="6">
        <v>309</v>
      </c>
      <c r="BJ22" s="6">
        <v>506</v>
      </c>
      <c r="BK22" s="8"/>
      <c r="BL22" s="8"/>
      <c r="BM22" s="8" t="s">
        <v>79</v>
      </c>
    </row>
    <row r="23" spans="1:65" ht="12.5">
      <c r="A23" s="6">
        <v>1</v>
      </c>
      <c r="B23" s="10"/>
      <c r="C23" s="9" t="s">
        <v>74</v>
      </c>
      <c r="D23" s="8" t="s">
        <v>75</v>
      </c>
      <c r="E23" s="8" t="s">
        <v>76</v>
      </c>
      <c r="F23" s="8">
        <v>85</v>
      </c>
      <c r="G23" s="6">
        <v>800</v>
      </c>
      <c r="H23" s="8">
        <v>1000</v>
      </c>
      <c r="I23" s="8">
        <v>22</v>
      </c>
      <c r="J23" s="8"/>
      <c r="K23" s="10"/>
      <c r="L23" s="8" t="s">
        <v>77</v>
      </c>
      <c r="M23" s="7">
        <f t="shared" si="0"/>
        <v>0.8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6">
        <v>0</v>
      </c>
      <c r="BH23" s="10"/>
      <c r="BI23" s="6">
        <v>275</v>
      </c>
      <c r="BJ23" s="6">
        <v>300</v>
      </c>
      <c r="BK23" s="8"/>
      <c r="BL23" s="8"/>
      <c r="BM23" s="8" t="s">
        <v>79</v>
      </c>
    </row>
    <row r="24" spans="1:65" ht="12.5">
      <c r="A24" s="6">
        <v>1</v>
      </c>
      <c r="B24" s="10"/>
      <c r="C24" s="9" t="s">
        <v>74</v>
      </c>
      <c r="D24" s="8" t="s">
        <v>75</v>
      </c>
      <c r="E24" s="8" t="s">
        <v>76</v>
      </c>
      <c r="F24" s="8">
        <v>85</v>
      </c>
      <c r="G24" s="6">
        <v>800</v>
      </c>
      <c r="H24" s="8">
        <v>1250</v>
      </c>
      <c r="I24" s="8">
        <v>22</v>
      </c>
      <c r="J24" s="8"/>
      <c r="K24" s="10"/>
      <c r="L24" s="8" t="s">
        <v>77</v>
      </c>
      <c r="M24" s="7">
        <f t="shared" si="0"/>
        <v>0.64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6">
        <v>0</v>
      </c>
      <c r="BH24" s="10"/>
      <c r="BI24" s="6">
        <v>234</v>
      </c>
      <c r="BJ24" s="6">
        <v>232</v>
      </c>
      <c r="BK24" s="8"/>
      <c r="BL24" s="8"/>
      <c r="BM24" s="8" t="s">
        <v>79</v>
      </c>
    </row>
    <row r="25" spans="1:65" ht="12.5">
      <c r="A25" s="6">
        <v>1</v>
      </c>
      <c r="B25" s="10"/>
      <c r="C25" s="9" t="s">
        <v>74</v>
      </c>
      <c r="D25" s="8" t="s">
        <v>75</v>
      </c>
      <c r="E25" s="8" t="s">
        <v>76</v>
      </c>
      <c r="F25" s="8">
        <v>85</v>
      </c>
      <c r="G25" s="6">
        <v>800</v>
      </c>
      <c r="H25" s="8">
        <v>1500</v>
      </c>
      <c r="I25" s="8">
        <v>22</v>
      </c>
      <c r="J25" s="8"/>
      <c r="K25" s="10"/>
      <c r="L25" s="8" t="s">
        <v>77</v>
      </c>
      <c r="M25" s="7">
        <f t="shared" si="0"/>
        <v>0.53333333333333333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6">
        <v>0</v>
      </c>
      <c r="BH25" s="10"/>
      <c r="BI25" s="6">
        <v>212</v>
      </c>
      <c r="BJ25" s="6">
        <v>187</v>
      </c>
      <c r="BK25" s="8"/>
      <c r="BL25" s="8"/>
      <c r="BM25" s="8" t="s">
        <v>79</v>
      </c>
    </row>
    <row r="26" spans="1:65" ht="12.5">
      <c r="A26" s="6">
        <v>1</v>
      </c>
      <c r="B26" s="10"/>
      <c r="C26" s="9" t="s">
        <v>74</v>
      </c>
      <c r="D26" s="8" t="s">
        <v>75</v>
      </c>
      <c r="E26" s="8" t="s">
        <v>76</v>
      </c>
      <c r="F26" s="6">
        <v>85</v>
      </c>
      <c r="G26" s="6">
        <v>800</v>
      </c>
      <c r="H26" s="8">
        <v>1750</v>
      </c>
      <c r="I26" s="8">
        <v>22</v>
      </c>
      <c r="J26" s="8"/>
      <c r="K26" s="10"/>
      <c r="L26" s="8" t="s">
        <v>77</v>
      </c>
      <c r="M26" s="7">
        <f t="shared" si="0"/>
        <v>0.45714285714285713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6">
        <v>0</v>
      </c>
      <c r="BH26" s="10"/>
      <c r="BI26" s="6">
        <v>204</v>
      </c>
      <c r="BJ26" s="6">
        <v>162</v>
      </c>
      <c r="BK26" s="8"/>
      <c r="BL26" s="8"/>
      <c r="BM26" s="8" t="s">
        <v>79</v>
      </c>
    </row>
    <row r="27" spans="1:65" ht="12.5">
      <c r="A27" s="6">
        <v>1</v>
      </c>
      <c r="B27" s="10"/>
      <c r="C27" s="9" t="s">
        <v>74</v>
      </c>
      <c r="D27" s="8" t="s">
        <v>75</v>
      </c>
      <c r="E27" s="8" t="s">
        <v>76</v>
      </c>
      <c r="F27" s="6">
        <v>85</v>
      </c>
      <c r="G27" s="6">
        <v>800</v>
      </c>
      <c r="H27" s="8">
        <v>2000</v>
      </c>
      <c r="I27" s="8">
        <v>22</v>
      </c>
      <c r="J27" s="8"/>
      <c r="K27" s="10"/>
      <c r="L27" s="8" t="s">
        <v>77</v>
      </c>
      <c r="M27" s="7">
        <f t="shared" si="0"/>
        <v>0.4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6">
        <v>0</v>
      </c>
      <c r="BH27" s="10"/>
      <c r="BI27" s="6">
        <v>193</v>
      </c>
      <c r="BJ27" s="6">
        <v>148</v>
      </c>
      <c r="BK27" s="8"/>
      <c r="BL27" s="8"/>
      <c r="BM27" s="8" t="s">
        <v>79</v>
      </c>
    </row>
    <row r="28" spans="1:65" ht="12.5">
      <c r="A28" s="6">
        <v>1</v>
      </c>
      <c r="B28" s="10"/>
      <c r="C28" s="9" t="s">
        <v>74</v>
      </c>
      <c r="D28" s="8" t="s">
        <v>75</v>
      </c>
      <c r="E28" s="8" t="s">
        <v>82</v>
      </c>
      <c r="F28" s="6">
        <v>140</v>
      </c>
      <c r="G28" s="6">
        <v>500</v>
      </c>
      <c r="H28" s="8">
        <v>750</v>
      </c>
      <c r="I28" s="8">
        <v>22</v>
      </c>
      <c r="J28" s="8"/>
      <c r="K28" s="10"/>
      <c r="L28" s="8" t="s">
        <v>77</v>
      </c>
      <c r="M28" s="7">
        <f t="shared" si="0"/>
        <v>0.66666666666666663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6">
        <v>0</v>
      </c>
      <c r="BH28" s="10"/>
      <c r="BI28" s="6">
        <v>240</v>
      </c>
      <c r="BJ28" s="6">
        <v>88</v>
      </c>
      <c r="BK28" s="8"/>
      <c r="BL28" s="8"/>
      <c r="BM28" s="8" t="s">
        <v>79</v>
      </c>
    </row>
    <row r="29" spans="1:65" ht="12.5">
      <c r="A29" s="6">
        <v>1</v>
      </c>
      <c r="B29" s="10"/>
      <c r="C29" s="9" t="s">
        <v>74</v>
      </c>
      <c r="D29" s="8" t="s">
        <v>75</v>
      </c>
      <c r="E29" s="8" t="s">
        <v>82</v>
      </c>
      <c r="F29" s="6">
        <v>140</v>
      </c>
      <c r="G29" s="6">
        <v>500</v>
      </c>
      <c r="H29" s="8">
        <v>1000</v>
      </c>
      <c r="I29" s="8">
        <v>22</v>
      </c>
      <c r="J29" s="8"/>
      <c r="K29" s="10"/>
      <c r="L29" s="8" t="s">
        <v>77</v>
      </c>
      <c r="M29" s="7">
        <f t="shared" si="0"/>
        <v>0.5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6">
        <v>0</v>
      </c>
      <c r="BH29" s="10"/>
      <c r="BI29" s="6">
        <v>213</v>
      </c>
      <c r="BJ29" s="6">
        <v>78</v>
      </c>
      <c r="BK29" s="8"/>
      <c r="BL29" s="8"/>
      <c r="BM29" s="8" t="s">
        <v>79</v>
      </c>
    </row>
    <row r="30" spans="1:65" ht="12.5">
      <c r="A30" s="6">
        <v>1</v>
      </c>
      <c r="B30" s="10"/>
      <c r="C30" s="9" t="s">
        <v>74</v>
      </c>
      <c r="D30" s="8" t="s">
        <v>75</v>
      </c>
      <c r="E30" s="8" t="s">
        <v>82</v>
      </c>
      <c r="F30" s="6">
        <v>140</v>
      </c>
      <c r="G30" s="6">
        <v>500</v>
      </c>
      <c r="H30" s="8">
        <v>1250</v>
      </c>
      <c r="I30" s="8">
        <v>22</v>
      </c>
      <c r="J30" s="8"/>
      <c r="K30" s="10"/>
      <c r="L30" s="8" t="s">
        <v>77</v>
      </c>
      <c r="M30" s="7">
        <f t="shared" si="0"/>
        <v>0.4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6">
        <v>0</v>
      </c>
      <c r="BH30" s="10"/>
      <c r="BI30" s="6">
        <v>198</v>
      </c>
      <c r="BJ30" s="6">
        <v>66</v>
      </c>
      <c r="BK30" s="8"/>
      <c r="BL30" s="8"/>
      <c r="BM30" s="8" t="s">
        <v>79</v>
      </c>
    </row>
    <row r="31" spans="1:65" ht="12.5">
      <c r="A31" s="6">
        <v>1</v>
      </c>
      <c r="B31" s="10"/>
      <c r="C31" s="9" t="s">
        <v>74</v>
      </c>
      <c r="D31" s="8" t="s">
        <v>75</v>
      </c>
      <c r="E31" s="8" t="s">
        <v>82</v>
      </c>
      <c r="F31" s="6">
        <v>140</v>
      </c>
      <c r="G31" s="6">
        <v>500</v>
      </c>
      <c r="H31" s="8">
        <v>1500</v>
      </c>
      <c r="I31" s="8">
        <v>22</v>
      </c>
      <c r="J31" s="8"/>
      <c r="K31" s="10"/>
      <c r="L31" s="8" t="s">
        <v>77</v>
      </c>
      <c r="M31" s="7">
        <f t="shared" si="0"/>
        <v>0.33333333333333331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6">
        <v>0</v>
      </c>
      <c r="BH31" s="10"/>
      <c r="BI31" s="6">
        <v>172</v>
      </c>
      <c r="BJ31" s="6">
        <v>57</v>
      </c>
      <c r="BK31" s="8"/>
      <c r="BL31" s="8"/>
      <c r="BM31" s="8" t="s">
        <v>79</v>
      </c>
    </row>
    <row r="32" spans="1:65" ht="12.5">
      <c r="A32" s="6">
        <v>1</v>
      </c>
      <c r="B32" s="10"/>
      <c r="C32" s="9" t="s">
        <v>74</v>
      </c>
      <c r="D32" s="8" t="s">
        <v>75</v>
      </c>
      <c r="E32" s="8" t="s">
        <v>82</v>
      </c>
      <c r="F32" s="6">
        <v>140</v>
      </c>
      <c r="G32" s="6">
        <v>500</v>
      </c>
      <c r="H32" s="8">
        <v>1750</v>
      </c>
      <c r="I32" s="8">
        <v>22</v>
      </c>
      <c r="J32" s="8"/>
      <c r="K32" s="10"/>
      <c r="L32" s="8" t="s">
        <v>77</v>
      </c>
      <c r="M32" s="7">
        <f t="shared" si="0"/>
        <v>0.2857142857142857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6">
        <v>0</v>
      </c>
      <c r="BH32" s="10"/>
      <c r="BI32" s="6">
        <v>149</v>
      </c>
      <c r="BJ32" s="6">
        <v>46</v>
      </c>
      <c r="BK32" s="8"/>
      <c r="BL32" s="8"/>
      <c r="BM32" s="8" t="s">
        <v>79</v>
      </c>
    </row>
    <row r="33" spans="1:65" ht="12.5">
      <c r="A33" s="6">
        <v>1</v>
      </c>
      <c r="B33" s="10"/>
      <c r="C33" s="9" t="s">
        <v>74</v>
      </c>
      <c r="D33" s="8" t="s">
        <v>75</v>
      </c>
      <c r="E33" s="8" t="s">
        <v>82</v>
      </c>
      <c r="F33" s="6">
        <v>140</v>
      </c>
      <c r="G33" s="6">
        <v>500</v>
      </c>
      <c r="H33" s="8">
        <v>2000</v>
      </c>
      <c r="I33" s="8">
        <v>22</v>
      </c>
      <c r="J33" s="8"/>
      <c r="K33" s="10"/>
      <c r="L33" s="8" t="s">
        <v>77</v>
      </c>
      <c r="M33" s="7">
        <f t="shared" si="0"/>
        <v>0.25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6">
        <v>0</v>
      </c>
      <c r="BH33" s="10"/>
      <c r="BI33" s="6">
        <v>143</v>
      </c>
      <c r="BJ33" s="6">
        <v>42</v>
      </c>
      <c r="BK33" s="8"/>
      <c r="BL33" s="8"/>
      <c r="BM33" s="8" t="s">
        <v>79</v>
      </c>
    </row>
    <row r="34" spans="1:65" ht="12.5">
      <c r="A34" s="6">
        <v>1</v>
      </c>
      <c r="B34" s="10"/>
      <c r="C34" s="9" t="s">
        <v>74</v>
      </c>
      <c r="D34" s="8" t="s">
        <v>75</v>
      </c>
      <c r="E34" s="8" t="s">
        <v>82</v>
      </c>
      <c r="F34" s="6">
        <v>140</v>
      </c>
      <c r="G34" s="6">
        <v>600</v>
      </c>
      <c r="H34" s="8">
        <v>750</v>
      </c>
      <c r="I34" s="8">
        <v>22</v>
      </c>
      <c r="J34" s="8"/>
      <c r="K34" s="10"/>
      <c r="L34" s="8" t="s">
        <v>77</v>
      </c>
      <c r="M34" s="7">
        <f t="shared" si="0"/>
        <v>0.8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6">
        <v>0</v>
      </c>
      <c r="BH34" s="10"/>
      <c r="BI34" s="6">
        <v>287</v>
      </c>
      <c r="BJ34" s="6">
        <v>171</v>
      </c>
      <c r="BK34" s="8"/>
      <c r="BL34" s="8"/>
      <c r="BM34" s="8" t="s">
        <v>79</v>
      </c>
    </row>
    <row r="35" spans="1:65" ht="12.5">
      <c r="A35" s="6">
        <v>1</v>
      </c>
      <c r="B35" s="10"/>
      <c r="C35" s="9" t="s">
        <v>74</v>
      </c>
      <c r="D35" s="8" t="s">
        <v>75</v>
      </c>
      <c r="E35" s="8" t="s">
        <v>82</v>
      </c>
      <c r="F35" s="6">
        <v>140</v>
      </c>
      <c r="G35" s="6">
        <v>600</v>
      </c>
      <c r="H35" s="8">
        <v>1000</v>
      </c>
      <c r="I35" s="8">
        <v>22</v>
      </c>
      <c r="J35" s="8"/>
      <c r="K35" s="10"/>
      <c r="L35" s="8" t="s">
        <v>77</v>
      </c>
      <c r="M35" s="7">
        <f t="shared" si="0"/>
        <v>0.6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6">
        <v>0</v>
      </c>
      <c r="BH35" s="10"/>
      <c r="BI35" s="6">
        <v>234</v>
      </c>
      <c r="BJ35" s="6">
        <v>124</v>
      </c>
      <c r="BK35" s="8"/>
      <c r="BL35" s="8"/>
      <c r="BM35" s="8" t="s">
        <v>79</v>
      </c>
    </row>
    <row r="36" spans="1:65" ht="12.5">
      <c r="A36" s="6">
        <v>1</v>
      </c>
      <c r="B36" s="10"/>
      <c r="C36" s="9" t="s">
        <v>74</v>
      </c>
      <c r="D36" s="8" t="s">
        <v>75</v>
      </c>
      <c r="E36" s="8" t="s">
        <v>82</v>
      </c>
      <c r="F36" s="6">
        <v>140</v>
      </c>
      <c r="G36" s="6">
        <v>600</v>
      </c>
      <c r="H36" s="8">
        <v>1250</v>
      </c>
      <c r="I36" s="8">
        <v>22</v>
      </c>
      <c r="J36" s="8"/>
      <c r="K36" s="10"/>
      <c r="L36" s="8" t="s">
        <v>77</v>
      </c>
      <c r="M36" s="7">
        <f t="shared" si="0"/>
        <v>0.48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6">
        <v>0</v>
      </c>
      <c r="BH36" s="10"/>
      <c r="BI36" s="6">
        <v>207</v>
      </c>
      <c r="BJ36" s="6">
        <v>92</v>
      </c>
      <c r="BK36" s="8"/>
      <c r="BL36" s="8"/>
      <c r="BM36" s="8" t="s">
        <v>79</v>
      </c>
    </row>
    <row r="37" spans="1:65" ht="12.5">
      <c r="A37" s="6">
        <v>1</v>
      </c>
      <c r="B37" s="10"/>
      <c r="C37" s="9" t="s">
        <v>74</v>
      </c>
      <c r="D37" s="8" t="s">
        <v>75</v>
      </c>
      <c r="E37" s="8" t="s">
        <v>82</v>
      </c>
      <c r="F37" s="6">
        <v>140</v>
      </c>
      <c r="G37" s="6">
        <v>600</v>
      </c>
      <c r="H37" s="8">
        <v>1500</v>
      </c>
      <c r="I37" s="8">
        <v>22</v>
      </c>
      <c r="J37" s="8"/>
      <c r="K37" s="10"/>
      <c r="L37" s="8" t="s">
        <v>77</v>
      </c>
      <c r="M37" s="7">
        <f t="shared" si="0"/>
        <v>0.4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6">
        <v>0</v>
      </c>
      <c r="BH37" s="10"/>
      <c r="BI37" s="6">
        <v>184</v>
      </c>
      <c r="BJ37" s="6">
        <v>63</v>
      </c>
      <c r="BK37" s="8"/>
      <c r="BL37" s="8"/>
      <c r="BM37" s="8" t="s">
        <v>79</v>
      </c>
    </row>
    <row r="38" spans="1:65" ht="12.5">
      <c r="A38" s="6">
        <v>1</v>
      </c>
      <c r="B38" s="10"/>
      <c r="C38" s="9" t="s">
        <v>74</v>
      </c>
      <c r="D38" s="8" t="s">
        <v>75</v>
      </c>
      <c r="E38" s="8" t="s">
        <v>82</v>
      </c>
      <c r="F38" s="6">
        <v>140</v>
      </c>
      <c r="G38" s="6">
        <v>600</v>
      </c>
      <c r="H38" s="8">
        <v>1750</v>
      </c>
      <c r="I38" s="8">
        <v>22</v>
      </c>
      <c r="J38" s="8"/>
      <c r="K38" s="10"/>
      <c r="L38" s="8" t="s">
        <v>77</v>
      </c>
      <c r="M38" s="7">
        <f t="shared" si="0"/>
        <v>0.34285714285714286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6">
        <v>0</v>
      </c>
      <c r="BH38" s="10"/>
      <c r="BI38" s="6">
        <v>172</v>
      </c>
      <c r="BJ38" s="6">
        <v>55</v>
      </c>
      <c r="BK38" s="8"/>
      <c r="BL38" s="8"/>
      <c r="BM38" s="8" t="s">
        <v>79</v>
      </c>
    </row>
    <row r="39" spans="1:65" ht="12.5">
      <c r="A39" s="6">
        <v>1</v>
      </c>
      <c r="B39" s="10"/>
      <c r="C39" s="9" t="s">
        <v>74</v>
      </c>
      <c r="D39" s="8" t="s">
        <v>75</v>
      </c>
      <c r="E39" s="8" t="s">
        <v>82</v>
      </c>
      <c r="F39" s="6">
        <v>140</v>
      </c>
      <c r="G39" s="6">
        <v>600</v>
      </c>
      <c r="H39" s="8">
        <v>2000</v>
      </c>
      <c r="I39" s="8">
        <v>22</v>
      </c>
      <c r="J39" s="8"/>
      <c r="K39" s="10"/>
      <c r="L39" s="8" t="s">
        <v>77</v>
      </c>
      <c r="M39" s="7">
        <f t="shared" si="0"/>
        <v>0.3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6">
        <v>0</v>
      </c>
      <c r="BH39" s="10"/>
      <c r="BI39" s="6">
        <v>149</v>
      </c>
      <c r="BJ39" s="6">
        <v>45</v>
      </c>
      <c r="BK39" s="8"/>
      <c r="BL39" s="8"/>
      <c r="BM39" s="8" t="s">
        <v>79</v>
      </c>
    </row>
    <row r="40" spans="1:65" ht="12.5">
      <c r="A40" s="6">
        <v>1</v>
      </c>
      <c r="B40" s="10"/>
      <c r="C40" s="9" t="s">
        <v>74</v>
      </c>
      <c r="D40" s="8" t="s">
        <v>75</v>
      </c>
      <c r="E40" s="8" t="s">
        <v>82</v>
      </c>
      <c r="F40" s="6">
        <v>140</v>
      </c>
      <c r="G40" s="6">
        <v>700</v>
      </c>
      <c r="H40" s="8">
        <v>750</v>
      </c>
      <c r="I40" s="8">
        <v>22</v>
      </c>
      <c r="J40" s="8"/>
      <c r="K40" s="10"/>
      <c r="L40" s="8" t="s">
        <v>77</v>
      </c>
      <c r="M40" s="7">
        <f t="shared" si="0"/>
        <v>0.93333333333333335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6">
        <v>0</v>
      </c>
      <c r="BH40" s="10"/>
      <c r="BI40" s="6">
        <v>317</v>
      </c>
      <c r="BJ40" s="6">
        <v>196</v>
      </c>
      <c r="BK40" s="8"/>
      <c r="BL40" s="8"/>
      <c r="BM40" s="8" t="s">
        <v>79</v>
      </c>
    </row>
    <row r="41" spans="1:65" ht="12.5">
      <c r="A41" s="6">
        <v>1</v>
      </c>
      <c r="B41" s="10"/>
      <c r="C41" s="9" t="s">
        <v>74</v>
      </c>
      <c r="D41" s="8" t="s">
        <v>75</v>
      </c>
      <c r="E41" s="8" t="s">
        <v>82</v>
      </c>
      <c r="F41" s="6">
        <v>140</v>
      </c>
      <c r="G41" s="6">
        <v>700</v>
      </c>
      <c r="H41" s="8">
        <v>1000</v>
      </c>
      <c r="I41" s="8">
        <v>22</v>
      </c>
      <c r="J41" s="8"/>
      <c r="K41" s="10"/>
      <c r="L41" s="8" t="s">
        <v>77</v>
      </c>
      <c r="M41" s="7">
        <f t="shared" si="0"/>
        <v>0.7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6">
        <v>0</v>
      </c>
      <c r="BH41" s="10"/>
      <c r="BI41" s="6">
        <v>254</v>
      </c>
      <c r="BJ41" s="6">
        <v>151</v>
      </c>
      <c r="BK41" s="8"/>
      <c r="BL41" s="8"/>
      <c r="BM41" s="8" t="s">
        <v>79</v>
      </c>
    </row>
    <row r="42" spans="1:65" ht="12.5">
      <c r="A42" s="6">
        <v>1</v>
      </c>
      <c r="B42" s="10"/>
      <c r="C42" s="9" t="s">
        <v>74</v>
      </c>
      <c r="D42" s="8" t="s">
        <v>75</v>
      </c>
      <c r="E42" s="8" t="s">
        <v>82</v>
      </c>
      <c r="F42" s="6">
        <v>140</v>
      </c>
      <c r="G42" s="6">
        <v>700</v>
      </c>
      <c r="H42" s="8">
        <v>1250</v>
      </c>
      <c r="I42" s="8">
        <v>22</v>
      </c>
      <c r="J42" s="8"/>
      <c r="K42" s="10"/>
      <c r="L42" s="8" t="s">
        <v>77</v>
      </c>
      <c r="M42" s="7">
        <f t="shared" si="0"/>
        <v>0.56000000000000005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6">
        <v>0</v>
      </c>
      <c r="BH42" s="10"/>
      <c r="BI42" s="6">
        <v>232</v>
      </c>
      <c r="BJ42" s="6">
        <v>127</v>
      </c>
      <c r="BK42" s="8"/>
      <c r="BL42" s="8"/>
      <c r="BM42" s="8" t="s">
        <v>79</v>
      </c>
    </row>
    <row r="43" spans="1:65" ht="12.5">
      <c r="A43" s="6">
        <v>1</v>
      </c>
      <c r="B43" s="10"/>
      <c r="C43" s="9" t="s">
        <v>74</v>
      </c>
      <c r="D43" s="8" t="s">
        <v>75</v>
      </c>
      <c r="E43" s="8" t="s">
        <v>82</v>
      </c>
      <c r="F43" s="6">
        <v>140</v>
      </c>
      <c r="G43" s="6">
        <v>700</v>
      </c>
      <c r="H43" s="8">
        <v>1500</v>
      </c>
      <c r="I43" s="8">
        <v>22</v>
      </c>
      <c r="J43" s="8"/>
      <c r="K43" s="10"/>
      <c r="L43" s="8" t="s">
        <v>77</v>
      </c>
      <c r="M43" s="7">
        <f t="shared" si="0"/>
        <v>0.46666666666666667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6">
        <v>0</v>
      </c>
      <c r="BH43" s="10"/>
      <c r="BI43" s="6">
        <v>201</v>
      </c>
      <c r="BJ43" s="6">
        <v>87</v>
      </c>
      <c r="BK43" s="8"/>
      <c r="BL43" s="8"/>
      <c r="BM43" s="8" t="s">
        <v>79</v>
      </c>
    </row>
    <row r="44" spans="1:65" ht="12.5">
      <c r="A44" s="6">
        <v>1</v>
      </c>
      <c r="B44" s="10"/>
      <c r="C44" s="9" t="s">
        <v>74</v>
      </c>
      <c r="D44" s="8" t="s">
        <v>75</v>
      </c>
      <c r="E44" s="8" t="s">
        <v>82</v>
      </c>
      <c r="F44" s="6">
        <v>140</v>
      </c>
      <c r="G44" s="6">
        <v>700</v>
      </c>
      <c r="H44" s="8">
        <v>1750</v>
      </c>
      <c r="I44" s="8">
        <v>22</v>
      </c>
      <c r="J44" s="8"/>
      <c r="K44" s="10"/>
      <c r="L44" s="8" t="s">
        <v>77</v>
      </c>
      <c r="M44" s="7">
        <f t="shared" si="0"/>
        <v>0.4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6">
        <v>0</v>
      </c>
      <c r="BH44" s="10"/>
      <c r="BI44" s="6">
        <v>183</v>
      </c>
      <c r="BJ44" s="6">
        <v>62</v>
      </c>
      <c r="BK44" s="8"/>
      <c r="BL44" s="8"/>
      <c r="BM44" s="8" t="s">
        <v>79</v>
      </c>
    </row>
    <row r="45" spans="1:65" ht="12.5">
      <c r="A45" s="6">
        <v>1</v>
      </c>
      <c r="B45" s="10"/>
      <c r="C45" s="9" t="s">
        <v>74</v>
      </c>
      <c r="D45" s="8" t="s">
        <v>75</v>
      </c>
      <c r="E45" s="8" t="s">
        <v>82</v>
      </c>
      <c r="F45" s="6">
        <v>140</v>
      </c>
      <c r="G45" s="6">
        <v>700</v>
      </c>
      <c r="H45" s="8">
        <v>2000</v>
      </c>
      <c r="I45" s="8">
        <v>22</v>
      </c>
      <c r="J45" s="8"/>
      <c r="K45" s="10"/>
      <c r="L45" s="8" t="s">
        <v>77</v>
      </c>
      <c r="M45" s="7">
        <f t="shared" si="0"/>
        <v>0.35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6">
        <v>0</v>
      </c>
      <c r="BH45" s="10"/>
      <c r="BI45" s="6">
        <v>174</v>
      </c>
      <c r="BJ45" s="6">
        <v>56</v>
      </c>
      <c r="BK45" s="8"/>
      <c r="BL45" s="8"/>
      <c r="BM45" s="8" t="s">
        <v>79</v>
      </c>
    </row>
    <row r="46" spans="1:65" ht="12.5">
      <c r="A46" s="6">
        <v>1</v>
      </c>
      <c r="B46" s="10"/>
      <c r="C46" s="9" t="s">
        <v>74</v>
      </c>
      <c r="D46" s="8" t="s">
        <v>75</v>
      </c>
      <c r="E46" s="8" t="s">
        <v>82</v>
      </c>
      <c r="F46" s="6">
        <v>140</v>
      </c>
      <c r="G46" s="6">
        <v>800</v>
      </c>
      <c r="H46" s="8">
        <v>750</v>
      </c>
      <c r="I46" s="8">
        <v>22</v>
      </c>
      <c r="J46" s="8"/>
      <c r="K46" s="10"/>
      <c r="L46" s="8" t="s">
        <v>77</v>
      </c>
      <c r="M46" s="7">
        <f t="shared" si="0"/>
        <v>1.0666666666666667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6">
        <v>0</v>
      </c>
      <c r="BH46" s="10"/>
      <c r="BI46" s="6">
        <v>317</v>
      </c>
      <c r="BJ46" s="6">
        <v>221</v>
      </c>
      <c r="BK46" s="8"/>
      <c r="BL46" s="8"/>
      <c r="BM46" s="8" t="s">
        <v>79</v>
      </c>
    </row>
    <row r="47" spans="1:65" ht="12.5">
      <c r="A47" s="6">
        <v>1</v>
      </c>
      <c r="B47" s="10"/>
      <c r="C47" s="9" t="s">
        <v>74</v>
      </c>
      <c r="D47" s="8" t="s">
        <v>75</v>
      </c>
      <c r="E47" s="8" t="s">
        <v>82</v>
      </c>
      <c r="F47" s="6">
        <v>140</v>
      </c>
      <c r="G47" s="6">
        <v>800</v>
      </c>
      <c r="H47" s="8">
        <v>1000</v>
      </c>
      <c r="I47" s="8">
        <v>22</v>
      </c>
      <c r="J47" s="8"/>
      <c r="K47" s="10"/>
      <c r="L47" s="8" t="s">
        <v>77</v>
      </c>
      <c r="M47" s="7">
        <f t="shared" si="0"/>
        <v>0.8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6">
        <v>0</v>
      </c>
      <c r="BH47" s="10"/>
      <c r="BI47" s="6">
        <v>280</v>
      </c>
      <c r="BJ47" s="6">
        <v>162</v>
      </c>
      <c r="BK47" s="8"/>
      <c r="BL47" s="8"/>
      <c r="BM47" s="8" t="s">
        <v>79</v>
      </c>
    </row>
    <row r="48" spans="1:65" ht="12.5">
      <c r="A48" s="6">
        <v>1</v>
      </c>
      <c r="B48" s="10"/>
      <c r="C48" s="9" t="s">
        <v>74</v>
      </c>
      <c r="D48" s="8" t="s">
        <v>75</v>
      </c>
      <c r="E48" s="8" t="s">
        <v>82</v>
      </c>
      <c r="F48" s="6">
        <v>140</v>
      </c>
      <c r="G48" s="6">
        <v>800</v>
      </c>
      <c r="H48" s="8">
        <v>1250</v>
      </c>
      <c r="I48" s="8">
        <v>22</v>
      </c>
      <c r="J48" s="8"/>
      <c r="K48" s="10"/>
      <c r="L48" s="8" t="s">
        <v>77</v>
      </c>
      <c r="M48" s="7">
        <f t="shared" si="0"/>
        <v>0.64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6">
        <v>0</v>
      </c>
      <c r="BH48" s="10"/>
      <c r="BI48" s="6">
        <v>264</v>
      </c>
      <c r="BJ48" s="6">
        <v>136</v>
      </c>
      <c r="BK48" s="8"/>
      <c r="BL48" s="8"/>
      <c r="BM48" s="8" t="s">
        <v>79</v>
      </c>
    </row>
    <row r="49" spans="1:65" ht="12.5">
      <c r="A49" s="6">
        <v>1</v>
      </c>
      <c r="B49" s="10"/>
      <c r="C49" s="9" t="s">
        <v>74</v>
      </c>
      <c r="D49" s="8" t="s">
        <v>75</v>
      </c>
      <c r="E49" s="8" t="s">
        <v>82</v>
      </c>
      <c r="F49" s="6">
        <v>140</v>
      </c>
      <c r="G49" s="6">
        <v>800</v>
      </c>
      <c r="H49" s="8">
        <v>1500</v>
      </c>
      <c r="I49" s="8">
        <v>22</v>
      </c>
      <c r="J49" s="8"/>
      <c r="K49" s="10"/>
      <c r="L49" s="8" t="s">
        <v>77</v>
      </c>
      <c r="M49" s="7">
        <f t="shared" si="0"/>
        <v>0.53333333333333333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6">
        <v>0</v>
      </c>
      <c r="BH49" s="10"/>
      <c r="BI49" s="6">
        <v>228</v>
      </c>
      <c r="BJ49" s="6">
        <v>114</v>
      </c>
      <c r="BK49" s="8"/>
      <c r="BL49" s="8"/>
      <c r="BM49" s="8" t="s">
        <v>79</v>
      </c>
    </row>
    <row r="50" spans="1:65" ht="12.5">
      <c r="A50" s="6">
        <v>1</v>
      </c>
      <c r="B50" s="10"/>
      <c r="C50" s="9" t="s">
        <v>74</v>
      </c>
      <c r="D50" s="8" t="s">
        <v>75</v>
      </c>
      <c r="E50" s="8" t="s">
        <v>82</v>
      </c>
      <c r="F50" s="6">
        <v>140</v>
      </c>
      <c r="G50" s="6">
        <v>800</v>
      </c>
      <c r="H50" s="8">
        <v>1750</v>
      </c>
      <c r="I50" s="8">
        <v>22</v>
      </c>
      <c r="J50" s="8"/>
      <c r="K50" s="10"/>
      <c r="L50" s="8" t="s">
        <v>77</v>
      </c>
      <c r="M50" s="7">
        <f t="shared" si="0"/>
        <v>0.45714285714285713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6">
        <v>0</v>
      </c>
      <c r="BH50" s="10"/>
      <c r="BI50" s="6">
        <v>212</v>
      </c>
      <c r="BJ50" s="6">
        <v>78</v>
      </c>
      <c r="BK50" s="8"/>
      <c r="BL50" s="8"/>
      <c r="BM50" s="8" t="s">
        <v>79</v>
      </c>
    </row>
    <row r="51" spans="1:65" ht="12.5">
      <c r="A51" s="6">
        <v>1</v>
      </c>
      <c r="B51" s="10"/>
      <c r="C51" s="9" t="s">
        <v>74</v>
      </c>
      <c r="D51" s="8" t="s">
        <v>75</v>
      </c>
      <c r="E51" s="8" t="s">
        <v>82</v>
      </c>
      <c r="F51" s="6">
        <v>140</v>
      </c>
      <c r="G51" s="6">
        <v>800</v>
      </c>
      <c r="H51" s="8">
        <v>2000</v>
      </c>
      <c r="I51" s="8">
        <v>22</v>
      </c>
      <c r="J51" s="8"/>
      <c r="K51" s="10"/>
      <c r="L51" s="8" t="s">
        <v>77</v>
      </c>
      <c r="M51" s="7">
        <f t="shared" si="0"/>
        <v>0.4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6">
        <v>0</v>
      </c>
      <c r="BH51" s="10"/>
      <c r="BI51" s="6">
        <v>203</v>
      </c>
      <c r="BJ51" s="6">
        <v>77</v>
      </c>
      <c r="BK51" s="8"/>
      <c r="BL51" s="8"/>
      <c r="BM51" s="8" t="s">
        <v>79</v>
      </c>
    </row>
    <row r="52" spans="1:65" ht="12.5">
      <c r="A52" s="6">
        <v>1</v>
      </c>
      <c r="B52" s="10"/>
      <c r="C52" s="9" t="s">
        <v>74</v>
      </c>
      <c r="D52" s="8" t="s">
        <v>75</v>
      </c>
      <c r="E52" s="6" t="s">
        <v>83</v>
      </c>
      <c r="F52" s="6">
        <v>140</v>
      </c>
      <c r="G52" s="6">
        <v>500</v>
      </c>
      <c r="H52" s="8">
        <v>750</v>
      </c>
      <c r="I52" s="8">
        <v>22</v>
      </c>
      <c r="J52" s="8"/>
      <c r="K52" s="10"/>
      <c r="L52" s="8" t="s">
        <v>77</v>
      </c>
      <c r="M52" s="7">
        <f t="shared" si="0"/>
        <v>0.66666666666666663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6">
        <v>0</v>
      </c>
      <c r="BH52" s="10"/>
      <c r="BI52" s="6">
        <v>269</v>
      </c>
      <c r="BJ52" s="6">
        <v>68</v>
      </c>
      <c r="BK52" s="8"/>
      <c r="BL52" s="8"/>
      <c r="BM52" s="8" t="s">
        <v>79</v>
      </c>
    </row>
    <row r="53" spans="1:65" ht="12.5">
      <c r="A53" s="6">
        <v>1</v>
      </c>
      <c r="B53" s="10"/>
      <c r="C53" s="9" t="s">
        <v>74</v>
      </c>
      <c r="D53" s="8" t="s">
        <v>75</v>
      </c>
      <c r="E53" s="6" t="s">
        <v>83</v>
      </c>
      <c r="F53" s="6">
        <v>140</v>
      </c>
      <c r="G53" s="6">
        <v>500</v>
      </c>
      <c r="H53" s="8">
        <v>1000</v>
      </c>
      <c r="I53" s="8">
        <v>22</v>
      </c>
      <c r="J53" s="8"/>
      <c r="K53" s="10"/>
      <c r="L53" s="8" t="s">
        <v>77</v>
      </c>
      <c r="M53" s="7">
        <f t="shared" si="0"/>
        <v>0.5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6">
        <v>0</v>
      </c>
      <c r="BH53" s="10"/>
      <c r="BI53" s="6">
        <v>256</v>
      </c>
      <c r="BJ53" s="6">
        <v>61</v>
      </c>
      <c r="BK53" s="8"/>
      <c r="BL53" s="8"/>
      <c r="BM53" s="8" t="s">
        <v>79</v>
      </c>
    </row>
    <row r="54" spans="1:65" ht="12.5">
      <c r="A54" s="6">
        <v>1</v>
      </c>
      <c r="B54" s="10"/>
      <c r="C54" s="9" t="s">
        <v>74</v>
      </c>
      <c r="D54" s="8" t="s">
        <v>75</v>
      </c>
      <c r="E54" s="6" t="s">
        <v>83</v>
      </c>
      <c r="F54" s="6">
        <v>140</v>
      </c>
      <c r="G54" s="6">
        <v>500</v>
      </c>
      <c r="H54" s="8">
        <v>1250</v>
      </c>
      <c r="I54" s="8">
        <v>22</v>
      </c>
      <c r="J54" s="8"/>
      <c r="K54" s="10"/>
      <c r="L54" s="8" t="s">
        <v>77</v>
      </c>
      <c r="M54" s="7">
        <f t="shared" si="0"/>
        <v>0.4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6">
        <v>0</v>
      </c>
      <c r="BH54" s="10"/>
      <c r="BI54" s="6">
        <v>240</v>
      </c>
      <c r="BJ54" s="6">
        <v>59</v>
      </c>
      <c r="BK54" s="8"/>
      <c r="BL54" s="8"/>
      <c r="BM54" s="8" t="s">
        <v>79</v>
      </c>
    </row>
    <row r="55" spans="1:65" ht="12.5">
      <c r="A55" s="6">
        <v>1</v>
      </c>
      <c r="B55" s="10"/>
      <c r="C55" s="9" t="s">
        <v>74</v>
      </c>
      <c r="D55" s="8" t="s">
        <v>75</v>
      </c>
      <c r="E55" s="6" t="s">
        <v>83</v>
      </c>
      <c r="F55" s="6">
        <v>140</v>
      </c>
      <c r="G55" s="6">
        <v>500</v>
      </c>
      <c r="H55" s="8">
        <v>1500</v>
      </c>
      <c r="I55" s="8">
        <v>22</v>
      </c>
      <c r="J55" s="8"/>
      <c r="K55" s="10"/>
      <c r="L55" s="8" t="s">
        <v>77</v>
      </c>
      <c r="M55" s="7">
        <f t="shared" si="0"/>
        <v>0.33333333333333331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6">
        <v>0</v>
      </c>
      <c r="BH55" s="10"/>
      <c r="BI55" s="6">
        <v>216</v>
      </c>
      <c r="BJ55" s="6">
        <v>52</v>
      </c>
      <c r="BK55" s="8"/>
      <c r="BL55" s="8"/>
      <c r="BM55" s="8" t="s">
        <v>79</v>
      </c>
    </row>
    <row r="56" spans="1:65" ht="12.5">
      <c r="A56" s="6">
        <v>1</v>
      </c>
      <c r="B56" s="10"/>
      <c r="C56" s="9" t="s">
        <v>74</v>
      </c>
      <c r="D56" s="8" t="s">
        <v>75</v>
      </c>
      <c r="E56" s="6" t="s">
        <v>83</v>
      </c>
      <c r="F56" s="6">
        <v>140</v>
      </c>
      <c r="G56" s="6">
        <v>500</v>
      </c>
      <c r="H56" s="8">
        <v>1750</v>
      </c>
      <c r="I56" s="8">
        <v>22</v>
      </c>
      <c r="J56" s="8"/>
      <c r="K56" s="10"/>
      <c r="L56" s="8" t="s">
        <v>77</v>
      </c>
      <c r="M56" s="7">
        <f t="shared" si="0"/>
        <v>0.2857142857142857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6">
        <v>0</v>
      </c>
      <c r="BH56" s="10"/>
      <c r="BI56" s="6">
        <v>204</v>
      </c>
      <c r="BJ56" s="6">
        <v>49</v>
      </c>
      <c r="BK56" s="8"/>
      <c r="BL56" s="8"/>
      <c r="BM56" s="8" t="s">
        <v>79</v>
      </c>
    </row>
    <row r="57" spans="1:65" ht="12.5">
      <c r="A57" s="6">
        <v>1</v>
      </c>
      <c r="B57" s="10"/>
      <c r="C57" s="9" t="s">
        <v>74</v>
      </c>
      <c r="D57" s="8" t="s">
        <v>75</v>
      </c>
      <c r="E57" s="6" t="s">
        <v>83</v>
      </c>
      <c r="F57" s="6">
        <v>140</v>
      </c>
      <c r="G57" s="6">
        <v>500</v>
      </c>
      <c r="H57" s="8">
        <v>2000</v>
      </c>
      <c r="I57" s="8">
        <v>22</v>
      </c>
      <c r="J57" s="8"/>
      <c r="K57" s="10"/>
      <c r="L57" s="8" t="s">
        <v>77</v>
      </c>
      <c r="M57" s="7">
        <f t="shared" si="0"/>
        <v>0.25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6">
        <v>0</v>
      </c>
      <c r="BH57" s="10"/>
      <c r="BI57" s="6">
        <v>199</v>
      </c>
      <c r="BJ57" s="6">
        <v>45</v>
      </c>
      <c r="BK57" s="8"/>
      <c r="BL57" s="8"/>
      <c r="BM57" s="8" t="s">
        <v>79</v>
      </c>
    </row>
    <row r="58" spans="1:65" ht="12.5">
      <c r="A58" s="6">
        <v>1</v>
      </c>
      <c r="B58" s="10"/>
      <c r="C58" s="9" t="s">
        <v>74</v>
      </c>
      <c r="D58" s="8" t="s">
        <v>75</v>
      </c>
      <c r="E58" s="6" t="s">
        <v>83</v>
      </c>
      <c r="F58" s="6">
        <v>140</v>
      </c>
      <c r="G58" s="6">
        <v>600</v>
      </c>
      <c r="H58" s="8">
        <v>750</v>
      </c>
      <c r="I58" s="8">
        <v>22</v>
      </c>
      <c r="J58" s="8"/>
      <c r="K58" s="10"/>
      <c r="L58" s="8" t="s">
        <v>77</v>
      </c>
      <c r="M58" s="7">
        <f t="shared" si="0"/>
        <v>0.8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6">
        <v>0</v>
      </c>
      <c r="BH58" s="10"/>
      <c r="BI58" s="6">
        <v>288</v>
      </c>
      <c r="BJ58" s="6">
        <v>71</v>
      </c>
      <c r="BK58" s="8"/>
      <c r="BL58" s="8"/>
      <c r="BM58" s="8" t="s">
        <v>79</v>
      </c>
    </row>
    <row r="59" spans="1:65" ht="12.5">
      <c r="A59" s="6">
        <v>1</v>
      </c>
      <c r="B59" s="10"/>
      <c r="C59" s="9" t="s">
        <v>74</v>
      </c>
      <c r="D59" s="8" t="s">
        <v>75</v>
      </c>
      <c r="E59" s="6" t="s">
        <v>83</v>
      </c>
      <c r="F59" s="6">
        <v>140</v>
      </c>
      <c r="G59" s="6">
        <v>600</v>
      </c>
      <c r="H59" s="8">
        <v>1000</v>
      </c>
      <c r="I59" s="8">
        <v>22</v>
      </c>
      <c r="J59" s="8"/>
      <c r="K59" s="10"/>
      <c r="L59" s="8" t="s">
        <v>77</v>
      </c>
      <c r="M59" s="7">
        <f t="shared" si="0"/>
        <v>0.6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6">
        <v>0</v>
      </c>
      <c r="BH59" s="10"/>
      <c r="BI59" s="6">
        <v>268</v>
      </c>
      <c r="BJ59" s="6">
        <v>63</v>
      </c>
      <c r="BK59" s="8"/>
      <c r="BL59" s="8"/>
      <c r="BM59" s="8" t="s">
        <v>79</v>
      </c>
    </row>
    <row r="60" spans="1:65" ht="12.5">
      <c r="A60" s="6">
        <v>1</v>
      </c>
      <c r="B60" s="10"/>
      <c r="C60" s="9" t="s">
        <v>74</v>
      </c>
      <c r="D60" s="8" t="s">
        <v>75</v>
      </c>
      <c r="E60" s="6" t="s">
        <v>83</v>
      </c>
      <c r="F60" s="6">
        <v>140</v>
      </c>
      <c r="G60" s="6">
        <v>600</v>
      </c>
      <c r="H60" s="8">
        <v>1250</v>
      </c>
      <c r="I60" s="6">
        <v>22</v>
      </c>
      <c r="J60" s="8"/>
      <c r="K60" s="10"/>
      <c r="L60" s="8" t="s">
        <v>77</v>
      </c>
      <c r="M60" s="7">
        <f t="shared" si="0"/>
        <v>0.48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6">
        <v>0</v>
      </c>
      <c r="BH60" s="10"/>
      <c r="BI60" s="6">
        <v>253</v>
      </c>
      <c r="BJ60" s="6">
        <v>59</v>
      </c>
      <c r="BK60" s="8"/>
      <c r="BL60" s="8"/>
      <c r="BM60" s="8" t="s">
        <v>79</v>
      </c>
    </row>
    <row r="61" spans="1:65" ht="12.5">
      <c r="A61" s="6">
        <v>1</v>
      </c>
      <c r="B61" s="10"/>
      <c r="C61" s="9" t="s">
        <v>74</v>
      </c>
      <c r="D61" s="8" t="s">
        <v>75</v>
      </c>
      <c r="E61" s="6" t="s">
        <v>83</v>
      </c>
      <c r="F61" s="6">
        <v>140</v>
      </c>
      <c r="G61" s="6">
        <v>600</v>
      </c>
      <c r="H61" s="8">
        <v>1500</v>
      </c>
      <c r="I61" s="6">
        <v>22</v>
      </c>
      <c r="J61" s="8"/>
      <c r="K61" s="10"/>
      <c r="L61" s="8" t="s">
        <v>77</v>
      </c>
      <c r="M61" s="7">
        <f t="shared" si="0"/>
        <v>0.4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6">
        <v>0</v>
      </c>
      <c r="BH61" s="10"/>
      <c r="BI61" s="6">
        <v>245</v>
      </c>
      <c r="BJ61" s="6">
        <v>56</v>
      </c>
      <c r="BK61" s="8"/>
      <c r="BL61" s="8"/>
      <c r="BM61" s="8" t="s">
        <v>79</v>
      </c>
    </row>
    <row r="62" spans="1:65" ht="12.5">
      <c r="A62" s="6">
        <v>1</v>
      </c>
      <c r="B62" s="10"/>
      <c r="C62" s="9" t="s">
        <v>74</v>
      </c>
      <c r="D62" s="8" t="s">
        <v>75</v>
      </c>
      <c r="E62" s="6" t="s">
        <v>83</v>
      </c>
      <c r="F62" s="6">
        <v>140</v>
      </c>
      <c r="G62" s="6">
        <v>600</v>
      </c>
      <c r="H62" s="8">
        <v>1750</v>
      </c>
      <c r="I62" s="6">
        <v>22</v>
      </c>
      <c r="J62" s="8"/>
      <c r="K62" s="10"/>
      <c r="L62" s="8" t="s">
        <v>77</v>
      </c>
      <c r="M62" s="7">
        <f t="shared" si="0"/>
        <v>0.34285714285714286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6">
        <v>0</v>
      </c>
      <c r="BH62" s="10"/>
      <c r="BI62" s="6">
        <v>247</v>
      </c>
      <c r="BJ62" s="6">
        <v>52</v>
      </c>
      <c r="BK62" s="8"/>
      <c r="BL62" s="8"/>
      <c r="BM62" s="8" t="s">
        <v>79</v>
      </c>
    </row>
    <row r="63" spans="1:65" ht="12.5">
      <c r="A63" s="6">
        <v>1</v>
      </c>
      <c r="B63" s="10"/>
      <c r="C63" s="9" t="s">
        <v>74</v>
      </c>
      <c r="D63" s="8" t="s">
        <v>75</v>
      </c>
      <c r="E63" s="6" t="s">
        <v>83</v>
      </c>
      <c r="F63" s="6">
        <v>140</v>
      </c>
      <c r="G63" s="6">
        <v>600</v>
      </c>
      <c r="H63" s="8">
        <v>2000</v>
      </c>
      <c r="I63" s="6">
        <v>22</v>
      </c>
      <c r="J63" s="8"/>
      <c r="K63" s="10"/>
      <c r="L63" s="8" t="s">
        <v>77</v>
      </c>
      <c r="M63" s="7">
        <f t="shared" si="0"/>
        <v>0.3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6">
        <v>0</v>
      </c>
      <c r="BH63" s="10"/>
      <c r="BI63" s="6">
        <v>200</v>
      </c>
      <c r="BJ63" s="6">
        <v>47</v>
      </c>
      <c r="BK63" s="8"/>
      <c r="BL63" s="8"/>
      <c r="BM63" s="8" t="s">
        <v>79</v>
      </c>
    </row>
    <row r="64" spans="1:65" ht="12.5">
      <c r="A64" s="6">
        <v>1</v>
      </c>
      <c r="B64" s="10"/>
      <c r="C64" s="9" t="s">
        <v>74</v>
      </c>
      <c r="D64" s="8" t="s">
        <v>75</v>
      </c>
      <c r="E64" s="6" t="s">
        <v>83</v>
      </c>
      <c r="F64" s="6">
        <v>140</v>
      </c>
      <c r="G64" s="6">
        <v>700</v>
      </c>
      <c r="H64" s="8">
        <v>750</v>
      </c>
      <c r="I64" s="6">
        <v>22</v>
      </c>
      <c r="J64" s="8"/>
      <c r="K64" s="10"/>
      <c r="L64" s="8" t="s">
        <v>77</v>
      </c>
      <c r="M64" s="7">
        <f t="shared" si="0"/>
        <v>0.93333333333333335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6">
        <v>0</v>
      </c>
      <c r="BH64" s="10"/>
      <c r="BI64" s="6">
        <v>380</v>
      </c>
      <c r="BJ64" s="6">
        <v>78</v>
      </c>
      <c r="BK64" s="8"/>
      <c r="BL64" s="8"/>
      <c r="BM64" s="8" t="s">
        <v>79</v>
      </c>
    </row>
    <row r="65" spans="1:65" ht="12.5">
      <c r="A65" s="6">
        <v>1</v>
      </c>
      <c r="B65" s="10"/>
      <c r="C65" s="9" t="s">
        <v>74</v>
      </c>
      <c r="D65" s="8" t="s">
        <v>75</v>
      </c>
      <c r="E65" s="6" t="s">
        <v>83</v>
      </c>
      <c r="F65" s="6">
        <v>140</v>
      </c>
      <c r="G65" s="6">
        <v>700</v>
      </c>
      <c r="H65" s="8">
        <v>1000</v>
      </c>
      <c r="I65" s="6">
        <v>22</v>
      </c>
      <c r="J65" s="8"/>
      <c r="K65" s="10"/>
      <c r="L65" s="8" t="s">
        <v>77</v>
      </c>
      <c r="M65" s="7">
        <f t="shared" si="0"/>
        <v>0.7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6">
        <v>0</v>
      </c>
      <c r="BH65" s="10"/>
      <c r="BI65" s="6">
        <v>350</v>
      </c>
      <c r="BJ65" s="6">
        <v>76</v>
      </c>
      <c r="BK65" s="8"/>
      <c r="BL65" s="8"/>
      <c r="BM65" s="8" t="s">
        <v>79</v>
      </c>
    </row>
    <row r="66" spans="1:65" ht="12.5">
      <c r="A66" s="6">
        <v>1</v>
      </c>
      <c r="B66" s="10"/>
      <c r="C66" s="9" t="s">
        <v>74</v>
      </c>
      <c r="D66" s="8" t="s">
        <v>75</v>
      </c>
      <c r="E66" s="6" t="s">
        <v>83</v>
      </c>
      <c r="F66" s="6">
        <v>140</v>
      </c>
      <c r="G66" s="6">
        <v>700</v>
      </c>
      <c r="H66" s="8">
        <v>1250</v>
      </c>
      <c r="I66" s="6">
        <v>22</v>
      </c>
      <c r="J66" s="8"/>
      <c r="K66" s="10"/>
      <c r="L66" s="8" t="s">
        <v>77</v>
      </c>
      <c r="M66" s="7">
        <f t="shared" si="0"/>
        <v>0.56000000000000005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6">
        <v>0</v>
      </c>
      <c r="BH66" s="10"/>
      <c r="BI66" s="6">
        <v>301</v>
      </c>
      <c r="BJ66" s="6">
        <v>70</v>
      </c>
      <c r="BK66" s="8"/>
      <c r="BL66" s="8"/>
      <c r="BM66" s="8" t="s">
        <v>79</v>
      </c>
    </row>
    <row r="67" spans="1:65" ht="12.5">
      <c r="A67" s="6">
        <v>1</v>
      </c>
      <c r="B67" s="10"/>
      <c r="C67" s="9" t="s">
        <v>74</v>
      </c>
      <c r="D67" s="8" t="s">
        <v>75</v>
      </c>
      <c r="E67" s="6" t="s">
        <v>83</v>
      </c>
      <c r="F67" s="6">
        <v>140</v>
      </c>
      <c r="G67" s="6">
        <v>700</v>
      </c>
      <c r="H67" s="8">
        <v>1500</v>
      </c>
      <c r="I67" s="6">
        <v>22</v>
      </c>
      <c r="J67" s="8"/>
      <c r="K67" s="10"/>
      <c r="L67" s="8" t="s">
        <v>77</v>
      </c>
      <c r="M67" s="7">
        <f t="shared" si="0"/>
        <v>0.46666666666666667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6">
        <v>0</v>
      </c>
      <c r="BH67" s="10"/>
      <c r="BI67" s="6">
        <v>319</v>
      </c>
      <c r="BJ67" s="6">
        <v>61</v>
      </c>
      <c r="BK67" s="8"/>
      <c r="BL67" s="8"/>
      <c r="BM67" s="8" t="s">
        <v>79</v>
      </c>
    </row>
    <row r="68" spans="1:65" ht="12.5">
      <c r="A68" s="6">
        <v>1</v>
      </c>
      <c r="B68" s="10"/>
      <c r="C68" s="9" t="s">
        <v>74</v>
      </c>
      <c r="D68" s="8" t="s">
        <v>75</v>
      </c>
      <c r="E68" s="6" t="s">
        <v>83</v>
      </c>
      <c r="F68" s="6">
        <v>140</v>
      </c>
      <c r="G68" s="6">
        <v>700</v>
      </c>
      <c r="H68" s="8">
        <v>1750</v>
      </c>
      <c r="I68" s="6">
        <v>22</v>
      </c>
      <c r="J68" s="8"/>
      <c r="K68" s="10"/>
      <c r="L68" s="8" t="s">
        <v>77</v>
      </c>
      <c r="M68" s="7">
        <f t="shared" si="0"/>
        <v>0.4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6">
        <v>0</v>
      </c>
      <c r="BH68" s="10"/>
      <c r="BI68" s="6">
        <v>274</v>
      </c>
      <c r="BJ68" s="6">
        <v>54</v>
      </c>
      <c r="BK68" s="8"/>
      <c r="BL68" s="8"/>
      <c r="BM68" s="8" t="s">
        <v>79</v>
      </c>
    </row>
    <row r="69" spans="1:65" ht="12.5">
      <c r="A69" s="6">
        <v>1</v>
      </c>
      <c r="B69" s="10"/>
      <c r="C69" s="9" t="s">
        <v>74</v>
      </c>
      <c r="D69" s="8" t="s">
        <v>75</v>
      </c>
      <c r="E69" s="6" t="s">
        <v>83</v>
      </c>
      <c r="F69" s="6">
        <v>140</v>
      </c>
      <c r="G69" s="6">
        <v>700</v>
      </c>
      <c r="H69" s="8">
        <v>2000</v>
      </c>
      <c r="I69" s="6">
        <v>22</v>
      </c>
      <c r="J69" s="8"/>
      <c r="K69" s="10"/>
      <c r="L69" s="8" t="s">
        <v>77</v>
      </c>
      <c r="M69" s="7">
        <f t="shared" si="0"/>
        <v>0.35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6">
        <v>0</v>
      </c>
      <c r="BH69" s="10"/>
      <c r="BI69" s="6">
        <v>239</v>
      </c>
      <c r="BJ69" s="6">
        <v>53</v>
      </c>
      <c r="BK69" s="8"/>
      <c r="BL69" s="8"/>
      <c r="BM69" s="8" t="s">
        <v>79</v>
      </c>
    </row>
    <row r="70" spans="1:65" ht="12.5">
      <c r="A70" s="6">
        <v>1</v>
      </c>
      <c r="B70" s="10"/>
      <c r="C70" s="9" t="s">
        <v>74</v>
      </c>
      <c r="D70" s="8" t="s">
        <v>75</v>
      </c>
      <c r="E70" s="6" t="s">
        <v>83</v>
      </c>
      <c r="F70" s="6">
        <v>140</v>
      </c>
      <c r="G70" s="6">
        <v>800</v>
      </c>
      <c r="H70" s="8">
        <v>750</v>
      </c>
      <c r="I70" s="6">
        <v>22</v>
      </c>
      <c r="J70" s="8"/>
      <c r="K70" s="10"/>
      <c r="L70" s="8" t="s">
        <v>77</v>
      </c>
      <c r="M70" s="7">
        <f t="shared" si="0"/>
        <v>1.0666666666666667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6">
        <v>0</v>
      </c>
      <c r="BH70" s="10"/>
      <c r="BI70" s="6">
        <v>410</v>
      </c>
      <c r="BJ70" s="6">
        <v>116</v>
      </c>
      <c r="BK70" s="8"/>
      <c r="BL70" s="8"/>
      <c r="BM70" s="8" t="s">
        <v>79</v>
      </c>
    </row>
    <row r="71" spans="1:65" ht="12.5">
      <c r="A71" s="6">
        <v>1</v>
      </c>
      <c r="B71" s="10"/>
      <c r="C71" s="9" t="s">
        <v>74</v>
      </c>
      <c r="D71" s="8" t="s">
        <v>75</v>
      </c>
      <c r="E71" s="6" t="s">
        <v>83</v>
      </c>
      <c r="F71" s="6">
        <v>140</v>
      </c>
      <c r="G71" s="6">
        <v>800</v>
      </c>
      <c r="H71" s="8">
        <v>1000</v>
      </c>
      <c r="I71" s="6">
        <v>22</v>
      </c>
      <c r="J71" s="8"/>
      <c r="K71" s="10"/>
      <c r="L71" s="8" t="s">
        <v>77</v>
      </c>
      <c r="M71" s="7">
        <f t="shared" si="0"/>
        <v>0.8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6">
        <v>0</v>
      </c>
      <c r="BH71" s="10"/>
      <c r="BI71" s="6">
        <v>408</v>
      </c>
      <c r="BJ71" s="6">
        <v>87</v>
      </c>
      <c r="BK71" s="8"/>
      <c r="BL71" s="8"/>
      <c r="BM71" s="8" t="s">
        <v>79</v>
      </c>
    </row>
    <row r="72" spans="1:65" ht="12.5">
      <c r="A72" s="6">
        <v>1</v>
      </c>
      <c r="B72" s="10"/>
      <c r="C72" s="9" t="s">
        <v>74</v>
      </c>
      <c r="D72" s="8" t="s">
        <v>75</v>
      </c>
      <c r="E72" s="6" t="s">
        <v>83</v>
      </c>
      <c r="F72" s="6">
        <v>140</v>
      </c>
      <c r="G72" s="6">
        <v>800</v>
      </c>
      <c r="H72" s="8">
        <v>1250</v>
      </c>
      <c r="I72" s="6">
        <v>22</v>
      </c>
      <c r="J72" s="8"/>
      <c r="K72" s="10"/>
      <c r="L72" s="8" t="s">
        <v>77</v>
      </c>
      <c r="M72" s="7">
        <f t="shared" si="0"/>
        <v>0.64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6">
        <v>0</v>
      </c>
      <c r="BH72" s="10"/>
      <c r="BI72" s="6">
        <v>349</v>
      </c>
      <c r="BJ72" s="6">
        <v>76</v>
      </c>
      <c r="BK72" s="8"/>
      <c r="BL72" s="8"/>
      <c r="BM72" s="8" t="s">
        <v>79</v>
      </c>
    </row>
    <row r="73" spans="1:65" ht="12.5">
      <c r="A73" s="6">
        <v>1</v>
      </c>
      <c r="B73" s="10"/>
      <c r="C73" s="9" t="s">
        <v>74</v>
      </c>
      <c r="D73" s="8" t="s">
        <v>75</v>
      </c>
      <c r="E73" s="6" t="s">
        <v>83</v>
      </c>
      <c r="F73" s="6">
        <v>140</v>
      </c>
      <c r="G73" s="6">
        <v>800</v>
      </c>
      <c r="H73" s="8">
        <v>1500</v>
      </c>
      <c r="I73" s="6">
        <v>22</v>
      </c>
      <c r="J73" s="8"/>
      <c r="K73" s="10"/>
      <c r="L73" s="8" t="s">
        <v>77</v>
      </c>
      <c r="M73" s="7">
        <f t="shared" si="0"/>
        <v>0.53333333333333333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6">
        <v>0</v>
      </c>
      <c r="BH73" s="10"/>
      <c r="BI73" s="6">
        <v>345</v>
      </c>
      <c r="BJ73" s="6">
        <v>68</v>
      </c>
      <c r="BK73" s="8"/>
      <c r="BL73" s="8"/>
      <c r="BM73" s="8" t="s">
        <v>79</v>
      </c>
    </row>
    <row r="74" spans="1:65" ht="12.5">
      <c r="A74" s="6">
        <v>1</v>
      </c>
      <c r="B74" s="10"/>
      <c r="C74" s="9" t="s">
        <v>74</v>
      </c>
      <c r="D74" s="8" t="s">
        <v>75</v>
      </c>
      <c r="E74" s="6" t="s">
        <v>83</v>
      </c>
      <c r="F74" s="6">
        <v>140</v>
      </c>
      <c r="G74" s="6">
        <v>800</v>
      </c>
      <c r="H74" s="8">
        <v>1750</v>
      </c>
      <c r="I74" s="6">
        <v>22</v>
      </c>
      <c r="J74" s="8"/>
      <c r="K74" s="10"/>
      <c r="L74" s="8" t="s">
        <v>77</v>
      </c>
      <c r="M74" s="7">
        <f t="shared" si="0"/>
        <v>0.45714285714285713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6">
        <v>0</v>
      </c>
      <c r="BH74" s="10"/>
      <c r="BI74" s="6">
        <v>338</v>
      </c>
      <c r="BJ74" s="6">
        <v>54</v>
      </c>
      <c r="BK74" s="8"/>
      <c r="BL74" s="8"/>
      <c r="BM74" s="8" t="s">
        <v>79</v>
      </c>
    </row>
    <row r="75" spans="1:65" ht="12.5">
      <c r="A75" s="6">
        <v>1</v>
      </c>
      <c r="B75" s="10"/>
      <c r="C75" s="9" t="s">
        <v>74</v>
      </c>
      <c r="D75" s="8" t="s">
        <v>75</v>
      </c>
      <c r="E75" s="6" t="s">
        <v>83</v>
      </c>
      <c r="F75" s="6">
        <v>140</v>
      </c>
      <c r="G75" s="6">
        <v>800</v>
      </c>
      <c r="H75" s="8">
        <v>2000</v>
      </c>
      <c r="I75" s="6">
        <v>22</v>
      </c>
      <c r="J75" s="8"/>
      <c r="K75" s="10"/>
      <c r="L75" s="8" t="s">
        <v>77</v>
      </c>
      <c r="M75" s="7">
        <f t="shared" si="0"/>
        <v>0.4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6">
        <v>0</v>
      </c>
      <c r="BH75" s="10"/>
      <c r="BI75" s="6">
        <v>331</v>
      </c>
      <c r="BJ75" s="6">
        <v>55</v>
      </c>
      <c r="BK75" s="8"/>
      <c r="BL75" s="8"/>
      <c r="BM75" s="8" t="s">
        <v>79</v>
      </c>
    </row>
    <row r="76" spans="1:65" s="51" customFormat="1" ht="12.5">
      <c r="A76" s="48">
        <v>1</v>
      </c>
      <c r="B76" s="48">
        <v>1</v>
      </c>
      <c r="C76" s="48" t="s">
        <v>84</v>
      </c>
      <c r="D76" s="49" t="s">
        <v>75</v>
      </c>
      <c r="E76" s="48" t="s">
        <v>82</v>
      </c>
      <c r="F76" s="48">
        <v>140</v>
      </c>
      <c r="G76" s="48">
        <v>300</v>
      </c>
      <c r="H76" s="48">
        <v>1000</v>
      </c>
      <c r="I76" s="48"/>
      <c r="J76" s="48">
        <v>0.1</v>
      </c>
      <c r="K76" s="48">
        <v>50</v>
      </c>
      <c r="L76" s="48" t="s">
        <v>85</v>
      </c>
      <c r="M76" s="49">
        <f t="shared" si="0"/>
        <v>0.3</v>
      </c>
      <c r="N76" s="50"/>
      <c r="O76" s="50">
        <f t="shared" ref="O76:O291" si="1">G76/(H76*J76*K76/1000)</f>
        <v>60</v>
      </c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>
        <v>97.3</v>
      </c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>
        <v>0</v>
      </c>
      <c r="BH76" s="48"/>
      <c r="BI76" s="48"/>
      <c r="BJ76" s="48"/>
      <c r="BK76" s="48"/>
      <c r="BL76" s="48"/>
      <c r="BM76" s="48" t="s">
        <v>86</v>
      </c>
    </row>
    <row r="77" spans="1:65" s="51" customFormat="1" ht="12.5">
      <c r="A77" s="48">
        <v>1</v>
      </c>
      <c r="B77" s="48">
        <v>2</v>
      </c>
      <c r="C77" s="48" t="s">
        <v>84</v>
      </c>
      <c r="D77" s="49" t="s">
        <v>75</v>
      </c>
      <c r="E77" s="48" t="s">
        <v>82</v>
      </c>
      <c r="F77" s="48">
        <v>140</v>
      </c>
      <c r="G77" s="48">
        <v>300</v>
      </c>
      <c r="H77" s="48">
        <v>1500</v>
      </c>
      <c r="I77" s="48"/>
      <c r="J77" s="48">
        <v>0.1</v>
      </c>
      <c r="K77" s="48">
        <v>50</v>
      </c>
      <c r="L77" s="48" t="s">
        <v>85</v>
      </c>
      <c r="M77" s="49">
        <f t="shared" si="0"/>
        <v>0.2</v>
      </c>
      <c r="N77" s="50"/>
      <c r="O77" s="50">
        <f t="shared" si="1"/>
        <v>40</v>
      </c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>
        <v>97.3</v>
      </c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>
        <v>0</v>
      </c>
      <c r="BH77" s="48"/>
      <c r="BI77" s="48"/>
      <c r="BJ77" s="48"/>
      <c r="BK77" s="48"/>
      <c r="BL77" s="48"/>
      <c r="BM77" s="48" t="s">
        <v>86</v>
      </c>
    </row>
    <row r="78" spans="1:65" s="51" customFormat="1" ht="12.5">
      <c r="A78" s="48">
        <v>1</v>
      </c>
      <c r="B78" s="48">
        <v>3</v>
      </c>
      <c r="C78" s="48" t="s">
        <v>84</v>
      </c>
      <c r="D78" s="49" t="s">
        <v>75</v>
      </c>
      <c r="E78" s="48" t="s">
        <v>82</v>
      </c>
      <c r="F78" s="48">
        <v>140</v>
      </c>
      <c r="G78" s="48">
        <v>300</v>
      </c>
      <c r="H78" s="48">
        <v>2000</v>
      </c>
      <c r="I78" s="48"/>
      <c r="J78" s="48">
        <v>0.1</v>
      </c>
      <c r="K78" s="48">
        <v>50</v>
      </c>
      <c r="L78" s="48" t="s">
        <v>85</v>
      </c>
      <c r="M78" s="49">
        <f t="shared" si="0"/>
        <v>0.15</v>
      </c>
      <c r="N78" s="50"/>
      <c r="O78" s="50">
        <f t="shared" si="1"/>
        <v>30</v>
      </c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>
        <v>94.5</v>
      </c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>
        <v>0</v>
      </c>
      <c r="BH78" s="48"/>
      <c r="BI78" s="48"/>
      <c r="BJ78" s="48"/>
      <c r="BK78" s="48"/>
      <c r="BL78" s="48"/>
      <c r="BM78" s="48" t="s">
        <v>86</v>
      </c>
    </row>
    <row r="79" spans="1:65" s="51" customFormat="1" ht="12.5">
      <c r="A79" s="48">
        <v>1</v>
      </c>
      <c r="B79" s="48">
        <v>4</v>
      </c>
      <c r="C79" s="48" t="s">
        <v>84</v>
      </c>
      <c r="D79" s="49" t="s">
        <v>75</v>
      </c>
      <c r="E79" s="48" t="s">
        <v>82</v>
      </c>
      <c r="F79" s="48">
        <v>140</v>
      </c>
      <c r="G79" s="48">
        <v>400</v>
      </c>
      <c r="H79" s="48">
        <v>1000</v>
      </c>
      <c r="I79" s="48"/>
      <c r="J79" s="48">
        <v>0.1</v>
      </c>
      <c r="K79" s="48">
        <v>50</v>
      </c>
      <c r="L79" s="48" t="s">
        <v>85</v>
      </c>
      <c r="M79" s="49">
        <f t="shared" si="0"/>
        <v>0.4</v>
      </c>
      <c r="N79" s="50"/>
      <c r="O79" s="50">
        <f t="shared" si="1"/>
        <v>80</v>
      </c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>
        <v>99.8</v>
      </c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>
        <v>0</v>
      </c>
      <c r="BH79" s="48"/>
      <c r="BI79" s="48"/>
      <c r="BJ79" s="48"/>
      <c r="BK79" s="48"/>
      <c r="BL79" s="48"/>
      <c r="BM79" s="48" t="s">
        <v>86</v>
      </c>
    </row>
    <row r="80" spans="1:65" s="51" customFormat="1" ht="12.5">
      <c r="A80" s="48">
        <v>1</v>
      </c>
      <c r="B80" s="48">
        <v>5</v>
      </c>
      <c r="C80" s="48" t="s">
        <v>84</v>
      </c>
      <c r="D80" s="49" t="s">
        <v>75</v>
      </c>
      <c r="E80" s="48" t="s">
        <v>82</v>
      </c>
      <c r="F80" s="48">
        <v>140</v>
      </c>
      <c r="G80" s="48">
        <v>400</v>
      </c>
      <c r="H80" s="48">
        <v>1500</v>
      </c>
      <c r="I80" s="48"/>
      <c r="J80" s="48">
        <v>0.1</v>
      </c>
      <c r="K80" s="48">
        <v>50</v>
      </c>
      <c r="L80" s="48" t="s">
        <v>85</v>
      </c>
      <c r="M80" s="49">
        <f t="shared" si="0"/>
        <v>0.26666666666666666</v>
      </c>
      <c r="N80" s="50"/>
      <c r="O80" s="50">
        <f t="shared" si="1"/>
        <v>53.333333333333336</v>
      </c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>
        <v>99.7</v>
      </c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>
        <v>0</v>
      </c>
      <c r="BH80" s="48"/>
      <c r="BI80" s="48"/>
      <c r="BJ80" s="48"/>
      <c r="BK80" s="48"/>
      <c r="BL80" s="48"/>
      <c r="BM80" s="48" t="s">
        <v>86</v>
      </c>
    </row>
    <row r="81" spans="1:65" s="51" customFormat="1" ht="12.5">
      <c r="A81" s="48">
        <v>1</v>
      </c>
      <c r="B81" s="48">
        <v>6</v>
      </c>
      <c r="C81" s="48" t="s">
        <v>84</v>
      </c>
      <c r="D81" s="49" t="s">
        <v>75</v>
      </c>
      <c r="E81" s="48" t="s">
        <v>82</v>
      </c>
      <c r="F81" s="48">
        <v>140</v>
      </c>
      <c r="G81" s="48">
        <v>400</v>
      </c>
      <c r="H81" s="48">
        <v>2000</v>
      </c>
      <c r="I81" s="48"/>
      <c r="J81" s="48">
        <v>0.1</v>
      </c>
      <c r="K81" s="48">
        <v>50</v>
      </c>
      <c r="L81" s="48" t="s">
        <v>85</v>
      </c>
      <c r="M81" s="49">
        <f t="shared" si="0"/>
        <v>0.2</v>
      </c>
      <c r="N81" s="50"/>
      <c r="O81" s="50">
        <f t="shared" si="1"/>
        <v>40</v>
      </c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>
        <v>99</v>
      </c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>
        <v>0</v>
      </c>
      <c r="BH81" s="48"/>
      <c r="BI81" s="48"/>
      <c r="BJ81" s="48"/>
      <c r="BK81" s="48"/>
      <c r="BL81" s="48"/>
      <c r="BM81" s="48" t="s">
        <v>86</v>
      </c>
    </row>
    <row r="82" spans="1:65" s="51" customFormat="1" ht="12.5">
      <c r="A82" s="48">
        <v>1</v>
      </c>
      <c r="B82" s="48">
        <v>7</v>
      </c>
      <c r="C82" s="48" t="s">
        <v>84</v>
      </c>
      <c r="D82" s="49" t="s">
        <v>75</v>
      </c>
      <c r="E82" s="48" t="s">
        <v>82</v>
      </c>
      <c r="F82" s="48">
        <v>140</v>
      </c>
      <c r="G82" s="48">
        <v>500</v>
      </c>
      <c r="H82" s="48">
        <v>1000</v>
      </c>
      <c r="I82" s="48"/>
      <c r="J82" s="48">
        <v>0.1</v>
      </c>
      <c r="K82" s="48">
        <v>50</v>
      </c>
      <c r="L82" s="48" t="s">
        <v>85</v>
      </c>
      <c r="M82" s="49">
        <f t="shared" si="0"/>
        <v>0.5</v>
      </c>
      <c r="N82" s="50"/>
      <c r="O82" s="50">
        <f t="shared" si="1"/>
        <v>100</v>
      </c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>
        <v>99.7</v>
      </c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>
        <v>0</v>
      </c>
      <c r="BH82" s="48"/>
      <c r="BI82" s="48"/>
      <c r="BJ82" s="48"/>
      <c r="BK82" s="48"/>
      <c r="BL82" s="48"/>
      <c r="BM82" s="48" t="s">
        <v>86</v>
      </c>
    </row>
    <row r="83" spans="1:65" s="51" customFormat="1" ht="12.5">
      <c r="A83" s="48">
        <v>1</v>
      </c>
      <c r="B83" s="48">
        <v>8</v>
      </c>
      <c r="C83" s="48" t="s">
        <v>84</v>
      </c>
      <c r="D83" s="49" t="s">
        <v>75</v>
      </c>
      <c r="E83" s="48" t="s">
        <v>82</v>
      </c>
      <c r="F83" s="48">
        <v>140</v>
      </c>
      <c r="G83" s="48">
        <v>500</v>
      </c>
      <c r="H83" s="48">
        <v>1500</v>
      </c>
      <c r="I83" s="48"/>
      <c r="J83" s="48">
        <v>0.1</v>
      </c>
      <c r="K83" s="48">
        <v>50</v>
      </c>
      <c r="L83" s="48" t="s">
        <v>85</v>
      </c>
      <c r="M83" s="49">
        <f t="shared" si="0"/>
        <v>0.33333333333333331</v>
      </c>
      <c r="N83" s="50"/>
      <c r="O83" s="50">
        <f t="shared" si="1"/>
        <v>66.666666666666671</v>
      </c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>
        <v>99.9</v>
      </c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>
        <v>0</v>
      </c>
      <c r="BH83" s="48"/>
      <c r="BI83" s="48"/>
      <c r="BJ83" s="48"/>
      <c r="BK83" s="48"/>
      <c r="BL83" s="48"/>
      <c r="BM83" s="48" t="s">
        <v>86</v>
      </c>
    </row>
    <row r="84" spans="1:65" s="51" customFormat="1" ht="12.5">
      <c r="A84" s="48">
        <v>1</v>
      </c>
      <c r="B84" s="48">
        <v>9</v>
      </c>
      <c r="C84" s="48" t="s">
        <v>84</v>
      </c>
      <c r="D84" s="49" t="s">
        <v>75</v>
      </c>
      <c r="E84" s="48" t="s">
        <v>82</v>
      </c>
      <c r="F84" s="48">
        <v>140</v>
      </c>
      <c r="G84" s="48">
        <v>500</v>
      </c>
      <c r="H84" s="48">
        <v>2000</v>
      </c>
      <c r="I84" s="48"/>
      <c r="J84" s="48">
        <v>0.1</v>
      </c>
      <c r="K84" s="48">
        <v>50</v>
      </c>
      <c r="L84" s="48" t="s">
        <v>85</v>
      </c>
      <c r="M84" s="49">
        <f t="shared" si="0"/>
        <v>0.25</v>
      </c>
      <c r="N84" s="50"/>
      <c r="O84" s="50">
        <f t="shared" si="1"/>
        <v>50</v>
      </c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>
        <v>99.8</v>
      </c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>
        <v>0</v>
      </c>
      <c r="BH84" s="48"/>
      <c r="BI84" s="48"/>
      <c r="BJ84" s="48"/>
      <c r="BK84" s="48"/>
      <c r="BL84" s="48"/>
      <c r="BM84" s="48" t="s">
        <v>86</v>
      </c>
    </row>
    <row r="85" spans="1:65" s="51" customFormat="1" ht="12.5">
      <c r="A85" s="48">
        <v>1</v>
      </c>
      <c r="B85" s="48">
        <v>10</v>
      </c>
      <c r="C85" s="48" t="s">
        <v>84</v>
      </c>
      <c r="D85" s="49" t="s">
        <v>75</v>
      </c>
      <c r="E85" s="48" t="s">
        <v>82</v>
      </c>
      <c r="F85" s="48">
        <v>140</v>
      </c>
      <c r="G85" s="48">
        <v>300</v>
      </c>
      <c r="H85" s="48">
        <v>1000</v>
      </c>
      <c r="I85" s="48"/>
      <c r="J85" s="48">
        <v>0.15</v>
      </c>
      <c r="K85" s="48">
        <v>50</v>
      </c>
      <c r="L85" s="48" t="s">
        <v>85</v>
      </c>
      <c r="M85" s="49">
        <f t="shared" si="0"/>
        <v>0.3</v>
      </c>
      <c r="N85" s="50"/>
      <c r="O85" s="50">
        <f t="shared" si="1"/>
        <v>40</v>
      </c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>
        <v>99.2</v>
      </c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>
        <v>0</v>
      </c>
      <c r="BH85" s="48"/>
      <c r="BI85" s="48"/>
      <c r="BJ85" s="48"/>
      <c r="BK85" s="48"/>
      <c r="BL85" s="48"/>
      <c r="BM85" s="48" t="s">
        <v>86</v>
      </c>
    </row>
    <row r="86" spans="1:65" s="51" customFormat="1" ht="12.5">
      <c r="A86" s="48">
        <v>1</v>
      </c>
      <c r="B86" s="48">
        <v>11</v>
      </c>
      <c r="C86" s="48" t="s">
        <v>84</v>
      </c>
      <c r="D86" s="49" t="s">
        <v>75</v>
      </c>
      <c r="E86" s="48" t="s">
        <v>82</v>
      </c>
      <c r="F86" s="48">
        <v>140</v>
      </c>
      <c r="G86" s="48">
        <v>300</v>
      </c>
      <c r="H86" s="48">
        <v>1500</v>
      </c>
      <c r="I86" s="52"/>
      <c r="J86" s="52">
        <v>0.15</v>
      </c>
      <c r="K86" s="48">
        <v>50</v>
      </c>
      <c r="L86" s="48" t="s">
        <v>85</v>
      </c>
      <c r="M86" s="49">
        <f t="shared" si="0"/>
        <v>0.2</v>
      </c>
      <c r="N86" s="50"/>
      <c r="O86" s="50">
        <f t="shared" si="1"/>
        <v>26.666666666666668</v>
      </c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>
        <v>96.2</v>
      </c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>
        <v>0</v>
      </c>
      <c r="BH86" s="48"/>
      <c r="BI86" s="48"/>
      <c r="BJ86" s="48"/>
      <c r="BK86" s="48"/>
      <c r="BL86" s="48"/>
      <c r="BM86" s="48" t="s">
        <v>86</v>
      </c>
    </row>
    <row r="87" spans="1:65" s="51" customFormat="1" ht="12.5">
      <c r="A87" s="48">
        <v>1</v>
      </c>
      <c r="B87" s="48">
        <v>12</v>
      </c>
      <c r="C87" s="48" t="s">
        <v>84</v>
      </c>
      <c r="D87" s="49" t="s">
        <v>75</v>
      </c>
      <c r="E87" s="48" t="s">
        <v>82</v>
      </c>
      <c r="F87" s="48">
        <v>140</v>
      </c>
      <c r="G87" s="48">
        <v>300</v>
      </c>
      <c r="H87" s="48">
        <v>2000</v>
      </c>
      <c r="I87" s="52"/>
      <c r="J87" s="52">
        <v>0.15</v>
      </c>
      <c r="K87" s="48">
        <v>50</v>
      </c>
      <c r="L87" s="48" t="s">
        <v>85</v>
      </c>
      <c r="M87" s="49">
        <f t="shared" si="0"/>
        <v>0.15</v>
      </c>
      <c r="N87" s="50"/>
      <c r="O87" s="50">
        <f t="shared" si="1"/>
        <v>20</v>
      </c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>
        <v>85.4</v>
      </c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>
        <v>0</v>
      </c>
      <c r="BH87" s="48"/>
      <c r="BI87" s="48"/>
      <c r="BJ87" s="48"/>
      <c r="BK87" s="48"/>
      <c r="BL87" s="48"/>
      <c r="BM87" s="48" t="s">
        <v>86</v>
      </c>
    </row>
    <row r="88" spans="1:65" s="51" customFormat="1" ht="12.5">
      <c r="A88" s="48">
        <v>1</v>
      </c>
      <c r="B88" s="48">
        <v>13</v>
      </c>
      <c r="C88" s="48" t="s">
        <v>84</v>
      </c>
      <c r="D88" s="49" t="s">
        <v>75</v>
      </c>
      <c r="E88" s="48" t="s">
        <v>82</v>
      </c>
      <c r="F88" s="48">
        <v>140</v>
      </c>
      <c r="G88" s="48">
        <v>400</v>
      </c>
      <c r="H88" s="48">
        <v>1000</v>
      </c>
      <c r="I88" s="52"/>
      <c r="J88" s="52">
        <v>0.15</v>
      </c>
      <c r="K88" s="48">
        <v>50</v>
      </c>
      <c r="L88" s="48" t="s">
        <v>85</v>
      </c>
      <c r="M88" s="49">
        <f t="shared" si="0"/>
        <v>0.4</v>
      </c>
      <c r="N88" s="50"/>
      <c r="O88" s="50">
        <f t="shared" si="1"/>
        <v>53.333333333333336</v>
      </c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>
        <v>99.7</v>
      </c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>
        <v>0</v>
      </c>
      <c r="BH88" s="48"/>
      <c r="BI88" s="48"/>
      <c r="BJ88" s="48"/>
      <c r="BK88" s="48"/>
      <c r="BL88" s="48"/>
      <c r="BM88" s="48" t="s">
        <v>86</v>
      </c>
    </row>
    <row r="89" spans="1:65" s="51" customFormat="1" ht="12.5">
      <c r="A89" s="48">
        <v>1</v>
      </c>
      <c r="B89" s="48">
        <v>14</v>
      </c>
      <c r="C89" s="48" t="s">
        <v>84</v>
      </c>
      <c r="D89" s="49" t="s">
        <v>75</v>
      </c>
      <c r="E89" s="48" t="s">
        <v>82</v>
      </c>
      <c r="F89" s="48">
        <v>140</v>
      </c>
      <c r="G89" s="48">
        <v>400</v>
      </c>
      <c r="H89" s="48">
        <v>1500</v>
      </c>
      <c r="I89" s="52"/>
      <c r="J89" s="52">
        <v>0.15</v>
      </c>
      <c r="K89" s="48">
        <v>50</v>
      </c>
      <c r="L89" s="48" t="s">
        <v>85</v>
      </c>
      <c r="M89" s="49">
        <f t="shared" si="0"/>
        <v>0.26666666666666666</v>
      </c>
      <c r="N89" s="50"/>
      <c r="O89" s="50">
        <f t="shared" si="1"/>
        <v>35.555555555555557</v>
      </c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>
        <v>99.3</v>
      </c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>
        <v>0</v>
      </c>
      <c r="BH89" s="48"/>
      <c r="BI89" s="48"/>
      <c r="BJ89" s="48"/>
      <c r="BK89" s="48"/>
      <c r="BL89" s="48"/>
      <c r="BM89" s="48" t="s">
        <v>86</v>
      </c>
    </row>
    <row r="90" spans="1:65" s="51" customFormat="1" ht="12.5">
      <c r="A90" s="48">
        <v>1</v>
      </c>
      <c r="B90" s="48">
        <v>15</v>
      </c>
      <c r="C90" s="48" t="s">
        <v>84</v>
      </c>
      <c r="D90" s="49" t="s">
        <v>75</v>
      </c>
      <c r="E90" s="48" t="s">
        <v>82</v>
      </c>
      <c r="F90" s="48">
        <v>140</v>
      </c>
      <c r="G90" s="48">
        <v>400</v>
      </c>
      <c r="H90" s="48">
        <v>2000</v>
      </c>
      <c r="I90" s="52"/>
      <c r="J90" s="52">
        <v>0.15</v>
      </c>
      <c r="K90" s="48">
        <v>50</v>
      </c>
      <c r="L90" s="48" t="s">
        <v>85</v>
      </c>
      <c r="M90" s="49">
        <f t="shared" si="0"/>
        <v>0.2</v>
      </c>
      <c r="N90" s="50"/>
      <c r="O90" s="50">
        <f t="shared" si="1"/>
        <v>26.666666666666668</v>
      </c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>
        <v>97</v>
      </c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>
        <v>0</v>
      </c>
      <c r="BH90" s="48"/>
      <c r="BI90" s="48"/>
      <c r="BJ90" s="48"/>
      <c r="BK90" s="48"/>
      <c r="BL90" s="48"/>
      <c r="BM90" s="48" t="s">
        <v>86</v>
      </c>
    </row>
    <row r="91" spans="1:65" s="51" customFormat="1" ht="12.5">
      <c r="A91" s="48">
        <v>1</v>
      </c>
      <c r="B91" s="48">
        <v>16</v>
      </c>
      <c r="C91" s="48" t="s">
        <v>84</v>
      </c>
      <c r="D91" s="49" t="s">
        <v>75</v>
      </c>
      <c r="E91" s="48" t="s">
        <v>82</v>
      </c>
      <c r="F91" s="48">
        <v>140</v>
      </c>
      <c r="G91" s="48">
        <v>500</v>
      </c>
      <c r="H91" s="48">
        <v>1000</v>
      </c>
      <c r="I91" s="52"/>
      <c r="J91" s="52">
        <v>0.15</v>
      </c>
      <c r="K91" s="48">
        <v>50</v>
      </c>
      <c r="L91" s="48" t="s">
        <v>85</v>
      </c>
      <c r="M91" s="49">
        <f t="shared" si="0"/>
        <v>0.5</v>
      </c>
      <c r="N91" s="50"/>
      <c r="O91" s="50">
        <f t="shared" si="1"/>
        <v>66.666666666666671</v>
      </c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>
        <v>99.6</v>
      </c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>
        <v>0</v>
      </c>
      <c r="BH91" s="48"/>
      <c r="BI91" s="48"/>
      <c r="BJ91" s="48"/>
      <c r="BK91" s="48"/>
      <c r="BL91" s="48"/>
      <c r="BM91" s="48" t="s">
        <v>86</v>
      </c>
    </row>
    <row r="92" spans="1:65" s="51" customFormat="1" ht="12.5">
      <c r="A92" s="48">
        <v>1</v>
      </c>
      <c r="B92" s="48">
        <v>17</v>
      </c>
      <c r="C92" s="48" t="s">
        <v>84</v>
      </c>
      <c r="D92" s="49" t="s">
        <v>75</v>
      </c>
      <c r="E92" s="48" t="s">
        <v>82</v>
      </c>
      <c r="F92" s="48">
        <v>140</v>
      </c>
      <c r="G92" s="48">
        <v>500</v>
      </c>
      <c r="H92" s="48">
        <v>1500</v>
      </c>
      <c r="I92" s="52"/>
      <c r="J92" s="52">
        <v>0.15</v>
      </c>
      <c r="K92" s="48">
        <v>50</v>
      </c>
      <c r="L92" s="48" t="s">
        <v>85</v>
      </c>
      <c r="M92" s="49">
        <f t="shared" si="0"/>
        <v>0.33333333333333331</v>
      </c>
      <c r="N92" s="50"/>
      <c r="O92" s="50">
        <f t="shared" si="1"/>
        <v>44.444444444444443</v>
      </c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>
        <v>99.7</v>
      </c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>
        <v>0</v>
      </c>
      <c r="BH92" s="48"/>
      <c r="BI92" s="48"/>
      <c r="BJ92" s="48"/>
      <c r="BK92" s="48"/>
      <c r="BL92" s="48"/>
      <c r="BM92" s="48" t="s">
        <v>86</v>
      </c>
    </row>
    <row r="93" spans="1:65" s="51" customFormat="1" ht="12.5">
      <c r="A93" s="48">
        <v>1</v>
      </c>
      <c r="B93" s="48">
        <v>18</v>
      </c>
      <c r="C93" s="48" t="s">
        <v>84</v>
      </c>
      <c r="D93" s="49" t="s">
        <v>75</v>
      </c>
      <c r="E93" s="48" t="s">
        <v>82</v>
      </c>
      <c r="F93" s="48">
        <v>140</v>
      </c>
      <c r="G93" s="48">
        <v>500</v>
      </c>
      <c r="H93" s="48">
        <v>2000</v>
      </c>
      <c r="I93" s="52"/>
      <c r="J93" s="52">
        <v>0.15</v>
      </c>
      <c r="K93" s="48">
        <v>50</v>
      </c>
      <c r="L93" s="48" t="s">
        <v>85</v>
      </c>
      <c r="M93" s="49">
        <f t="shared" si="0"/>
        <v>0.25</v>
      </c>
      <c r="N93" s="50"/>
      <c r="O93" s="50">
        <f t="shared" si="1"/>
        <v>33.333333333333336</v>
      </c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53">
        <v>99.7</v>
      </c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>
        <v>0</v>
      </c>
      <c r="BH93" s="48"/>
      <c r="BI93" s="48"/>
      <c r="BJ93" s="48"/>
      <c r="BK93" s="48"/>
      <c r="BL93" s="48"/>
      <c r="BM93" s="48" t="s">
        <v>86</v>
      </c>
    </row>
    <row r="94" spans="1:65" s="51" customFormat="1" ht="12.5">
      <c r="A94" s="48">
        <v>1</v>
      </c>
      <c r="B94" s="48">
        <v>19</v>
      </c>
      <c r="C94" s="48" t="s">
        <v>84</v>
      </c>
      <c r="D94" s="49" t="s">
        <v>75</v>
      </c>
      <c r="E94" s="48" t="s">
        <v>82</v>
      </c>
      <c r="F94" s="48">
        <v>140</v>
      </c>
      <c r="G94" s="48">
        <v>300</v>
      </c>
      <c r="H94" s="48">
        <v>1000</v>
      </c>
      <c r="I94" s="48"/>
      <c r="J94" s="48">
        <v>0.2</v>
      </c>
      <c r="K94" s="48">
        <v>50</v>
      </c>
      <c r="L94" s="48" t="s">
        <v>85</v>
      </c>
      <c r="M94" s="49">
        <f t="shared" si="0"/>
        <v>0.3</v>
      </c>
      <c r="N94" s="50"/>
      <c r="O94" s="50">
        <f t="shared" si="1"/>
        <v>30</v>
      </c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53">
        <v>99.1</v>
      </c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>
        <v>0</v>
      </c>
      <c r="BH94" s="48"/>
      <c r="BI94" s="48"/>
      <c r="BJ94" s="48"/>
      <c r="BK94" s="48"/>
      <c r="BL94" s="48"/>
      <c r="BM94" s="48" t="s">
        <v>86</v>
      </c>
    </row>
    <row r="95" spans="1:65" s="51" customFormat="1" ht="12.5">
      <c r="A95" s="48">
        <v>1</v>
      </c>
      <c r="B95" s="48">
        <v>20</v>
      </c>
      <c r="C95" s="48" t="s">
        <v>84</v>
      </c>
      <c r="D95" s="49" t="s">
        <v>75</v>
      </c>
      <c r="E95" s="48" t="s">
        <v>82</v>
      </c>
      <c r="F95" s="48">
        <v>140</v>
      </c>
      <c r="G95" s="48">
        <v>300</v>
      </c>
      <c r="H95" s="48">
        <v>1500</v>
      </c>
      <c r="I95" s="48"/>
      <c r="J95" s="48">
        <v>0.2</v>
      </c>
      <c r="K95" s="48">
        <v>50</v>
      </c>
      <c r="L95" s="48" t="s">
        <v>85</v>
      </c>
      <c r="M95" s="49">
        <f t="shared" si="0"/>
        <v>0.2</v>
      </c>
      <c r="N95" s="50"/>
      <c r="O95" s="50">
        <f t="shared" si="1"/>
        <v>20</v>
      </c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53">
        <v>87.3</v>
      </c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>
        <v>0</v>
      </c>
      <c r="BH95" s="48"/>
      <c r="BI95" s="48"/>
      <c r="BJ95" s="48"/>
      <c r="BK95" s="48"/>
      <c r="BL95" s="48"/>
      <c r="BM95" s="48" t="s">
        <v>86</v>
      </c>
    </row>
    <row r="96" spans="1:65" s="51" customFormat="1" ht="12.5">
      <c r="A96" s="48">
        <v>1</v>
      </c>
      <c r="B96" s="48">
        <v>21</v>
      </c>
      <c r="C96" s="48" t="s">
        <v>84</v>
      </c>
      <c r="D96" s="49" t="s">
        <v>75</v>
      </c>
      <c r="E96" s="48" t="s">
        <v>82</v>
      </c>
      <c r="F96" s="48">
        <v>140</v>
      </c>
      <c r="G96" s="48">
        <v>300</v>
      </c>
      <c r="H96" s="48">
        <v>2000</v>
      </c>
      <c r="I96" s="48"/>
      <c r="J96" s="48">
        <v>0.2</v>
      </c>
      <c r="K96" s="48">
        <v>50</v>
      </c>
      <c r="L96" s="48" t="s">
        <v>85</v>
      </c>
      <c r="M96" s="49">
        <f t="shared" si="0"/>
        <v>0.15</v>
      </c>
      <c r="N96" s="50"/>
      <c r="O96" s="50">
        <f t="shared" si="1"/>
        <v>15</v>
      </c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53">
        <v>62.5</v>
      </c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>
        <v>0</v>
      </c>
      <c r="BH96" s="48"/>
      <c r="BI96" s="48"/>
      <c r="BJ96" s="48"/>
      <c r="BK96" s="48"/>
      <c r="BL96" s="48"/>
      <c r="BM96" s="48" t="s">
        <v>86</v>
      </c>
    </row>
    <row r="97" spans="1:65" s="51" customFormat="1" ht="12.5">
      <c r="A97" s="48">
        <v>1</v>
      </c>
      <c r="B97" s="48">
        <v>22</v>
      </c>
      <c r="C97" s="48" t="s">
        <v>84</v>
      </c>
      <c r="D97" s="49" t="s">
        <v>75</v>
      </c>
      <c r="E97" s="48" t="s">
        <v>82</v>
      </c>
      <c r="F97" s="48">
        <v>140</v>
      </c>
      <c r="G97" s="48">
        <v>400</v>
      </c>
      <c r="H97" s="48">
        <v>1000</v>
      </c>
      <c r="I97" s="48"/>
      <c r="J97" s="48">
        <v>0.2</v>
      </c>
      <c r="K97" s="48">
        <v>50</v>
      </c>
      <c r="L97" s="48" t="s">
        <v>85</v>
      </c>
      <c r="M97" s="49">
        <f t="shared" si="0"/>
        <v>0.4</v>
      </c>
      <c r="N97" s="50"/>
      <c r="O97" s="50">
        <f t="shared" si="1"/>
        <v>40</v>
      </c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>
        <v>99.7</v>
      </c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>
        <v>0</v>
      </c>
      <c r="BH97" s="48"/>
      <c r="BI97" s="48"/>
      <c r="BJ97" s="48"/>
      <c r="BK97" s="48"/>
      <c r="BL97" s="48"/>
      <c r="BM97" s="48" t="s">
        <v>86</v>
      </c>
    </row>
    <row r="98" spans="1:65" s="51" customFormat="1" ht="12.5">
      <c r="A98" s="48">
        <v>1</v>
      </c>
      <c r="B98" s="48">
        <v>23</v>
      </c>
      <c r="C98" s="48" t="s">
        <v>84</v>
      </c>
      <c r="D98" s="49" t="s">
        <v>75</v>
      </c>
      <c r="E98" s="48" t="s">
        <v>82</v>
      </c>
      <c r="F98" s="48">
        <v>140</v>
      </c>
      <c r="G98" s="48">
        <v>400</v>
      </c>
      <c r="H98" s="48">
        <v>1500</v>
      </c>
      <c r="I98" s="48"/>
      <c r="J98" s="48">
        <v>0.2</v>
      </c>
      <c r="K98" s="48">
        <v>50</v>
      </c>
      <c r="L98" s="48" t="s">
        <v>85</v>
      </c>
      <c r="M98" s="49">
        <f t="shared" si="0"/>
        <v>0.26666666666666666</v>
      </c>
      <c r="N98" s="50"/>
      <c r="O98" s="50">
        <f t="shared" si="1"/>
        <v>26.666666666666668</v>
      </c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>
        <v>97.6</v>
      </c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>
        <v>0</v>
      </c>
      <c r="BH98" s="48"/>
      <c r="BI98" s="48"/>
      <c r="BJ98" s="48"/>
      <c r="BK98" s="48"/>
      <c r="BL98" s="48"/>
      <c r="BM98" s="48" t="s">
        <v>86</v>
      </c>
    </row>
    <row r="99" spans="1:65" s="51" customFormat="1" ht="12.5">
      <c r="A99" s="48">
        <v>1</v>
      </c>
      <c r="B99" s="48">
        <v>24</v>
      </c>
      <c r="C99" s="48" t="s">
        <v>84</v>
      </c>
      <c r="D99" s="49" t="s">
        <v>75</v>
      </c>
      <c r="E99" s="48" t="s">
        <v>82</v>
      </c>
      <c r="F99" s="48">
        <v>140</v>
      </c>
      <c r="G99" s="48">
        <v>400</v>
      </c>
      <c r="H99" s="48">
        <v>2000</v>
      </c>
      <c r="I99" s="48"/>
      <c r="J99" s="48">
        <v>0.2</v>
      </c>
      <c r="K99" s="48">
        <v>50</v>
      </c>
      <c r="L99" s="48" t="s">
        <v>85</v>
      </c>
      <c r="M99" s="49">
        <f t="shared" si="0"/>
        <v>0.2</v>
      </c>
      <c r="N99" s="50"/>
      <c r="O99" s="50">
        <f t="shared" si="1"/>
        <v>20</v>
      </c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>
        <v>89.2</v>
      </c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>
        <v>0</v>
      </c>
      <c r="BH99" s="48"/>
      <c r="BI99" s="48"/>
      <c r="BJ99" s="48"/>
      <c r="BK99" s="48"/>
      <c r="BL99" s="48"/>
      <c r="BM99" s="48" t="s">
        <v>86</v>
      </c>
    </row>
    <row r="100" spans="1:65" s="51" customFormat="1" ht="12.5">
      <c r="A100" s="48">
        <v>1</v>
      </c>
      <c r="B100" s="48">
        <v>25</v>
      </c>
      <c r="C100" s="48" t="s">
        <v>84</v>
      </c>
      <c r="D100" s="49" t="s">
        <v>75</v>
      </c>
      <c r="E100" s="48" t="s">
        <v>82</v>
      </c>
      <c r="F100" s="48">
        <v>140</v>
      </c>
      <c r="G100" s="48">
        <v>500</v>
      </c>
      <c r="H100" s="48">
        <v>1000</v>
      </c>
      <c r="I100" s="48"/>
      <c r="J100" s="48">
        <v>0.2</v>
      </c>
      <c r="K100" s="48">
        <v>50</v>
      </c>
      <c r="L100" s="48" t="s">
        <v>85</v>
      </c>
      <c r="M100" s="49">
        <f t="shared" si="0"/>
        <v>0.5</v>
      </c>
      <c r="N100" s="50"/>
      <c r="O100" s="50">
        <f t="shared" si="1"/>
        <v>50</v>
      </c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>
        <v>99.6</v>
      </c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>
        <v>0</v>
      </c>
      <c r="BH100" s="48"/>
      <c r="BI100" s="48"/>
      <c r="BJ100" s="48"/>
      <c r="BK100" s="48"/>
      <c r="BL100" s="48"/>
      <c r="BM100" s="48" t="s">
        <v>86</v>
      </c>
    </row>
    <row r="101" spans="1:65" s="51" customFormat="1" ht="12.5">
      <c r="A101" s="48">
        <v>1</v>
      </c>
      <c r="B101" s="48">
        <v>26</v>
      </c>
      <c r="C101" s="48" t="s">
        <v>84</v>
      </c>
      <c r="D101" s="49" t="s">
        <v>75</v>
      </c>
      <c r="E101" s="48" t="s">
        <v>82</v>
      </c>
      <c r="F101" s="48">
        <v>140</v>
      </c>
      <c r="G101" s="48">
        <v>500</v>
      </c>
      <c r="H101" s="48">
        <v>1500</v>
      </c>
      <c r="I101" s="48"/>
      <c r="J101" s="48">
        <v>0.2</v>
      </c>
      <c r="K101" s="48">
        <v>50</v>
      </c>
      <c r="L101" s="48" t="s">
        <v>85</v>
      </c>
      <c r="M101" s="49">
        <f t="shared" si="0"/>
        <v>0.33333333333333331</v>
      </c>
      <c r="N101" s="50"/>
      <c r="O101" s="50">
        <f t="shared" si="1"/>
        <v>33.333333333333336</v>
      </c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>
        <v>99.5</v>
      </c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>
        <v>0</v>
      </c>
      <c r="BH101" s="48"/>
      <c r="BI101" s="48"/>
      <c r="BJ101" s="48"/>
      <c r="BK101" s="48"/>
      <c r="BL101" s="48"/>
      <c r="BM101" s="48" t="s">
        <v>86</v>
      </c>
    </row>
    <row r="102" spans="1:65" s="51" customFormat="1" ht="12.5">
      <c r="A102" s="48">
        <v>1</v>
      </c>
      <c r="B102" s="48">
        <v>27</v>
      </c>
      <c r="C102" s="48" t="s">
        <v>84</v>
      </c>
      <c r="D102" s="49" t="s">
        <v>75</v>
      </c>
      <c r="E102" s="48" t="s">
        <v>82</v>
      </c>
      <c r="F102" s="48">
        <v>140</v>
      </c>
      <c r="G102" s="48">
        <v>500</v>
      </c>
      <c r="H102" s="48">
        <v>2000</v>
      </c>
      <c r="I102" s="48"/>
      <c r="J102" s="48">
        <v>0.2</v>
      </c>
      <c r="K102" s="48">
        <v>50</v>
      </c>
      <c r="L102" s="48" t="s">
        <v>85</v>
      </c>
      <c r="M102" s="49">
        <f t="shared" si="0"/>
        <v>0.25</v>
      </c>
      <c r="N102" s="50"/>
      <c r="O102" s="50">
        <f t="shared" si="1"/>
        <v>25</v>
      </c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>
        <v>96.1</v>
      </c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>
        <v>0</v>
      </c>
      <c r="BH102" s="48"/>
      <c r="BI102" s="48"/>
      <c r="BJ102" s="48"/>
      <c r="BK102" s="48"/>
      <c r="BL102" s="48"/>
      <c r="BM102" s="48" t="s">
        <v>86</v>
      </c>
    </row>
    <row r="103" spans="1:65" s="51" customFormat="1" ht="12.5">
      <c r="A103" s="48">
        <v>1</v>
      </c>
      <c r="B103" s="48">
        <v>28</v>
      </c>
      <c r="C103" s="48" t="s">
        <v>84</v>
      </c>
      <c r="D103" s="49" t="s">
        <v>75</v>
      </c>
      <c r="E103" s="48" t="s">
        <v>82</v>
      </c>
      <c r="F103" s="48">
        <v>140</v>
      </c>
      <c r="G103" s="48">
        <v>600</v>
      </c>
      <c r="H103" s="48">
        <v>1000</v>
      </c>
      <c r="I103" s="48"/>
      <c r="J103" s="48">
        <v>0.1</v>
      </c>
      <c r="K103" s="48">
        <v>50</v>
      </c>
      <c r="L103" s="48" t="s">
        <v>85</v>
      </c>
      <c r="M103" s="49">
        <f t="shared" si="0"/>
        <v>0.6</v>
      </c>
      <c r="N103" s="50"/>
      <c r="O103" s="50">
        <f t="shared" si="1"/>
        <v>120</v>
      </c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>
        <v>98.3</v>
      </c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>
        <v>0</v>
      </c>
      <c r="BH103" s="48"/>
      <c r="BI103" s="48"/>
      <c r="BJ103" s="48"/>
      <c r="BK103" s="48"/>
      <c r="BL103" s="48"/>
      <c r="BM103" s="48" t="s">
        <v>86</v>
      </c>
    </row>
    <row r="104" spans="1:65" s="51" customFormat="1" ht="12.5">
      <c r="A104" s="48">
        <v>1</v>
      </c>
      <c r="B104" s="48">
        <v>29</v>
      </c>
      <c r="C104" s="48" t="s">
        <v>84</v>
      </c>
      <c r="D104" s="49" t="s">
        <v>75</v>
      </c>
      <c r="E104" s="48" t="s">
        <v>82</v>
      </c>
      <c r="F104" s="48">
        <v>140</v>
      </c>
      <c r="G104" s="48">
        <v>600</v>
      </c>
      <c r="H104" s="48">
        <v>1500</v>
      </c>
      <c r="I104" s="48"/>
      <c r="J104" s="48">
        <v>0.1</v>
      </c>
      <c r="K104" s="48">
        <v>50</v>
      </c>
      <c r="L104" s="48" t="s">
        <v>85</v>
      </c>
      <c r="M104" s="49">
        <f t="shared" si="0"/>
        <v>0.4</v>
      </c>
      <c r="N104" s="50"/>
      <c r="O104" s="50">
        <f t="shared" si="1"/>
        <v>80</v>
      </c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>
        <v>99.7</v>
      </c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>
        <v>0</v>
      </c>
      <c r="BH104" s="48"/>
      <c r="BI104" s="48"/>
      <c r="BJ104" s="48"/>
      <c r="BK104" s="48"/>
      <c r="BL104" s="48"/>
      <c r="BM104" s="48" t="s">
        <v>86</v>
      </c>
    </row>
    <row r="105" spans="1:65" s="51" customFormat="1" ht="12.5">
      <c r="A105" s="48">
        <v>1</v>
      </c>
      <c r="B105" s="48">
        <v>30</v>
      </c>
      <c r="C105" s="48" t="s">
        <v>84</v>
      </c>
      <c r="D105" s="49" t="s">
        <v>75</v>
      </c>
      <c r="E105" s="48" t="s">
        <v>82</v>
      </c>
      <c r="F105" s="48">
        <v>140</v>
      </c>
      <c r="G105" s="48">
        <v>600</v>
      </c>
      <c r="H105" s="48">
        <v>2000</v>
      </c>
      <c r="I105" s="48"/>
      <c r="J105" s="48">
        <v>0.1</v>
      </c>
      <c r="K105" s="48">
        <v>50</v>
      </c>
      <c r="L105" s="48" t="s">
        <v>85</v>
      </c>
      <c r="M105" s="49">
        <f t="shared" si="0"/>
        <v>0.3</v>
      </c>
      <c r="N105" s="50"/>
      <c r="O105" s="50">
        <f t="shared" si="1"/>
        <v>60</v>
      </c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>
        <v>99.8</v>
      </c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>
        <v>0</v>
      </c>
      <c r="BH105" s="48"/>
      <c r="BI105" s="48"/>
      <c r="BJ105" s="48"/>
      <c r="BK105" s="48"/>
      <c r="BL105" s="48"/>
      <c r="BM105" s="48" t="s">
        <v>86</v>
      </c>
    </row>
    <row r="106" spans="1:65" s="51" customFormat="1" ht="12.5">
      <c r="A106" s="48">
        <v>1</v>
      </c>
      <c r="B106" s="48">
        <v>31</v>
      </c>
      <c r="C106" s="48" t="s">
        <v>84</v>
      </c>
      <c r="D106" s="49" t="s">
        <v>75</v>
      </c>
      <c r="E106" s="48" t="s">
        <v>82</v>
      </c>
      <c r="F106" s="48">
        <v>140</v>
      </c>
      <c r="G106" s="48">
        <v>700</v>
      </c>
      <c r="H106" s="48">
        <v>1000</v>
      </c>
      <c r="I106" s="48"/>
      <c r="J106" s="48">
        <v>0.1</v>
      </c>
      <c r="K106" s="48">
        <v>50</v>
      </c>
      <c r="L106" s="48" t="s">
        <v>85</v>
      </c>
      <c r="M106" s="49">
        <f t="shared" si="0"/>
        <v>0.7</v>
      </c>
      <c r="N106" s="50"/>
      <c r="O106" s="50">
        <f t="shared" si="1"/>
        <v>140</v>
      </c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>
        <v>97.5</v>
      </c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>
        <v>0</v>
      </c>
      <c r="BH106" s="48"/>
      <c r="BI106" s="48"/>
      <c r="BJ106" s="48"/>
      <c r="BK106" s="48"/>
      <c r="BL106" s="48"/>
      <c r="BM106" s="48" t="s">
        <v>86</v>
      </c>
    </row>
    <row r="107" spans="1:65" s="51" customFormat="1" ht="12.5">
      <c r="A107" s="48">
        <v>1</v>
      </c>
      <c r="B107" s="48">
        <v>32</v>
      </c>
      <c r="C107" s="48" t="s">
        <v>84</v>
      </c>
      <c r="D107" s="49" t="s">
        <v>75</v>
      </c>
      <c r="E107" s="48" t="s">
        <v>82</v>
      </c>
      <c r="F107" s="48">
        <v>140</v>
      </c>
      <c r="G107" s="48">
        <v>700</v>
      </c>
      <c r="H107" s="48">
        <v>1500</v>
      </c>
      <c r="I107" s="48"/>
      <c r="J107" s="48">
        <v>0.1</v>
      </c>
      <c r="K107" s="48">
        <v>50</v>
      </c>
      <c r="L107" s="48" t="s">
        <v>85</v>
      </c>
      <c r="M107" s="49">
        <f t="shared" si="0"/>
        <v>0.46666666666666667</v>
      </c>
      <c r="N107" s="50"/>
      <c r="O107" s="50">
        <f t="shared" si="1"/>
        <v>93.333333333333329</v>
      </c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>
        <v>99.5</v>
      </c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>
        <v>0</v>
      </c>
      <c r="BH107" s="48"/>
      <c r="BI107" s="48"/>
      <c r="BJ107" s="48"/>
      <c r="BK107" s="48"/>
      <c r="BL107" s="48"/>
      <c r="BM107" s="48" t="s">
        <v>86</v>
      </c>
    </row>
    <row r="108" spans="1:65" s="51" customFormat="1" ht="12.5">
      <c r="A108" s="48">
        <v>1</v>
      </c>
      <c r="B108" s="48">
        <v>33</v>
      </c>
      <c r="C108" s="48" t="s">
        <v>84</v>
      </c>
      <c r="D108" s="49" t="s">
        <v>75</v>
      </c>
      <c r="E108" s="48" t="s">
        <v>82</v>
      </c>
      <c r="F108" s="48">
        <v>140</v>
      </c>
      <c r="G108" s="48">
        <v>700</v>
      </c>
      <c r="H108" s="48">
        <v>2000</v>
      </c>
      <c r="I108" s="48"/>
      <c r="J108" s="48">
        <v>0.1</v>
      </c>
      <c r="K108" s="48">
        <v>50</v>
      </c>
      <c r="L108" s="48" t="s">
        <v>85</v>
      </c>
      <c r="M108" s="49">
        <f t="shared" si="0"/>
        <v>0.35</v>
      </c>
      <c r="N108" s="50"/>
      <c r="O108" s="50">
        <f t="shared" si="1"/>
        <v>70</v>
      </c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>
        <v>99.8</v>
      </c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>
        <v>0</v>
      </c>
      <c r="BH108" s="48"/>
      <c r="BI108" s="48"/>
      <c r="BJ108" s="48"/>
      <c r="BK108" s="48"/>
      <c r="BL108" s="48"/>
      <c r="BM108" s="48" t="s">
        <v>86</v>
      </c>
    </row>
    <row r="109" spans="1:65" s="51" customFormat="1" ht="12.5">
      <c r="A109" s="48">
        <v>1</v>
      </c>
      <c r="B109" s="48">
        <v>34</v>
      </c>
      <c r="C109" s="48" t="s">
        <v>84</v>
      </c>
      <c r="D109" s="49" t="s">
        <v>75</v>
      </c>
      <c r="E109" s="48" t="s">
        <v>82</v>
      </c>
      <c r="F109" s="48">
        <v>140</v>
      </c>
      <c r="G109" s="48">
        <v>800</v>
      </c>
      <c r="H109" s="48">
        <v>1000</v>
      </c>
      <c r="I109" s="48"/>
      <c r="J109" s="48">
        <v>0.1</v>
      </c>
      <c r="K109" s="48">
        <v>50</v>
      </c>
      <c r="L109" s="48" t="s">
        <v>85</v>
      </c>
      <c r="M109" s="49">
        <f t="shared" si="0"/>
        <v>0.8</v>
      </c>
      <c r="N109" s="50"/>
      <c r="O109" s="50">
        <f t="shared" si="1"/>
        <v>160</v>
      </c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>
        <v>95.8</v>
      </c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>
        <v>0</v>
      </c>
      <c r="BH109" s="48"/>
      <c r="BI109" s="48"/>
      <c r="BJ109" s="48"/>
      <c r="BK109" s="48"/>
      <c r="BL109" s="48"/>
      <c r="BM109" s="48" t="s">
        <v>86</v>
      </c>
    </row>
    <row r="110" spans="1:65" s="51" customFormat="1" ht="12.5">
      <c r="A110" s="48">
        <v>1</v>
      </c>
      <c r="B110" s="48">
        <v>35</v>
      </c>
      <c r="C110" s="48" t="s">
        <v>84</v>
      </c>
      <c r="D110" s="49" t="s">
        <v>75</v>
      </c>
      <c r="E110" s="48" t="s">
        <v>82</v>
      </c>
      <c r="F110" s="48">
        <v>140</v>
      </c>
      <c r="G110" s="48">
        <v>800</v>
      </c>
      <c r="H110" s="48">
        <v>1500</v>
      </c>
      <c r="I110" s="48"/>
      <c r="J110" s="48">
        <v>0.1</v>
      </c>
      <c r="K110" s="48">
        <v>50</v>
      </c>
      <c r="L110" s="48" t="s">
        <v>85</v>
      </c>
      <c r="M110" s="49">
        <f t="shared" si="0"/>
        <v>0.53333333333333333</v>
      </c>
      <c r="N110" s="50"/>
      <c r="O110" s="50">
        <f t="shared" si="1"/>
        <v>106.66666666666667</v>
      </c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>
        <v>99.3</v>
      </c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>
        <v>0</v>
      </c>
      <c r="BH110" s="48"/>
      <c r="BI110" s="48"/>
      <c r="BJ110" s="48"/>
      <c r="BK110" s="48"/>
      <c r="BL110" s="48"/>
      <c r="BM110" s="48" t="s">
        <v>86</v>
      </c>
    </row>
    <row r="111" spans="1:65" s="51" customFormat="1" ht="12.5">
      <c r="A111" s="48">
        <v>1</v>
      </c>
      <c r="B111" s="48">
        <v>36</v>
      </c>
      <c r="C111" s="48" t="s">
        <v>84</v>
      </c>
      <c r="D111" s="49" t="s">
        <v>75</v>
      </c>
      <c r="E111" s="48" t="s">
        <v>82</v>
      </c>
      <c r="F111" s="48">
        <v>140</v>
      </c>
      <c r="G111" s="48">
        <v>800</v>
      </c>
      <c r="H111" s="48">
        <v>2000</v>
      </c>
      <c r="I111" s="48"/>
      <c r="J111" s="48">
        <v>0.1</v>
      </c>
      <c r="K111" s="48">
        <v>50</v>
      </c>
      <c r="L111" s="48" t="s">
        <v>85</v>
      </c>
      <c r="M111" s="49">
        <f t="shared" si="0"/>
        <v>0.4</v>
      </c>
      <c r="N111" s="50"/>
      <c r="O111" s="50">
        <f t="shared" si="1"/>
        <v>80</v>
      </c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>
        <v>99.7</v>
      </c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>
        <v>0</v>
      </c>
      <c r="BH111" s="48"/>
      <c r="BI111" s="48"/>
      <c r="BJ111" s="48"/>
      <c r="BK111" s="48"/>
      <c r="BL111" s="48"/>
      <c r="BM111" s="48" t="s">
        <v>86</v>
      </c>
    </row>
    <row r="112" spans="1:65" s="51" customFormat="1" ht="12.5">
      <c r="A112" s="48">
        <v>1</v>
      </c>
      <c r="B112" s="48">
        <v>37</v>
      </c>
      <c r="C112" s="48" t="s">
        <v>84</v>
      </c>
      <c r="D112" s="49" t="s">
        <v>75</v>
      </c>
      <c r="E112" s="48" t="s">
        <v>82</v>
      </c>
      <c r="F112" s="48">
        <v>140</v>
      </c>
      <c r="G112" s="48">
        <v>600</v>
      </c>
      <c r="H112" s="48">
        <v>1000</v>
      </c>
      <c r="I112" s="48"/>
      <c r="J112" s="48">
        <v>0.15</v>
      </c>
      <c r="K112" s="48">
        <v>50</v>
      </c>
      <c r="L112" s="48" t="s">
        <v>85</v>
      </c>
      <c r="M112" s="49">
        <f t="shared" si="0"/>
        <v>0.6</v>
      </c>
      <c r="N112" s="50"/>
      <c r="O112" s="50">
        <f t="shared" si="1"/>
        <v>80</v>
      </c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>
        <v>99.2</v>
      </c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>
        <v>0</v>
      </c>
      <c r="BH112" s="48"/>
      <c r="BI112" s="48"/>
      <c r="BJ112" s="48"/>
      <c r="BK112" s="48"/>
      <c r="BL112" s="48"/>
      <c r="BM112" s="48" t="s">
        <v>86</v>
      </c>
    </row>
    <row r="113" spans="1:65" s="51" customFormat="1" ht="12.5">
      <c r="A113" s="48">
        <v>1</v>
      </c>
      <c r="B113" s="48">
        <v>38</v>
      </c>
      <c r="C113" s="48" t="s">
        <v>84</v>
      </c>
      <c r="D113" s="49" t="s">
        <v>75</v>
      </c>
      <c r="E113" s="48" t="s">
        <v>82</v>
      </c>
      <c r="F113" s="48">
        <v>140</v>
      </c>
      <c r="G113" s="48">
        <v>600</v>
      </c>
      <c r="H113" s="48">
        <v>1500</v>
      </c>
      <c r="I113" s="48"/>
      <c r="J113" s="48">
        <v>0.15</v>
      </c>
      <c r="K113" s="48">
        <v>50</v>
      </c>
      <c r="L113" s="48" t="s">
        <v>85</v>
      </c>
      <c r="M113" s="49">
        <f t="shared" si="0"/>
        <v>0.4</v>
      </c>
      <c r="N113" s="50"/>
      <c r="O113" s="50">
        <f t="shared" si="1"/>
        <v>53.333333333333336</v>
      </c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>
        <v>99.6</v>
      </c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>
        <v>0</v>
      </c>
      <c r="BH113" s="48"/>
      <c r="BI113" s="48"/>
      <c r="BJ113" s="48"/>
      <c r="BK113" s="48"/>
      <c r="BL113" s="48"/>
      <c r="BM113" s="48" t="s">
        <v>86</v>
      </c>
    </row>
    <row r="114" spans="1:65" s="51" customFormat="1" ht="12.5">
      <c r="A114" s="48">
        <v>1</v>
      </c>
      <c r="B114" s="48">
        <v>39</v>
      </c>
      <c r="C114" s="48" t="s">
        <v>84</v>
      </c>
      <c r="D114" s="49" t="s">
        <v>75</v>
      </c>
      <c r="E114" s="48" t="s">
        <v>82</v>
      </c>
      <c r="F114" s="48">
        <v>140</v>
      </c>
      <c r="G114" s="48">
        <v>600</v>
      </c>
      <c r="H114" s="48">
        <v>2000</v>
      </c>
      <c r="I114" s="48"/>
      <c r="J114" s="48">
        <v>0.15</v>
      </c>
      <c r="K114" s="48">
        <v>50</v>
      </c>
      <c r="L114" s="48" t="s">
        <v>85</v>
      </c>
      <c r="M114" s="49">
        <f t="shared" si="0"/>
        <v>0.3</v>
      </c>
      <c r="N114" s="50"/>
      <c r="O114" s="50">
        <f t="shared" si="1"/>
        <v>40</v>
      </c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>
        <v>99.8</v>
      </c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>
        <v>0</v>
      </c>
      <c r="BH114" s="48"/>
      <c r="BI114" s="48"/>
      <c r="BJ114" s="48"/>
      <c r="BK114" s="48"/>
      <c r="BL114" s="48"/>
      <c r="BM114" s="48" t="s">
        <v>86</v>
      </c>
    </row>
    <row r="115" spans="1:65" s="51" customFormat="1" ht="12.5">
      <c r="A115" s="48">
        <v>1</v>
      </c>
      <c r="B115" s="48">
        <v>40</v>
      </c>
      <c r="C115" s="48" t="s">
        <v>84</v>
      </c>
      <c r="D115" s="49" t="s">
        <v>75</v>
      </c>
      <c r="E115" s="48" t="s">
        <v>82</v>
      </c>
      <c r="F115" s="48">
        <v>140</v>
      </c>
      <c r="G115" s="48">
        <v>700</v>
      </c>
      <c r="H115" s="48">
        <v>1000</v>
      </c>
      <c r="I115" s="48"/>
      <c r="J115" s="48">
        <v>0.15</v>
      </c>
      <c r="K115" s="48">
        <v>50</v>
      </c>
      <c r="L115" s="48" t="s">
        <v>85</v>
      </c>
      <c r="M115" s="49">
        <f t="shared" si="0"/>
        <v>0.7</v>
      </c>
      <c r="N115" s="50"/>
      <c r="O115" s="50">
        <f t="shared" si="1"/>
        <v>93.333333333333329</v>
      </c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>
        <v>99.3</v>
      </c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>
        <v>0</v>
      </c>
      <c r="BH115" s="48"/>
      <c r="BI115" s="48"/>
      <c r="BJ115" s="48"/>
      <c r="BK115" s="48"/>
      <c r="BL115" s="48"/>
      <c r="BM115" s="48" t="s">
        <v>86</v>
      </c>
    </row>
    <row r="116" spans="1:65" s="51" customFormat="1" ht="12.5">
      <c r="A116" s="48">
        <v>1</v>
      </c>
      <c r="B116" s="48">
        <v>41</v>
      </c>
      <c r="C116" s="48" t="s">
        <v>84</v>
      </c>
      <c r="D116" s="49" t="s">
        <v>75</v>
      </c>
      <c r="E116" s="48" t="s">
        <v>82</v>
      </c>
      <c r="F116" s="48">
        <v>140</v>
      </c>
      <c r="G116" s="48">
        <v>700</v>
      </c>
      <c r="H116" s="48">
        <v>1500</v>
      </c>
      <c r="I116" s="48"/>
      <c r="J116" s="48">
        <v>0.15</v>
      </c>
      <c r="K116" s="48">
        <v>50</v>
      </c>
      <c r="L116" s="48" t="s">
        <v>85</v>
      </c>
      <c r="M116" s="49">
        <f t="shared" si="0"/>
        <v>0.46666666666666667</v>
      </c>
      <c r="N116" s="50"/>
      <c r="O116" s="50">
        <f t="shared" si="1"/>
        <v>62.222222222222221</v>
      </c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>
        <v>99.4</v>
      </c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>
        <v>0</v>
      </c>
      <c r="BH116" s="48"/>
      <c r="BI116" s="48"/>
      <c r="BJ116" s="48"/>
      <c r="BK116" s="48"/>
      <c r="BL116" s="48"/>
      <c r="BM116" s="48" t="s">
        <v>86</v>
      </c>
    </row>
    <row r="117" spans="1:65" s="51" customFormat="1" ht="12.5">
      <c r="A117" s="48">
        <v>1</v>
      </c>
      <c r="B117" s="48">
        <v>42</v>
      </c>
      <c r="C117" s="48" t="s">
        <v>84</v>
      </c>
      <c r="D117" s="49" t="s">
        <v>75</v>
      </c>
      <c r="E117" s="48" t="s">
        <v>82</v>
      </c>
      <c r="F117" s="48">
        <v>140</v>
      </c>
      <c r="G117" s="48">
        <v>700</v>
      </c>
      <c r="H117" s="48">
        <v>2000</v>
      </c>
      <c r="I117" s="48"/>
      <c r="J117" s="48">
        <v>0.15</v>
      </c>
      <c r="K117" s="48">
        <v>50</v>
      </c>
      <c r="L117" s="48" t="s">
        <v>85</v>
      </c>
      <c r="M117" s="49">
        <f t="shared" si="0"/>
        <v>0.35</v>
      </c>
      <c r="N117" s="50"/>
      <c r="O117" s="50">
        <f t="shared" si="1"/>
        <v>46.666666666666664</v>
      </c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>
        <v>99.6</v>
      </c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>
        <v>0</v>
      </c>
      <c r="BH117" s="48"/>
      <c r="BI117" s="48"/>
      <c r="BJ117" s="48"/>
      <c r="BK117" s="48"/>
      <c r="BL117" s="48"/>
      <c r="BM117" s="48" t="s">
        <v>86</v>
      </c>
    </row>
    <row r="118" spans="1:65" s="51" customFormat="1" ht="12.5">
      <c r="A118" s="48">
        <v>1</v>
      </c>
      <c r="B118" s="48">
        <v>43</v>
      </c>
      <c r="C118" s="48" t="s">
        <v>84</v>
      </c>
      <c r="D118" s="49" t="s">
        <v>75</v>
      </c>
      <c r="E118" s="48" t="s">
        <v>82</v>
      </c>
      <c r="F118" s="48">
        <v>140</v>
      </c>
      <c r="G118" s="48">
        <v>800</v>
      </c>
      <c r="H118" s="48">
        <v>1000</v>
      </c>
      <c r="I118" s="48"/>
      <c r="J118" s="48">
        <v>0.15</v>
      </c>
      <c r="K118" s="48">
        <v>50</v>
      </c>
      <c r="L118" s="48" t="s">
        <v>85</v>
      </c>
      <c r="M118" s="49">
        <f t="shared" si="0"/>
        <v>0.8</v>
      </c>
      <c r="N118" s="50"/>
      <c r="O118" s="50">
        <f t="shared" si="1"/>
        <v>106.66666666666667</v>
      </c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>
        <v>99.5</v>
      </c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>
        <v>0</v>
      </c>
      <c r="BH118" s="48"/>
      <c r="BI118" s="48"/>
      <c r="BJ118" s="48"/>
      <c r="BK118" s="48"/>
      <c r="BL118" s="48"/>
      <c r="BM118" s="48" t="s">
        <v>86</v>
      </c>
    </row>
    <row r="119" spans="1:65" s="51" customFormat="1" ht="12.5">
      <c r="A119" s="48">
        <v>1</v>
      </c>
      <c r="B119" s="48">
        <v>44</v>
      </c>
      <c r="C119" s="48" t="s">
        <v>84</v>
      </c>
      <c r="D119" s="49" t="s">
        <v>75</v>
      </c>
      <c r="E119" s="48" t="s">
        <v>82</v>
      </c>
      <c r="F119" s="48">
        <v>140</v>
      </c>
      <c r="G119" s="48">
        <v>800</v>
      </c>
      <c r="H119" s="48">
        <v>1500</v>
      </c>
      <c r="I119" s="48"/>
      <c r="J119" s="48">
        <v>0.15</v>
      </c>
      <c r="K119" s="48">
        <v>50</v>
      </c>
      <c r="L119" s="48" t="s">
        <v>85</v>
      </c>
      <c r="M119" s="49">
        <f t="shared" si="0"/>
        <v>0.53333333333333333</v>
      </c>
      <c r="N119" s="50"/>
      <c r="O119" s="50">
        <f t="shared" si="1"/>
        <v>71.111111111111114</v>
      </c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>
        <v>99.8</v>
      </c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>
        <v>0</v>
      </c>
      <c r="BH119" s="48"/>
      <c r="BI119" s="48"/>
      <c r="BJ119" s="48"/>
      <c r="BK119" s="48"/>
      <c r="BL119" s="48"/>
      <c r="BM119" s="48" t="s">
        <v>86</v>
      </c>
    </row>
    <row r="120" spans="1:65" s="51" customFormat="1" ht="12.5">
      <c r="A120" s="48">
        <v>1</v>
      </c>
      <c r="B120" s="48">
        <v>45</v>
      </c>
      <c r="C120" s="48" t="s">
        <v>84</v>
      </c>
      <c r="D120" s="49" t="s">
        <v>75</v>
      </c>
      <c r="E120" s="48" t="s">
        <v>82</v>
      </c>
      <c r="F120" s="48">
        <v>140</v>
      </c>
      <c r="G120" s="48">
        <v>800</v>
      </c>
      <c r="H120" s="48">
        <v>2000</v>
      </c>
      <c r="I120" s="48"/>
      <c r="J120" s="48">
        <v>0.15</v>
      </c>
      <c r="K120" s="48">
        <v>50</v>
      </c>
      <c r="L120" s="48" t="s">
        <v>85</v>
      </c>
      <c r="M120" s="49">
        <f t="shared" si="0"/>
        <v>0.4</v>
      </c>
      <c r="N120" s="50"/>
      <c r="O120" s="50">
        <f t="shared" si="1"/>
        <v>53.333333333333336</v>
      </c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>
        <v>99.7</v>
      </c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>
        <v>0</v>
      </c>
      <c r="BH120" s="48"/>
      <c r="BI120" s="48"/>
      <c r="BJ120" s="48"/>
      <c r="BK120" s="48"/>
      <c r="BL120" s="48"/>
      <c r="BM120" s="48" t="s">
        <v>86</v>
      </c>
    </row>
    <row r="121" spans="1:65" s="51" customFormat="1" ht="12.5">
      <c r="A121" s="48">
        <v>1</v>
      </c>
      <c r="B121" s="48">
        <v>46</v>
      </c>
      <c r="C121" s="48" t="s">
        <v>84</v>
      </c>
      <c r="D121" s="49" t="s">
        <v>75</v>
      </c>
      <c r="E121" s="48" t="s">
        <v>82</v>
      </c>
      <c r="F121" s="48">
        <v>140</v>
      </c>
      <c r="G121" s="48">
        <v>600</v>
      </c>
      <c r="H121" s="48">
        <v>1000</v>
      </c>
      <c r="I121" s="48"/>
      <c r="J121" s="48">
        <v>0.2</v>
      </c>
      <c r="K121" s="48">
        <v>50</v>
      </c>
      <c r="L121" s="48" t="s">
        <v>85</v>
      </c>
      <c r="M121" s="49">
        <f t="shared" si="0"/>
        <v>0.6</v>
      </c>
      <c r="N121" s="50"/>
      <c r="O121" s="50">
        <f t="shared" si="1"/>
        <v>60</v>
      </c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>
        <v>99.7</v>
      </c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>
        <v>0</v>
      </c>
      <c r="BH121" s="48"/>
      <c r="BI121" s="48"/>
      <c r="BJ121" s="48"/>
      <c r="BK121" s="48"/>
      <c r="BL121" s="48"/>
      <c r="BM121" s="48" t="s">
        <v>86</v>
      </c>
    </row>
    <row r="122" spans="1:65" s="51" customFormat="1" ht="12.5">
      <c r="A122" s="48">
        <v>1</v>
      </c>
      <c r="B122" s="48">
        <v>47</v>
      </c>
      <c r="C122" s="48" t="s">
        <v>84</v>
      </c>
      <c r="D122" s="49" t="s">
        <v>75</v>
      </c>
      <c r="E122" s="48" t="s">
        <v>82</v>
      </c>
      <c r="F122" s="48">
        <v>140</v>
      </c>
      <c r="G122" s="48">
        <v>600</v>
      </c>
      <c r="H122" s="48">
        <v>1500</v>
      </c>
      <c r="I122" s="48"/>
      <c r="J122" s="48">
        <v>0.2</v>
      </c>
      <c r="K122" s="48">
        <v>50</v>
      </c>
      <c r="L122" s="48" t="s">
        <v>85</v>
      </c>
      <c r="M122" s="49">
        <f t="shared" si="0"/>
        <v>0.4</v>
      </c>
      <c r="N122" s="50"/>
      <c r="O122" s="50">
        <f t="shared" si="1"/>
        <v>40</v>
      </c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>
        <v>99.7</v>
      </c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>
        <v>0</v>
      </c>
      <c r="BH122" s="48"/>
      <c r="BI122" s="48"/>
      <c r="BJ122" s="48"/>
      <c r="BK122" s="48"/>
      <c r="BL122" s="48"/>
      <c r="BM122" s="48" t="s">
        <v>86</v>
      </c>
    </row>
    <row r="123" spans="1:65" s="51" customFormat="1" ht="12.5">
      <c r="A123" s="48">
        <v>1</v>
      </c>
      <c r="B123" s="48">
        <v>48</v>
      </c>
      <c r="C123" s="48" t="s">
        <v>84</v>
      </c>
      <c r="D123" s="49" t="s">
        <v>75</v>
      </c>
      <c r="E123" s="48" t="s">
        <v>82</v>
      </c>
      <c r="F123" s="48">
        <v>140</v>
      </c>
      <c r="G123" s="48">
        <v>600</v>
      </c>
      <c r="H123" s="48">
        <v>2000</v>
      </c>
      <c r="I123" s="48"/>
      <c r="J123" s="48">
        <v>0.2</v>
      </c>
      <c r="K123" s="48">
        <v>50</v>
      </c>
      <c r="L123" s="48" t="s">
        <v>85</v>
      </c>
      <c r="M123" s="49">
        <f t="shared" si="0"/>
        <v>0.3</v>
      </c>
      <c r="N123" s="50"/>
      <c r="O123" s="50">
        <f t="shared" si="1"/>
        <v>30</v>
      </c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>
        <v>99.7</v>
      </c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>
        <v>0</v>
      </c>
      <c r="BH123" s="48"/>
      <c r="BI123" s="48"/>
      <c r="BJ123" s="48"/>
      <c r="BK123" s="48"/>
      <c r="BL123" s="48"/>
      <c r="BM123" s="48" t="s">
        <v>86</v>
      </c>
    </row>
    <row r="124" spans="1:65" s="51" customFormat="1" ht="12.5">
      <c r="A124" s="48">
        <v>1</v>
      </c>
      <c r="B124" s="48">
        <v>49</v>
      </c>
      <c r="C124" s="48" t="s">
        <v>84</v>
      </c>
      <c r="D124" s="49" t="s">
        <v>75</v>
      </c>
      <c r="E124" s="48" t="s">
        <v>82</v>
      </c>
      <c r="F124" s="48">
        <v>140</v>
      </c>
      <c r="G124" s="48">
        <v>700</v>
      </c>
      <c r="H124" s="48">
        <v>1000</v>
      </c>
      <c r="I124" s="48"/>
      <c r="J124" s="48">
        <v>0.2</v>
      </c>
      <c r="K124" s="48">
        <v>50</v>
      </c>
      <c r="L124" s="48" t="s">
        <v>85</v>
      </c>
      <c r="M124" s="49">
        <f t="shared" si="0"/>
        <v>0.7</v>
      </c>
      <c r="N124" s="50"/>
      <c r="O124" s="50">
        <f t="shared" si="1"/>
        <v>70</v>
      </c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>
        <v>99.5</v>
      </c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>
        <v>0</v>
      </c>
      <c r="BH124" s="48"/>
      <c r="BI124" s="48"/>
      <c r="BJ124" s="48"/>
      <c r="BK124" s="48"/>
      <c r="BL124" s="48"/>
      <c r="BM124" s="48" t="s">
        <v>86</v>
      </c>
    </row>
    <row r="125" spans="1:65" s="51" customFormat="1" ht="12.5">
      <c r="A125" s="48">
        <v>1</v>
      </c>
      <c r="B125" s="48">
        <v>50</v>
      </c>
      <c r="C125" s="48" t="s">
        <v>84</v>
      </c>
      <c r="D125" s="49" t="s">
        <v>75</v>
      </c>
      <c r="E125" s="48" t="s">
        <v>82</v>
      </c>
      <c r="F125" s="48">
        <v>140</v>
      </c>
      <c r="G125" s="48">
        <v>700</v>
      </c>
      <c r="H125" s="48">
        <v>1500</v>
      </c>
      <c r="I125" s="48"/>
      <c r="J125" s="48">
        <v>0.2</v>
      </c>
      <c r="K125" s="48">
        <v>50</v>
      </c>
      <c r="L125" s="48" t="s">
        <v>85</v>
      </c>
      <c r="M125" s="49">
        <f t="shared" si="0"/>
        <v>0.46666666666666667</v>
      </c>
      <c r="N125" s="50"/>
      <c r="O125" s="50">
        <f t="shared" si="1"/>
        <v>46.666666666666664</v>
      </c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>
        <v>99.7</v>
      </c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>
        <v>0</v>
      </c>
      <c r="BH125" s="48"/>
      <c r="BI125" s="48"/>
      <c r="BJ125" s="48"/>
      <c r="BK125" s="48"/>
      <c r="BL125" s="48"/>
      <c r="BM125" s="48" t="s">
        <v>86</v>
      </c>
    </row>
    <row r="126" spans="1:65" s="51" customFormat="1" ht="12.5">
      <c r="A126" s="48">
        <v>1</v>
      </c>
      <c r="B126" s="48">
        <v>51</v>
      </c>
      <c r="C126" s="48" t="s">
        <v>84</v>
      </c>
      <c r="D126" s="49" t="s">
        <v>75</v>
      </c>
      <c r="E126" s="48" t="s">
        <v>82</v>
      </c>
      <c r="F126" s="48">
        <v>140</v>
      </c>
      <c r="G126" s="48">
        <v>700</v>
      </c>
      <c r="H126" s="48">
        <v>2000</v>
      </c>
      <c r="I126" s="48"/>
      <c r="J126" s="48">
        <v>0.2</v>
      </c>
      <c r="K126" s="48">
        <v>50</v>
      </c>
      <c r="L126" s="48" t="s">
        <v>85</v>
      </c>
      <c r="M126" s="49">
        <f t="shared" si="0"/>
        <v>0.35</v>
      </c>
      <c r="N126" s="50"/>
      <c r="O126" s="50">
        <f t="shared" si="1"/>
        <v>35</v>
      </c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>
        <v>99.6</v>
      </c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>
        <v>0</v>
      </c>
      <c r="BH126" s="48"/>
      <c r="BI126" s="48"/>
      <c r="BJ126" s="48"/>
      <c r="BK126" s="48"/>
      <c r="BL126" s="48"/>
      <c r="BM126" s="48" t="s">
        <v>86</v>
      </c>
    </row>
    <row r="127" spans="1:65" s="51" customFormat="1" ht="12.5">
      <c r="A127" s="48">
        <v>1</v>
      </c>
      <c r="B127" s="48">
        <v>52</v>
      </c>
      <c r="C127" s="48" t="s">
        <v>84</v>
      </c>
      <c r="D127" s="49" t="s">
        <v>75</v>
      </c>
      <c r="E127" s="48" t="s">
        <v>82</v>
      </c>
      <c r="F127" s="48">
        <v>140</v>
      </c>
      <c r="G127" s="48">
        <v>800</v>
      </c>
      <c r="H127" s="48">
        <v>1000</v>
      </c>
      <c r="I127" s="48"/>
      <c r="J127" s="48">
        <v>0.2</v>
      </c>
      <c r="K127" s="48">
        <v>50</v>
      </c>
      <c r="L127" s="48" t="s">
        <v>85</v>
      </c>
      <c r="M127" s="49">
        <f t="shared" si="0"/>
        <v>0.8</v>
      </c>
      <c r="N127" s="50"/>
      <c r="O127" s="50">
        <f t="shared" si="1"/>
        <v>80</v>
      </c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>
        <v>99.4</v>
      </c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>
        <v>0</v>
      </c>
      <c r="BH127" s="48"/>
      <c r="BI127" s="48"/>
      <c r="BJ127" s="48"/>
      <c r="BK127" s="48"/>
      <c r="BL127" s="48"/>
      <c r="BM127" s="48" t="s">
        <v>86</v>
      </c>
    </row>
    <row r="128" spans="1:65" s="51" customFormat="1" ht="12.5">
      <c r="A128" s="48">
        <v>1</v>
      </c>
      <c r="B128" s="48">
        <v>53</v>
      </c>
      <c r="C128" s="48" t="s">
        <v>84</v>
      </c>
      <c r="D128" s="49" t="s">
        <v>75</v>
      </c>
      <c r="E128" s="48" t="s">
        <v>82</v>
      </c>
      <c r="F128" s="48">
        <v>140</v>
      </c>
      <c r="G128" s="48">
        <v>800</v>
      </c>
      <c r="H128" s="48">
        <v>1500</v>
      </c>
      <c r="I128" s="48"/>
      <c r="J128" s="48">
        <v>0.2</v>
      </c>
      <c r="K128" s="48">
        <v>50</v>
      </c>
      <c r="L128" s="48" t="s">
        <v>85</v>
      </c>
      <c r="M128" s="49">
        <f t="shared" si="0"/>
        <v>0.53333333333333333</v>
      </c>
      <c r="N128" s="50"/>
      <c r="O128" s="50">
        <f t="shared" si="1"/>
        <v>53.333333333333336</v>
      </c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>
        <v>99.5</v>
      </c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>
        <v>0</v>
      </c>
      <c r="BH128" s="48"/>
      <c r="BI128" s="48"/>
      <c r="BJ128" s="48"/>
      <c r="BK128" s="48"/>
      <c r="BL128" s="48"/>
      <c r="BM128" s="48" t="s">
        <v>86</v>
      </c>
    </row>
    <row r="129" spans="1:65" s="51" customFormat="1" ht="12.5">
      <c r="A129" s="48">
        <v>1</v>
      </c>
      <c r="B129" s="48">
        <v>54</v>
      </c>
      <c r="C129" s="48" t="s">
        <v>84</v>
      </c>
      <c r="D129" s="49" t="s">
        <v>75</v>
      </c>
      <c r="E129" s="48" t="s">
        <v>82</v>
      </c>
      <c r="F129" s="48">
        <v>140</v>
      </c>
      <c r="G129" s="48">
        <v>800</v>
      </c>
      <c r="H129" s="48">
        <v>2000</v>
      </c>
      <c r="I129" s="48"/>
      <c r="J129" s="48">
        <v>0.2</v>
      </c>
      <c r="K129" s="48">
        <v>50</v>
      </c>
      <c r="L129" s="48" t="s">
        <v>85</v>
      </c>
      <c r="M129" s="49">
        <f t="shared" si="0"/>
        <v>0.4</v>
      </c>
      <c r="N129" s="50"/>
      <c r="O129" s="50">
        <f t="shared" si="1"/>
        <v>40</v>
      </c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>
        <v>99.7</v>
      </c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>
        <v>0</v>
      </c>
      <c r="BH129" s="48"/>
      <c r="BI129" s="48"/>
      <c r="BJ129" s="48"/>
      <c r="BK129" s="48"/>
      <c r="BL129" s="48"/>
      <c r="BM129" s="48" t="s">
        <v>86</v>
      </c>
    </row>
    <row r="130" spans="1:65" ht="12.5">
      <c r="A130" s="6">
        <v>1</v>
      </c>
      <c r="B130" s="6">
        <v>1</v>
      </c>
      <c r="C130" s="6" t="s">
        <v>84</v>
      </c>
      <c r="D130" s="8" t="s">
        <v>75</v>
      </c>
      <c r="E130" s="6" t="s">
        <v>83</v>
      </c>
      <c r="F130" s="6">
        <v>140</v>
      </c>
      <c r="G130" s="6">
        <v>300</v>
      </c>
      <c r="H130" s="6">
        <v>1000</v>
      </c>
      <c r="I130" s="6"/>
      <c r="J130" s="6">
        <v>0.1</v>
      </c>
      <c r="K130" s="6">
        <v>50</v>
      </c>
      <c r="L130" s="6" t="s">
        <v>85</v>
      </c>
      <c r="M130" s="7">
        <f t="shared" si="0"/>
        <v>0.3</v>
      </c>
      <c r="N130" s="11"/>
      <c r="O130" s="11">
        <f t="shared" si="1"/>
        <v>60</v>
      </c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6"/>
      <c r="AJ130" s="6">
        <v>97.9</v>
      </c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6">
        <v>0</v>
      </c>
      <c r="BH130" s="10"/>
      <c r="BI130" s="10"/>
      <c r="BJ130" s="10"/>
      <c r="BK130" s="6"/>
      <c r="BL130" s="6"/>
      <c r="BM130" s="6" t="s">
        <v>86</v>
      </c>
    </row>
    <row r="131" spans="1:65" ht="12.5">
      <c r="A131" s="6">
        <v>1</v>
      </c>
      <c r="B131" s="6">
        <v>2</v>
      </c>
      <c r="C131" s="6" t="s">
        <v>84</v>
      </c>
      <c r="D131" s="8" t="s">
        <v>75</v>
      </c>
      <c r="E131" s="6" t="s">
        <v>83</v>
      </c>
      <c r="F131" s="6">
        <v>140</v>
      </c>
      <c r="G131" s="6">
        <v>300</v>
      </c>
      <c r="H131" s="6">
        <v>1500</v>
      </c>
      <c r="I131" s="6"/>
      <c r="J131" s="6">
        <v>0.1</v>
      </c>
      <c r="K131" s="6">
        <v>50</v>
      </c>
      <c r="L131" s="6" t="s">
        <v>85</v>
      </c>
      <c r="M131" s="7">
        <f t="shared" si="0"/>
        <v>0.2</v>
      </c>
      <c r="N131" s="11"/>
      <c r="O131" s="11">
        <f t="shared" si="1"/>
        <v>40</v>
      </c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6">
        <v>98.6</v>
      </c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6">
        <v>0</v>
      </c>
      <c r="BH131" s="10"/>
      <c r="BI131" s="10"/>
      <c r="BJ131" s="10"/>
      <c r="BK131" s="6"/>
      <c r="BL131" s="6"/>
      <c r="BM131" s="6" t="s">
        <v>86</v>
      </c>
    </row>
    <row r="132" spans="1:65" ht="12.5">
      <c r="A132" s="6">
        <v>1</v>
      </c>
      <c r="B132" s="6">
        <v>3</v>
      </c>
      <c r="C132" s="6" t="s">
        <v>84</v>
      </c>
      <c r="D132" s="8" t="s">
        <v>75</v>
      </c>
      <c r="E132" s="6" t="s">
        <v>83</v>
      </c>
      <c r="F132" s="6">
        <v>140</v>
      </c>
      <c r="G132" s="6">
        <v>300</v>
      </c>
      <c r="H132" s="6">
        <v>2000</v>
      </c>
      <c r="I132" s="6"/>
      <c r="J132" s="6">
        <v>0.1</v>
      </c>
      <c r="K132" s="6">
        <v>50</v>
      </c>
      <c r="L132" s="6" t="s">
        <v>85</v>
      </c>
      <c r="M132" s="7">
        <f t="shared" si="0"/>
        <v>0.15</v>
      </c>
      <c r="N132" s="11"/>
      <c r="O132" s="11">
        <f t="shared" si="1"/>
        <v>30</v>
      </c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6">
        <v>93.8</v>
      </c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6">
        <v>0</v>
      </c>
      <c r="BH132" s="10"/>
      <c r="BI132" s="10"/>
      <c r="BJ132" s="10"/>
      <c r="BK132" s="6"/>
      <c r="BL132" s="6"/>
      <c r="BM132" s="6" t="s">
        <v>86</v>
      </c>
    </row>
    <row r="133" spans="1:65" ht="12.5">
      <c r="A133" s="6">
        <v>1</v>
      </c>
      <c r="B133" s="6">
        <v>4</v>
      </c>
      <c r="C133" s="6" t="s">
        <v>84</v>
      </c>
      <c r="D133" s="8" t="s">
        <v>75</v>
      </c>
      <c r="E133" s="6" t="s">
        <v>83</v>
      </c>
      <c r="F133" s="6">
        <v>140</v>
      </c>
      <c r="G133" s="6">
        <v>400</v>
      </c>
      <c r="H133" s="6">
        <v>1000</v>
      </c>
      <c r="I133" s="6"/>
      <c r="J133" s="6">
        <v>0.1</v>
      </c>
      <c r="K133" s="6">
        <v>50</v>
      </c>
      <c r="L133" s="6" t="s">
        <v>85</v>
      </c>
      <c r="M133" s="7">
        <f t="shared" si="0"/>
        <v>0.4</v>
      </c>
      <c r="N133" s="11"/>
      <c r="O133" s="11">
        <f t="shared" si="1"/>
        <v>80</v>
      </c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6">
        <v>98.5</v>
      </c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6">
        <v>0</v>
      </c>
      <c r="BH133" s="10"/>
      <c r="BI133" s="10"/>
      <c r="BJ133" s="10"/>
      <c r="BK133" s="6"/>
      <c r="BL133" s="6"/>
      <c r="BM133" s="6" t="s">
        <v>86</v>
      </c>
    </row>
    <row r="134" spans="1:65" ht="12.5">
      <c r="A134" s="6">
        <v>1</v>
      </c>
      <c r="B134" s="6">
        <v>5</v>
      </c>
      <c r="C134" s="6" t="s">
        <v>84</v>
      </c>
      <c r="D134" s="8" t="s">
        <v>75</v>
      </c>
      <c r="E134" s="6" t="s">
        <v>83</v>
      </c>
      <c r="F134" s="6">
        <v>140</v>
      </c>
      <c r="G134" s="6">
        <v>400</v>
      </c>
      <c r="H134" s="6">
        <v>1500</v>
      </c>
      <c r="I134" s="6"/>
      <c r="J134" s="6">
        <v>0.1</v>
      </c>
      <c r="K134" s="6">
        <v>50</v>
      </c>
      <c r="L134" s="6" t="s">
        <v>85</v>
      </c>
      <c r="M134" s="7">
        <f t="shared" si="0"/>
        <v>0.26666666666666666</v>
      </c>
      <c r="N134" s="11"/>
      <c r="O134" s="11">
        <f t="shared" si="1"/>
        <v>53.333333333333336</v>
      </c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6">
        <v>98.6</v>
      </c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6">
        <v>0</v>
      </c>
      <c r="BH134" s="10"/>
      <c r="BI134" s="10"/>
      <c r="BJ134" s="10"/>
      <c r="BK134" s="6"/>
      <c r="BL134" s="6"/>
      <c r="BM134" s="6" t="s">
        <v>86</v>
      </c>
    </row>
    <row r="135" spans="1:65" ht="12.5">
      <c r="A135" s="6">
        <v>1</v>
      </c>
      <c r="B135" s="6">
        <v>6</v>
      </c>
      <c r="C135" s="6" t="s">
        <v>84</v>
      </c>
      <c r="D135" s="8" t="s">
        <v>75</v>
      </c>
      <c r="E135" s="6" t="s">
        <v>83</v>
      </c>
      <c r="F135" s="6">
        <v>140</v>
      </c>
      <c r="G135" s="6">
        <v>400</v>
      </c>
      <c r="H135" s="6">
        <v>2000</v>
      </c>
      <c r="I135" s="6"/>
      <c r="J135" s="6">
        <v>0.1</v>
      </c>
      <c r="K135" s="6">
        <v>50</v>
      </c>
      <c r="L135" s="6" t="s">
        <v>85</v>
      </c>
      <c r="M135" s="7">
        <f t="shared" si="0"/>
        <v>0.2</v>
      </c>
      <c r="N135" s="11"/>
      <c r="O135" s="11">
        <f t="shared" si="1"/>
        <v>40</v>
      </c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6">
        <v>99</v>
      </c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6">
        <v>0</v>
      </c>
      <c r="BH135" s="10"/>
      <c r="BI135" s="10"/>
      <c r="BJ135" s="10"/>
      <c r="BK135" s="6"/>
      <c r="BL135" s="6"/>
      <c r="BM135" s="6" t="s">
        <v>86</v>
      </c>
    </row>
    <row r="136" spans="1:65" ht="12.5">
      <c r="A136" s="6">
        <v>1</v>
      </c>
      <c r="B136" s="6">
        <v>7</v>
      </c>
      <c r="C136" s="6" t="s">
        <v>84</v>
      </c>
      <c r="D136" s="8" t="s">
        <v>75</v>
      </c>
      <c r="E136" s="6" t="s">
        <v>83</v>
      </c>
      <c r="F136" s="6">
        <v>140</v>
      </c>
      <c r="G136" s="6">
        <v>500</v>
      </c>
      <c r="H136" s="6">
        <v>1000</v>
      </c>
      <c r="I136" s="6"/>
      <c r="J136" s="6">
        <v>0.1</v>
      </c>
      <c r="K136" s="6">
        <v>50</v>
      </c>
      <c r="L136" s="6" t="s">
        <v>85</v>
      </c>
      <c r="M136" s="7">
        <f t="shared" si="0"/>
        <v>0.5</v>
      </c>
      <c r="N136" s="11"/>
      <c r="O136" s="11">
        <f t="shared" si="1"/>
        <v>100</v>
      </c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6">
        <v>99.8</v>
      </c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6">
        <v>0</v>
      </c>
      <c r="BH136" s="10"/>
      <c r="BI136" s="10"/>
      <c r="BJ136" s="10"/>
      <c r="BK136" s="6"/>
      <c r="BL136" s="6"/>
      <c r="BM136" s="6" t="s">
        <v>86</v>
      </c>
    </row>
    <row r="137" spans="1:65" ht="12.5">
      <c r="A137" s="6">
        <v>1</v>
      </c>
      <c r="B137" s="6">
        <v>8</v>
      </c>
      <c r="C137" s="6" t="s">
        <v>84</v>
      </c>
      <c r="D137" s="8" t="s">
        <v>75</v>
      </c>
      <c r="E137" s="6" t="s">
        <v>83</v>
      </c>
      <c r="F137" s="6">
        <v>140</v>
      </c>
      <c r="G137" s="6">
        <v>500</v>
      </c>
      <c r="H137" s="6">
        <v>1500</v>
      </c>
      <c r="I137" s="6"/>
      <c r="J137" s="6">
        <v>0.1</v>
      </c>
      <c r="K137" s="6">
        <v>50</v>
      </c>
      <c r="L137" s="6" t="s">
        <v>85</v>
      </c>
      <c r="M137" s="7">
        <f t="shared" si="0"/>
        <v>0.33333333333333331</v>
      </c>
      <c r="N137" s="11"/>
      <c r="O137" s="11">
        <f t="shared" si="1"/>
        <v>66.666666666666671</v>
      </c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6">
        <v>99.5</v>
      </c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6">
        <v>0</v>
      </c>
      <c r="BH137" s="10"/>
      <c r="BI137" s="10"/>
      <c r="BJ137" s="10"/>
      <c r="BK137" s="6"/>
      <c r="BL137" s="6"/>
      <c r="BM137" s="6" t="s">
        <v>86</v>
      </c>
    </row>
    <row r="138" spans="1:65" ht="12.5">
      <c r="A138" s="6">
        <v>1</v>
      </c>
      <c r="B138" s="6">
        <v>9</v>
      </c>
      <c r="C138" s="6" t="s">
        <v>84</v>
      </c>
      <c r="D138" s="8" t="s">
        <v>75</v>
      </c>
      <c r="E138" s="6" t="s">
        <v>83</v>
      </c>
      <c r="F138" s="6">
        <v>140</v>
      </c>
      <c r="G138" s="6">
        <v>500</v>
      </c>
      <c r="H138" s="6">
        <v>2000</v>
      </c>
      <c r="I138" s="6"/>
      <c r="J138" s="6">
        <v>0.1</v>
      </c>
      <c r="K138" s="6">
        <v>50</v>
      </c>
      <c r="L138" s="6" t="s">
        <v>85</v>
      </c>
      <c r="M138" s="7">
        <f t="shared" si="0"/>
        <v>0.25</v>
      </c>
      <c r="N138" s="11"/>
      <c r="O138" s="11">
        <f t="shared" si="1"/>
        <v>50</v>
      </c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6">
        <v>99.7</v>
      </c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6">
        <v>0</v>
      </c>
      <c r="BH138" s="10"/>
      <c r="BI138" s="10"/>
      <c r="BJ138" s="10"/>
      <c r="BK138" s="6"/>
      <c r="BL138" s="6"/>
      <c r="BM138" s="6" t="s">
        <v>86</v>
      </c>
    </row>
    <row r="139" spans="1:65" ht="12.5">
      <c r="A139" s="6">
        <v>1</v>
      </c>
      <c r="B139" s="6">
        <v>10</v>
      </c>
      <c r="C139" s="6" t="s">
        <v>84</v>
      </c>
      <c r="D139" s="8" t="s">
        <v>75</v>
      </c>
      <c r="E139" s="6" t="s">
        <v>83</v>
      </c>
      <c r="F139" s="6">
        <v>140</v>
      </c>
      <c r="G139" s="6">
        <v>300</v>
      </c>
      <c r="H139" s="6">
        <v>1000</v>
      </c>
      <c r="I139" s="6"/>
      <c r="J139" s="6">
        <v>0.15</v>
      </c>
      <c r="K139" s="6">
        <v>50</v>
      </c>
      <c r="L139" s="6" t="s">
        <v>85</v>
      </c>
      <c r="M139" s="7">
        <f t="shared" si="0"/>
        <v>0.3</v>
      </c>
      <c r="N139" s="11"/>
      <c r="O139" s="11">
        <f t="shared" si="1"/>
        <v>40</v>
      </c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6">
        <v>99.3</v>
      </c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6">
        <v>0</v>
      </c>
      <c r="BH139" s="10"/>
      <c r="BI139" s="10"/>
      <c r="BJ139" s="10"/>
      <c r="BK139" s="6"/>
      <c r="BL139" s="6"/>
      <c r="BM139" s="6" t="s">
        <v>86</v>
      </c>
    </row>
    <row r="140" spans="1:65" ht="12.5">
      <c r="A140" s="6">
        <v>1</v>
      </c>
      <c r="B140" s="6">
        <v>11</v>
      </c>
      <c r="C140" s="6" t="s">
        <v>84</v>
      </c>
      <c r="D140" s="8" t="s">
        <v>75</v>
      </c>
      <c r="E140" s="6" t="s">
        <v>83</v>
      </c>
      <c r="F140" s="6">
        <v>140</v>
      </c>
      <c r="G140" s="6">
        <v>300</v>
      </c>
      <c r="H140" s="6">
        <v>1500</v>
      </c>
      <c r="I140" s="12"/>
      <c r="J140" s="12">
        <v>0.15</v>
      </c>
      <c r="K140" s="6">
        <v>50</v>
      </c>
      <c r="L140" s="6" t="s">
        <v>85</v>
      </c>
      <c r="M140" s="7">
        <f t="shared" si="0"/>
        <v>0.2</v>
      </c>
      <c r="N140" s="11"/>
      <c r="O140" s="11">
        <f t="shared" si="1"/>
        <v>26.666666666666668</v>
      </c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6">
        <v>97.6</v>
      </c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6">
        <v>0</v>
      </c>
      <c r="BH140" s="10"/>
      <c r="BI140" s="10"/>
      <c r="BJ140" s="10"/>
      <c r="BK140" s="6"/>
      <c r="BL140" s="6"/>
      <c r="BM140" s="6" t="s">
        <v>86</v>
      </c>
    </row>
    <row r="141" spans="1:65" ht="12.5">
      <c r="A141" s="6">
        <v>1</v>
      </c>
      <c r="B141" s="6">
        <v>12</v>
      </c>
      <c r="C141" s="6" t="s">
        <v>84</v>
      </c>
      <c r="D141" s="8" t="s">
        <v>75</v>
      </c>
      <c r="E141" s="6" t="s">
        <v>83</v>
      </c>
      <c r="F141" s="6">
        <v>140</v>
      </c>
      <c r="G141" s="6">
        <v>300</v>
      </c>
      <c r="H141" s="6">
        <v>2000</v>
      </c>
      <c r="I141" s="12"/>
      <c r="J141" s="12">
        <v>0.15</v>
      </c>
      <c r="K141" s="6">
        <v>50</v>
      </c>
      <c r="L141" s="6" t="s">
        <v>85</v>
      </c>
      <c r="M141" s="7">
        <f t="shared" si="0"/>
        <v>0.15</v>
      </c>
      <c r="N141" s="11"/>
      <c r="O141" s="11">
        <f t="shared" si="1"/>
        <v>20</v>
      </c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6">
        <v>85.2</v>
      </c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6">
        <v>0</v>
      </c>
      <c r="BH141" s="10"/>
      <c r="BI141" s="10"/>
      <c r="BJ141" s="10"/>
      <c r="BK141" s="6"/>
      <c r="BL141" s="6"/>
      <c r="BM141" s="6" t="s">
        <v>86</v>
      </c>
    </row>
    <row r="142" spans="1:65" ht="12.5">
      <c r="A142" s="6">
        <v>1</v>
      </c>
      <c r="B142" s="6">
        <v>13</v>
      </c>
      <c r="C142" s="6" t="s">
        <v>84</v>
      </c>
      <c r="D142" s="8" t="s">
        <v>75</v>
      </c>
      <c r="E142" s="6" t="s">
        <v>83</v>
      </c>
      <c r="F142" s="6">
        <v>140</v>
      </c>
      <c r="G142" s="6">
        <v>400</v>
      </c>
      <c r="H142" s="6">
        <v>1000</v>
      </c>
      <c r="I142" s="12"/>
      <c r="J142" s="12">
        <v>0.15</v>
      </c>
      <c r="K142" s="6">
        <v>50</v>
      </c>
      <c r="L142" s="6" t="s">
        <v>85</v>
      </c>
      <c r="M142" s="7">
        <f t="shared" si="0"/>
        <v>0.4</v>
      </c>
      <c r="N142" s="11"/>
      <c r="O142" s="11">
        <f t="shared" si="1"/>
        <v>53.333333333333336</v>
      </c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6">
        <v>99.7</v>
      </c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6">
        <v>0</v>
      </c>
      <c r="BH142" s="10"/>
      <c r="BI142" s="10"/>
      <c r="BJ142" s="10"/>
      <c r="BK142" s="6"/>
      <c r="BL142" s="6"/>
      <c r="BM142" s="6" t="s">
        <v>86</v>
      </c>
    </row>
    <row r="143" spans="1:65" ht="12.5">
      <c r="A143" s="6">
        <v>1</v>
      </c>
      <c r="B143" s="6">
        <v>14</v>
      </c>
      <c r="C143" s="6" t="s">
        <v>84</v>
      </c>
      <c r="D143" s="8" t="s">
        <v>75</v>
      </c>
      <c r="E143" s="6" t="s">
        <v>83</v>
      </c>
      <c r="F143" s="6">
        <v>140</v>
      </c>
      <c r="G143" s="6">
        <v>400</v>
      </c>
      <c r="H143" s="6">
        <v>1500</v>
      </c>
      <c r="I143" s="12"/>
      <c r="J143" s="12">
        <v>0.15</v>
      </c>
      <c r="K143" s="6">
        <v>50</v>
      </c>
      <c r="L143" s="6" t="s">
        <v>85</v>
      </c>
      <c r="M143" s="7">
        <f t="shared" si="0"/>
        <v>0.26666666666666666</v>
      </c>
      <c r="N143" s="11"/>
      <c r="O143" s="11">
        <f t="shared" si="1"/>
        <v>35.555555555555557</v>
      </c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6">
        <v>99.6</v>
      </c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6">
        <v>0</v>
      </c>
      <c r="BH143" s="10"/>
      <c r="BI143" s="10"/>
      <c r="BJ143" s="10"/>
      <c r="BK143" s="6"/>
      <c r="BL143" s="6"/>
      <c r="BM143" s="6" t="s">
        <v>86</v>
      </c>
    </row>
    <row r="144" spans="1:65" ht="12.5">
      <c r="A144" s="6">
        <v>1</v>
      </c>
      <c r="B144" s="6">
        <v>15</v>
      </c>
      <c r="C144" s="6" t="s">
        <v>84</v>
      </c>
      <c r="D144" s="8" t="s">
        <v>75</v>
      </c>
      <c r="E144" s="6" t="s">
        <v>83</v>
      </c>
      <c r="F144" s="6">
        <v>140</v>
      </c>
      <c r="G144" s="6">
        <v>400</v>
      </c>
      <c r="H144" s="6">
        <v>2000</v>
      </c>
      <c r="I144" s="12"/>
      <c r="J144" s="12">
        <v>0.15</v>
      </c>
      <c r="K144" s="6">
        <v>50</v>
      </c>
      <c r="L144" s="6" t="s">
        <v>85</v>
      </c>
      <c r="M144" s="7">
        <f t="shared" si="0"/>
        <v>0.2</v>
      </c>
      <c r="N144" s="11"/>
      <c r="O144" s="11">
        <f t="shared" si="1"/>
        <v>26.666666666666668</v>
      </c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6">
        <v>99</v>
      </c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6">
        <v>0</v>
      </c>
      <c r="BH144" s="10"/>
      <c r="BI144" s="10"/>
      <c r="BJ144" s="10"/>
      <c r="BK144" s="6"/>
      <c r="BL144" s="6"/>
      <c r="BM144" s="6" t="s">
        <v>86</v>
      </c>
    </row>
    <row r="145" spans="1:65" ht="12.5">
      <c r="A145" s="6">
        <v>1</v>
      </c>
      <c r="B145" s="6">
        <v>16</v>
      </c>
      <c r="C145" s="6" t="s">
        <v>84</v>
      </c>
      <c r="D145" s="8" t="s">
        <v>75</v>
      </c>
      <c r="E145" s="6" t="s">
        <v>83</v>
      </c>
      <c r="F145" s="6">
        <v>140</v>
      </c>
      <c r="G145" s="6">
        <v>500</v>
      </c>
      <c r="H145" s="6">
        <v>1000</v>
      </c>
      <c r="I145" s="12"/>
      <c r="J145" s="12">
        <v>0.15</v>
      </c>
      <c r="K145" s="6">
        <v>50</v>
      </c>
      <c r="L145" s="6" t="s">
        <v>85</v>
      </c>
      <c r="M145" s="7">
        <f t="shared" si="0"/>
        <v>0.5</v>
      </c>
      <c r="N145" s="11"/>
      <c r="O145" s="11">
        <f t="shared" si="1"/>
        <v>66.666666666666671</v>
      </c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6">
        <v>99.6</v>
      </c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6">
        <v>0</v>
      </c>
      <c r="BH145" s="10"/>
      <c r="BI145" s="10"/>
      <c r="BJ145" s="10"/>
      <c r="BK145" s="6"/>
      <c r="BL145" s="6"/>
      <c r="BM145" s="6" t="s">
        <v>86</v>
      </c>
    </row>
    <row r="146" spans="1:65" ht="12.5">
      <c r="A146" s="6">
        <v>1</v>
      </c>
      <c r="B146" s="6">
        <v>17</v>
      </c>
      <c r="C146" s="6" t="s">
        <v>84</v>
      </c>
      <c r="D146" s="8" t="s">
        <v>75</v>
      </c>
      <c r="E146" s="6" t="s">
        <v>83</v>
      </c>
      <c r="F146" s="6">
        <v>140</v>
      </c>
      <c r="G146" s="6">
        <v>500</v>
      </c>
      <c r="H146" s="6">
        <v>1500</v>
      </c>
      <c r="I146" s="12"/>
      <c r="J146" s="12">
        <v>0.15</v>
      </c>
      <c r="K146" s="6">
        <v>50</v>
      </c>
      <c r="L146" s="6" t="s">
        <v>85</v>
      </c>
      <c r="M146" s="7">
        <f t="shared" si="0"/>
        <v>0.33333333333333331</v>
      </c>
      <c r="N146" s="11"/>
      <c r="O146" s="11">
        <f t="shared" si="1"/>
        <v>44.444444444444443</v>
      </c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6">
        <v>99.8</v>
      </c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6">
        <v>0</v>
      </c>
      <c r="BH146" s="10"/>
      <c r="BI146" s="10"/>
      <c r="BJ146" s="10"/>
      <c r="BK146" s="6"/>
      <c r="BL146" s="6"/>
      <c r="BM146" s="6" t="s">
        <v>86</v>
      </c>
    </row>
    <row r="147" spans="1:65" ht="12.5">
      <c r="A147" s="6">
        <v>1</v>
      </c>
      <c r="B147" s="6">
        <v>18</v>
      </c>
      <c r="C147" s="6" t="s">
        <v>84</v>
      </c>
      <c r="D147" s="8" t="s">
        <v>75</v>
      </c>
      <c r="E147" s="6" t="s">
        <v>83</v>
      </c>
      <c r="F147" s="6">
        <v>140</v>
      </c>
      <c r="G147" s="6">
        <v>500</v>
      </c>
      <c r="H147" s="6">
        <v>2000</v>
      </c>
      <c r="I147" s="12"/>
      <c r="J147" s="12">
        <v>0.15</v>
      </c>
      <c r="K147" s="6">
        <v>50</v>
      </c>
      <c r="L147" s="6" t="s">
        <v>85</v>
      </c>
      <c r="M147" s="7">
        <f t="shared" si="0"/>
        <v>0.25</v>
      </c>
      <c r="N147" s="11"/>
      <c r="O147" s="11">
        <f t="shared" si="1"/>
        <v>33.333333333333336</v>
      </c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6">
        <v>99.5</v>
      </c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6">
        <v>0</v>
      </c>
      <c r="BH147" s="10"/>
      <c r="BI147" s="10"/>
      <c r="BJ147" s="10"/>
      <c r="BK147" s="6"/>
      <c r="BL147" s="6"/>
      <c r="BM147" s="6" t="s">
        <v>86</v>
      </c>
    </row>
    <row r="148" spans="1:65" ht="12.5">
      <c r="A148" s="6">
        <v>1</v>
      </c>
      <c r="B148" s="6">
        <v>19</v>
      </c>
      <c r="C148" s="6" t="s">
        <v>84</v>
      </c>
      <c r="D148" s="8" t="s">
        <v>75</v>
      </c>
      <c r="E148" s="6" t="s">
        <v>83</v>
      </c>
      <c r="F148" s="6">
        <v>140</v>
      </c>
      <c r="G148" s="6">
        <v>300</v>
      </c>
      <c r="H148" s="6">
        <v>1000</v>
      </c>
      <c r="I148" s="6"/>
      <c r="J148" s="6">
        <v>0.2</v>
      </c>
      <c r="K148" s="6">
        <v>50</v>
      </c>
      <c r="L148" s="6" t="s">
        <v>85</v>
      </c>
      <c r="M148" s="7">
        <f t="shared" si="0"/>
        <v>0.3</v>
      </c>
      <c r="N148" s="11"/>
      <c r="O148" s="11">
        <f t="shared" si="1"/>
        <v>30</v>
      </c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6">
        <v>98.7</v>
      </c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6">
        <v>0</v>
      </c>
      <c r="BH148" s="10"/>
      <c r="BI148" s="10"/>
      <c r="BJ148" s="10"/>
      <c r="BK148" s="6"/>
      <c r="BL148" s="6"/>
      <c r="BM148" s="6" t="s">
        <v>86</v>
      </c>
    </row>
    <row r="149" spans="1:65" ht="12.5">
      <c r="A149" s="6">
        <v>1</v>
      </c>
      <c r="B149" s="6">
        <v>20</v>
      </c>
      <c r="C149" s="6" t="s">
        <v>84</v>
      </c>
      <c r="D149" s="8" t="s">
        <v>75</v>
      </c>
      <c r="E149" s="6" t="s">
        <v>83</v>
      </c>
      <c r="F149" s="6">
        <v>140</v>
      </c>
      <c r="G149" s="6">
        <v>300</v>
      </c>
      <c r="H149" s="6">
        <v>1500</v>
      </c>
      <c r="I149" s="6"/>
      <c r="J149" s="6">
        <v>0.2</v>
      </c>
      <c r="K149" s="6">
        <v>50</v>
      </c>
      <c r="L149" s="6" t="s">
        <v>85</v>
      </c>
      <c r="M149" s="7">
        <f t="shared" si="0"/>
        <v>0.2</v>
      </c>
      <c r="N149" s="11"/>
      <c r="O149" s="11">
        <f t="shared" si="1"/>
        <v>20</v>
      </c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6">
        <v>86</v>
      </c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6">
        <v>0</v>
      </c>
      <c r="BH149" s="10"/>
      <c r="BI149" s="10"/>
      <c r="BJ149" s="10"/>
      <c r="BK149" s="6"/>
      <c r="BL149" s="6"/>
      <c r="BM149" s="6" t="s">
        <v>86</v>
      </c>
    </row>
    <row r="150" spans="1:65" ht="12.5">
      <c r="A150" s="6">
        <v>1</v>
      </c>
      <c r="B150" s="6">
        <v>21</v>
      </c>
      <c r="C150" s="6" t="s">
        <v>84</v>
      </c>
      <c r="D150" s="8" t="s">
        <v>75</v>
      </c>
      <c r="E150" s="6" t="s">
        <v>83</v>
      </c>
      <c r="F150" s="6">
        <v>140</v>
      </c>
      <c r="G150" s="6">
        <v>300</v>
      </c>
      <c r="H150" s="6">
        <v>2000</v>
      </c>
      <c r="I150" s="6"/>
      <c r="J150" s="6">
        <v>0.2</v>
      </c>
      <c r="K150" s="6">
        <v>50</v>
      </c>
      <c r="L150" s="6" t="s">
        <v>85</v>
      </c>
      <c r="M150" s="7">
        <f t="shared" si="0"/>
        <v>0.15</v>
      </c>
      <c r="N150" s="11"/>
      <c r="O150" s="11">
        <f t="shared" si="1"/>
        <v>15</v>
      </c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6">
        <v>70.400000000000006</v>
      </c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6">
        <v>0</v>
      </c>
      <c r="BH150" s="10"/>
      <c r="BI150" s="10"/>
      <c r="BJ150" s="10"/>
      <c r="BK150" s="6"/>
      <c r="BL150" s="6"/>
      <c r="BM150" s="6" t="s">
        <v>86</v>
      </c>
    </row>
    <row r="151" spans="1:65" ht="12.5">
      <c r="A151" s="6">
        <v>1</v>
      </c>
      <c r="B151" s="6">
        <v>22</v>
      </c>
      <c r="C151" s="6" t="s">
        <v>84</v>
      </c>
      <c r="D151" s="8" t="s">
        <v>75</v>
      </c>
      <c r="E151" s="6" t="s">
        <v>83</v>
      </c>
      <c r="F151" s="6">
        <v>140</v>
      </c>
      <c r="G151" s="6">
        <v>400</v>
      </c>
      <c r="H151" s="6">
        <v>1000</v>
      </c>
      <c r="I151" s="6"/>
      <c r="J151" s="6">
        <v>0.2</v>
      </c>
      <c r="K151" s="6">
        <v>50</v>
      </c>
      <c r="L151" s="6" t="s">
        <v>85</v>
      </c>
      <c r="M151" s="7">
        <f t="shared" si="0"/>
        <v>0.4</v>
      </c>
      <c r="N151" s="11"/>
      <c r="O151" s="11">
        <f t="shared" si="1"/>
        <v>40</v>
      </c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6">
        <v>99.8</v>
      </c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6">
        <v>0</v>
      </c>
      <c r="BH151" s="10"/>
      <c r="BI151" s="10"/>
      <c r="BJ151" s="10"/>
      <c r="BK151" s="6"/>
      <c r="BL151" s="6"/>
      <c r="BM151" s="6" t="s">
        <v>86</v>
      </c>
    </row>
    <row r="152" spans="1:65" ht="12.5">
      <c r="A152" s="6">
        <v>1</v>
      </c>
      <c r="B152" s="6">
        <v>23</v>
      </c>
      <c r="C152" s="6" t="s">
        <v>84</v>
      </c>
      <c r="D152" s="8" t="s">
        <v>75</v>
      </c>
      <c r="E152" s="6" t="s">
        <v>83</v>
      </c>
      <c r="F152" s="6">
        <v>140</v>
      </c>
      <c r="G152" s="6">
        <v>400</v>
      </c>
      <c r="H152" s="6">
        <v>1500</v>
      </c>
      <c r="I152" s="6"/>
      <c r="J152" s="6">
        <v>0.2</v>
      </c>
      <c r="K152" s="6">
        <v>50</v>
      </c>
      <c r="L152" s="6" t="s">
        <v>85</v>
      </c>
      <c r="M152" s="7">
        <f t="shared" si="0"/>
        <v>0.26666666666666666</v>
      </c>
      <c r="N152" s="11"/>
      <c r="O152" s="11">
        <f t="shared" si="1"/>
        <v>26.666666666666668</v>
      </c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6">
        <v>98.4</v>
      </c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6">
        <v>0</v>
      </c>
      <c r="BH152" s="10"/>
      <c r="BI152" s="10"/>
      <c r="BJ152" s="10"/>
      <c r="BK152" s="6"/>
      <c r="BL152" s="6"/>
      <c r="BM152" s="6" t="s">
        <v>86</v>
      </c>
    </row>
    <row r="153" spans="1:65" ht="12.5">
      <c r="A153" s="6">
        <v>1</v>
      </c>
      <c r="B153" s="6">
        <v>24</v>
      </c>
      <c r="C153" s="6" t="s">
        <v>84</v>
      </c>
      <c r="D153" s="8" t="s">
        <v>75</v>
      </c>
      <c r="E153" s="6" t="s">
        <v>83</v>
      </c>
      <c r="F153" s="6">
        <v>140</v>
      </c>
      <c r="G153" s="6">
        <v>400</v>
      </c>
      <c r="H153" s="6">
        <v>2000</v>
      </c>
      <c r="I153" s="6"/>
      <c r="J153" s="6">
        <v>0.2</v>
      </c>
      <c r="K153" s="6">
        <v>50</v>
      </c>
      <c r="L153" s="6" t="s">
        <v>85</v>
      </c>
      <c r="M153" s="7">
        <f t="shared" si="0"/>
        <v>0.2</v>
      </c>
      <c r="N153" s="11"/>
      <c r="O153" s="11">
        <f t="shared" si="1"/>
        <v>20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6">
        <v>87.2</v>
      </c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6">
        <v>0</v>
      </c>
      <c r="BH153" s="10"/>
      <c r="BI153" s="10"/>
      <c r="BJ153" s="10"/>
      <c r="BK153" s="6"/>
      <c r="BL153" s="6"/>
      <c r="BM153" s="6" t="s">
        <v>86</v>
      </c>
    </row>
    <row r="154" spans="1:65" ht="12.5">
      <c r="A154" s="6">
        <v>1</v>
      </c>
      <c r="B154" s="6">
        <v>25</v>
      </c>
      <c r="C154" s="6" t="s">
        <v>84</v>
      </c>
      <c r="D154" s="8" t="s">
        <v>75</v>
      </c>
      <c r="E154" s="6" t="s">
        <v>83</v>
      </c>
      <c r="F154" s="6">
        <v>140</v>
      </c>
      <c r="G154" s="6">
        <v>500</v>
      </c>
      <c r="H154" s="6">
        <v>1000</v>
      </c>
      <c r="I154" s="6"/>
      <c r="J154" s="6">
        <v>0.2</v>
      </c>
      <c r="K154" s="6">
        <v>50</v>
      </c>
      <c r="L154" s="6" t="s">
        <v>85</v>
      </c>
      <c r="M154" s="7">
        <f t="shared" si="0"/>
        <v>0.5</v>
      </c>
      <c r="N154" s="11"/>
      <c r="O154" s="11">
        <f t="shared" si="1"/>
        <v>50</v>
      </c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6">
        <v>99.7</v>
      </c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6">
        <v>0</v>
      </c>
      <c r="BH154" s="10"/>
      <c r="BI154" s="10"/>
      <c r="BJ154" s="10"/>
      <c r="BK154" s="6"/>
      <c r="BL154" s="6"/>
      <c r="BM154" s="6" t="s">
        <v>86</v>
      </c>
    </row>
    <row r="155" spans="1:65" ht="12.5">
      <c r="A155" s="6">
        <v>1</v>
      </c>
      <c r="B155" s="6">
        <v>26</v>
      </c>
      <c r="C155" s="6" t="s">
        <v>84</v>
      </c>
      <c r="D155" s="8" t="s">
        <v>75</v>
      </c>
      <c r="E155" s="6" t="s">
        <v>83</v>
      </c>
      <c r="F155" s="6">
        <v>140</v>
      </c>
      <c r="G155" s="6">
        <v>500</v>
      </c>
      <c r="H155" s="6">
        <v>1500</v>
      </c>
      <c r="I155" s="6"/>
      <c r="J155" s="6">
        <v>0.2</v>
      </c>
      <c r="K155" s="6">
        <v>50</v>
      </c>
      <c r="L155" s="6" t="s">
        <v>85</v>
      </c>
      <c r="M155" s="7">
        <f t="shared" si="0"/>
        <v>0.33333333333333331</v>
      </c>
      <c r="N155" s="11"/>
      <c r="O155" s="11">
        <f t="shared" si="1"/>
        <v>33.333333333333336</v>
      </c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6">
        <v>99.5</v>
      </c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6">
        <v>0</v>
      </c>
      <c r="BH155" s="10"/>
      <c r="BI155" s="10"/>
      <c r="BJ155" s="10"/>
      <c r="BK155" s="6"/>
      <c r="BL155" s="6"/>
      <c r="BM155" s="6" t="s">
        <v>86</v>
      </c>
    </row>
    <row r="156" spans="1:65" ht="12.5">
      <c r="A156" s="6">
        <v>1</v>
      </c>
      <c r="B156" s="6">
        <v>27</v>
      </c>
      <c r="C156" s="6" t="s">
        <v>84</v>
      </c>
      <c r="D156" s="8" t="s">
        <v>75</v>
      </c>
      <c r="E156" s="6" t="s">
        <v>83</v>
      </c>
      <c r="F156" s="6">
        <v>140</v>
      </c>
      <c r="G156" s="6">
        <v>500</v>
      </c>
      <c r="H156" s="6">
        <v>2000</v>
      </c>
      <c r="I156" s="6"/>
      <c r="J156" s="6">
        <v>0.2</v>
      </c>
      <c r="K156" s="6">
        <v>50</v>
      </c>
      <c r="L156" s="6" t="s">
        <v>85</v>
      </c>
      <c r="M156" s="7">
        <f t="shared" si="0"/>
        <v>0.25</v>
      </c>
      <c r="N156" s="11"/>
      <c r="O156" s="11">
        <f t="shared" si="1"/>
        <v>25</v>
      </c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6">
        <v>95.4</v>
      </c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6">
        <v>0</v>
      </c>
      <c r="BH156" s="10"/>
      <c r="BI156" s="10"/>
      <c r="BJ156" s="10"/>
      <c r="BK156" s="6"/>
      <c r="BL156" s="6"/>
      <c r="BM156" s="6" t="s">
        <v>86</v>
      </c>
    </row>
    <row r="157" spans="1:65" ht="12.5">
      <c r="A157" s="6">
        <v>1</v>
      </c>
      <c r="B157" s="6">
        <v>28</v>
      </c>
      <c r="C157" s="6" t="s">
        <v>84</v>
      </c>
      <c r="D157" s="8" t="s">
        <v>75</v>
      </c>
      <c r="E157" s="6" t="s">
        <v>83</v>
      </c>
      <c r="F157" s="6">
        <v>140</v>
      </c>
      <c r="G157" s="6">
        <v>600</v>
      </c>
      <c r="H157" s="6">
        <v>1000</v>
      </c>
      <c r="I157" s="6"/>
      <c r="J157" s="6">
        <v>0.1</v>
      </c>
      <c r="K157" s="6">
        <v>50</v>
      </c>
      <c r="L157" s="6" t="s">
        <v>85</v>
      </c>
      <c r="M157" s="7">
        <f t="shared" si="0"/>
        <v>0.6</v>
      </c>
      <c r="N157" s="11"/>
      <c r="O157" s="11">
        <f t="shared" si="1"/>
        <v>120</v>
      </c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6">
        <v>99.9</v>
      </c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6">
        <v>0</v>
      </c>
      <c r="BH157" s="10"/>
      <c r="BI157" s="10"/>
      <c r="BJ157" s="10"/>
      <c r="BK157" s="6"/>
      <c r="BL157" s="6"/>
      <c r="BM157" s="6" t="s">
        <v>86</v>
      </c>
    </row>
    <row r="158" spans="1:65" ht="12.5">
      <c r="A158" s="6">
        <v>1</v>
      </c>
      <c r="B158" s="6">
        <v>29</v>
      </c>
      <c r="C158" s="6" t="s">
        <v>84</v>
      </c>
      <c r="D158" s="8" t="s">
        <v>75</v>
      </c>
      <c r="E158" s="6" t="s">
        <v>83</v>
      </c>
      <c r="F158" s="6">
        <v>140</v>
      </c>
      <c r="G158" s="6">
        <v>600</v>
      </c>
      <c r="H158" s="6">
        <v>1500</v>
      </c>
      <c r="I158" s="6"/>
      <c r="J158" s="6">
        <v>0.1</v>
      </c>
      <c r="K158" s="6">
        <v>50</v>
      </c>
      <c r="L158" s="6" t="s">
        <v>85</v>
      </c>
      <c r="M158" s="7">
        <f t="shared" si="0"/>
        <v>0.4</v>
      </c>
      <c r="N158" s="11"/>
      <c r="O158" s="11">
        <f t="shared" si="1"/>
        <v>80</v>
      </c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6">
        <v>99.7</v>
      </c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6">
        <v>0</v>
      </c>
      <c r="BH158" s="10"/>
      <c r="BI158" s="10"/>
      <c r="BJ158" s="10"/>
      <c r="BK158" s="6"/>
      <c r="BL158" s="6"/>
      <c r="BM158" s="6" t="s">
        <v>86</v>
      </c>
    </row>
    <row r="159" spans="1:65" ht="12.5">
      <c r="A159" s="6">
        <v>1</v>
      </c>
      <c r="B159" s="6">
        <v>30</v>
      </c>
      <c r="C159" s="6" t="s">
        <v>84</v>
      </c>
      <c r="D159" s="8" t="s">
        <v>75</v>
      </c>
      <c r="E159" s="6" t="s">
        <v>83</v>
      </c>
      <c r="F159" s="6">
        <v>140</v>
      </c>
      <c r="G159" s="6">
        <v>600</v>
      </c>
      <c r="H159" s="6">
        <v>2000</v>
      </c>
      <c r="I159" s="6"/>
      <c r="J159" s="6">
        <v>0.1</v>
      </c>
      <c r="K159" s="6">
        <v>50</v>
      </c>
      <c r="L159" s="6" t="s">
        <v>85</v>
      </c>
      <c r="M159" s="7">
        <f t="shared" si="0"/>
        <v>0.3</v>
      </c>
      <c r="N159" s="11"/>
      <c r="O159" s="11">
        <f t="shared" si="1"/>
        <v>60</v>
      </c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6">
        <v>99.7</v>
      </c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6">
        <v>0</v>
      </c>
      <c r="BH159" s="10"/>
      <c r="BI159" s="10"/>
      <c r="BJ159" s="10"/>
      <c r="BK159" s="6"/>
      <c r="BL159" s="6"/>
      <c r="BM159" s="6" t="s">
        <v>86</v>
      </c>
    </row>
    <row r="160" spans="1:65" ht="12.5">
      <c r="A160" s="6">
        <v>1</v>
      </c>
      <c r="B160" s="6">
        <v>31</v>
      </c>
      <c r="C160" s="6" t="s">
        <v>84</v>
      </c>
      <c r="D160" s="8" t="s">
        <v>75</v>
      </c>
      <c r="E160" s="6" t="s">
        <v>83</v>
      </c>
      <c r="F160" s="6">
        <v>140</v>
      </c>
      <c r="G160" s="6">
        <v>700</v>
      </c>
      <c r="H160" s="6">
        <v>1000</v>
      </c>
      <c r="I160" s="6"/>
      <c r="J160" s="6">
        <v>0.1</v>
      </c>
      <c r="K160" s="6">
        <v>50</v>
      </c>
      <c r="L160" s="6" t="s">
        <v>85</v>
      </c>
      <c r="M160" s="7">
        <f t="shared" si="0"/>
        <v>0.7</v>
      </c>
      <c r="N160" s="11"/>
      <c r="O160" s="11">
        <f t="shared" si="1"/>
        <v>140</v>
      </c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6">
        <v>100</v>
      </c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6">
        <v>0</v>
      </c>
      <c r="BH160" s="10"/>
      <c r="BI160" s="10"/>
      <c r="BJ160" s="10"/>
      <c r="BK160" s="6"/>
      <c r="BL160" s="6"/>
      <c r="BM160" s="6" t="s">
        <v>86</v>
      </c>
    </row>
    <row r="161" spans="1:65" ht="12.5">
      <c r="A161" s="6">
        <v>1</v>
      </c>
      <c r="B161" s="6">
        <v>32</v>
      </c>
      <c r="C161" s="6" t="s">
        <v>84</v>
      </c>
      <c r="D161" s="8" t="s">
        <v>75</v>
      </c>
      <c r="E161" s="6" t="s">
        <v>83</v>
      </c>
      <c r="F161" s="6">
        <v>140</v>
      </c>
      <c r="G161" s="6">
        <v>700</v>
      </c>
      <c r="H161" s="6">
        <v>1500</v>
      </c>
      <c r="I161" s="6"/>
      <c r="J161" s="6">
        <v>0.1</v>
      </c>
      <c r="K161" s="6">
        <v>50</v>
      </c>
      <c r="L161" s="6" t="s">
        <v>85</v>
      </c>
      <c r="M161" s="7">
        <f t="shared" si="0"/>
        <v>0.46666666666666667</v>
      </c>
      <c r="N161" s="11"/>
      <c r="O161" s="11">
        <f t="shared" si="1"/>
        <v>93.333333333333329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6">
        <v>100</v>
      </c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6">
        <v>0</v>
      </c>
      <c r="BH161" s="10"/>
      <c r="BI161" s="10"/>
      <c r="BJ161" s="10"/>
      <c r="BK161" s="6"/>
      <c r="BL161" s="6"/>
      <c r="BM161" s="6" t="s">
        <v>86</v>
      </c>
    </row>
    <row r="162" spans="1:65" ht="12.5">
      <c r="A162" s="6">
        <v>1</v>
      </c>
      <c r="B162" s="6">
        <v>33</v>
      </c>
      <c r="C162" s="6" t="s">
        <v>84</v>
      </c>
      <c r="D162" s="8" t="s">
        <v>75</v>
      </c>
      <c r="E162" s="6" t="s">
        <v>83</v>
      </c>
      <c r="F162" s="6">
        <v>140</v>
      </c>
      <c r="G162" s="6">
        <v>700</v>
      </c>
      <c r="H162" s="6">
        <v>2000</v>
      </c>
      <c r="I162" s="6"/>
      <c r="J162" s="6">
        <v>0.1</v>
      </c>
      <c r="K162" s="6">
        <v>50</v>
      </c>
      <c r="L162" s="6" t="s">
        <v>85</v>
      </c>
      <c r="M162" s="7">
        <f t="shared" si="0"/>
        <v>0.35</v>
      </c>
      <c r="N162" s="11"/>
      <c r="O162" s="11">
        <f t="shared" si="1"/>
        <v>70</v>
      </c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6">
        <v>99.9</v>
      </c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6">
        <v>0</v>
      </c>
      <c r="BH162" s="10"/>
      <c r="BI162" s="10"/>
      <c r="BJ162" s="10"/>
      <c r="BK162" s="6"/>
      <c r="BL162" s="6"/>
      <c r="BM162" s="6" t="s">
        <v>86</v>
      </c>
    </row>
    <row r="163" spans="1:65" ht="12.5">
      <c r="A163" s="6">
        <v>1</v>
      </c>
      <c r="B163" s="6">
        <v>34</v>
      </c>
      <c r="C163" s="6" t="s">
        <v>84</v>
      </c>
      <c r="D163" s="8" t="s">
        <v>75</v>
      </c>
      <c r="E163" s="6" t="s">
        <v>83</v>
      </c>
      <c r="F163" s="6">
        <v>140</v>
      </c>
      <c r="G163" s="6">
        <v>800</v>
      </c>
      <c r="H163" s="6">
        <v>1000</v>
      </c>
      <c r="I163" s="6"/>
      <c r="J163" s="6">
        <v>0.1</v>
      </c>
      <c r="K163" s="6">
        <v>50</v>
      </c>
      <c r="L163" s="6" t="s">
        <v>85</v>
      </c>
      <c r="M163" s="7">
        <f t="shared" si="0"/>
        <v>0.8</v>
      </c>
      <c r="N163" s="11"/>
      <c r="O163" s="11">
        <f t="shared" si="1"/>
        <v>160</v>
      </c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6">
        <v>99.9</v>
      </c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6">
        <v>0</v>
      </c>
      <c r="BH163" s="10"/>
      <c r="BI163" s="10"/>
      <c r="BJ163" s="10"/>
      <c r="BK163" s="6"/>
      <c r="BL163" s="6"/>
      <c r="BM163" s="6" t="s">
        <v>86</v>
      </c>
    </row>
    <row r="164" spans="1:65" ht="12.5">
      <c r="A164" s="6">
        <v>1</v>
      </c>
      <c r="B164" s="6">
        <v>35</v>
      </c>
      <c r="C164" s="6" t="s">
        <v>84</v>
      </c>
      <c r="D164" s="8" t="s">
        <v>75</v>
      </c>
      <c r="E164" s="6" t="s">
        <v>83</v>
      </c>
      <c r="F164" s="6">
        <v>140</v>
      </c>
      <c r="G164" s="6">
        <v>800</v>
      </c>
      <c r="H164" s="6">
        <v>1500</v>
      </c>
      <c r="I164" s="6"/>
      <c r="J164" s="6">
        <v>0.1</v>
      </c>
      <c r="K164" s="6">
        <v>50</v>
      </c>
      <c r="L164" s="6" t="s">
        <v>85</v>
      </c>
      <c r="M164" s="7">
        <f t="shared" si="0"/>
        <v>0.53333333333333333</v>
      </c>
      <c r="N164" s="11"/>
      <c r="O164" s="11">
        <f t="shared" si="1"/>
        <v>106.66666666666667</v>
      </c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6">
        <v>99.9</v>
      </c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6">
        <v>0</v>
      </c>
      <c r="BH164" s="10"/>
      <c r="BI164" s="10"/>
      <c r="BJ164" s="10"/>
      <c r="BK164" s="6"/>
      <c r="BL164" s="6"/>
      <c r="BM164" s="6" t="s">
        <v>86</v>
      </c>
    </row>
    <row r="165" spans="1:65" ht="12.5">
      <c r="A165" s="6">
        <v>1</v>
      </c>
      <c r="B165" s="6">
        <v>36</v>
      </c>
      <c r="C165" s="6" t="s">
        <v>84</v>
      </c>
      <c r="D165" s="8" t="s">
        <v>75</v>
      </c>
      <c r="E165" s="6" t="s">
        <v>83</v>
      </c>
      <c r="F165" s="6">
        <v>140</v>
      </c>
      <c r="G165" s="6">
        <v>800</v>
      </c>
      <c r="H165" s="6">
        <v>2000</v>
      </c>
      <c r="I165" s="6"/>
      <c r="J165" s="6">
        <v>0.1</v>
      </c>
      <c r="K165" s="6">
        <v>50</v>
      </c>
      <c r="L165" s="6" t="s">
        <v>85</v>
      </c>
      <c r="M165" s="7">
        <f t="shared" si="0"/>
        <v>0.4</v>
      </c>
      <c r="N165" s="11"/>
      <c r="O165" s="11">
        <f t="shared" si="1"/>
        <v>80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6">
        <v>99.9</v>
      </c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6">
        <v>0</v>
      </c>
      <c r="BH165" s="10"/>
      <c r="BI165" s="10"/>
      <c r="BJ165" s="10"/>
      <c r="BK165" s="6"/>
      <c r="BL165" s="6"/>
      <c r="BM165" s="6" t="s">
        <v>86</v>
      </c>
    </row>
    <row r="166" spans="1:65" ht="12.5">
      <c r="A166" s="6">
        <v>1</v>
      </c>
      <c r="B166" s="6">
        <v>37</v>
      </c>
      <c r="C166" s="6" t="s">
        <v>84</v>
      </c>
      <c r="D166" s="8" t="s">
        <v>75</v>
      </c>
      <c r="E166" s="6" t="s">
        <v>83</v>
      </c>
      <c r="F166" s="6">
        <v>140</v>
      </c>
      <c r="G166" s="6">
        <v>600</v>
      </c>
      <c r="H166" s="6">
        <v>1000</v>
      </c>
      <c r="I166" s="6"/>
      <c r="J166" s="6">
        <v>0.15</v>
      </c>
      <c r="K166" s="6">
        <v>50</v>
      </c>
      <c r="L166" s="6" t="s">
        <v>85</v>
      </c>
      <c r="M166" s="7">
        <f t="shared" si="0"/>
        <v>0.6</v>
      </c>
      <c r="N166" s="11"/>
      <c r="O166" s="11">
        <f t="shared" si="1"/>
        <v>80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6">
        <v>99.9</v>
      </c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6">
        <v>0</v>
      </c>
      <c r="BH166" s="10"/>
      <c r="BI166" s="10"/>
      <c r="BJ166" s="10"/>
      <c r="BK166" s="6"/>
      <c r="BL166" s="6"/>
      <c r="BM166" s="6" t="s">
        <v>86</v>
      </c>
    </row>
    <row r="167" spans="1:65" ht="12.5">
      <c r="A167" s="6">
        <v>1</v>
      </c>
      <c r="B167" s="6">
        <v>38</v>
      </c>
      <c r="C167" s="6" t="s">
        <v>84</v>
      </c>
      <c r="D167" s="8" t="s">
        <v>75</v>
      </c>
      <c r="E167" s="6" t="s">
        <v>83</v>
      </c>
      <c r="F167" s="6">
        <v>140</v>
      </c>
      <c r="G167" s="6">
        <v>600</v>
      </c>
      <c r="H167" s="6">
        <v>1500</v>
      </c>
      <c r="I167" s="6"/>
      <c r="J167" s="6">
        <v>0.15</v>
      </c>
      <c r="K167" s="6">
        <v>50</v>
      </c>
      <c r="L167" s="6" t="s">
        <v>85</v>
      </c>
      <c r="M167" s="7">
        <f t="shared" si="0"/>
        <v>0.4</v>
      </c>
      <c r="N167" s="11"/>
      <c r="O167" s="11">
        <f t="shared" si="1"/>
        <v>53.333333333333336</v>
      </c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6">
        <v>99.8</v>
      </c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6">
        <v>0</v>
      </c>
      <c r="BH167" s="10"/>
      <c r="BI167" s="10"/>
      <c r="BJ167" s="10"/>
      <c r="BK167" s="6"/>
      <c r="BL167" s="6"/>
      <c r="BM167" s="6" t="s">
        <v>86</v>
      </c>
    </row>
    <row r="168" spans="1:65" ht="12.5">
      <c r="A168" s="6">
        <v>1</v>
      </c>
      <c r="B168" s="6">
        <v>39</v>
      </c>
      <c r="C168" s="6" t="s">
        <v>84</v>
      </c>
      <c r="D168" s="8" t="s">
        <v>75</v>
      </c>
      <c r="E168" s="6" t="s">
        <v>83</v>
      </c>
      <c r="F168" s="6">
        <v>140</v>
      </c>
      <c r="G168" s="6">
        <v>600</v>
      </c>
      <c r="H168" s="6">
        <v>2000</v>
      </c>
      <c r="I168" s="6"/>
      <c r="J168" s="6">
        <v>0.15</v>
      </c>
      <c r="K168" s="6">
        <v>50</v>
      </c>
      <c r="L168" s="6" t="s">
        <v>85</v>
      </c>
      <c r="M168" s="7">
        <f t="shared" si="0"/>
        <v>0.3</v>
      </c>
      <c r="N168" s="11"/>
      <c r="O168" s="11">
        <f t="shared" si="1"/>
        <v>40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6">
        <v>99.8</v>
      </c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6">
        <v>0</v>
      </c>
      <c r="BH168" s="10"/>
      <c r="BI168" s="10"/>
      <c r="BJ168" s="10"/>
      <c r="BK168" s="6"/>
      <c r="BL168" s="6"/>
      <c r="BM168" s="6" t="s">
        <v>86</v>
      </c>
    </row>
    <row r="169" spans="1:65" ht="12.5">
      <c r="A169" s="6">
        <v>1</v>
      </c>
      <c r="B169" s="6">
        <v>40</v>
      </c>
      <c r="C169" s="6" t="s">
        <v>84</v>
      </c>
      <c r="D169" s="8" t="s">
        <v>75</v>
      </c>
      <c r="E169" s="6" t="s">
        <v>83</v>
      </c>
      <c r="F169" s="6">
        <v>140</v>
      </c>
      <c r="G169" s="6">
        <v>700</v>
      </c>
      <c r="H169" s="6">
        <v>1000</v>
      </c>
      <c r="I169" s="6"/>
      <c r="J169" s="6">
        <v>0.15</v>
      </c>
      <c r="K169" s="6">
        <v>50</v>
      </c>
      <c r="L169" s="6" t="s">
        <v>85</v>
      </c>
      <c r="M169" s="7">
        <f t="shared" si="0"/>
        <v>0.7</v>
      </c>
      <c r="N169" s="11"/>
      <c r="O169" s="11">
        <f t="shared" si="1"/>
        <v>93.333333333333329</v>
      </c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6">
        <v>99.9</v>
      </c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6">
        <v>0</v>
      </c>
      <c r="BH169" s="10"/>
      <c r="BI169" s="10"/>
      <c r="BJ169" s="10"/>
      <c r="BK169" s="6"/>
      <c r="BL169" s="6"/>
      <c r="BM169" s="6" t="s">
        <v>86</v>
      </c>
    </row>
    <row r="170" spans="1:65" ht="12.5">
      <c r="A170" s="6">
        <v>1</v>
      </c>
      <c r="B170" s="6">
        <v>41</v>
      </c>
      <c r="C170" s="6" t="s">
        <v>84</v>
      </c>
      <c r="D170" s="8" t="s">
        <v>75</v>
      </c>
      <c r="E170" s="6" t="s">
        <v>83</v>
      </c>
      <c r="F170" s="6">
        <v>140</v>
      </c>
      <c r="G170" s="6">
        <v>700</v>
      </c>
      <c r="H170" s="6">
        <v>1500</v>
      </c>
      <c r="I170" s="6"/>
      <c r="J170" s="6">
        <v>0.15</v>
      </c>
      <c r="K170" s="6">
        <v>50</v>
      </c>
      <c r="L170" s="6" t="s">
        <v>85</v>
      </c>
      <c r="M170" s="7">
        <f t="shared" si="0"/>
        <v>0.46666666666666667</v>
      </c>
      <c r="N170" s="11"/>
      <c r="O170" s="11">
        <f t="shared" si="1"/>
        <v>62.222222222222221</v>
      </c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6">
        <v>99.9</v>
      </c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6">
        <v>0</v>
      </c>
      <c r="BH170" s="10"/>
      <c r="BI170" s="10"/>
      <c r="BJ170" s="10"/>
      <c r="BK170" s="6"/>
      <c r="BL170" s="6"/>
      <c r="BM170" s="6" t="s">
        <v>86</v>
      </c>
    </row>
    <row r="171" spans="1:65" ht="12.5">
      <c r="A171" s="6">
        <v>1</v>
      </c>
      <c r="B171" s="6">
        <v>42</v>
      </c>
      <c r="C171" s="6" t="s">
        <v>84</v>
      </c>
      <c r="D171" s="8" t="s">
        <v>75</v>
      </c>
      <c r="E171" s="6" t="s">
        <v>83</v>
      </c>
      <c r="F171" s="6">
        <v>140</v>
      </c>
      <c r="G171" s="6">
        <v>700</v>
      </c>
      <c r="H171" s="6">
        <v>2000</v>
      </c>
      <c r="I171" s="6"/>
      <c r="J171" s="6">
        <v>0.15</v>
      </c>
      <c r="K171" s="6">
        <v>50</v>
      </c>
      <c r="L171" s="6" t="s">
        <v>85</v>
      </c>
      <c r="M171" s="7">
        <f t="shared" si="0"/>
        <v>0.35</v>
      </c>
      <c r="N171" s="11"/>
      <c r="O171" s="11">
        <f t="shared" si="1"/>
        <v>46.666666666666664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6">
        <v>99.8</v>
      </c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6">
        <v>0</v>
      </c>
      <c r="BH171" s="10"/>
      <c r="BI171" s="10"/>
      <c r="BJ171" s="10"/>
      <c r="BK171" s="6"/>
      <c r="BL171" s="6"/>
      <c r="BM171" s="6" t="s">
        <v>86</v>
      </c>
    </row>
    <row r="172" spans="1:65" ht="12.5">
      <c r="A172" s="6">
        <v>1</v>
      </c>
      <c r="B172" s="6">
        <v>43</v>
      </c>
      <c r="C172" s="6" t="s">
        <v>84</v>
      </c>
      <c r="D172" s="8" t="s">
        <v>75</v>
      </c>
      <c r="E172" s="6" t="s">
        <v>83</v>
      </c>
      <c r="F172" s="6">
        <v>140</v>
      </c>
      <c r="G172" s="6">
        <v>800</v>
      </c>
      <c r="H172" s="6">
        <v>1000</v>
      </c>
      <c r="I172" s="6"/>
      <c r="J172" s="6">
        <v>0.15</v>
      </c>
      <c r="K172" s="6">
        <v>50</v>
      </c>
      <c r="L172" s="6" t="s">
        <v>85</v>
      </c>
      <c r="M172" s="7">
        <f t="shared" si="0"/>
        <v>0.8</v>
      </c>
      <c r="N172" s="11"/>
      <c r="O172" s="11">
        <f t="shared" si="1"/>
        <v>106.66666666666667</v>
      </c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6">
        <v>99.8</v>
      </c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6">
        <v>0</v>
      </c>
      <c r="BH172" s="10"/>
      <c r="BI172" s="10"/>
      <c r="BJ172" s="10"/>
      <c r="BK172" s="6"/>
      <c r="BL172" s="6"/>
      <c r="BM172" s="6" t="s">
        <v>86</v>
      </c>
    </row>
    <row r="173" spans="1:65" ht="12.5">
      <c r="A173" s="6">
        <v>1</v>
      </c>
      <c r="B173" s="6">
        <v>44</v>
      </c>
      <c r="C173" s="6" t="s">
        <v>84</v>
      </c>
      <c r="D173" s="8" t="s">
        <v>75</v>
      </c>
      <c r="E173" s="6" t="s">
        <v>83</v>
      </c>
      <c r="F173" s="6">
        <v>140</v>
      </c>
      <c r="G173" s="6">
        <v>800</v>
      </c>
      <c r="H173" s="6">
        <v>1500</v>
      </c>
      <c r="I173" s="6"/>
      <c r="J173" s="6">
        <v>0.15</v>
      </c>
      <c r="K173" s="6">
        <v>50</v>
      </c>
      <c r="L173" s="6" t="s">
        <v>85</v>
      </c>
      <c r="M173" s="7">
        <f t="shared" si="0"/>
        <v>0.53333333333333333</v>
      </c>
      <c r="N173" s="11"/>
      <c r="O173" s="11">
        <f t="shared" si="1"/>
        <v>71.111111111111114</v>
      </c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6">
        <v>99.9</v>
      </c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6">
        <v>0</v>
      </c>
      <c r="BH173" s="10"/>
      <c r="BI173" s="10"/>
      <c r="BJ173" s="10"/>
      <c r="BK173" s="6"/>
      <c r="BL173" s="6"/>
      <c r="BM173" s="6" t="s">
        <v>86</v>
      </c>
    </row>
    <row r="174" spans="1:65" ht="12.5">
      <c r="A174" s="6">
        <v>1</v>
      </c>
      <c r="B174" s="6">
        <v>45</v>
      </c>
      <c r="C174" s="6" t="s">
        <v>84</v>
      </c>
      <c r="D174" s="8" t="s">
        <v>75</v>
      </c>
      <c r="E174" s="6" t="s">
        <v>83</v>
      </c>
      <c r="F174" s="6">
        <v>140</v>
      </c>
      <c r="G174" s="6">
        <v>800</v>
      </c>
      <c r="H174" s="6">
        <v>2000</v>
      </c>
      <c r="I174" s="6"/>
      <c r="J174" s="6">
        <v>0.15</v>
      </c>
      <c r="K174" s="6">
        <v>50</v>
      </c>
      <c r="L174" s="6" t="s">
        <v>85</v>
      </c>
      <c r="M174" s="7">
        <f t="shared" si="0"/>
        <v>0.4</v>
      </c>
      <c r="N174" s="11"/>
      <c r="O174" s="11">
        <f t="shared" si="1"/>
        <v>53.333333333333336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6">
        <v>99.9</v>
      </c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6">
        <v>0</v>
      </c>
      <c r="BH174" s="10"/>
      <c r="BI174" s="10"/>
      <c r="BJ174" s="10"/>
      <c r="BK174" s="6"/>
      <c r="BL174" s="6"/>
      <c r="BM174" s="6" t="s">
        <v>86</v>
      </c>
    </row>
    <row r="175" spans="1:65" ht="12.5">
      <c r="A175" s="6">
        <v>1</v>
      </c>
      <c r="B175" s="6">
        <v>46</v>
      </c>
      <c r="C175" s="6" t="s">
        <v>84</v>
      </c>
      <c r="D175" s="8" t="s">
        <v>75</v>
      </c>
      <c r="E175" s="6" t="s">
        <v>83</v>
      </c>
      <c r="F175" s="6">
        <v>140</v>
      </c>
      <c r="G175" s="6">
        <v>600</v>
      </c>
      <c r="H175" s="6">
        <v>1000</v>
      </c>
      <c r="I175" s="6"/>
      <c r="J175" s="6">
        <v>0.2</v>
      </c>
      <c r="K175" s="6">
        <v>50</v>
      </c>
      <c r="L175" s="6" t="s">
        <v>85</v>
      </c>
      <c r="M175" s="7">
        <f t="shared" si="0"/>
        <v>0.6</v>
      </c>
      <c r="N175" s="11"/>
      <c r="O175" s="11">
        <f t="shared" si="1"/>
        <v>60</v>
      </c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6">
        <v>99.8</v>
      </c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6">
        <v>0</v>
      </c>
      <c r="BH175" s="10"/>
      <c r="BI175" s="10"/>
      <c r="BJ175" s="10"/>
      <c r="BK175" s="6"/>
      <c r="BL175" s="6"/>
      <c r="BM175" s="6" t="s">
        <v>86</v>
      </c>
    </row>
    <row r="176" spans="1:65" ht="12.5">
      <c r="A176" s="6">
        <v>1</v>
      </c>
      <c r="B176" s="6">
        <v>47</v>
      </c>
      <c r="C176" s="6" t="s">
        <v>84</v>
      </c>
      <c r="D176" s="8" t="s">
        <v>75</v>
      </c>
      <c r="E176" s="6" t="s">
        <v>83</v>
      </c>
      <c r="F176" s="6">
        <v>140</v>
      </c>
      <c r="G176" s="6">
        <v>600</v>
      </c>
      <c r="H176" s="6">
        <v>1500</v>
      </c>
      <c r="I176" s="6"/>
      <c r="J176" s="6">
        <v>0.2</v>
      </c>
      <c r="K176" s="6">
        <v>50</v>
      </c>
      <c r="L176" s="6" t="s">
        <v>85</v>
      </c>
      <c r="M176" s="7">
        <f t="shared" si="0"/>
        <v>0.4</v>
      </c>
      <c r="N176" s="11"/>
      <c r="O176" s="11">
        <f t="shared" si="1"/>
        <v>40</v>
      </c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6">
        <v>99.8</v>
      </c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6">
        <v>0</v>
      </c>
      <c r="BH176" s="10"/>
      <c r="BI176" s="10"/>
      <c r="BJ176" s="10"/>
      <c r="BK176" s="6"/>
      <c r="BL176" s="6"/>
      <c r="BM176" s="6" t="s">
        <v>86</v>
      </c>
    </row>
    <row r="177" spans="1:65" ht="12.5">
      <c r="A177" s="6">
        <v>1</v>
      </c>
      <c r="B177" s="6">
        <v>48</v>
      </c>
      <c r="C177" s="6" t="s">
        <v>84</v>
      </c>
      <c r="D177" s="8" t="s">
        <v>75</v>
      </c>
      <c r="E177" s="6" t="s">
        <v>83</v>
      </c>
      <c r="F177" s="6">
        <v>140</v>
      </c>
      <c r="G177" s="6">
        <v>600</v>
      </c>
      <c r="H177" s="6">
        <v>2000</v>
      </c>
      <c r="I177" s="6"/>
      <c r="J177" s="6">
        <v>0.2</v>
      </c>
      <c r="K177" s="6">
        <v>50</v>
      </c>
      <c r="L177" s="6" t="s">
        <v>85</v>
      </c>
      <c r="M177" s="7">
        <f t="shared" si="0"/>
        <v>0.3</v>
      </c>
      <c r="N177" s="11"/>
      <c r="O177" s="11">
        <f t="shared" si="1"/>
        <v>30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6">
        <v>99.6</v>
      </c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6">
        <v>0</v>
      </c>
      <c r="BH177" s="10"/>
      <c r="BI177" s="10"/>
      <c r="BJ177" s="10"/>
      <c r="BK177" s="6"/>
      <c r="BL177" s="6"/>
      <c r="BM177" s="6" t="s">
        <v>86</v>
      </c>
    </row>
    <row r="178" spans="1:65" ht="12.5">
      <c r="A178" s="6">
        <v>1</v>
      </c>
      <c r="B178" s="6">
        <v>49</v>
      </c>
      <c r="C178" s="6" t="s">
        <v>84</v>
      </c>
      <c r="D178" s="8" t="s">
        <v>75</v>
      </c>
      <c r="E178" s="6" t="s">
        <v>83</v>
      </c>
      <c r="F178" s="6">
        <v>140</v>
      </c>
      <c r="G178" s="6">
        <v>700</v>
      </c>
      <c r="H178" s="6">
        <v>1000</v>
      </c>
      <c r="I178" s="6"/>
      <c r="J178" s="6">
        <v>0.2</v>
      </c>
      <c r="K178" s="6">
        <v>50</v>
      </c>
      <c r="L178" s="6" t="s">
        <v>85</v>
      </c>
      <c r="M178" s="7">
        <f t="shared" si="0"/>
        <v>0.7</v>
      </c>
      <c r="N178" s="11"/>
      <c r="O178" s="11">
        <f t="shared" si="1"/>
        <v>70</v>
      </c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6">
        <v>99.9</v>
      </c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6">
        <v>0</v>
      </c>
      <c r="BH178" s="10"/>
      <c r="BI178" s="10"/>
      <c r="BJ178" s="10"/>
      <c r="BK178" s="6"/>
      <c r="BL178" s="6"/>
      <c r="BM178" s="6" t="s">
        <v>86</v>
      </c>
    </row>
    <row r="179" spans="1:65" ht="12.5">
      <c r="A179" s="6">
        <v>1</v>
      </c>
      <c r="B179" s="6">
        <v>50</v>
      </c>
      <c r="C179" s="6" t="s">
        <v>84</v>
      </c>
      <c r="D179" s="8" t="s">
        <v>75</v>
      </c>
      <c r="E179" s="6" t="s">
        <v>83</v>
      </c>
      <c r="F179" s="6">
        <v>140</v>
      </c>
      <c r="G179" s="6">
        <v>700</v>
      </c>
      <c r="H179" s="6">
        <v>1500</v>
      </c>
      <c r="I179" s="6"/>
      <c r="J179" s="6">
        <v>0.2</v>
      </c>
      <c r="K179" s="6">
        <v>50</v>
      </c>
      <c r="L179" s="6" t="s">
        <v>85</v>
      </c>
      <c r="M179" s="7">
        <f t="shared" si="0"/>
        <v>0.46666666666666667</v>
      </c>
      <c r="N179" s="11"/>
      <c r="O179" s="11">
        <f t="shared" si="1"/>
        <v>46.666666666666664</v>
      </c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6">
        <v>99.9</v>
      </c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6">
        <v>0</v>
      </c>
      <c r="BH179" s="10"/>
      <c r="BI179" s="10"/>
      <c r="BJ179" s="10"/>
      <c r="BK179" s="6"/>
      <c r="BL179" s="6"/>
      <c r="BM179" s="6" t="s">
        <v>86</v>
      </c>
    </row>
    <row r="180" spans="1:65" ht="12.5">
      <c r="A180" s="6">
        <v>1</v>
      </c>
      <c r="B180" s="6">
        <v>51</v>
      </c>
      <c r="C180" s="6" t="s">
        <v>84</v>
      </c>
      <c r="D180" s="8" t="s">
        <v>75</v>
      </c>
      <c r="E180" s="6" t="s">
        <v>83</v>
      </c>
      <c r="F180" s="6">
        <v>140</v>
      </c>
      <c r="G180" s="6">
        <v>700</v>
      </c>
      <c r="H180" s="6">
        <v>2000</v>
      </c>
      <c r="I180" s="6"/>
      <c r="J180" s="6">
        <v>0.2</v>
      </c>
      <c r="K180" s="6">
        <v>50</v>
      </c>
      <c r="L180" s="6" t="s">
        <v>85</v>
      </c>
      <c r="M180" s="7">
        <f t="shared" si="0"/>
        <v>0.35</v>
      </c>
      <c r="N180" s="11"/>
      <c r="O180" s="11">
        <f t="shared" si="1"/>
        <v>35</v>
      </c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6">
        <v>99.8</v>
      </c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6">
        <v>0</v>
      </c>
      <c r="BH180" s="10"/>
      <c r="BI180" s="10"/>
      <c r="BJ180" s="10"/>
      <c r="BK180" s="6"/>
      <c r="BL180" s="6"/>
      <c r="BM180" s="6" t="s">
        <v>86</v>
      </c>
    </row>
    <row r="181" spans="1:65" ht="12.5">
      <c r="A181" s="6">
        <v>1</v>
      </c>
      <c r="B181" s="6">
        <v>52</v>
      </c>
      <c r="C181" s="6" t="s">
        <v>84</v>
      </c>
      <c r="D181" s="8" t="s">
        <v>75</v>
      </c>
      <c r="E181" s="6" t="s">
        <v>83</v>
      </c>
      <c r="F181" s="6">
        <v>140</v>
      </c>
      <c r="G181" s="6">
        <v>800</v>
      </c>
      <c r="H181" s="6">
        <v>1000</v>
      </c>
      <c r="I181" s="6"/>
      <c r="J181" s="6">
        <v>0.2</v>
      </c>
      <c r="K181" s="6">
        <v>50</v>
      </c>
      <c r="L181" s="6" t="s">
        <v>85</v>
      </c>
      <c r="M181" s="7">
        <f t="shared" si="0"/>
        <v>0.8</v>
      </c>
      <c r="N181" s="11"/>
      <c r="O181" s="11">
        <f t="shared" si="1"/>
        <v>80</v>
      </c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6">
        <v>99.9</v>
      </c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6">
        <v>0</v>
      </c>
      <c r="BH181" s="10"/>
      <c r="BI181" s="10"/>
      <c r="BJ181" s="10"/>
      <c r="BK181" s="6"/>
      <c r="BL181" s="6"/>
      <c r="BM181" s="6" t="s">
        <v>86</v>
      </c>
    </row>
    <row r="182" spans="1:65" ht="12.5">
      <c r="A182" s="6">
        <v>1</v>
      </c>
      <c r="B182" s="6">
        <v>53</v>
      </c>
      <c r="C182" s="6" t="s">
        <v>84</v>
      </c>
      <c r="D182" s="8" t="s">
        <v>75</v>
      </c>
      <c r="E182" s="6" t="s">
        <v>83</v>
      </c>
      <c r="F182" s="6">
        <v>140</v>
      </c>
      <c r="G182" s="6">
        <v>800</v>
      </c>
      <c r="H182" s="6">
        <v>1500</v>
      </c>
      <c r="I182" s="6"/>
      <c r="J182" s="6">
        <v>0.2</v>
      </c>
      <c r="K182" s="6">
        <v>50</v>
      </c>
      <c r="L182" s="6" t="s">
        <v>85</v>
      </c>
      <c r="M182" s="7">
        <f t="shared" si="0"/>
        <v>0.53333333333333333</v>
      </c>
      <c r="N182" s="11"/>
      <c r="O182" s="11">
        <f t="shared" si="1"/>
        <v>53.333333333333336</v>
      </c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6">
        <v>99.9</v>
      </c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6">
        <v>0</v>
      </c>
      <c r="BH182" s="10"/>
      <c r="BI182" s="10"/>
      <c r="BJ182" s="10"/>
      <c r="BK182" s="6"/>
      <c r="BL182" s="6"/>
      <c r="BM182" s="6" t="s">
        <v>86</v>
      </c>
    </row>
    <row r="183" spans="1:65" ht="12.5">
      <c r="A183" s="6">
        <v>1</v>
      </c>
      <c r="B183" s="6">
        <v>54</v>
      </c>
      <c r="C183" s="6" t="s">
        <v>84</v>
      </c>
      <c r="D183" s="8" t="s">
        <v>75</v>
      </c>
      <c r="E183" s="6" t="s">
        <v>83</v>
      </c>
      <c r="F183" s="6">
        <v>140</v>
      </c>
      <c r="G183" s="6">
        <v>800</v>
      </c>
      <c r="H183" s="6">
        <v>2000</v>
      </c>
      <c r="I183" s="6"/>
      <c r="J183" s="6">
        <v>0.2</v>
      </c>
      <c r="K183" s="6">
        <v>50</v>
      </c>
      <c r="L183" s="6" t="s">
        <v>85</v>
      </c>
      <c r="M183" s="7">
        <f t="shared" si="0"/>
        <v>0.4</v>
      </c>
      <c r="N183" s="11"/>
      <c r="O183" s="11">
        <f t="shared" si="1"/>
        <v>40</v>
      </c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6">
        <v>99.8</v>
      </c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6">
        <v>0</v>
      </c>
      <c r="BH183" s="10"/>
      <c r="BI183" s="10"/>
      <c r="BJ183" s="10"/>
      <c r="BK183" s="6"/>
      <c r="BL183" s="6"/>
      <c r="BM183" s="6" t="s">
        <v>86</v>
      </c>
    </row>
    <row r="184" spans="1:65" ht="12.5">
      <c r="A184" s="6">
        <v>1</v>
      </c>
      <c r="B184" s="6">
        <v>1</v>
      </c>
      <c r="C184" s="6" t="s">
        <v>87</v>
      </c>
      <c r="D184" s="8" t="s">
        <v>75</v>
      </c>
      <c r="E184" s="6" t="s">
        <v>82</v>
      </c>
      <c r="F184" s="6">
        <v>140</v>
      </c>
      <c r="G184" s="6">
        <v>300</v>
      </c>
      <c r="H184" s="6">
        <v>1000</v>
      </c>
      <c r="I184" s="6"/>
      <c r="J184" s="6">
        <v>0.1</v>
      </c>
      <c r="K184" s="6">
        <v>50</v>
      </c>
      <c r="L184" s="6" t="s">
        <v>85</v>
      </c>
      <c r="M184" s="7">
        <f t="shared" si="0"/>
        <v>0.3</v>
      </c>
      <c r="N184" s="11"/>
      <c r="O184" s="11">
        <f t="shared" si="1"/>
        <v>60</v>
      </c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6"/>
      <c r="AJ184" s="6">
        <v>98.3</v>
      </c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6">
        <v>0</v>
      </c>
      <c r="BH184" s="10"/>
      <c r="BI184" s="10"/>
      <c r="BJ184" s="10"/>
      <c r="BK184" s="6"/>
      <c r="BL184" s="6"/>
      <c r="BM184" s="6" t="s">
        <v>86</v>
      </c>
    </row>
    <row r="185" spans="1:65" ht="12.5">
      <c r="A185" s="6">
        <v>1</v>
      </c>
      <c r="B185" s="6">
        <v>2</v>
      </c>
      <c r="C185" s="6" t="s">
        <v>87</v>
      </c>
      <c r="D185" s="8" t="s">
        <v>75</v>
      </c>
      <c r="E185" s="6" t="s">
        <v>82</v>
      </c>
      <c r="F185" s="6">
        <v>140</v>
      </c>
      <c r="G185" s="6">
        <v>300</v>
      </c>
      <c r="H185" s="6">
        <v>1500</v>
      </c>
      <c r="I185" s="6"/>
      <c r="J185" s="6">
        <v>0.1</v>
      </c>
      <c r="K185" s="6">
        <v>50</v>
      </c>
      <c r="L185" s="6" t="s">
        <v>85</v>
      </c>
      <c r="M185" s="7">
        <f t="shared" si="0"/>
        <v>0.2</v>
      </c>
      <c r="N185" s="11"/>
      <c r="O185" s="11">
        <f t="shared" si="1"/>
        <v>40</v>
      </c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6">
        <v>98.3</v>
      </c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6">
        <v>0</v>
      </c>
      <c r="BH185" s="10"/>
      <c r="BI185" s="10"/>
      <c r="BJ185" s="10"/>
      <c r="BK185" s="6"/>
      <c r="BL185" s="6"/>
      <c r="BM185" s="6" t="s">
        <v>86</v>
      </c>
    </row>
    <row r="186" spans="1:65" ht="12.5">
      <c r="A186" s="6">
        <v>1</v>
      </c>
      <c r="B186" s="6">
        <v>3</v>
      </c>
      <c r="C186" s="6" t="s">
        <v>87</v>
      </c>
      <c r="D186" s="8" t="s">
        <v>75</v>
      </c>
      <c r="E186" s="6" t="s">
        <v>82</v>
      </c>
      <c r="F186" s="6">
        <v>140</v>
      </c>
      <c r="G186" s="6">
        <v>300</v>
      </c>
      <c r="H186" s="6">
        <v>2000</v>
      </c>
      <c r="I186" s="6"/>
      <c r="J186" s="6">
        <v>0.1</v>
      </c>
      <c r="K186" s="6">
        <v>50</v>
      </c>
      <c r="L186" s="6" t="s">
        <v>85</v>
      </c>
      <c r="M186" s="7">
        <f t="shared" si="0"/>
        <v>0.15</v>
      </c>
      <c r="N186" s="11"/>
      <c r="O186" s="11">
        <f t="shared" si="1"/>
        <v>30</v>
      </c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6">
        <v>95.4</v>
      </c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6">
        <v>0</v>
      </c>
      <c r="BH186" s="10"/>
      <c r="BI186" s="10"/>
      <c r="BJ186" s="10"/>
      <c r="BK186" s="6"/>
      <c r="BL186" s="6"/>
      <c r="BM186" s="6" t="s">
        <v>86</v>
      </c>
    </row>
    <row r="187" spans="1:65" ht="12.5">
      <c r="A187" s="6">
        <v>1</v>
      </c>
      <c r="B187" s="6">
        <v>4</v>
      </c>
      <c r="C187" s="6" t="s">
        <v>87</v>
      </c>
      <c r="D187" s="8" t="s">
        <v>75</v>
      </c>
      <c r="E187" s="6" t="s">
        <v>82</v>
      </c>
      <c r="F187" s="6">
        <v>140</v>
      </c>
      <c r="G187" s="6">
        <v>400</v>
      </c>
      <c r="H187" s="6">
        <v>1000</v>
      </c>
      <c r="I187" s="6"/>
      <c r="J187" s="6">
        <v>0.1</v>
      </c>
      <c r="K187" s="6">
        <v>50</v>
      </c>
      <c r="L187" s="6" t="s">
        <v>85</v>
      </c>
      <c r="M187" s="7">
        <f t="shared" si="0"/>
        <v>0.4</v>
      </c>
      <c r="N187" s="11"/>
      <c r="O187" s="11">
        <f t="shared" si="1"/>
        <v>80</v>
      </c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6">
        <v>99.5</v>
      </c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6">
        <v>0</v>
      </c>
      <c r="BH187" s="10"/>
      <c r="BI187" s="10"/>
      <c r="BJ187" s="10"/>
      <c r="BK187" s="6"/>
      <c r="BL187" s="6"/>
      <c r="BM187" s="6" t="s">
        <v>86</v>
      </c>
    </row>
    <row r="188" spans="1:65" ht="12.5">
      <c r="A188" s="6">
        <v>1</v>
      </c>
      <c r="B188" s="6">
        <v>5</v>
      </c>
      <c r="C188" s="6" t="s">
        <v>87</v>
      </c>
      <c r="D188" s="8" t="s">
        <v>75</v>
      </c>
      <c r="E188" s="6" t="s">
        <v>82</v>
      </c>
      <c r="F188" s="6">
        <v>140</v>
      </c>
      <c r="G188" s="6">
        <v>400</v>
      </c>
      <c r="H188" s="6">
        <v>1500</v>
      </c>
      <c r="I188" s="6"/>
      <c r="J188" s="6">
        <v>0.1</v>
      </c>
      <c r="K188" s="6">
        <v>50</v>
      </c>
      <c r="L188" s="6" t="s">
        <v>85</v>
      </c>
      <c r="M188" s="7">
        <f t="shared" si="0"/>
        <v>0.26666666666666666</v>
      </c>
      <c r="N188" s="11"/>
      <c r="O188" s="11">
        <f t="shared" si="1"/>
        <v>53.333333333333336</v>
      </c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6">
        <v>99.7</v>
      </c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6">
        <v>0</v>
      </c>
      <c r="BH188" s="10"/>
      <c r="BI188" s="10"/>
      <c r="BJ188" s="10"/>
      <c r="BK188" s="6"/>
      <c r="BL188" s="6"/>
      <c r="BM188" s="6" t="s">
        <v>86</v>
      </c>
    </row>
    <row r="189" spans="1:65" ht="12.5">
      <c r="A189" s="6">
        <v>1</v>
      </c>
      <c r="B189" s="6">
        <v>6</v>
      </c>
      <c r="C189" s="6" t="s">
        <v>87</v>
      </c>
      <c r="D189" s="8" t="s">
        <v>75</v>
      </c>
      <c r="E189" s="6" t="s">
        <v>82</v>
      </c>
      <c r="F189" s="6">
        <v>140</v>
      </c>
      <c r="G189" s="6">
        <v>400</v>
      </c>
      <c r="H189" s="6">
        <v>2000</v>
      </c>
      <c r="I189" s="6"/>
      <c r="J189" s="6">
        <v>0.1</v>
      </c>
      <c r="K189" s="6">
        <v>50</v>
      </c>
      <c r="L189" s="6" t="s">
        <v>85</v>
      </c>
      <c r="M189" s="7">
        <f t="shared" si="0"/>
        <v>0.2</v>
      </c>
      <c r="N189" s="11"/>
      <c r="O189" s="11">
        <f t="shared" si="1"/>
        <v>40</v>
      </c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6">
        <v>99.5</v>
      </c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6">
        <v>0</v>
      </c>
      <c r="BH189" s="10"/>
      <c r="BI189" s="10"/>
      <c r="BJ189" s="10"/>
      <c r="BK189" s="6"/>
      <c r="BL189" s="6"/>
      <c r="BM189" s="6" t="s">
        <v>86</v>
      </c>
    </row>
    <row r="190" spans="1:65" ht="12.5">
      <c r="A190" s="6">
        <v>1</v>
      </c>
      <c r="B190" s="6">
        <v>7</v>
      </c>
      <c r="C190" s="6" t="s">
        <v>87</v>
      </c>
      <c r="D190" s="8" t="s">
        <v>75</v>
      </c>
      <c r="E190" s="6" t="s">
        <v>82</v>
      </c>
      <c r="F190" s="6">
        <v>140</v>
      </c>
      <c r="G190" s="6">
        <v>500</v>
      </c>
      <c r="H190" s="6">
        <v>1000</v>
      </c>
      <c r="I190" s="6"/>
      <c r="J190" s="6">
        <v>0.1</v>
      </c>
      <c r="K190" s="6">
        <v>50</v>
      </c>
      <c r="L190" s="6" t="s">
        <v>85</v>
      </c>
      <c r="M190" s="7">
        <f t="shared" si="0"/>
        <v>0.5</v>
      </c>
      <c r="N190" s="11"/>
      <c r="O190" s="11">
        <f t="shared" si="1"/>
        <v>100</v>
      </c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6">
        <v>99.8</v>
      </c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6">
        <v>0</v>
      </c>
      <c r="BH190" s="10"/>
      <c r="BI190" s="10"/>
      <c r="BJ190" s="10"/>
      <c r="BK190" s="6"/>
      <c r="BL190" s="6"/>
      <c r="BM190" s="6" t="s">
        <v>86</v>
      </c>
    </row>
    <row r="191" spans="1:65" ht="12.5">
      <c r="A191" s="6">
        <v>1</v>
      </c>
      <c r="B191" s="6">
        <v>8</v>
      </c>
      <c r="C191" s="6" t="s">
        <v>87</v>
      </c>
      <c r="D191" s="8" t="s">
        <v>75</v>
      </c>
      <c r="E191" s="6" t="s">
        <v>82</v>
      </c>
      <c r="F191" s="6">
        <v>140</v>
      </c>
      <c r="G191" s="6">
        <v>500</v>
      </c>
      <c r="H191" s="6">
        <v>1500</v>
      </c>
      <c r="I191" s="6"/>
      <c r="J191" s="6">
        <v>0.1</v>
      </c>
      <c r="K191" s="6">
        <v>50</v>
      </c>
      <c r="L191" s="6" t="s">
        <v>85</v>
      </c>
      <c r="M191" s="7">
        <f t="shared" si="0"/>
        <v>0.33333333333333331</v>
      </c>
      <c r="N191" s="11"/>
      <c r="O191" s="11">
        <f t="shared" si="1"/>
        <v>66.666666666666671</v>
      </c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6">
        <v>99.8</v>
      </c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6">
        <v>0</v>
      </c>
      <c r="BH191" s="10"/>
      <c r="BI191" s="10"/>
      <c r="BJ191" s="10"/>
      <c r="BK191" s="6"/>
      <c r="BL191" s="6"/>
      <c r="BM191" s="6" t="s">
        <v>86</v>
      </c>
    </row>
    <row r="192" spans="1:65" ht="12.5">
      <c r="A192" s="6">
        <v>1</v>
      </c>
      <c r="B192" s="6">
        <v>9</v>
      </c>
      <c r="C192" s="6" t="s">
        <v>87</v>
      </c>
      <c r="D192" s="8" t="s">
        <v>75</v>
      </c>
      <c r="E192" s="6" t="s">
        <v>82</v>
      </c>
      <c r="F192" s="6">
        <v>140</v>
      </c>
      <c r="G192" s="6">
        <v>500</v>
      </c>
      <c r="H192" s="6">
        <v>2000</v>
      </c>
      <c r="I192" s="6"/>
      <c r="J192" s="6">
        <v>0.1</v>
      </c>
      <c r="K192" s="6">
        <v>50</v>
      </c>
      <c r="L192" s="6" t="s">
        <v>85</v>
      </c>
      <c r="M192" s="7">
        <f t="shared" si="0"/>
        <v>0.25</v>
      </c>
      <c r="N192" s="11"/>
      <c r="O192" s="11">
        <f t="shared" si="1"/>
        <v>50</v>
      </c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6">
        <v>99.8</v>
      </c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6">
        <v>0</v>
      </c>
      <c r="BH192" s="10"/>
      <c r="BI192" s="10"/>
      <c r="BJ192" s="10"/>
      <c r="BK192" s="6"/>
      <c r="BL192" s="6"/>
      <c r="BM192" s="6" t="s">
        <v>86</v>
      </c>
    </row>
    <row r="193" spans="1:65" ht="12.5">
      <c r="A193" s="6">
        <v>1</v>
      </c>
      <c r="B193" s="6">
        <v>10</v>
      </c>
      <c r="C193" s="6" t="s">
        <v>87</v>
      </c>
      <c r="D193" s="8" t="s">
        <v>75</v>
      </c>
      <c r="E193" s="6" t="s">
        <v>82</v>
      </c>
      <c r="F193" s="6">
        <v>140</v>
      </c>
      <c r="G193" s="6">
        <v>300</v>
      </c>
      <c r="H193" s="6">
        <v>1000</v>
      </c>
      <c r="I193" s="6"/>
      <c r="J193" s="6">
        <v>0.15</v>
      </c>
      <c r="K193" s="6">
        <v>50</v>
      </c>
      <c r="L193" s="6" t="s">
        <v>85</v>
      </c>
      <c r="M193" s="7">
        <f t="shared" si="0"/>
        <v>0.3</v>
      </c>
      <c r="N193" s="11"/>
      <c r="O193" s="11">
        <f t="shared" si="1"/>
        <v>40</v>
      </c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6">
        <v>99.1</v>
      </c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6">
        <v>0</v>
      </c>
      <c r="BH193" s="10"/>
      <c r="BI193" s="10"/>
      <c r="BJ193" s="10"/>
      <c r="BK193" s="6"/>
      <c r="BL193" s="6"/>
      <c r="BM193" s="6" t="s">
        <v>86</v>
      </c>
    </row>
    <row r="194" spans="1:65" ht="12.5">
      <c r="A194" s="6">
        <v>1</v>
      </c>
      <c r="B194" s="6">
        <v>11</v>
      </c>
      <c r="C194" s="6" t="s">
        <v>87</v>
      </c>
      <c r="D194" s="8" t="s">
        <v>75</v>
      </c>
      <c r="E194" s="6" t="s">
        <v>82</v>
      </c>
      <c r="F194" s="6">
        <v>140</v>
      </c>
      <c r="G194" s="6">
        <v>300</v>
      </c>
      <c r="H194" s="6">
        <v>1500</v>
      </c>
      <c r="I194" s="12"/>
      <c r="J194" s="12">
        <v>0.15</v>
      </c>
      <c r="K194" s="6">
        <v>50</v>
      </c>
      <c r="L194" s="6" t="s">
        <v>85</v>
      </c>
      <c r="M194" s="7">
        <f t="shared" si="0"/>
        <v>0.2</v>
      </c>
      <c r="N194" s="11"/>
      <c r="O194" s="11">
        <f t="shared" si="1"/>
        <v>26.666666666666668</v>
      </c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6">
        <v>95.8</v>
      </c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6">
        <v>0</v>
      </c>
      <c r="BH194" s="10"/>
      <c r="BI194" s="10"/>
      <c r="BJ194" s="10"/>
      <c r="BK194" s="6"/>
      <c r="BL194" s="6"/>
      <c r="BM194" s="6" t="s">
        <v>86</v>
      </c>
    </row>
    <row r="195" spans="1:65" ht="12.5">
      <c r="A195" s="6">
        <v>1</v>
      </c>
      <c r="B195" s="6">
        <v>12</v>
      </c>
      <c r="C195" s="6" t="s">
        <v>87</v>
      </c>
      <c r="D195" s="8" t="s">
        <v>75</v>
      </c>
      <c r="E195" s="6" t="s">
        <v>82</v>
      </c>
      <c r="F195" s="6">
        <v>140</v>
      </c>
      <c r="G195" s="6">
        <v>300</v>
      </c>
      <c r="H195" s="6">
        <v>2000</v>
      </c>
      <c r="I195" s="12"/>
      <c r="J195" s="12">
        <v>0.15</v>
      </c>
      <c r="K195" s="6">
        <v>50</v>
      </c>
      <c r="L195" s="6" t="s">
        <v>85</v>
      </c>
      <c r="M195" s="7">
        <f t="shared" si="0"/>
        <v>0.15</v>
      </c>
      <c r="N195" s="11"/>
      <c r="O195" s="11">
        <f t="shared" si="1"/>
        <v>20</v>
      </c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6">
        <v>84.2</v>
      </c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6">
        <v>0</v>
      </c>
      <c r="BH195" s="10"/>
      <c r="BI195" s="10"/>
      <c r="BJ195" s="10"/>
      <c r="BK195" s="6"/>
      <c r="BL195" s="6"/>
      <c r="BM195" s="6" t="s">
        <v>86</v>
      </c>
    </row>
    <row r="196" spans="1:65" ht="12.5">
      <c r="A196" s="6">
        <v>1</v>
      </c>
      <c r="B196" s="6">
        <v>13</v>
      </c>
      <c r="C196" s="6" t="s">
        <v>87</v>
      </c>
      <c r="D196" s="8" t="s">
        <v>75</v>
      </c>
      <c r="E196" s="6" t="s">
        <v>82</v>
      </c>
      <c r="F196" s="6">
        <v>140</v>
      </c>
      <c r="G196" s="6">
        <v>400</v>
      </c>
      <c r="H196" s="6">
        <v>1000</v>
      </c>
      <c r="I196" s="12"/>
      <c r="J196" s="12">
        <v>0.15</v>
      </c>
      <c r="K196" s="6">
        <v>50</v>
      </c>
      <c r="L196" s="6" t="s">
        <v>85</v>
      </c>
      <c r="M196" s="7">
        <f t="shared" si="0"/>
        <v>0.4</v>
      </c>
      <c r="N196" s="11"/>
      <c r="O196" s="11">
        <f t="shared" si="1"/>
        <v>53.333333333333336</v>
      </c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6">
        <v>99.8</v>
      </c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6">
        <v>0</v>
      </c>
      <c r="BH196" s="10"/>
      <c r="BI196" s="10"/>
      <c r="BJ196" s="10"/>
      <c r="BK196" s="6"/>
      <c r="BL196" s="6"/>
      <c r="BM196" s="6" t="s">
        <v>86</v>
      </c>
    </row>
    <row r="197" spans="1:65" ht="12.5">
      <c r="A197" s="6">
        <v>1</v>
      </c>
      <c r="B197" s="6">
        <v>14</v>
      </c>
      <c r="C197" s="6" t="s">
        <v>87</v>
      </c>
      <c r="D197" s="8" t="s">
        <v>75</v>
      </c>
      <c r="E197" s="6" t="s">
        <v>82</v>
      </c>
      <c r="F197" s="6">
        <v>140</v>
      </c>
      <c r="G197" s="6">
        <v>400</v>
      </c>
      <c r="H197" s="6">
        <v>1500</v>
      </c>
      <c r="I197" s="12"/>
      <c r="J197" s="12">
        <v>0.15</v>
      </c>
      <c r="K197" s="6">
        <v>50</v>
      </c>
      <c r="L197" s="6" t="s">
        <v>85</v>
      </c>
      <c r="M197" s="7">
        <f t="shared" si="0"/>
        <v>0.26666666666666666</v>
      </c>
      <c r="N197" s="11"/>
      <c r="O197" s="11">
        <f t="shared" si="1"/>
        <v>35.555555555555557</v>
      </c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6">
        <v>99.8</v>
      </c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6">
        <v>0</v>
      </c>
      <c r="BH197" s="10"/>
      <c r="BI197" s="10"/>
      <c r="BJ197" s="10"/>
      <c r="BK197" s="6"/>
      <c r="BL197" s="6"/>
      <c r="BM197" s="6" t="s">
        <v>86</v>
      </c>
    </row>
    <row r="198" spans="1:65" ht="12.5">
      <c r="A198" s="6">
        <v>1</v>
      </c>
      <c r="B198" s="6">
        <v>15</v>
      </c>
      <c r="C198" s="6" t="s">
        <v>87</v>
      </c>
      <c r="D198" s="8" t="s">
        <v>75</v>
      </c>
      <c r="E198" s="6" t="s">
        <v>82</v>
      </c>
      <c r="F198" s="6">
        <v>140</v>
      </c>
      <c r="G198" s="6">
        <v>400</v>
      </c>
      <c r="H198" s="6">
        <v>2000</v>
      </c>
      <c r="I198" s="12"/>
      <c r="J198" s="12">
        <v>0.15</v>
      </c>
      <c r="K198" s="6">
        <v>50</v>
      </c>
      <c r="L198" s="6" t="s">
        <v>85</v>
      </c>
      <c r="M198" s="7">
        <f t="shared" si="0"/>
        <v>0.2</v>
      </c>
      <c r="N198" s="11"/>
      <c r="O198" s="11">
        <f t="shared" si="1"/>
        <v>26.666666666666668</v>
      </c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6">
        <v>98.9</v>
      </c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6">
        <v>0</v>
      </c>
      <c r="BH198" s="10"/>
      <c r="BI198" s="10"/>
      <c r="BJ198" s="10"/>
      <c r="BK198" s="6"/>
      <c r="BL198" s="6"/>
      <c r="BM198" s="6" t="s">
        <v>86</v>
      </c>
    </row>
    <row r="199" spans="1:65" ht="12.5">
      <c r="A199" s="6">
        <v>1</v>
      </c>
      <c r="B199" s="6">
        <v>16</v>
      </c>
      <c r="C199" s="6" t="s">
        <v>87</v>
      </c>
      <c r="D199" s="8" t="s">
        <v>75</v>
      </c>
      <c r="E199" s="6" t="s">
        <v>82</v>
      </c>
      <c r="F199" s="6">
        <v>140</v>
      </c>
      <c r="G199" s="6">
        <v>500</v>
      </c>
      <c r="H199" s="6">
        <v>1000</v>
      </c>
      <c r="I199" s="12"/>
      <c r="J199" s="12">
        <v>0.15</v>
      </c>
      <c r="K199" s="6">
        <v>50</v>
      </c>
      <c r="L199" s="6" t="s">
        <v>85</v>
      </c>
      <c r="M199" s="7">
        <f t="shared" si="0"/>
        <v>0.5</v>
      </c>
      <c r="N199" s="11"/>
      <c r="O199" s="11">
        <f t="shared" si="1"/>
        <v>66.666666666666671</v>
      </c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6">
        <v>99.5</v>
      </c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6">
        <v>0</v>
      </c>
      <c r="BH199" s="10"/>
      <c r="BI199" s="10"/>
      <c r="BJ199" s="10"/>
      <c r="BK199" s="6"/>
      <c r="BL199" s="6"/>
      <c r="BM199" s="6" t="s">
        <v>86</v>
      </c>
    </row>
    <row r="200" spans="1:65" ht="12.5">
      <c r="A200" s="6">
        <v>1</v>
      </c>
      <c r="B200" s="6">
        <v>17</v>
      </c>
      <c r="C200" s="6" t="s">
        <v>87</v>
      </c>
      <c r="D200" s="8" t="s">
        <v>75</v>
      </c>
      <c r="E200" s="6" t="s">
        <v>82</v>
      </c>
      <c r="F200" s="6">
        <v>140</v>
      </c>
      <c r="G200" s="6">
        <v>500</v>
      </c>
      <c r="H200" s="6">
        <v>1500</v>
      </c>
      <c r="I200" s="12"/>
      <c r="J200" s="12">
        <v>0.15</v>
      </c>
      <c r="K200" s="6">
        <v>50</v>
      </c>
      <c r="L200" s="6" t="s">
        <v>85</v>
      </c>
      <c r="M200" s="7">
        <f t="shared" si="0"/>
        <v>0.33333333333333331</v>
      </c>
      <c r="N200" s="11"/>
      <c r="O200" s="11">
        <f t="shared" si="1"/>
        <v>44.444444444444443</v>
      </c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6">
        <v>99.6</v>
      </c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6">
        <v>0</v>
      </c>
      <c r="BH200" s="10"/>
      <c r="BI200" s="10"/>
      <c r="BJ200" s="10"/>
      <c r="BK200" s="6"/>
      <c r="BL200" s="6"/>
      <c r="BM200" s="6" t="s">
        <v>86</v>
      </c>
    </row>
    <row r="201" spans="1:65" ht="12.5">
      <c r="A201" s="6">
        <v>1</v>
      </c>
      <c r="B201" s="6">
        <v>18</v>
      </c>
      <c r="C201" s="6" t="s">
        <v>87</v>
      </c>
      <c r="D201" s="8" t="s">
        <v>75</v>
      </c>
      <c r="E201" s="6" t="s">
        <v>82</v>
      </c>
      <c r="F201" s="6">
        <v>140</v>
      </c>
      <c r="G201" s="6">
        <v>500</v>
      </c>
      <c r="H201" s="6">
        <v>2000</v>
      </c>
      <c r="I201" s="12"/>
      <c r="J201" s="12">
        <v>0.15</v>
      </c>
      <c r="K201" s="6">
        <v>50</v>
      </c>
      <c r="L201" s="6" t="s">
        <v>85</v>
      </c>
      <c r="M201" s="7">
        <f t="shared" si="0"/>
        <v>0.25</v>
      </c>
      <c r="N201" s="11"/>
      <c r="O201" s="11">
        <f t="shared" si="1"/>
        <v>33.333333333333336</v>
      </c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6">
        <v>99.6</v>
      </c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6">
        <v>0</v>
      </c>
      <c r="BH201" s="10"/>
      <c r="BI201" s="10"/>
      <c r="BJ201" s="10"/>
      <c r="BK201" s="6"/>
      <c r="BL201" s="6"/>
      <c r="BM201" s="6" t="s">
        <v>86</v>
      </c>
    </row>
    <row r="202" spans="1:65" ht="12.5">
      <c r="A202" s="6">
        <v>1</v>
      </c>
      <c r="B202" s="6">
        <v>19</v>
      </c>
      <c r="C202" s="6" t="s">
        <v>87</v>
      </c>
      <c r="D202" s="8" t="s">
        <v>75</v>
      </c>
      <c r="E202" s="6" t="s">
        <v>82</v>
      </c>
      <c r="F202" s="6">
        <v>140</v>
      </c>
      <c r="G202" s="6">
        <v>300</v>
      </c>
      <c r="H202" s="6">
        <v>1000</v>
      </c>
      <c r="I202" s="6"/>
      <c r="J202" s="6">
        <v>0.2</v>
      </c>
      <c r="K202" s="6">
        <v>50</v>
      </c>
      <c r="L202" s="6" t="s">
        <v>85</v>
      </c>
      <c r="M202" s="7">
        <f t="shared" si="0"/>
        <v>0.3</v>
      </c>
      <c r="N202" s="11"/>
      <c r="O202" s="11">
        <f t="shared" si="1"/>
        <v>30</v>
      </c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6" t="s">
        <v>88</v>
      </c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6">
        <v>0</v>
      </c>
      <c r="BH202" s="10"/>
      <c r="BI202" s="10"/>
      <c r="BJ202" s="10"/>
      <c r="BK202" s="6"/>
      <c r="BL202" s="6"/>
      <c r="BM202" s="6" t="s">
        <v>86</v>
      </c>
    </row>
    <row r="203" spans="1:65" ht="12.5">
      <c r="A203" s="6">
        <v>1</v>
      </c>
      <c r="B203" s="6">
        <v>20</v>
      </c>
      <c r="C203" s="6" t="s">
        <v>87</v>
      </c>
      <c r="D203" s="8" t="s">
        <v>75</v>
      </c>
      <c r="E203" s="6" t="s">
        <v>82</v>
      </c>
      <c r="F203" s="6">
        <v>140</v>
      </c>
      <c r="G203" s="6">
        <v>300</v>
      </c>
      <c r="H203" s="6">
        <v>1500</v>
      </c>
      <c r="I203" s="6"/>
      <c r="J203" s="6">
        <v>0.2</v>
      </c>
      <c r="K203" s="6">
        <v>50</v>
      </c>
      <c r="L203" s="6" t="s">
        <v>85</v>
      </c>
      <c r="M203" s="7">
        <f t="shared" si="0"/>
        <v>0.2</v>
      </c>
      <c r="N203" s="11"/>
      <c r="O203" s="11">
        <f t="shared" si="1"/>
        <v>20</v>
      </c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6">
        <v>85.4</v>
      </c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6">
        <v>0</v>
      </c>
      <c r="BH203" s="10"/>
      <c r="BI203" s="10"/>
      <c r="BJ203" s="10"/>
      <c r="BK203" s="6"/>
      <c r="BL203" s="6"/>
      <c r="BM203" s="6" t="s">
        <v>86</v>
      </c>
    </row>
    <row r="204" spans="1:65" ht="12.5">
      <c r="A204" s="6">
        <v>1</v>
      </c>
      <c r="B204" s="6">
        <v>21</v>
      </c>
      <c r="C204" s="6" t="s">
        <v>87</v>
      </c>
      <c r="D204" s="8" t="s">
        <v>75</v>
      </c>
      <c r="E204" s="6" t="s">
        <v>82</v>
      </c>
      <c r="F204" s="6">
        <v>140</v>
      </c>
      <c r="G204" s="6">
        <v>300</v>
      </c>
      <c r="H204" s="6">
        <v>2000</v>
      </c>
      <c r="I204" s="6"/>
      <c r="J204" s="6">
        <v>0.2</v>
      </c>
      <c r="K204" s="6">
        <v>50</v>
      </c>
      <c r="L204" s="6" t="s">
        <v>85</v>
      </c>
      <c r="M204" s="7">
        <f t="shared" si="0"/>
        <v>0.15</v>
      </c>
      <c r="N204" s="11"/>
      <c r="O204" s="11">
        <f t="shared" si="1"/>
        <v>15</v>
      </c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6">
        <v>65.099999999999994</v>
      </c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6">
        <v>0</v>
      </c>
      <c r="BH204" s="10"/>
      <c r="BI204" s="10"/>
      <c r="BJ204" s="10"/>
      <c r="BK204" s="6"/>
      <c r="BL204" s="6"/>
      <c r="BM204" s="6" t="s">
        <v>86</v>
      </c>
    </row>
    <row r="205" spans="1:65" ht="12.5">
      <c r="A205" s="6">
        <v>1</v>
      </c>
      <c r="B205" s="6">
        <v>22</v>
      </c>
      <c r="C205" s="6" t="s">
        <v>87</v>
      </c>
      <c r="D205" s="8" t="s">
        <v>75</v>
      </c>
      <c r="E205" s="6" t="s">
        <v>82</v>
      </c>
      <c r="F205" s="6">
        <v>140</v>
      </c>
      <c r="G205" s="6">
        <v>400</v>
      </c>
      <c r="H205" s="6">
        <v>1000</v>
      </c>
      <c r="I205" s="6"/>
      <c r="J205" s="6">
        <v>0.2</v>
      </c>
      <c r="K205" s="6">
        <v>50</v>
      </c>
      <c r="L205" s="6" t="s">
        <v>85</v>
      </c>
      <c r="M205" s="7">
        <f t="shared" si="0"/>
        <v>0.4</v>
      </c>
      <c r="N205" s="11"/>
      <c r="O205" s="11">
        <f t="shared" si="1"/>
        <v>40</v>
      </c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6">
        <v>99.1</v>
      </c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6">
        <v>0</v>
      </c>
      <c r="BH205" s="10"/>
      <c r="BI205" s="10"/>
      <c r="BJ205" s="10"/>
      <c r="BK205" s="6"/>
      <c r="BL205" s="6"/>
      <c r="BM205" s="6" t="s">
        <v>86</v>
      </c>
    </row>
    <row r="206" spans="1:65" ht="12.5">
      <c r="A206" s="6">
        <v>1</v>
      </c>
      <c r="B206" s="6">
        <v>23</v>
      </c>
      <c r="C206" s="6" t="s">
        <v>87</v>
      </c>
      <c r="D206" s="8" t="s">
        <v>75</v>
      </c>
      <c r="E206" s="6" t="s">
        <v>82</v>
      </c>
      <c r="F206" s="6">
        <v>140</v>
      </c>
      <c r="G206" s="6">
        <v>400</v>
      </c>
      <c r="H206" s="6">
        <v>1500</v>
      </c>
      <c r="I206" s="6"/>
      <c r="J206" s="6">
        <v>0.2</v>
      </c>
      <c r="K206" s="6">
        <v>50</v>
      </c>
      <c r="L206" s="6" t="s">
        <v>85</v>
      </c>
      <c r="M206" s="7">
        <f t="shared" si="0"/>
        <v>0.26666666666666666</v>
      </c>
      <c r="N206" s="11"/>
      <c r="O206" s="11">
        <f t="shared" si="1"/>
        <v>26.666666666666668</v>
      </c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6">
        <v>99</v>
      </c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6">
        <v>0</v>
      </c>
      <c r="BH206" s="10"/>
      <c r="BI206" s="10"/>
      <c r="BJ206" s="10"/>
      <c r="BK206" s="6"/>
      <c r="BL206" s="6"/>
      <c r="BM206" s="6" t="s">
        <v>86</v>
      </c>
    </row>
    <row r="207" spans="1:65" ht="12.5">
      <c r="A207" s="6">
        <v>1</v>
      </c>
      <c r="B207" s="6">
        <v>24</v>
      </c>
      <c r="C207" s="6" t="s">
        <v>87</v>
      </c>
      <c r="D207" s="8" t="s">
        <v>75</v>
      </c>
      <c r="E207" s="6" t="s">
        <v>82</v>
      </c>
      <c r="F207" s="6">
        <v>140</v>
      </c>
      <c r="G207" s="6">
        <v>400</v>
      </c>
      <c r="H207" s="6">
        <v>2000</v>
      </c>
      <c r="I207" s="6"/>
      <c r="J207" s="6">
        <v>0.2</v>
      </c>
      <c r="K207" s="6">
        <v>50</v>
      </c>
      <c r="L207" s="6" t="s">
        <v>85</v>
      </c>
      <c r="M207" s="7">
        <f t="shared" si="0"/>
        <v>0.2</v>
      </c>
      <c r="N207" s="11"/>
      <c r="O207" s="11">
        <f t="shared" si="1"/>
        <v>20</v>
      </c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6">
        <v>89.8</v>
      </c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6">
        <v>0</v>
      </c>
      <c r="BH207" s="10"/>
      <c r="BI207" s="10"/>
      <c r="BJ207" s="10"/>
      <c r="BK207" s="6"/>
      <c r="BL207" s="6"/>
      <c r="BM207" s="6" t="s">
        <v>86</v>
      </c>
    </row>
    <row r="208" spans="1:65" ht="12.5">
      <c r="A208" s="6">
        <v>1</v>
      </c>
      <c r="B208" s="6">
        <v>25</v>
      </c>
      <c r="C208" s="6" t="s">
        <v>87</v>
      </c>
      <c r="D208" s="8" t="s">
        <v>75</v>
      </c>
      <c r="E208" s="6" t="s">
        <v>82</v>
      </c>
      <c r="F208" s="6">
        <v>140</v>
      </c>
      <c r="G208" s="6">
        <v>500</v>
      </c>
      <c r="H208" s="6">
        <v>1000</v>
      </c>
      <c r="I208" s="6"/>
      <c r="J208" s="6">
        <v>0.2</v>
      </c>
      <c r="K208" s="6">
        <v>50</v>
      </c>
      <c r="L208" s="6" t="s">
        <v>85</v>
      </c>
      <c r="M208" s="7">
        <f t="shared" si="0"/>
        <v>0.5</v>
      </c>
      <c r="N208" s="11"/>
      <c r="O208" s="11">
        <f t="shared" si="1"/>
        <v>50</v>
      </c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6">
        <v>98.5</v>
      </c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6">
        <v>0</v>
      </c>
      <c r="BH208" s="10"/>
      <c r="BI208" s="10"/>
      <c r="BJ208" s="10"/>
      <c r="BK208" s="6"/>
      <c r="BL208" s="6"/>
      <c r="BM208" s="6" t="s">
        <v>86</v>
      </c>
    </row>
    <row r="209" spans="1:65" ht="12.5">
      <c r="A209" s="6">
        <v>1</v>
      </c>
      <c r="B209" s="6">
        <v>26</v>
      </c>
      <c r="C209" s="6" t="s">
        <v>87</v>
      </c>
      <c r="D209" s="8" t="s">
        <v>75</v>
      </c>
      <c r="E209" s="6" t="s">
        <v>82</v>
      </c>
      <c r="F209" s="6">
        <v>140</v>
      </c>
      <c r="G209" s="6">
        <v>500</v>
      </c>
      <c r="H209" s="6">
        <v>1500</v>
      </c>
      <c r="I209" s="6"/>
      <c r="J209" s="6">
        <v>0.2</v>
      </c>
      <c r="K209" s="6">
        <v>50</v>
      </c>
      <c r="L209" s="6" t="s">
        <v>85</v>
      </c>
      <c r="M209" s="7">
        <f t="shared" si="0"/>
        <v>0.33333333333333331</v>
      </c>
      <c r="N209" s="11"/>
      <c r="O209" s="11">
        <f t="shared" si="1"/>
        <v>33.333333333333336</v>
      </c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6">
        <v>98.8</v>
      </c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6">
        <v>0</v>
      </c>
      <c r="BH209" s="10"/>
      <c r="BI209" s="10"/>
      <c r="BJ209" s="10"/>
      <c r="BK209" s="6"/>
      <c r="BL209" s="6"/>
      <c r="BM209" s="6" t="s">
        <v>86</v>
      </c>
    </row>
    <row r="210" spans="1:65" ht="12.5">
      <c r="A210" s="6">
        <v>1</v>
      </c>
      <c r="B210" s="6">
        <v>27</v>
      </c>
      <c r="C210" s="6" t="s">
        <v>87</v>
      </c>
      <c r="D210" s="8" t="s">
        <v>75</v>
      </c>
      <c r="E210" s="6" t="s">
        <v>82</v>
      </c>
      <c r="F210" s="6">
        <v>140</v>
      </c>
      <c r="G210" s="6">
        <v>500</v>
      </c>
      <c r="H210" s="6">
        <v>2000</v>
      </c>
      <c r="I210" s="6"/>
      <c r="J210" s="6">
        <v>0.2</v>
      </c>
      <c r="K210" s="6">
        <v>50</v>
      </c>
      <c r="L210" s="6" t="s">
        <v>85</v>
      </c>
      <c r="M210" s="7">
        <f t="shared" si="0"/>
        <v>0.25</v>
      </c>
      <c r="N210" s="11"/>
      <c r="O210" s="11">
        <f t="shared" si="1"/>
        <v>25</v>
      </c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6">
        <v>96.1</v>
      </c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6">
        <v>0</v>
      </c>
      <c r="BH210" s="10"/>
      <c r="BI210" s="10"/>
      <c r="BJ210" s="10"/>
      <c r="BK210" s="6"/>
      <c r="BL210" s="6"/>
      <c r="BM210" s="6" t="s">
        <v>86</v>
      </c>
    </row>
    <row r="211" spans="1:65" ht="12.5">
      <c r="A211" s="6">
        <v>1</v>
      </c>
      <c r="B211" s="6">
        <v>28</v>
      </c>
      <c r="C211" s="6" t="s">
        <v>87</v>
      </c>
      <c r="D211" s="8" t="s">
        <v>75</v>
      </c>
      <c r="E211" s="6" t="s">
        <v>82</v>
      </c>
      <c r="F211" s="6">
        <v>140</v>
      </c>
      <c r="G211" s="6">
        <v>600</v>
      </c>
      <c r="H211" s="6">
        <v>1000</v>
      </c>
      <c r="I211" s="6"/>
      <c r="J211" s="6">
        <v>0.1</v>
      </c>
      <c r="K211" s="6">
        <v>50</v>
      </c>
      <c r="L211" s="6" t="s">
        <v>85</v>
      </c>
      <c r="M211" s="7">
        <f t="shared" si="0"/>
        <v>0.6</v>
      </c>
      <c r="N211" s="11"/>
      <c r="O211" s="11">
        <f t="shared" si="1"/>
        <v>120</v>
      </c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6">
        <v>97.9</v>
      </c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6">
        <v>0</v>
      </c>
      <c r="BH211" s="10"/>
      <c r="BI211" s="10"/>
      <c r="BJ211" s="10"/>
      <c r="BK211" s="6"/>
      <c r="BL211" s="6"/>
      <c r="BM211" s="6" t="s">
        <v>86</v>
      </c>
    </row>
    <row r="212" spans="1:65" ht="12.5">
      <c r="A212" s="6">
        <v>1</v>
      </c>
      <c r="B212" s="6">
        <v>29</v>
      </c>
      <c r="C212" s="6" t="s">
        <v>87</v>
      </c>
      <c r="D212" s="8" t="s">
        <v>75</v>
      </c>
      <c r="E212" s="6" t="s">
        <v>82</v>
      </c>
      <c r="F212" s="6">
        <v>140</v>
      </c>
      <c r="G212" s="6">
        <v>600</v>
      </c>
      <c r="H212" s="6">
        <v>1500</v>
      </c>
      <c r="I212" s="6"/>
      <c r="J212" s="6">
        <v>0.1</v>
      </c>
      <c r="K212" s="6">
        <v>50</v>
      </c>
      <c r="L212" s="6" t="s">
        <v>85</v>
      </c>
      <c r="M212" s="7">
        <f t="shared" si="0"/>
        <v>0.4</v>
      </c>
      <c r="N212" s="11"/>
      <c r="O212" s="11">
        <f t="shared" si="1"/>
        <v>80</v>
      </c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6">
        <v>99.8</v>
      </c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6">
        <v>0</v>
      </c>
      <c r="BH212" s="10"/>
      <c r="BI212" s="10"/>
      <c r="BJ212" s="10"/>
      <c r="BK212" s="6"/>
      <c r="BL212" s="6"/>
      <c r="BM212" s="6" t="s">
        <v>86</v>
      </c>
    </row>
    <row r="213" spans="1:65" ht="12.5">
      <c r="A213" s="6">
        <v>1</v>
      </c>
      <c r="B213" s="6">
        <v>30</v>
      </c>
      <c r="C213" s="6" t="s">
        <v>87</v>
      </c>
      <c r="D213" s="8" t="s">
        <v>75</v>
      </c>
      <c r="E213" s="6" t="s">
        <v>82</v>
      </c>
      <c r="F213" s="6">
        <v>140</v>
      </c>
      <c r="G213" s="6">
        <v>600</v>
      </c>
      <c r="H213" s="6">
        <v>2000</v>
      </c>
      <c r="I213" s="6"/>
      <c r="J213" s="6">
        <v>0.1</v>
      </c>
      <c r="K213" s="6">
        <v>50</v>
      </c>
      <c r="L213" s="6" t="s">
        <v>85</v>
      </c>
      <c r="M213" s="7">
        <f t="shared" si="0"/>
        <v>0.3</v>
      </c>
      <c r="N213" s="11"/>
      <c r="O213" s="11">
        <f t="shared" si="1"/>
        <v>60</v>
      </c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6">
        <v>99.6</v>
      </c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6">
        <v>0</v>
      </c>
      <c r="BH213" s="10"/>
      <c r="BI213" s="10"/>
      <c r="BJ213" s="10"/>
      <c r="BK213" s="6"/>
      <c r="BL213" s="6"/>
      <c r="BM213" s="6" t="s">
        <v>86</v>
      </c>
    </row>
    <row r="214" spans="1:65" ht="12.5">
      <c r="A214" s="6">
        <v>1</v>
      </c>
      <c r="B214" s="6">
        <v>31</v>
      </c>
      <c r="C214" s="6" t="s">
        <v>87</v>
      </c>
      <c r="D214" s="8" t="s">
        <v>75</v>
      </c>
      <c r="E214" s="6" t="s">
        <v>82</v>
      </c>
      <c r="F214" s="6">
        <v>140</v>
      </c>
      <c r="G214" s="6">
        <v>700</v>
      </c>
      <c r="H214" s="6">
        <v>1000</v>
      </c>
      <c r="I214" s="6"/>
      <c r="J214" s="6">
        <v>0.1</v>
      </c>
      <c r="K214" s="6">
        <v>50</v>
      </c>
      <c r="L214" s="6" t="s">
        <v>85</v>
      </c>
      <c r="M214" s="7">
        <f t="shared" si="0"/>
        <v>0.7</v>
      </c>
      <c r="N214" s="11"/>
      <c r="O214" s="11">
        <f t="shared" si="1"/>
        <v>140</v>
      </c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6">
        <v>94.9</v>
      </c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6">
        <v>0</v>
      </c>
      <c r="BH214" s="10"/>
      <c r="BI214" s="10"/>
      <c r="BJ214" s="10"/>
      <c r="BK214" s="6"/>
      <c r="BL214" s="6"/>
      <c r="BM214" s="6" t="s">
        <v>86</v>
      </c>
    </row>
    <row r="215" spans="1:65" ht="12.5">
      <c r="A215" s="6">
        <v>1</v>
      </c>
      <c r="B215" s="6">
        <v>32</v>
      </c>
      <c r="C215" s="6" t="s">
        <v>87</v>
      </c>
      <c r="D215" s="8" t="s">
        <v>75</v>
      </c>
      <c r="E215" s="6" t="s">
        <v>82</v>
      </c>
      <c r="F215" s="6">
        <v>140</v>
      </c>
      <c r="G215" s="6">
        <v>700</v>
      </c>
      <c r="H215" s="6">
        <v>1500</v>
      </c>
      <c r="I215" s="6"/>
      <c r="J215" s="6">
        <v>0.1</v>
      </c>
      <c r="K215" s="6">
        <v>50</v>
      </c>
      <c r="L215" s="6" t="s">
        <v>85</v>
      </c>
      <c r="M215" s="7">
        <f t="shared" si="0"/>
        <v>0.46666666666666667</v>
      </c>
      <c r="N215" s="11"/>
      <c r="O215" s="11">
        <f t="shared" si="1"/>
        <v>93.333333333333329</v>
      </c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6">
        <v>98.5</v>
      </c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6">
        <v>0</v>
      </c>
      <c r="BH215" s="10"/>
      <c r="BI215" s="10"/>
      <c r="BJ215" s="10"/>
      <c r="BK215" s="6"/>
      <c r="BL215" s="6"/>
      <c r="BM215" s="6" t="s">
        <v>86</v>
      </c>
    </row>
    <row r="216" spans="1:65" ht="12.5">
      <c r="A216" s="6">
        <v>1</v>
      </c>
      <c r="B216" s="6">
        <v>33</v>
      </c>
      <c r="C216" s="6" t="s">
        <v>87</v>
      </c>
      <c r="D216" s="8" t="s">
        <v>75</v>
      </c>
      <c r="E216" s="6" t="s">
        <v>82</v>
      </c>
      <c r="F216" s="6">
        <v>140</v>
      </c>
      <c r="G216" s="6">
        <v>700</v>
      </c>
      <c r="H216" s="6">
        <v>2000</v>
      </c>
      <c r="I216" s="6"/>
      <c r="J216" s="6">
        <v>0.1</v>
      </c>
      <c r="K216" s="6">
        <v>50</v>
      </c>
      <c r="L216" s="6" t="s">
        <v>85</v>
      </c>
      <c r="M216" s="7">
        <f t="shared" si="0"/>
        <v>0.35</v>
      </c>
      <c r="N216" s="11"/>
      <c r="O216" s="11">
        <f t="shared" si="1"/>
        <v>70</v>
      </c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6">
        <v>99.3</v>
      </c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6">
        <v>0</v>
      </c>
      <c r="BH216" s="10"/>
      <c r="BI216" s="10"/>
      <c r="BJ216" s="10"/>
      <c r="BK216" s="6"/>
      <c r="BL216" s="6"/>
      <c r="BM216" s="6" t="s">
        <v>86</v>
      </c>
    </row>
    <row r="217" spans="1:65" ht="12.5">
      <c r="A217" s="6">
        <v>1</v>
      </c>
      <c r="B217" s="6">
        <v>34</v>
      </c>
      <c r="C217" s="6" t="s">
        <v>87</v>
      </c>
      <c r="D217" s="8" t="s">
        <v>75</v>
      </c>
      <c r="E217" s="6" t="s">
        <v>82</v>
      </c>
      <c r="F217" s="6">
        <v>140</v>
      </c>
      <c r="G217" s="6">
        <v>800</v>
      </c>
      <c r="H217" s="6">
        <v>1000</v>
      </c>
      <c r="I217" s="6"/>
      <c r="J217" s="6">
        <v>0.1</v>
      </c>
      <c r="K217" s="6">
        <v>50</v>
      </c>
      <c r="L217" s="6" t="s">
        <v>85</v>
      </c>
      <c r="M217" s="7">
        <f t="shared" si="0"/>
        <v>0.8</v>
      </c>
      <c r="N217" s="11"/>
      <c r="O217" s="11">
        <f t="shared" si="1"/>
        <v>160</v>
      </c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6">
        <v>94.4</v>
      </c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6">
        <v>0</v>
      </c>
      <c r="BH217" s="10"/>
      <c r="BI217" s="10"/>
      <c r="BJ217" s="10"/>
      <c r="BK217" s="6"/>
      <c r="BL217" s="6"/>
      <c r="BM217" s="6" t="s">
        <v>86</v>
      </c>
    </row>
    <row r="218" spans="1:65" ht="12.5">
      <c r="A218" s="6">
        <v>1</v>
      </c>
      <c r="B218" s="6">
        <v>35</v>
      </c>
      <c r="C218" s="6" t="s">
        <v>87</v>
      </c>
      <c r="D218" s="8" t="s">
        <v>75</v>
      </c>
      <c r="E218" s="6" t="s">
        <v>82</v>
      </c>
      <c r="F218" s="6">
        <v>140</v>
      </c>
      <c r="G218" s="6">
        <v>800</v>
      </c>
      <c r="H218" s="6">
        <v>1500</v>
      </c>
      <c r="I218" s="6"/>
      <c r="J218" s="6">
        <v>0.1</v>
      </c>
      <c r="K218" s="6">
        <v>50</v>
      </c>
      <c r="L218" s="6" t="s">
        <v>85</v>
      </c>
      <c r="M218" s="7">
        <f t="shared" si="0"/>
        <v>0.53333333333333333</v>
      </c>
      <c r="N218" s="11"/>
      <c r="O218" s="11">
        <f t="shared" si="1"/>
        <v>106.66666666666667</v>
      </c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6">
        <v>98.4</v>
      </c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6">
        <v>0</v>
      </c>
      <c r="BH218" s="10"/>
      <c r="BI218" s="10"/>
      <c r="BJ218" s="10"/>
      <c r="BK218" s="6"/>
      <c r="BL218" s="6"/>
      <c r="BM218" s="6" t="s">
        <v>86</v>
      </c>
    </row>
    <row r="219" spans="1:65" ht="12.5">
      <c r="A219" s="6">
        <v>1</v>
      </c>
      <c r="B219" s="6">
        <v>36</v>
      </c>
      <c r="C219" s="6" t="s">
        <v>87</v>
      </c>
      <c r="D219" s="8" t="s">
        <v>75</v>
      </c>
      <c r="E219" s="6" t="s">
        <v>82</v>
      </c>
      <c r="F219" s="6">
        <v>140</v>
      </c>
      <c r="G219" s="6">
        <v>800</v>
      </c>
      <c r="H219" s="6">
        <v>2000</v>
      </c>
      <c r="I219" s="6"/>
      <c r="J219" s="6">
        <v>0.1</v>
      </c>
      <c r="K219" s="6">
        <v>50</v>
      </c>
      <c r="L219" s="6" t="s">
        <v>85</v>
      </c>
      <c r="M219" s="7">
        <f t="shared" si="0"/>
        <v>0.4</v>
      </c>
      <c r="N219" s="11"/>
      <c r="O219" s="11">
        <f t="shared" si="1"/>
        <v>80</v>
      </c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6">
        <v>98.6</v>
      </c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6">
        <v>0</v>
      </c>
      <c r="BH219" s="10"/>
      <c r="BI219" s="10"/>
      <c r="BJ219" s="10"/>
      <c r="BK219" s="6"/>
      <c r="BL219" s="6"/>
      <c r="BM219" s="6" t="s">
        <v>86</v>
      </c>
    </row>
    <row r="220" spans="1:65" ht="12.5">
      <c r="A220" s="6">
        <v>1</v>
      </c>
      <c r="B220" s="6">
        <v>37</v>
      </c>
      <c r="C220" s="6" t="s">
        <v>87</v>
      </c>
      <c r="D220" s="8" t="s">
        <v>75</v>
      </c>
      <c r="E220" s="6" t="s">
        <v>82</v>
      </c>
      <c r="F220" s="6">
        <v>140</v>
      </c>
      <c r="G220" s="6">
        <v>600</v>
      </c>
      <c r="H220" s="6">
        <v>1000</v>
      </c>
      <c r="I220" s="6"/>
      <c r="J220" s="6">
        <v>0.15</v>
      </c>
      <c r="K220" s="6">
        <v>50</v>
      </c>
      <c r="L220" s="6" t="s">
        <v>85</v>
      </c>
      <c r="M220" s="7">
        <f t="shared" si="0"/>
        <v>0.6</v>
      </c>
      <c r="N220" s="11"/>
      <c r="O220" s="11">
        <f t="shared" si="1"/>
        <v>80</v>
      </c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6">
        <v>98.1</v>
      </c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6">
        <v>0</v>
      </c>
      <c r="BH220" s="10"/>
      <c r="BI220" s="10"/>
      <c r="BJ220" s="10"/>
      <c r="BK220" s="6"/>
      <c r="BL220" s="6"/>
      <c r="BM220" s="6" t="s">
        <v>86</v>
      </c>
    </row>
    <row r="221" spans="1:65" ht="12.5">
      <c r="A221" s="6">
        <v>1</v>
      </c>
      <c r="B221" s="6">
        <v>38</v>
      </c>
      <c r="C221" s="6" t="s">
        <v>87</v>
      </c>
      <c r="D221" s="8" t="s">
        <v>75</v>
      </c>
      <c r="E221" s="6" t="s">
        <v>82</v>
      </c>
      <c r="F221" s="6">
        <v>140</v>
      </c>
      <c r="G221" s="6">
        <v>600</v>
      </c>
      <c r="H221" s="6">
        <v>1500</v>
      </c>
      <c r="I221" s="6"/>
      <c r="J221" s="6">
        <v>0.15</v>
      </c>
      <c r="K221" s="6">
        <v>50</v>
      </c>
      <c r="L221" s="6" t="s">
        <v>85</v>
      </c>
      <c r="M221" s="7">
        <f t="shared" si="0"/>
        <v>0.4</v>
      </c>
      <c r="N221" s="11"/>
      <c r="O221" s="11">
        <f t="shared" si="1"/>
        <v>53.333333333333336</v>
      </c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6">
        <v>99.3</v>
      </c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6">
        <v>0</v>
      </c>
      <c r="BH221" s="10"/>
      <c r="BI221" s="10"/>
      <c r="BJ221" s="10"/>
      <c r="BK221" s="6"/>
      <c r="BL221" s="6"/>
      <c r="BM221" s="6" t="s">
        <v>86</v>
      </c>
    </row>
    <row r="222" spans="1:65" ht="12.5">
      <c r="A222" s="6">
        <v>1</v>
      </c>
      <c r="B222" s="6">
        <v>39</v>
      </c>
      <c r="C222" s="6" t="s">
        <v>87</v>
      </c>
      <c r="D222" s="8" t="s">
        <v>75</v>
      </c>
      <c r="E222" s="6" t="s">
        <v>82</v>
      </c>
      <c r="F222" s="6">
        <v>140</v>
      </c>
      <c r="G222" s="6">
        <v>600</v>
      </c>
      <c r="H222" s="6">
        <v>2000</v>
      </c>
      <c r="I222" s="6"/>
      <c r="J222" s="6">
        <v>0.15</v>
      </c>
      <c r="K222" s="6">
        <v>50</v>
      </c>
      <c r="L222" s="6" t="s">
        <v>85</v>
      </c>
      <c r="M222" s="7">
        <f t="shared" si="0"/>
        <v>0.3</v>
      </c>
      <c r="N222" s="11"/>
      <c r="O222" s="11">
        <f t="shared" si="1"/>
        <v>40</v>
      </c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6">
        <v>99.2</v>
      </c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6">
        <v>0</v>
      </c>
      <c r="BH222" s="10"/>
      <c r="BI222" s="10"/>
      <c r="BJ222" s="10"/>
      <c r="BK222" s="6"/>
      <c r="BL222" s="6"/>
      <c r="BM222" s="6" t="s">
        <v>86</v>
      </c>
    </row>
    <row r="223" spans="1:65" ht="12.5">
      <c r="A223" s="6">
        <v>1</v>
      </c>
      <c r="B223" s="6">
        <v>40</v>
      </c>
      <c r="C223" s="6" t="s">
        <v>87</v>
      </c>
      <c r="D223" s="8" t="s">
        <v>75</v>
      </c>
      <c r="E223" s="6" t="s">
        <v>82</v>
      </c>
      <c r="F223" s="6">
        <v>140</v>
      </c>
      <c r="G223" s="6">
        <v>700</v>
      </c>
      <c r="H223" s="6">
        <v>1000</v>
      </c>
      <c r="I223" s="6"/>
      <c r="J223" s="6">
        <v>0.15</v>
      </c>
      <c r="K223" s="6">
        <v>50</v>
      </c>
      <c r="L223" s="6" t="s">
        <v>85</v>
      </c>
      <c r="M223" s="7">
        <f t="shared" si="0"/>
        <v>0.7</v>
      </c>
      <c r="N223" s="11"/>
      <c r="O223" s="11">
        <f t="shared" si="1"/>
        <v>93.333333333333329</v>
      </c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6">
        <v>95.4</v>
      </c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6">
        <v>0</v>
      </c>
      <c r="BH223" s="10"/>
      <c r="BI223" s="10"/>
      <c r="BJ223" s="10"/>
      <c r="BK223" s="6"/>
      <c r="BL223" s="6"/>
      <c r="BM223" s="6" t="s">
        <v>86</v>
      </c>
    </row>
    <row r="224" spans="1:65" ht="12.5">
      <c r="A224" s="6">
        <v>1</v>
      </c>
      <c r="B224" s="6">
        <v>41</v>
      </c>
      <c r="C224" s="6" t="s">
        <v>87</v>
      </c>
      <c r="D224" s="8" t="s">
        <v>75</v>
      </c>
      <c r="E224" s="6" t="s">
        <v>82</v>
      </c>
      <c r="F224" s="6">
        <v>140</v>
      </c>
      <c r="G224" s="6">
        <v>700</v>
      </c>
      <c r="H224" s="6">
        <v>1500</v>
      </c>
      <c r="I224" s="6"/>
      <c r="J224" s="6">
        <v>0.15</v>
      </c>
      <c r="K224" s="6">
        <v>50</v>
      </c>
      <c r="L224" s="6" t="s">
        <v>85</v>
      </c>
      <c r="M224" s="7">
        <f t="shared" si="0"/>
        <v>0.46666666666666667</v>
      </c>
      <c r="N224" s="11"/>
      <c r="O224" s="11">
        <f t="shared" si="1"/>
        <v>62.222222222222221</v>
      </c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6">
        <v>99.1</v>
      </c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6">
        <v>0</v>
      </c>
      <c r="BH224" s="10"/>
      <c r="BI224" s="10"/>
      <c r="BJ224" s="10"/>
      <c r="BK224" s="6"/>
      <c r="BL224" s="6"/>
      <c r="BM224" s="6" t="s">
        <v>86</v>
      </c>
    </row>
    <row r="225" spans="1:65" ht="12.5">
      <c r="A225" s="6">
        <v>1</v>
      </c>
      <c r="B225" s="6">
        <v>42</v>
      </c>
      <c r="C225" s="6" t="s">
        <v>87</v>
      </c>
      <c r="D225" s="8" t="s">
        <v>75</v>
      </c>
      <c r="E225" s="6" t="s">
        <v>82</v>
      </c>
      <c r="F225" s="6">
        <v>140</v>
      </c>
      <c r="G225" s="6">
        <v>700</v>
      </c>
      <c r="H225" s="6">
        <v>2000</v>
      </c>
      <c r="I225" s="6"/>
      <c r="J225" s="6">
        <v>0.15</v>
      </c>
      <c r="K225" s="6">
        <v>50</v>
      </c>
      <c r="L225" s="6" t="s">
        <v>85</v>
      </c>
      <c r="M225" s="7">
        <f t="shared" si="0"/>
        <v>0.35</v>
      </c>
      <c r="N225" s="11"/>
      <c r="O225" s="11">
        <f t="shared" si="1"/>
        <v>46.666666666666664</v>
      </c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6">
        <v>99.1</v>
      </c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6">
        <v>0</v>
      </c>
      <c r="BH225" s="10"/>
      <c r="BI225" s="10"/>
      <c r="BJ225" s="10"/>
      <c r="BK225" s="6"/>
      <c r="BL225" s="6"/>
      <c r="BM225" s="6" t="s">
        <v>86</v>
      </c>
    </row>
    <row r="226" spans="1:65" ht="12.5">
      <c r="A226" s="6">
        <v>1</v>
      </c>
      <c r="B226" s="6">
        <v>43</v>
      </c>
      <c r="C226" s="6" t="s">
        <v>87</v>
      </c>
      <c r="D226" s="8" t="s">
        <v>75</v>
      </c>
      <c r="E226" s="6" t="s">
        <v>82</v>
      </c>
      <c r="F226" s="6">
        <v>140</v>
      </c>
      <c r="G226" s="6">
        <v>800</v>
      </c>
      <c r="H226" s="6">
        <v>1000</v>
      </c>
      <c r="I226" s="6"/>
      <c r="J226" s="6">
        <v>0.15</v>
      </c>
      <c r="K226" s="6">
        <v>50</v>
      </c>
      <c r="L226" s="6" t="s">
        <v>85</v>
      </c>
      <c r="M226" s="7">
        <f t="shared" si="0"/>
        <v>0.8</v>
      </c>
      <c r="N226" s="11"/>
      <c r="O226" s="11">
        <f t="shared" si="1"/>
        <v>106.66666666666667</v>
      </c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6">
        <v>95</v>
      </c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6">
        <v>0</v>
      </c>
      <c r="BH226" s="10"/>
      <c r="BI226" s="10"/>
      <c r="BJ226" s="10"/>
      <c r="BK226" s="6"/>
      <c r="BL226" s="6"/>
      <c r="BM226" s="6" t="s">
        <v>86</v>
      </c>
    </row>
    <row r="227" spans="1:65" ht="12.5">
      <c r="A227" s="6">
        <v>1</v>
      </c>
      <c r="B227" s="6">
        <v>44</v>
      </c>
      <c r="C227" s="6" t="s">
        <v>87</v>
      </c>
      <c r="D227" s="8" t="s">
        <v>75</v>
      </c>
      <c r="E227" s="6" t="s">
        <v>82</v>
      </c>
      <c r="F227" s="6">
        <v>140</v>
      </c>
      <c r="G227" s="6">
        <v>800</v>
      </c>
      <c r="H227" s="6">
        <v>1500</v>
      </c>
      <c r="I227" s="6"/>
      <c r="J227" s="6">
        <v>0.15</v>
      </c>
      <c r="K227" s="6">
        <v>50</v>
      </c>
      <c r="L227" s="6" t="s">
        <v>85</v>
      </c>
      <c r="M227" s="7">
        <f t="shared" si="0"/>
        <v>0.53333333333333333</v>
      </c>
      <c r="N227" s="11"/>
      <c r="O227" s="11">
        <f t="shared" si="1"/>
        <v>71.111111111111114</v>
      </c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6">
        <v>98.2</v>
      </c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6">
        <v>0</v>
      </c>
      <c r="BH227" s="10"/>
      <c r="BI227" s="10"/>
      <c r="BJ227" s="10"/>
      <c r="BK227" s="6"/>
      <c r="BL227" s="6"/>
      <c r="BM227" s="6" t="s">
        <v>86</v>
      </c>
    </row>
    <row r="228" spans="1:65" ht="12.5">
      <c r="A228" s="6">
        <v>1</v>
      </c>
      <c r="B228" s="6">
        <v>45</v>
      </c>
      <c r="C228" s="6" t="s">
        <v>87</v>
      </c>
      <c r="D228" s="8" t="s">
        <v>75</v>
      </c>
      <c r="E228" s="6" t="s">
        <v>82</v>
      </c>
      <c r="F228" s="6">
        <v>140</v>
      </c>
      <c r="G228" s="6">
        <v>800</v>
      </c>
      <c r="H228" s="6">
        <v>2000</v>
      </c>
      <c r="I228" s="6"/>
      <c r="J228" s="6">
        <v>0.15</v>
      </c>
      <c r="K228" s="6">
        <v>50</v>
      </c>
      <c r="L228" s="6" t="s">
        <v>85</v>
      </c>
      <c r="M228" s="7">
        <f t="shared" si="0"/>
        <v>0.4</v>
      </c>
      <c r="N228" s="11"/>
      <c r="O228" s="11">
        <f t="shared" si="1"/>
        <v>53.333333333333336</v>
      </c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6">
        <v>98.6</v>
      </c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6">
        <v>0</v>
      </c>
      <c r="BH228" s="10"/>
      <c r="BI228" s="10"/>
      <c r="BJ228" s="10"/>
      <c r="BK228" s="6"/>
      <c r="BL228" s="6"/>
      <c r="BM228" s="6" t="s">
        <v>86</v>
      </c>
    </row>
    <row r="229" spans="1:65" ht="12.5">
      <c r="A229" s="6">
        <v>1</v>
      </c>
      <c r="B229" s="6">
        <v>46</v>
      </c>
      <c r="C229" s="6" t="s">
        <v>87</v>
      </c>
      <c r="D229" s="8" t="s">
        <v>75</v>
      </c>
      <c r="E229" s="6" t="s">
        <v>82</v>
      </c>
      <c r="F229" s="6">
        <v>140</v>
      </c>
      <c r="G229" s="6">
        <v>600</v>
      </c>
      <c r="H229" s="6">
        <v>1000</v>
      </c>
      <c r="I229" s="6"/>
      <c r="J229" s="6">
        <v>0.2</v>
      </c>
      <c r="K229" s="6">
        <v>50</v>
      </c>
      <c r="L229" s="6" t="s">
        <v>85</v>
      </c>
      <c r="M229" s="7">
        <f t="shared" si="0"/>
        <v>0.6</v>
      </c>
      <c r="N229" s="11"/>
      <c r="O229" s="11">
        <f t="shared" si="1"/>
        <v>60</v>
      </c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6">
        <v>98.9</v>
      </c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6">
        <v>0</v>
      </c>
      <c r="BH229" s="10"/>
      <c r="BI229" s="10"/>
      <c r="BJ229" s="10"/>
      <c r="BK229" s="6"/>
      <c r="BL229" s="6"/>
      <c r="BM229" s="6" t="s">
        <v>86</v>
      </c>
    </row>
    <row r="230" spans="1:65" ht="12.5">
      <c r="A230" s="6">
        <v>1</v>
      </c>
      <c r="B230" s="6">
        <v>47</v>
      </c>
      <c r="C230" s="6" t="s">
        <v>87</v>
      </c>
      <c r="D230" s="8" t="s">
        <v>75</v>
      </c>
      <c r="E230" s="6" t="s">
        <v>82</v>
      </c>
      <c r="F230" s="6">
        <v>140</v>
      </c>
      <c r="G230" s="6">
        <v>600</v>
      </c>
      <c r="H230" s="6">
        <v>1500</v>
      </c>
      <c r="I230" s="6"/>
      <c r="J230" s="6">
        <v>0.2</v>
      </c>
      <c r="K230" s="6">
        <v>50</v>
      </c>
      <c r="L230" s="6" t="s">
        <v>85</v>
      </c>
      <c r="M230" s="7">
        <f t="shared" si="0"/>
        <v>0.4</v>
      </c>
      <c r="N230" s="11"/>
      <c r="O230" s="11">
        <f t="shared" si="1"/>
        <v>40</v>
      </c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6">
        <v>98.9</v>
      </c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6">
        <v>0</v>
      </c>
      <c r="BH230" s="10"/>
      <c r="BI230" s="10"/>
      <c r="BJ230" s="10"/>
      <c r="BK230" s="6"/>
      <c r="BL230" s="6"/>
      <c r="BM230" s="6" t="s">
        <v>86</v>
      </c>
    </row>
    <row r="231" spans="1:65" ht="12.5">
      <c r="A231" s="6">
        <v>1</v>
      </c>
      <c r="B231" s="6">
        <v>48</v>
      </c>
      <c r="C231" s="6" t="s">
        <v>87</v>
      </c>
      <c r="D231" s="8" t="s">
        <v>75</v>
      </c>
      <c r="E231" s="6" t="s">
        <v>82</v>
      </c>
      <c r="F231" s="6">
        <v>140</v>
      </c>
      <c r="G231" s="6">
        <v>600</v>
      </c>
      <c r="H231" s="6">
        <v>2000</v>
      </c>
      <c r="I231" s="6"/>
      <c r="J231" s="6">
        <v>0.2</v>
      </c>
      <c r="K231" s="6">
        <v>50</v>
      </c>
      <c r="L231" s="6" t="s">
        <v>85</v>
      </c>
      <c r="M231" s="7">
        <f t="shared" si="0"/>
        <v>0.3</v>
      </c>
      <c r="N231" s="11"/>
      <c r="O231" s="11">
        <f t="shared" si="1"/>
        <v>30</v>
      </c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6">
        <v>99</v>
      </c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6">
        <v>0</v>
      </c>
      <c r="BH231" s="10"/>
      <c r="BI231" s="10"/>
      <c r="BJ231" s="10"/>
      <c r="BK231" s="6"/>
      <c r="BL231" s="6"/>
      <c r="BM231" s="6" t="s">
        <v>86</v>
      </c>
    </row>
    <row r="232" spans="1:65" ht="12.5">
      <c r="A232" s="6">
        <v>1</v>
      </c>
      <c r="B232" s="6">
        <v>49</v>
      </c>
      <c r="C232" s="6" t="s">
        <v>87</v>
      </c>
      <c r="D232" s="8" t="s">
        <v>75</v>
      </c>
      <c r="E232" s="6" t="s">
        <v>82</v>
      </c>
      <c r="F232" s="6">
        <v>140</v>
      </c>
      <c r="G232" s="6">
        <v>700</v>
      </c>
      <c r="H232" s="6">
        <v>1000</v>
      </c>
      <c r="I232" s="6"/>
      <c r="J232" s="6">
        <v>0.2</v>
      </c>
      <c r="K232" s="6">
        <v>50</v>
      </c>
      <c r="L232" s="6" t="s">
        <v>85</v>
      </c>
      <c r="M232" s="7">
        <f t="shared" si="0"/>
        <v>0.7</v>
      </c>
      <c r="N232" s="11"/>
      <c r="O232" s="11">
        <f t="shared" si="1"/>
        <v>70</v>
      </c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6">
        <v>96.8</v>
      </c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6">
        <v>0</v>
      </c>
      <c r="BH232" s="10"/>
      <c r="BI232" s="10"/>
      <c r="BJ232" s="10"/>
      <c r="BK232" s="6"/>
      <c r="BL232" s="6"/>
      <c r="BM232" s="6" t="s">
        <v>86</v>
      </c>
    </row>
    <row r="233" spans="1:65" ht="12.5">
      <c r="A233" s="6">
        <v>1</v>
      </c>
      <c r="B233" s="6">
        <v>50</v>
      </c>
      <c r="C233" s="6" t="s">
        <v>87</v>
      </c>
      <c r="D233" s="8" t="s">
        <v>75</v>
      </c>
      <c r="E233" s="6" t="s">
        <v>82</v>
      </c>
      <c r="F233" s="6">
        <v>140</v>
      </c>
      <c r="G233" s="6">
        <v>700</v>
      </c>
      <c r="H233" s="6">
        <v>1500</v>
      </c>
      <c r="I233" s="6"/>
      <c r="J233" s="6">
        <v>0.2</v>
      </c>
      <c r="K233" s="6">
        <v>50</v>
      </c>
      <c r="L233" s="6" t="s">
        <v>85</v>
      </c>
      <c r="M233" s="7">
        <f t="shared" si="0"/>
        <v>0.46666666666666667</v>
      </c>
      <c r="N233" s="11"/>
      <c r="O233" s="11">
        <f t="shared" si="1"/>
        <v>46.666666666666664</v>
      </c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6">
        <v>98.6</v>
      </c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6">
        <v>0</v>
      </c>
      <c r="BH233" s="10"/>
      <c r="BI233" s="10"/>
      <c r="BJ233" s="10"/>
      <c r="BK233" s="6"/>
      <c r="BL233" s="6"/>
      <c r="BM233" s="6" t="s">
        <v>86</v>
      </c>
    </row>
    <row r="234" spans="1:65" ht="12.5">
      <c r="A234" s="6">
        <v>1</v>
      </c>
      <c r="B234" s="6">
        <v>51</v>
      </c>
      <c r="C234" s="6" t="s">
        <v>87</v>
      </c>
      <c r="D234" s="8" t="s">
        <v>75</v>
      </c>
      <c r="E234" s="6" t="s">
        <v>82</v>
      </c>
      <c r="F234" s="6">
        <v>140</v>
      </c>
      <c r="G234" s="6">
        <v>700</v>
      </c>
      <c r="H234" s="6">
        <v>2000</v>
      </c>
      <c r="I234" s="6"/>
      <c r="J234" s="6">
        <v>0.2</v>
      </c>
      <c r="K234" s="6">
        <v>50</v>
      </c>
      <c r="L234" s="6" t="s">
        <v>85</v>
      </c>
      <c r="M234" s="7">
        <f t="shared" si="0"/>
        <v>0.35</v>
      </c>
      <c r="N234" s="11"/>
      <c r="O234" s="11">
        <f t="shared" si="1"/>
        <v>35</v>
      </c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6">
        <v>98.7</v>
      </c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6">
        <v>0</v>
      </c>
      <c r="BH234" s="10"/>
      <c r="BI234" s="10"/>
      <c r="BJ234" s="10"/>
      <c r="BK234" s="6"/>
      <c r="BL234" s="6"/>
      <c r="BM234" s="6" t="s">
        <v>86</v>
      </c>
    </row>
    <row r="235" spans="1:65" ht="12.5">
      <c r="A235" s="6">
        <v>1</v>
      </c>
      <c r="B235" s="6">
        <v>52</v>
      </c>
      <c r="C235" s="6" t="s">
        <v>87</v>
      </c>
      <c r="D235" s="8" t="s">
        <v>75</v>
      </c>
      <c r="E235" s="6" t="s">
        <v>82</v>
      </c>
      <c r="F235" s="6">
        <v>140</v>
      </c>
      <c r="G235" s="6">
        <v>800</v>
      </c>
      <c r="H235" s="6">
        <v>1000</v>
      </c>
      <c r="I235" s="6"/>
      <c r="J235" s="6">
        <v>0.2</v>
      </c>
      <c r="K235" s="6">
        <v>50</v>
      </c>
      <c r="L235" s="6" t="s">
        <v>85</v>
      </c>
      <c r="M235" s="7">
        <f t="shared" si="0"/>
        <v>0.8</v>
      </c>
      <c r="N235" s="11"/>
      <c r="O235" s="11">
        <f t="shared" si="1"/>
        <v>80</v>
      </c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6">
        <v>95.9</v>
      </c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6">
        <v>0</v>
      </c>
      <c r="BH235" s="10"/>
      <c r="BI235" s="10"/>
      <c r="BJ235" s="10"/>
      <c r="BK235" s="6"/>
      <c r="BL235" s="6"/>
      <c r="BM235" s="6" t="s">
        <v>86</v>
      </c>
    </row>
    <row r="236" spans="1:65" ht="12.5">
      <c r="A236" s="6">
        <v>1</v>
      </c>
      <c r="B236" s="6">
        <v>53</v>
      </c>
      <c r="C236" s="6" t="s">
        <v>87</v>
      </c>
      <c r="D236" s="8" t="s">
        <v>75</v>
      </c>
      <c r="E236" s="6" t="s">
        <v>82</v>
      </c>
      <c r="F236" s="6">
        <v>140</v>
      </c>
      <c r="G236" s="6">
        <v>800</v>
      </c>
      <c r="H236" s="6">
        <v>1500</v>
      </c>
      <c r="I236" s="6"/>
      <c r="J236" s="6">
        <v>0.2</v>
      </c>
      <c r="K236" s="6">
        <v>50</v>
      </c>
      <c r="L236" s="6" t="s">
        <v>85</v>
      </c>
      <c r="M236" s="7">
        <f t="shared" si="0"/>
        <v>0.53333333333333333</v>
      </c>
      <c r="N236" s="11"/>
      <c r="O236" s="11">
        <f t="shared" si="1"/>
        <v>53.333333333333336</v>
      </c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6">
        <v>98.4</v>
      </c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6">
        <v>0</v>
      </c>
      <c r="BH236" s="10"/>
      <c r="BI236" s="10"/>
      <c r="BJ236" s="10"/>
      <c r="BK236" s="6"/>
      <c r="BL236" s="6"/>
      <c r="BM236" s="6" t="s">
        <v>86</v>
      </c>
    </row>
    <row r="237" spans="1:65" ht="12.5">
      <c r="A237" s="6">
        <v>1</v>
      </c>
      <c r="B237" s="6">
        <v>54</v>
      </c>
      <c r="C237" s="6" t="s">
        <v>87</v>
      </c>
      <c r="D237" s="8" t="s">
        <v>75</v>
      </c>
      <c r="E237" s="6" t="s">
        <v>82</v>
      </c>
      <c r="F237" s="6">
        <v>140</v>
      </c>
      <c r="G237" s="6">
        <v>800</v>
      </c>
      <c r="H237" s="6">
        <v>2000</v>
      </c>
      <c r="I237" s="6"/>
      <c r="J237" s="6">
        <v>0.2</v>
      </c>
      <c r="K237" s="6">
        <v>50</v>
      </c>
      <c r="L237" s="6" t="s">
        <v>85</v>
      </c>
      <c r="M237" s="7">
        <f t="shared" si="0"/>
        <v>0.4</v>
      </c>
      <c r="N237" s="11"/>
      <c r="O237" s="11">
        <f t="shared" si="1"/>
        <v>40</v>
      </c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6">
        <v>98.3</v>
      </c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6">
        <v>0</v>
      </c>
      <c r="BH237" s="10"/>
      <c r="BI237" s="10"/>
      <c r="BJ237" s="10"/>
      <c r="BK237" s="6"/>
      <c r="BL237" s="6"/>
      <c r="BM237" s="6" t="s">
        <v>86</v>
      </c>
    </row>
    <row r="238" spans="1:65" ht="12.5">
      <c r="A238" s="6">
        <v>1</v>
      </c>
      <c r="B238" s="6">
        <v>1</v>
      </c>
      <c r="C238" s="6" t="s">
        <v>87</v>
      </c>
      <c r="D238" s="8" t="s">
        <v>75</v>
      </c>
      <c r="E238" s="6" t="s">
        <v>83</v>
      </c>
      <c r="F238" s="6">
        <v>140</v>
      </c>
      <c r="G238" s="6">
        <v>300</v>
      </c>
      <c r="H238" s="6">
        <v>1000</v>
      </c>
      <c r="I238" s="6"/>
      <c r="J238" s="6">
        <v>0.1</v>
      </c>
      <c r="K238" s="6">
        <v>50</v>
      </c>
      <c r="L238" s="6" t="s">
        <v>85</v>
      </c>
      <c r="M238" s="7">
        <f t="shared" si="0"/>
        <v>0.3</v>
      </c>
      <c r="N238" s="11"/>
      <c r="O238" s="11">
        <f t="shared" si="1"/>
        <v>60</v>
      </c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6">
        <v>97.3</v>
      </c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6">
        <v>0</v>
      </c>
      <c r="BH238" s="10"/>
      <c r="BI238" s="10"/>
      <c r="BJ238" s="10"/>
      <c r="BK238" s="6"/>
      <c r="BL238" s="6"/>
      <c r="BM238" s="6" t="s">
        <v>86</v>
      </c>
    </row>
    <row r="239" spans="1:65" ht="12.5">
      <c r="A239" s="6">
        <v>1</v>
      </c>
      <c r="B239" s="6">
        <v>2</v>
      </c>
      <c r="C239" s="6" t="s">
        <v>87</v>
      </c>
      <c r="D239" s="8" t="s">
        <v>75</v>
      </c>
      <c r="E239" s="6" t="s">
        <v>83</v>
      </c>
      <c r="F239" s="6">
        <v>140</v>
      </c>
      <c r="G239" s="6">
        <v>300</v>
      </c>
      <c r="H239" s="6">
        <v>1500</v>
      </c>
      <c r="I239" s="6"/>
      <c r="J239" s="6">
        <v>0.1</v>
      </c>
      <c r="K239" s="6">
        <v>50</v>
      </c>
      <c r="L239" s="6" t="s">
        <v>85</v>
      </c>
      <c r="M239" s="7">
        <f t="shared" si="0"/>
        <v>0.2</v>
      </c>
      <c r="N239" s="11"/>
      <c r="O239" s="11">
        <f t="shared" si="1"/>
        <v>40</v>
      </c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6">
        <v>97.4</v>
      </c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6">
        <v>0</v>
      </c>
      <c r="BH239" s="10"/>
      <c r="BI239" s="10"/>
      <c r="BJ239" s="10"/>
      <c r="BK239" s="6"/>
      <c r="BL239" s="6"/>
      <c r="BM239" s="6" t="s">
        <v>86</v>
      </c>
    </row>
    <row r="240" spans="1:65" ht="12.5">
      <c r="A240" s="6">
        <v>1</v>
      </c>
      <c r="B240" s="6">
        <v>3</v>
      </c>
      <c r="C240" s="6" t="s">
        <v>87</v>
      </c>
      <c r="D240" s="8" t="s">
        <v>75</v>
      </c>
      <c r="E240" s="6" t="s">
        <v>83</v>
      </c>
      <c r="F240" s="6">
        <v>140</v>
      </c>
      <c r="G240" s="6">
        <v>300</v>
      </c>
      <c r="H240" s="6">
        <v>2000</v>
      </c>
      <c r="I240" s="6"/>
      <c r="J240" s="6">
        <v>0.1</v>
      </c>
      <c r="K240" s="6">
        <v>50</v>
      </c>
      <c r="L240" s="6" t="s">
        <v>85</v>
      </c>
      <c r="M240" s="7">
        <f t="shared" si="0"/>
        <v>0.15</v>
      </c>
      <c r="N240" s="11"/>
      <c r="O240" s="11">
        <f t="shared" si="1"/>
        <v>30</v>
      </c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6">
        <v>93.3</v>
      </c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6">
        <v>0</v>
      </c>
      <c r="BH240" s="10"/>
      <c r="BI240" s="10"/>
      <c r="BJ240" s="10"/>
      <c r="BK240" s="6"/>
      <c r="BL240" s="6"/>
      <c r="BM240" s="6" t="s">
        <v>86</v>
      </c>
    </row>
    <row r="241" spans="1:65" ht="12.5">
      <c r="A241" s="6">
        <v>1</v>
      </c>
      <c r="B241" s="6">
        <v>4</v>
      </c>
      <c r="C241" s="6" t="s">
        <v>87</v>
      </c>
      <c r="D241" s="8" t="s">
        <v>75</v>
      </c>
      <c r="E241" s="6" t="s">
        <v>83</v>
      </c>
      <c r="F241" s="6">
        <v>140</v>
      </c>
      <c r="G241" s="6">
        <v>400</v>
      </c>
      <c r="H241" s="6">
        <v>1000</v>
      </c>
      <c r="I241" s="6"/>
      <c r="J241" s="6">
        <v>0.1</v>
      </c>
      <c r="K241" s="6">
        <v>50</v>
      </c>
      <c r="L241" s="6" t="s">
        <v>85</v>
      </c>
      <c r="M241" s="7">
        <f t="shared" si="0"/>
        <v>0.4</v>
      </c>
      <c r="N241" s="11"/>
      <c r="O241" s="11">
        <f t="shared" si="1"/>
        <v>80</v>
      </c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6">
        <v>99.3</v>
      </c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6">
        <v>0</v>
      </c>
      <c r="BH241" s="10"/>
      <c r="BI241" s="10"/>
      <c r="BJ241" s="10"/>
      <c r="BK241" s="6"/>
      <c r="BL241" s="6"/>
      <c r="BM241" s="6" t="s">
        <v>86</v>
      </c>
    </row>
    <row r="242" spans="1:65" ht="12.5">
      <c r="A242" s="6">
        <v>1</v>
      </c>
      <c r="B242" s="6">
        <v>5</v>
      </c>
      <c r="C242" s="6" t="s">
        <v>87</v>
      </c>
      <c r="D242" s="8" t="s">
        <v>75</v>
      </c>
      <c r="E242" s="6" t="s">
        <v>83</v>
      </c>
      <c r="F242" s="6">
        <v>140</v>
      </c>
      <c r="G242" s="6">
        <v>400</v>
      </c>
      <c r="H242" s="6">
        <v>1500</v>
      </c>
      <c r="I242" s="6"/>
      <c r="J242" s="6">
        <v>0.1</v>
      </c>
      <c r="K242" s="6">
        <v>50</v>
      </c>
      <c r="L242" s="6" t="s">
        <v>85</v>
      </c>
      <c r="M242" s="7">
        <f t="shared" si="0"/>
        <v>0.26666666666666666</v>
      </c>
      <c r="N242" s="11"/>
      <c r="O242" s="11">
        <f t="shared" si="1"/>
        <v>53.333333333333336</v>
      </c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6">
        <v>98.8</v>
      </c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6">
        <v>0</v>
      </c>
      <c r="BH242" s="10"/>
      <c r="BI242" s="10"/>
      <c r="BJ242" s="10"/>
      <c r="BK242" s="6"/>
      <c r="BL242" s="6"/>
      <c r="BM242" s="6" t="s">
        <v>86</v>
      </c>
    </row>
    <row r="243" spans="1:65" ht="12.5">
      <c r="A243" s="6">
        <v>1</v>
      </c>
      <c r="B243" s="6">
        <v>6</v>
      </c>
      <c r="C243" s="6" t="s">
        <v>87</v>
      </c>
      <c r="D243" s="8" t="s">
        <v>75</v>
      </c>
      <c r="E243" s="6" t="s">
        <v>83</v>
      </c>
      <c r="F243" s="6">
        <v>140</v>
      </c>
      <c r="G243" s="6">
        <v>400</v>
      </c>
      <c r="H243" s="6">
        <v>2000</v>
      </c>
      <c r="I243" s="6"/>
      <c r="J243" s="6">
        <v>0.1</v>
      </c>
      <c r="K243" s="6">
        <v>50</v>
      </c>
      <c r="L243" s="6" t="s">
        <v>85</v>
      </c>
      <c r="M243" s="7">
        <f t="shared" si="0"/>
        <v>0.2</v>
      </c>
      <c r="N243" s="11"/>
      <c r="O243" s="11">
        <f t="shared" si="1"/>
        <v>40</v>
      </c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6">
        <v>99.3</v>
      </c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6">
        <v>0</v>
      </c>
      <c r="BH243" s="10"/>
      <c r="BI243" s="10"/>
      <c r="BJ243" s="10"/>
      <c r="BK243" s="6"/>
      <c r="BL243" s="6"/>
      <c r="BM243" s="6" t="s">
        <v>86</v>
      </c>
    </row>
    <row r="244" spans="1:65" ht="12.5">
      <c r="A244" s="6">
        <v>1</v>
      </c>
      <c r="B244" s="6">
        <v>7</v>
      </c>
      <c r="C244" s="6" t="s">
        <v>87</v>
      </c>
      <c r="D244" s="8" t="s">
        <v>75</v>
      </c>
      <c r="E244" s="6" t="s">
        <v>83</v>
      </c>
      <c r="F244" s="6">
        <v>140</v>
      </c>
      <c r="G244" s="6">
        <v>500</v>
      </c>
      <c r="H244" s="6">
        <v>1000</v>
      </c>
      <c r="I244" s="6"/>
      <c r="J244" s="6">
        <v>0.1</v>
      </c>
      <c r="K244" s="6">
        <v>50</v>
      </c>
      <c r="L244" s="6" t="s">
        <v>85</v>
      </c>
      <c r="M244" s="7">
        <f t="shared" si="0"/>
        <v>0.5</v>
      </c>
      <c r="N244" s="11"/>
      <c r="O244" s="11">
        <f t="shared" si="1"/>
        <v>100</v>
      </c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6">
        <v>99.5</v>
      </c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6">
        <v>0</v>
      </c>
      <c r="BH244" s="10"/>
      <c r="BI244" s="10"/>
      <c r="BJ244" s="10"/>
      <c r="BK244" s="6"/>
      <c r="BL244" s="6"/>
      <c r="BM244" s="6" t="s">
        <v>86</v>
      </c>
    </row>
    <row r="245" spans="1:65" ht="12.5">
      <c r="A245" s="6">
        <v>1</v>
      </c>
      <c r="B245" s="6">
        <v>8</v>
      </c>
      <c r="C245" s="6" t="s">
        <v>87</v>
      </c>
      <c r="D245" s="8" t="s">
        <v>75</v>
      </c>
      <c r="E245" s="6" t="s">
        <v>83</v>
      </c>
      <c r="F245" s="6">
        <v>140</v>
      </c>
      <c r="G245" s="6">
        <v>500</v>
      </c>
      <c r="H245" s="6">
        <v>1500</v>
      </c>
      <c r="I245" s="6"/>
      <c r="J245" s="6">
        <v>0.1</v>
      </c>
      <c r="K245" s="6">
        <v>50</v>
      </c>
      <c r="L245" s="6" t="s">
        <v>85</v>
      </c>
      <c r="M245" s="7">
        <f t="shared" si="0"/>
        <v>0.33333333333333331</v>
      </c>
      <c r="N245" s="11"/>
      <c r="O245" s="11">
        <f t="shared" si="1"/>
        <v>66.666666666666671</v>
      </c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6">
        <v>99.8</v>
      </c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6">
        <v>0</v>
      </c>
      <c r="BH245" s="10"/>
      <c r="BI245" s="10"/>
      <c r="BJ245" s="10"/>
      <c r="BK245" s="6"/>
      <c r="BL245" s="6"/>
      <c r="BM245" s="6" t="s">
        <v>86</v>
      </c>
    </row>
    <row r="246" spans="1:65" ht="12.5">
      <c r="A246" s="6">
        <v>1</v>
      </c>
      <c r="B246" s="6">
        <v>9</v>
      </c>
      <c r="C246" s="6" t="s">
        <v>87</v>
      </c>
      <c r="D246" s="8" t="s">
        <v>75</v>
      </c>
      <c r="E246" s="6" t="s">
        <v>83</v>
      </c>
      <c r="F246" s="6">
        <v>140</v>
      </c>
      <c r="G246" s="6">
        <v>500</v>
      </c>
      <c r="H246" s="6">
        <v>2000</v>
      </c>
      <c r="I246" s="6"/>
      <c r="J246" s="6">
        <v>0.1</v>
      </c>
      <c r="K246" s="6">
        <v>50</v>
      </c>
      <c r="L246" s="6" t="s">
        <v>85</v>
      </c>
      <c r="M246" s="7">
        <f t="shared" si="0"/>
        <v>0.25</v>
      </c>
      <c r="N246" s="11"/>
      <c r="O246" s="11">
        <f t="shared" si="1"/>
        <v>50</v>
      </c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6">
        <v>99.7</v>
      </c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6">
        <v>0</v>
      </c>
      <c r="BH246" s="10"/>
      <c r="BI246" s="10"/>
      <c r="BJ246" s="10"/>
      <c r="BK246" s="6"/>
      <c r="BL246" s="6"/>
      <c r="BM246" s="6" t="s">
        <v>86</v>
      </c>
    </row>
    <row r="247" spans="1:65" ht="12.5">
      <c r="A247" s="6">
        <v>1</v>
      </c>
      <c r="B247" s="6">
        <v>10</v>
      </c>
      <c r="C247" s="6" t="s">
        <v>87</v>
      </c>
      <c r="D247" s="8" t="s">
        <v>75</v>
      </c>
      <c r="E247" s="6" t="s">
        <v>83</v>
      </c>
      <c r="F247" s="6">
        <v>140</v>
      </c>
      <c r="G247" s="6">
        <v>300</v>
      </c>
      <c r="H247" s="6">
        <v>1000</v>
      </c>
      <c r="I247" s="6"/>
      <c r="J247" s="6">
        <v>0.15</v>
      </c>
      <c r="K247" s="6">
        <v>50</v>
      </c>
      <c r="L247" s="6" t="s">
        <v>85</v>
      </c>
      <c r="M247" s="7">
        <f t="shared" si="0"/>
        <v>0.3</v>
      </c>
      <c r="N247" s="11"/>
      <c r="O247" s="11">
        <f t="shared" si="1"/>
        <v>40</v>
      </c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6">
        <v>98.4</v>
      </c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6">
        <v>0</v>
      </c>
      <c r="BH247" s="10"/>
      <c r="BI247" s="10"/>
      <c r="BJ247" s="10"/>
      <c r="BK247" s="6"/>
      <c r="BL247" s="6"/>
      <c r="BM247" s="6" t="s">
        <v>86</v>
      </c>
    </row>
    <row r="248" spans="1:65" ht="12.5">
      <c r="A248" s="6">
        <v>1</v>
      </c>
      <c r="B248" s="6">
        <v>11</v>
      </c>
      <c r="C248" s="6" t="s">
        <v>87</v>
      </c>
      <c r="D248" s="8" t="s">
        <v>75</v>
      </c>
      <c r="E248" s="6" t="s">
        <v>83</v>
      </c>
      <c r="F248" s="6">
        <v>140</v>
      </c>
      <c r="G248" s="6">
        <v>300</v>
      </c>
      <c r="H248" s="6">
        <v>1500</v>
      </c>
      <c r="I248" s="12"/>
      <c r="J248" s="12">
        <v>0.15</v>
      </c>
      <c r="K248" s="6">
        <v>50</v>
      </c>
      <c r="L248" s="6" t="s">
        <v>85</v>
      </c>
      <c r="M248" s="7">
        <f t="shared" si="0"/>
        <v>0.2</v>
      </c>
      <c r="N248" s="11"/>
      <c r="O248" s="11">
        <f t="shared" si="1"/>
        <v>26.666666666666668</v>
      </c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6">
        <v>98.6</v>
      </c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6">
        <v>0</v>
      </c>
      <c r="BH248" s="10"/>
      <c r="BI248" s="10"/>
      <c r="BJ248" s="10"/>
      <c r="BK248" s="6"/>
      <c r="BL248" s="6"/>
      <c r="BM248" s="6" t="s">
        <v>86</v>
      </c>
    </row>
    <row r="249" spans="1:65" ht="12.5">
      <c r="A249" s="6">
        <v>1</v>
      </c>
      <c r="B249" s="6">
        <v>12</v>
      </c>
      <c r="C249" s="6" t="s">
        <v>87</v>
      </c>
      <c r="D249" s="8" t="s">
        <v>75</v>
      </c>
      <c r="E249" s="6" t="s">
        <v>83</v>
      </c>
      <c r="F249" s="6">
        <v>140</v>
      </c>
      <c r="G249" s="6">
        <v>300</v>
      </c>
      <c r="H249" s="6">
        <v>2000</v>
      </c>
      <c r="I249" s="12"/>
      <c r="J249" s="12">
        <v>0.15</v>
      </c>
      <c r="K249" s="6">
        <v>50</v>
      </c>
      <c r="L249" s="6" t="s">
        <v>85</v>
      </c>
      <c r="M249" s="7">
        <f t="shared" si="0"/>
        <v>0.15</v>
      </c>
      <c r="N249" s="11"/>
      <c r="O249" s="11">
        <f t="shared" si="1"/>
        <v>20</v>
      </c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6">
        <v>95.9</v>
      </c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6">
        <v>0</v>
      </c>
      <c r="BH249" s="10"/>
      <c r="BI249" s="10"/>
      <c r="BJ249" s="10"/>
      <c r="BK249" s="6"/>
      <c r="BL249" s="6"/>
      <c r="BM249" s="6" t="s">
        <v>86</v>
      </c>
    </row>
    <row r="250" spans="1:65" ht="12.5">
      <c r="A250" s="6">
        <v>1</v>
      </c>
      <c r="B250" s="6">
        <v>13</v>
      </c>
      <c r="C250" s="6" t="s">
        <v>87</v>
      </c>
      <c r="D250" s="8" t="s">
        <v>75</v>
      </c>
      <c r="E250" s="6" t="s">
        <v>83</v>
      </c>
      <c r="F250" s="6">
        <v>140</v>
      </c>
      <c r="G250" s="6">
        <v>400</v>
      </c>
      <c r="H250" s="6">
        <v>1000</v>
      </c>
      <c r="I250" s="12"/>
      <c r="J250" s="12">
        <v>0.15</v>
      </c>
      <c r="K250" s="6">
        <v>50</v>
      </c>
      <c r="L250" s="6" t="s">
        <v>85</v>
      </c>
      <c r="M250" s="7">
        <f t="shared" si="0"/>
        <v>0.4</v>
      </c>
      <c r="N250" s="11"/>
      <c r="O250" s="11">
        <f t="shared" si="1"/>
        <v>53.333333333333336</v>
      </c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6">
        <v>99.7</v>
      </c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6">
        <v>0</v>
      </c>
      <c r="BH250" s="10"/>
      <c r="BI250" s="10"/>
      <c r="BJ250" s="10"/>
      <c r="BK250" s="6"/>
      <c r="BL250" s="6"/>
      <c r="BM250" s="6" t="s">
        <v>86</v>
      </c>
    </row>
    <row r="251" spans="1:65" ht="12.5">
      <c r="A251" s="6">
        <v>1</v>
      </c>
      <c r="B251" s="6">
        <v>14</v>
      </c>
      <c r="C251" s="6" t="s">
        <v>87</v>
      </c>
      <c r="D251" s="8" t="s">
        <v>75</v>
      </c>
      <c r="E251" s="6" t="s">
        <v>83</v>
      </c>
      <c r="F251" s="6">
        <v>140</v>
      </c>
      <c r="G251" s="6">
        <v>400</v>
      </c>
      <c r="H251" s="6">
        <v>1500</v>
      </c>
      <c r="I251" s="12"/>
      <c r="J251" s="12">
        <v>0.15</v>
      </c>
      <c r="K251" s="6">
        <v>50</v>
      </c>
      <c r="L251" s="6" t="s">
        <v>85</v>
      </c>
      <c r="M251" s="7">
        <f t="shared" si="0"/>
        <v>0.26666666666666666</v>
      </c>
      <c r="N251" s="11"/>
      <c r="O251" s="11">
        <f t="shared" si="1"/>
        <v>35.555555555555557</v>
      </c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6">
        <v>99.3</v>
      </c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6">
        <v>0</v>
      </c>
      <c r="BH251" s="10"/>
      <c r="BI251" s="10"/>
      <c r="BJ251" s="10"/>
      <c r="BK251" s="6"/>
      <c r="BL251" s="6"/>
      <c r="BM251" s="6" t="s">
        <v>86</v>
      </c>
    </row>
    <row r="252" spans="1:65" ht="12.5">
      <c r="A252" s="6">
        <v>1</v>
      </c>
      <c r="B252" s="6">
        <v>15</v>
      </c>
      <c r="C252" s="6" t="s">
        <v>87</v>
      </c>
      <c r="D252" s="8" t="s">
        <v>75</v>
      </c>
      <c r="E252" s="6" t="s">
        <v>83</v>
      </c>
      <c r="F252" s="6">
        <v>140</v>
      </c>
      <c r="G252" s="6">
        <v>400</v>
      </c>
      <c r="H252" s="6">
        <v>2000</v>
      </c>
      <c r="I252" s="12"/>
      <c r="J252" s="12">
        <v>0.15</v>
      </c>
      <c r="K252" s="6">
        <v>50</v>
      </c>
      <c r="L252" s="6" t="s">
        <v>85</v>
      </c>
      <c r="M252" s="7">
        <f t="shared" si="0"/>
        <v>0.2</v>
      </c>
      <c r="N252" s="11"/>
      <c r="O252" s="11">
        <f t="shared" si="1"/>
        <v>26.666666666666668</v>
      </c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6">
        <v>98.1</v>
      </c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6">
        <v>0</v>
      </c>
      <c r="BH252" s="10"/>
      <c r="BI252" s="10"/>
      <c r="BJ252" s="10"/>
      <c r="BK252" s="6"/>
      <c r="BL252" s="6"/>
      <c r="BM252" s="6" t="s">
        <v>86</v>
      </c>
    </row>
    <row r="253" spans="1:65" ht="12.5">
      <c r="A253" s="6">
        <v>1</v>
      </c>
      <c r="B253" s="6">
        <v>16</v>
      </c>
      <c r="C253" s="6" t="s">
        <v>87</v>
      </c>
      <c r="D253" s="8" t="s">
        <v>75</v>
      </c>
      <c r="E253" s="6" t="s">
        <v>83</v>
      </c>
      <c r="F253" s="6">
        <v>140</v>
      </c>
      <c r="G253" s="6">
        <v>500</v>
      </c>
      <c r="H253" s="6">
        <v>1000</v>
      </c>
      <c r="I253" s="12"/>
      <c r="J253" s="12">
        <v>0.15</v>
      </c>
      <c r="K253" s="6">
        <v>50</v>
      </c>
      <c r="L253" s="6" t="s">
        <v>85</v>
      </c>
      <c r="M253" s="7">
        <f t="shared" si="0"/>
        <v>0.5</v>
      </c>
      <c r="N253" s="11"/>
      <c r="O253" s="11">
        <f t="shared" si="1"/>
        <v>66.666666666666671</v>
      </c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6">
        <v>99.5</v>
      </c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6">
        <v>0</v>
      </c>
      <c r="BH253" s="10"/>
      <c r="BI253" s="10"/>
      <c r="BJ253" s="10"/>
      <c r="BK253" s="6"/>
      <c r="BL253" s="6"/>
      <c r="BM253" s="6" t="s">
        <v>86</v>
      </c>
    </row>
    <row r="254" spans="1:65" ht="12.5">
      <c r="A254" s="6">
        <v>1</v>
      </c>
      <c r="B254" s="6">
        <v>17</v>
      </c>
      <c r="C254" s="6" t="s">
        <v>87</v>
      </c>
      <c r="D254" s="8" t="s">
        <v>75</v>
      </c>
      <c r="E254" s="6" t="s">
        <v>83</v>
      </c>
      <c r="F254" s="6">
        <v>140</v>
      </c>
      <c r="G254" s="6">
        <v>500</v>
      </c>
      <c r="H254" s="6">
        <v>1500</v>
      </c>
      <c r="I254" s="12"/>
      <c r="J254" s="12">
        <v>0.15</v>
      </c>
      <c r="K254" s="6">
        <v>50</v>
      </c>
      <c r="L254" s="6" t="s">
        <v>85</v>
      </c>
      <c r="M254" s="7">
        <f t="shared" si="0"/>
        <v>0.33333333333333331</v>
      </c>
      <c r="N254" s="11"/>
      <c r="O254" s="11">
        <f t="shared" si="1"/>
        <v>44.444444444444443</v>
      </c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6">
        <v>99.7</v>
      </c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6">
        <v>0</v>
      </c>
      <c r="BH254" s="10"/>
      <c r="BI254" s="10"/>
      <c r="BJ254" s="10"/>
      <c r="BK254" s="6"/>
      <c r="BL254" s="6"/>
      <c r="BM254" s="6" t="s">
        <v>86</v>
      </c>
    </row>
    <row r="255" spans="1:65" ht="12.5">
      <c r="A255" s="6">
        <v>1</v>
      </c>
      <c r="B255" s="6">
        <v>18</v>
      </c>
      <c r="C255" s="6" t="s">
        <v>87</v>
      </c>
      <c r="D255" s="8" t="s">
        <v>75</v>
      </c>
      <c r="E255" s="6" t="s">
        <v>83</v>
      </c>
      <c r="F255" s="6">
        <v>140</v>
      </c>
      <c r="G255" s="6">
        <v>500</v>
      </c>
      <c r="H255" s="6">
        <v>2000</v>
      </c>
      <c r="I255" s="12"/>
      <c r="J255" s="12">
        <v>0.15</v>
      </c>
      <c r="K255" s="6">
        <v>50</v>
      </c>
      <c r="L255" s="6" t="s">
        <v>85</v>
      </c>
      <c r="M255" s="7">
        <f t="shared" si="0"/>
        <v>0.25</v>
      </c>
      <c r="N255" s="11"/>
      <c r="O255" s="11">
        <f t="shared" si="1"/>
        <v>33.333333333333336</v>
      </c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6">
        <v>99.8</v>
      </c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6">
        <v>0</v>
      </c>
      <c r="BH255" s="10"/>
      <c r="BI255" s="10"/>
      <c r="BJ255" s="10"/>
      <c r="BK255" s="6"/>
      <c r="BL255" s="6"/>
      <c r="BM255" s="6" t="s">
        <v>86</v>
      </c>
    </row>
    <row r="256" spans="1:65" ht="12.5">
      <c r="A256" s="6">
        <v>1</v>
      </c>
      <c r="B256" s="6">
        <v>19</v>
      </c>
      <c r="C256" s="6" t="s">
        <v>87</v>
      </c>
      <c r="D256" s="8" t="s">
        <v>75</v>
      </c>
      <c r="E256" s="6" t="s">
        <v>83</v>
      </c>
      <c r="F256" s="6">
        <v>140</v>
      </c>
      <c r="G256" s="6">
        <v>300</v>
      </c>
      <c r="H256" s="6">
        <v>1000</v>
      </c>
      <c r="I256" s="6"/>
      <c r="J256" s="6">
        <v>0.2</v>
      </c>
      <c r="K256" s="6">
        <v>50</v>
      </c>
      <c r="L256" s="6" t="s">
        <v>85</v>
      </c>
      <c r="M256" s="7">
        <f t="shared" si="0"/>
        <v>0.3</v>
      </c>
      <c r="N256" s="11"/>
      <c r="O256" s="11">
        <f t="shared" si="1"/>
        <v>30</v>
      </c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6">
        <v>98.2</v>
      </c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6">
        <v>0</v>
      </c>
      <c r="BH256" s="10"/>
      <c r="BI256" s="10"/>
      <c r="BJ256" s="10"/>
      <c r="BK256" s="6"/>
      <c r="BL256" s="6"/>
      <c r="BM256" s="6" t="s">
        <v>86</v>
      </c>
    </row>
    <row r="257" spans="1:65" ht="12.5">
      <c r="A257" s="6">
        <v>1</v>
      </c>
      <c r="B257" s="6">
        <v>20</v>
      </c>
      <c r="C257" s="6" t="s">
        <v>87</v>
      </c>
      <c r="D257" s="8" t="s">
        <v>75</v>
      </c>
      <c r="E257" s="6" t="s">
        <v>83</v>
      </c>
      <c r="F257" s="6">
        <v>140</v>
      </c>
      <c r="G257" s="6">
        <v>300</v>
      </c>
      <c r="H257" s="6">
        <v>1500</v>
      </c>
      <c r="I257" s="6"/>
      <c r="J257" s="6">
        <v>0.2</v>
      </c>
      <c r="K257" s="6">
        <v>50</v>
      </c>
      <c r="L257" s="6" t="s">
        <v>85</v>
      </c>
      <c r="M257" s="7">
        <f t="shared" si="0"/>
        <v>0.2</v>
      </c>
      <c r="N257" s="11"/>
      <c r="O257" s="11">
        <f t="shared" si="1"/>
        <v>20</v>
      </c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6">
        <v>78</v>
      </c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6">
        <v>0</v>
      </c>
      <c r="BH257" s="10"/>
      <c r="BI257" s="10"/>
      <c r="BJ257" s="10"/>
      <c r="BK257" s="6"/>
      <c r="BL257" s="6"/>
      <c r="BM257" s="6" t="s">
        <v>86</v>
      </c>
    </row>
    <row r="258" spans="1:65" ht="12.5">
      <c r="A258" s="6">
        <v>1</v>
      </c>
      <c r="B258" s="6">
        <v>21</v>
      </c>
      <c r="C258" s="6" t="s">
        <v>87</v>
      </c>
      <c r="D258" s="8" t="s">
        <v>75</v>
      </c>
      <c r="E258" s="6" t="s">
        <v>83</v>
      </c>
      <c r="F258" s="6">
        <v>140</v>
      </c>
      <c r="G258" s="6">
        <v>300</v>
      </c>
      <c r="H258" s="6">
        <v>2000</v>
      </c>
      <c r="I258" s="6"/>
      <c r="J258" s="6">
        <v>0.2</v>
      </c>
      <c r="K258" s="6">
        <v>50</v>
      </c>
      <c r="L258" s="6" t="s">
        <v>85</v>
      </c>
      <c r="M258" s="7">
        <f t="shared" si="0"/>
        <v>0.15</v>
      </c>
      <c r="N258" s="11"/>
      <c r="O258" s="11">
        <f t="shared" si="1"/>
        <v>15</v>
      </c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6">
        <v>60.7</v>
      </c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6">
        <v>0</v>
      </c>
      <c r="BH258" s="10"/>
      <c r="BI258" s="10"/>
      <c r="BJ258" s="10"/>
      <c r="BK258" s="6"/>
      <c r="BL258" s="6"/>
      <c r="BM258" s="6" t="s">
        <v>86</v>
      </c>
    </row>
    <row r="259" spans="1:65" ht="12.5">
      <c r="A259" s="6">
        <v>1</v>
      </c>
      <c r="B259" s="6">
        <v>22</v>
      </c>
      <c r="C259" s="6" t="s">
        <v>87</v>
      </c>
      <c r="D259" s="8" t="s">
        <v>75</v>
      </c>
      <c r="E259" s="6" t="s">
        <v>83</v>
      </c>
      <c r="F259" s="6">
        <v>140</v>
      </c>
      <c r="G259" s="6">
        <v>400</v>
      </c>
      <c r="H259" s="6">
        <v>1000</v>
      </c>
      <c r="I259" s="6"/>
      <c r="J259" s="6">
        <v>0.2</v>
      </c>
      <c r="K259" s="6">
        <v>50</v>
      </c>
      <c r="L259" s="6" t="s">
        <v>85</v>
      </c>
      <c r="M259" s="7">
        <f t="shared" si="0"/>
        <v>0.4</v>
      </c>
      <c r="N259" s="11"/>
      <c r="O259" s="11">
        <f t="shared" si="1"/>
        <v>40</v>
      </c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6">
        <v>99.6</v>
      </c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6">
        <v>0</v>
      </c>
      <c r="BH259" s="10"/>
      <c r="BI259" s="10"/>
      <c r="BJ259" s="10"/>
      <c r="BK259" s="6"/>
      <c r="BL259" s="6"/>
      <c r="BM259" s="6" t="s">
        <v>86</v>
      </c>
    </row>
    <row r="260" spans="1:65" ht="12.5">
      <c r="A260" s="6">
        <v>1</v>
      </c>
      <c r="B260" s="6">
        <v>23</v>
      </c>
      <c r="C260" s="6" t="s">
        <v>87</v>
      </c>
      <c r="D260" s="8" t="s">
        <v>75</v>
      </c>
      <c r="E260" s="6" t="s">
        <v>83</v>
      </c>
      <c r="F260" s="6">
        <v>140</v>
      </c>
      <c r="G260" s="6">
        <v>400</v>
      </c>
      <c r="H260" s="6">
        <v>1500</v>
      </c>
      <c r="I260" s="6"/>
      <c r="J260" s="6">
        <v>0.2</v>
      </c>
      <c r="K260" s="6">
        <v>50</v>
      </c>
      <c r="L260" s="6" t="s">
        <v>85</v>
      </c>
      <c r="M260" s="7">
        <f t="shared" si="0"/>
        <v>0.26666666666666666</v>
      </c>
      <c r="N260" s="11"/>
      <c r="O260" s="11">
        <f t="shared" si="1"/>
        <v>26.666666666666668</v>
      </c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6">
        <v>99.3</v>
      </c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6">
        <v>0</v>
      </c>
      <c r="BH260" s="10"/>
      <c r="BI260" s="10"/>
      <c r="BJ260" s="10"/>
      <c r="BK260" s="6"/>
      <c r="BL260" s="6"/>
      <c r="BM260" s="6" t="s">
        <v>86</v>
      </c>
    </row>
    <row r="261" spans="1:65" ht="12.5">
      <c r="A261" s="6">
        <v>1</v>
      </c>
      <c r="B261" s="6">
        <v>24</v>
      </c>
      <c r="C261" s="6" t="s">
        <v>87</v>
      </c>
      <c r="D261" s="8" t="s">
        <v>75</v>
      </c>
      <c r="E261" s="6" t="s">
        <v>83</v>
      </c>
      <c r="F261" s="6">
        <v>140</v>
      </c>
      <c r="G261" s="6">
        <v>400</v>
      </c>
      <c r="H261" s="6">
        <v>2000</v>
      </c>
      <c r="I261" s="6"/>
      <c r="J261" s="6">
        <v>0.2</v>
      </c>
      <c r="K261" s="6">
        <v>50</v>
      </c>
      <c r="L261" s="6" t="s">
        <v>85</v>
      </c>
      <c r="M261" s="7">
        <f t="shared" si="0"/>
        <v>0.2</v>
      </c>
      <c r="N261" s="11"/>
      <c r="O261" s="11">
        <f t="shared" si="1"/>
        <v>20</v>
      </c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6">
        <v>93.6</v>
      </c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6">
        <v>0</v>
      </c>
      <c r="BH261" s="10"/>
      <c r="BI261" s="10"/>
      <c r="BJ261" s="10"/>
      <c r="BK261" s="6"/>
      <c r="BL261" s="6"/>
      <c r="BM261" s="6" t="s">
        <v>86</v>
      </c>
    </row>
    <row r="262" spans="1:65" ht="12.5">
      <c r="A262" s="6">
        <v>1</v>
      </c>
      <c r="B262" s="6">
        <v>25</v>
      </c>
      <c r="C262" s="6" t="s">
        <v>87</v>
      </c>
      <c r="D262" s="8" t="s">
        <v>75</v>
      </c>
      <c r="E262" s="6" t="s">
        <v>83</v>
      </c>
      <c r="F262" s="6">
        <v>140</v>
      </c>
      <c r="G262" s="6">
        <v>500</v>
      </c>
      <c r="H262" s="6">
        <v>1000</v>
      </c>
      <c r="I262" s="6"/>
      <c r="J262" s="6">
        <v>0.2</v>
      </c>
      <c r="K262" s="6">
        <v>50</v>
      </c>
      <c r="L262" s="6" t="s">
        <v>85</v>
      </c>
      <c r="M262" s="7">
        <f t="shared" si="0"/>
        <v>0.5</v>
      </c>
      <c r="N262" s="11"/>
      <c r="O262" s="11">
        <f t="shared" si="1"/>
        <v>50</v>
      </c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6">
        <v>99.7</v>
      </c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6">
        <v>0</v>
      </c>
      <c r="BH262" s="10"/>
      <c r="BI262" s="10"/>
      <c r="BJ262" s="10"/>
      <c r="BK262" s="6"/>
      <c r="BL262" s="6"/>
      <c r="BM262" s="6" t="s">
        <v>86</v>
      </c>
    </row>
    <row r="263" spans="1:65" ht="12.5">
      <c r="A263" s="6">
        <v>1</v>
      </c>
      <c r="B263" s="6">
        <v>26</v>
      </c>
      <c r="C263" s="6" t="s">
        <v>87</v>
      </c>
      <c r="D263" s="8" t="s">
        <v>75</v>
      </c>
      <c r="E263" s="6" t="s">
        <v>83</v>
      </c>
      <c r="F263" s="6">
        <v>140</v>
      </c>
      <c r="G263" s="6">
        <v>500</v>
      </c>
      <c r="H263" s="6">
        <v>1500</v>
      </c>
      <c r="I263" s="6"/>
      <c r="J263" s="6">
        <v>0.2</v>
      </c>
      <c r="K263" s="6">
        <v>50</v>
      </c>
      <c r="L263" s="6" t="s">
        <v>85</v>
      </c>
      <c r="M263" s="7">
        <f t="shared" si="0"/>
        <v>0.33333333333333331</v>
      </c>
      <c r="N263" s="11"/>
      <c r="O263" s="11">
        <f t="shared" si="1"/>
        <v>33.333333333333336</v>
      </c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6">
        <v>99.8</v>
      </c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6">
        <v>0</v>
      </c>
      <c r="BH263" s="10"/>
      <c r="BI263" s="10"/>
      <c r="BJ263" s="10"/>
      <c r="BK263" s="6"/>
      <c r="BL263" s="6"/>
      <c r="BM263" s="6" t="s">
        <v>86</v>
      </c>
    </row>
    <row r="264" spans="1:65" ht="12.5">
      <c r="A264" s="6">
        <v>1</v>
      </c>
      <c r="B264" s="6">
        <v>27</v>
      </c>
      <c r="C264" s="6" t="s">
        <v>87</v>
      </c>
      <c r="D264" s="8" t="s">
        <v>75</v>
      </c>
      <c r="E264" s="6" t="s">
        <v>83</v>
      </c>
      <c r="F264" s="6">
        <v>140</v>
      </c>
      <c r="G264" s="6">
        <v>500</v>
      </c>
      <c r="H264" s="6">
        <v>2000</v>
      </c>
      <c r="I264" s="6"/>
      <c r="J264" s="6">
        <v>0.2</v>
      </c>
      <c r="K264" s="6">
        <v>50</v>
      </c>
      <c r="L264" s="6" t="s">
        <v>85</v>
      </c>
      <c r="M264" s="7">
        <f t="shared" si="0"/>
        <v>0.25</v>
      </c>
      <c r="N264" s="11"/>
      <c r="O264" s="11">
        <f t="shared" si="1"/>
        <v>25</v>
      </c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6">
        <v>98.7</v>
      </c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6">
        <v>0</v>
      </c>
      <c r="BH264" s="10"/>
      <c r="BI264" s="10"/>
      <c r="BJ264" s="10"/>
      <c r="BK264" s="6"/>
      <c r="BL264" s="6"/>
      <c r="BM264" s="6" t="s">
        <v>86</v>
      </c>
    </row>
    <row r="265" spans="1:65" ht="12.5">
      <c r="A265" s="6">
        <v>1</v>
      </c>
      <c r="B265" s="6">
        <v>28</v>
      </c>
      <c r="C265" s="6" t="s">
        <v>87</v>
      </c>
      <c r="D265" s="8" t="s">
        <v>75</v>
      </c>
      <c r="E265" s="6" t="s">
        <v>83</v>
      </c>
      <c r="F265" s="6">
        <v>140</v>
      </c>
      <c r="G265" s="6">
        <v>600</v>
      </c>
      <c r="H265" s="6">
        <v>1000</v>
      </c>
      <c r="I265" s="6"/>
      <c r="J265" s="6">
        <v>0.1</v>
      </c>
      <c r="K265" s="6">
        <v>50</v>
      </c>
      <c r="L265" s="6" t="s">
        <v>85</v>
      </c>
      <c r="M265" s="7">
        <f t="shared" si="0"/>
        <v>0.6</v>
      </c>
      <c r="N265" s="11"/>
      <c r="O265" s="11">
        <f t="shared" si="1"/>
        <v>120</v>
      </c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6">
        <v>99.9</v>
      </c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6">
        <v>0</v>
      </c>
      <c r="BH265" s="10"/>
      <c r="BI265" s="10"/>
      <c r="BJ265" s="10"/>
      <c r="BK265" s="6"/>
      <c r="BL265" s="6"/>
      <c r="BM265" s="6" t="s">
        <v>86</v>
      </c>
    </row>
    <row r="266" spans="1:65" ht="12.5">
      <c r="A266" s="6">
        <v>1</v>
      </c>
      <c r="B266" s="6">
        <v>29</v>
      </c>
      <c r="C266" s="6" t="s">
        <v>87</v>
      </c>
      <c r="D266" s="8" t="s">
        <v>75</v>
      </c>
      <c r="E266" s="6" t="s">
        <v>83</v>
      </c>
      <c r="F266" s="6">
        <v>140</v>
      </c>
      <c r="G266" s="6">
        <v>600</v>
      </c>
      <c r="H266" s="6">
        <v>1500</v>
      </c>
      <c r="I266" s="6"/>
      <c r="J266" s="6">
        <v>0.1</v>
      </c>
      <c r="K266" s="6">
        <v>50</v>
      </c>
      <c r="L266" s="6" t="s">
        <v>85</v>
      </c>
      <c r="M266" s="7">
        <f t="shared" si="0"/>
        <v>0.4</v>
      </c>
      <c r="N266" s="11"/>
      <c r="O266" s="11">
        <f t="shared" si="1"/>
        <v>80</v>
      </c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6">
        <v>99.9</v>
      </c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6">
        <v>0</v>
      </c>
      <c r="BH266" s="10"/>
      <c r="BI266" s="10"/>
      <c r="BJ266" s="10"/>
      <c r="BK266" s="6"/>
      <c r="BL266" s="6"/>
      <c r="BM266" s="6" t="s">
        <v>86</v>
      </c>
    </row>
    <row r="267" spans="1:65" ht="12.5">
      <c r="A267" s="6">
        <v>1</v>
      </c>
      <c r="B267" s="6">
        <v>30</v>
      </c>
      <c r="C267" s="6" t="s">
        <v>87</v>
      </c>
      <c r="D267" s="8" t="s">
        <v>75</v>
      </c>
      <c r="E267" s="6" t="s">
        <v>83</v>
      </c>
      <c r="F267" s="6">
        <v>140</v>
      </c>
      <c r="G267" s="6">
        <v>600</v>
      </c>
      <c r="H267" s="6">
        <v>2000</v>
      </c>
      <c r="I267" s="6"/>
      <c r="J267" s="6">
        <v>0.1</v>
      </c>
      <c r="K267" s="6">
        <v>50</v>
      </c>
      <c r="L267" s="6" t="s">
        <v>85</v>
      </c>
      <c r="M267" s="7">
        <f t="shared" si="0"/>
        <v>0.3</v>
      </c>
      <c r="N267" s="11"/>
      <c r="O267" s="11">
        <f t="shared" si="1"/>
        <v>60</v>
      </c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6">
        <v>99.9</v>
      </c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6">
        <v>0</v>
      </c>
      <c r="BH267" s="10"/>
      <c r="BI267" s="10"/>
      <c r="BJ267" s="10"/>
      <c r="BK267" s="6"/>
      <c r="BL267" s="6"/>
      <c r="BM267" s="6" t="s">
        <v>86</v>
      </c>
    </row>
    <row r="268" spans="1:65" ht="12.5">
      <c r="A268" s="6">
        <v>1</v>
      </c>
      <c r="B268" s="6">
        <v>31</v>
      </c>
      <c r="C268" s="6" t="s">
        <v>87</v>
      </c>
      <c r="D268" s="8" t="s">
        <v>75</v>
      </c>
      <c r="E268" s="6" t="s">
        <v>83</v>
      </c>
      <c r="F268" s="6">
        <v>140</v>
      </c>
      <c r="G268" s="6">
        <v>700</v>
      </c>
      <c r="H268" s="6">
        <v>1000</v>
      </c>
      <c r="I268" s="6"/>
      <c r="J268" s="6">
        <v>0.1</v>
      </c>
      <c r="K268" s="6">
        <v>50</v>
      </c>
      <c r="L268" s="6" t="s">
        <v>85</v>
      </c>
      <c r="M268" s="7">
        <f t="shared" si="0"/>
        <v>0.7</v>
      </c>
      <c r="N268" s="11"/>
      <c r="O268" s="11">
        <f t="shared" si="1"/>
        <v>140</v>
      </c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6">
        <v>99.9</v>
      </c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6">
        <v>0</v>
      </c>
      <c r="BH268" s="10"/>
      <c r="BI268" s="10"/>
      <c r="BJ268" s="10"/>
      <c r="BK268" s="6"/>
      <c r="BL268" s="6"/>
      <c r="BM268" s="6" t="s">
        <v>86</v>
      </c>
    </row>
    <row r="269" spans="1:65" ht="12.5">
      <c r="A269" s="6">
        <v>1</v>
      </c>
      <c r="B269" s="6">
        <v>32</v>
      </c>
      <c r="C269" s="6" t="s">
        <v>87</v>
      </c>
      <c r="D269" s="8" t="s">
        <v>75</v>
      </c>
      <c r="E269" s="6" t="s">
        <v>83</v>
      </c>
      <c r="F269" s="6">
        <v>140</v>
      </c>
      <c r="G269" s="6">
        <v>700</v>
      </c>
      <c r="H269" s="6">
        <v>1500</v>
      </c>
      <c r="I269" s="6"/>
      <c r="J269" s="6">
        <v>0.1</v>
      </c>
      <c r="K269" s="6">
        <v>50</v>
      </c>
      <c r="L269" s="6" t="s">
        <v>85</v>
      </c>
      <c r="M269" s="7">
        <f t="shared" si="0"/>
        <v>0.46666666666666667</v>
      </c>
      <c r="N269" s="11"/>
      <c r="O269" s="11">
        <f t="shared" si="1"/>
        <v>93.333333333333329</v>
      </c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6">
        <v>99.9</v>
      </c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6">
        <v>0</v>
      </c>
      <c r="BH269" s="10"/>
      <c r="BI269" s="10"/>
      <c r="BJ269" s="10"/>
      <c r="BK269" s="6"/>
      <c r="BL269" s="6"/>
      <c r="BM269" s="6" t="s">
        <v>86</v>
      </c>
    </row>
    <row r="270" spans="1:65" ht="12.5">
      <c r="A270" s="6">
        <v>1</v>
      </c>
      <c r="B270" s="6">
        <v>33</v>
      </c>
      <c r="C270" s="6" t="s">
        <v>87</v>
      </c>
      <c r="D270" s="8" t="s">
        <v>75</v>
      </c>
      <c r="E270" s="6" t="s">
        <v>83</v>
      </c>
      <c r="F270" s="6">
        <v>140</v>
      </c>
      <c r="G270" s="6">
        <v>700</v>
      </c>
      <c r="H270" s="6">
        <v>2000</v>
      </c>
      <c r="I270" s="6"/>
      <c r="J270" s="6">
        <v>0.1</v>
      </c>
      <c r="K270" s="6">
        <v>50</v>
      </c>
      <c r="L270" s="6" t="s">
        <v>85</v>
      </c>
      <c r="M270" s="7">
        <f t="shared" si="0"/>
        <v>0.35</v>
      </c>
      <c r="N270" s="11"/>
      <c r="O270" s="11">
        <f t="shared" si="1"/>
        <v>70</v>
      </c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6">
        <v>99.9</v>
      </c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6">
        <v>0</v>
      </c>
      <c r="BH270" s="10"/>
      <c r="BI270" s="10"/>
      <c r="BJ270" s="10"/>
      <c r="BK270" s="6"/>
      <c r="BL270" s="6"/>
      <c r="BM270" s="6" t="s">
        <v>86</v>
      </c>
    </row>
    <row r="271" spans="1:65" ht="12.5">
      <c r="A271" s="6">
        <v>1</v>
      </c>
      <c r="B271" s="6">
        <v>34</v>
      </c>
      <c r="C271" s="6" t="s">
        <v>87</v>
      </c>
      <c r="D271" s="8" t="s">
        <v>75</v>
      </c>
      <c r="E271" s="6" t="s">
        <v>83</v>
      </c>
      <c r="F271" s="6">
        <v>140</v>
      </c>
      <c r="G271" s="6">
        <v>800</v>
      </c>
      <c r="H271" s="6">
        <v>1000</v>
      </c>
      <c r="I271" s="6"/>
      <c r="J271" s="6">
        <v>0.1</v>
      </c>
      <c r="K271" s="6">
        <v>50</v>
      </c>
      <c r="L271" s="6" t="s">
        <v>85</v>
      </c>
      <c r="M271" s="7">
        <f t="shared" si="0"/>
        <v>0.8</v>
      </c>
      <c r="N271" s="11"/>
      <c r="O271" s="11">
        <f t="shared" si="1"/>
        <v>160</v>
      </c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6">
        <v>99.4</v>
      </c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6">
        <v>0</v>
      </c>
      <c r="BH271" s="10"/>
      <c r="BI271" s="10"/>
      <c r="BJ271" s="10"/>
      <c r="BK271" s="6"/>
      <c r="BL271" s="6"/>
      <c r="BM271" s="6" t="s">
        <v>86</v>
      </c>
    </row>
    <row r="272" spans="1:65" ht="12.5">
      <c r="A272" s="6">
        <v>1</v>
      </c>
      <c r="B272" s="6">
        <v>35</v>
      </c>
      <c r="C272" s="6" t="s">
        <v>87</v>
      </c>
      <c r="D272" s="8" t="s">
        <v>75</v>
      </c>
      <c r="E272" s="6" t="s">
        <v>83</v>
      </c>
      <c r="F272" s="6">
        <v>140</v>
      </c>
      <c r="G272" s="6">
        <v>800</v>
      </c>
      <c r="H272" s="6">
        <v>1500</v>
      </c>
      <c r="I272" s="6"/>
      <c r="J272" s="6">
        <v>0.1</v>
      </c>
      <c r="K272" s="6">
        <v>50</v>
      </c>
      <c r="L272" s="6" t="s">
        <v>85</v>
      </c>
      <c r="M272" s="7">
        <f t="shared" si="0"/>
        <v>0.53333333333333333</v>
      </c>
      <c r="N272" s="11"/>
      <c r="O272" s="11">
        <f t="shared" si="1"/>
        <v>106.66666666666667</v>
      </c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6">
        <v>99.9</v>
      </c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6">
        <v>0</v>
      </c>
      <c r="BH272" s="10"/>
      <c r="BI272" s="10"/>
      <c r="BJ272" s="10"/>
      <c r="BK272" s="6"/>
      <c r="BL272" s="6"/>
      <c r="BM272" s="6" t="s">
        <v>86</v>
      </c>
    </row>
    <row r="273" spans="1:65" ht="12.5">
      <c r="A273" s="6">
        <v>1</v>
      </c>
      <c r="B273" s="6">
        <v>36</v>
      </c>
      <c r="C273" s="6" t="s">
        <v>87</v>
      </c>
      <c r="D273" s="8" t="s">
        <v>75</v>
      </c>
      <c r="E273" s="6" t="s">
        <v>83</v>
      </c>
      <c r="F273" s="6">
        <v>140</v>
      </c>
      <c r="G273" s="6">
        <v>800</v>
      </c>
      <c r="H273" s="6">
        <v>2000</v>
      </c>
      <c r="I273" s="6"/>
      <c r="J273" s="6">
        <v>0.1</v>
      </c>
      <c r="K273" s="6">
        <v>50</v>
      </c>
      <c r="L273" s="6" t="s">
        <v>85</v>
      </c>
      <c r="M273" s="7">
        <f t="shared" si="0"/>
        <v>0.4</v>
      </c>
      <c r="N273" s="11"/>
      <c r="O273" s="11">
        <f t="shared" si="1"/>
        <v>80</v>
      </c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6">
        <v>99.9</v>
      </c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6">
        <v>0</v>
      </c>
      <c r="BH273" s="10"/>
      <c r="BI273" s="10"/>
      <c r="BJ273" s="10"/>
      <c r="BK273" s="6"/>
      <c r="BL273" s="6"/>
      <c r="BM273" s="6" t="s">
        <v>86</v>
      </c>
    </row>
    <row r="274" spans="1:65" ht="12.5">
      <c r="A274" s="6">
        <v>1</v>
      </c>
      <c r="B274" s="6">
        <v>37</v>
      </c>
      <c r="C274" s="6" t="s">
        <v>87</v>
      </c>
      <c r="D274" s="8" t="s">
        <v>75</v>
      </c>
      <c r="E274" s="6" t="s">
        <v>83</v>
      </c>
      <c r="F274" s="6">
        <v>140</v>
      </c>
      <c r="G274" s="6">
        <v>600</v>
      </c>
      <c r="H274" s="6">
        <v>1000</v>
      </c>
      <c r="I274" s="6"/>
      <c r="J274" s="6">
        <v>0.15</v>
      </c>
      <c r="K274" s="6">
        <v>50</v>
      </c>
      <c r="L274" s="6" t="s">
        <v>85</v>
      </c>
      <c r="M274" s="7">
        <f t="shared" si="0"/>
        <v>0.6</v>
      </c>
      <c r="N274" s="11"/>
      <c r="O274" s="11">
        <f t="shared" si="1"/>
        <v>80</v>
      </c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6">
        <v>99.9</v>
      </c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6">
        <v>0</v>
      </c>
      <c r="BH274" s="10"/>
      <c r="BI274" s="10"/>
      <c r="BJ274" s="10"/>
      <c r="BK274" s="6"/>
      <c r="BL274" s="6"/>
      <c r="BM274" s="6" t="s">
        <v>86</v>
      </c>
    </row>
    <row r="275" spans="1:65" ht="12.5">
      <c r="A275" s="6">
        <v>1</v>
      </c>
      <c r="B275" s="6">
        <v>38</v>
      </c>
      <c r="C275" s="6" t="s">
        <v>87</v>
      </c>
      <c r="D275" s="8" t="s">
        <v>75</v>
      </c>
      <c r="E275" s="6" t="s">
        <v>83</v>
      </c>
      <c r="F275" s="6">
        <v>140</v>
      </c>
      <c r="G275" s="6">
        <v>600</v>
      </c>
      <c r="H275" s="6">
        <v>1500</v>
      </c>
      <c r="I275" s="6"/>
      <c r="J275" s="6">
        <v>0.15</v>
      </c>
      <c r="K275" s="6">
        <v>50</v>
      </c>
      <c r="L275" s="6" t="s">
        <v>85</v>
      </c>
      <c r="M275" s="7">
        <f t="shared" si="0"/>
        <v>0.4</v>
      </c>
      <c r="N275" s="11"/>
      <c r="O275" s="11">
        <f t="shared" si="1"/>
        <v>53.333333333333336</v>
      </c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6">
        <v>99.8</v>
      </c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6">
        <v>0</v>
      </c>
      <c r="BH275" s="10"/>
      <c r="BI275" s="10"/>
      <c r="BJ275" s="10"/>
      <c r="BK275" s="6"/>
      <c r="BL275" s="6"/>
      <c r="BM275" s="6" t="s">
        <v>86</v>
      </c>
    </row>
    <row r="276" spans="1:65" ht="12.5">
      <c r="A276" s="6">
        <v>1</v>
      </c>
      <c r="B276" s="6">
        <v>39</v>
      </c>
      <c r="C276" s="6" t="s">
        <v>87</v>
      </c>
      <c r="D276" s="8" t="s">
        <v>75</v>
      </c>
      <c r="E276" s="6" t="s">
        <v>83</v>
      </c>
      <c r="F276" s="6">
        <v>140</v>
      </c>
      <c r="G276" s="6">
        <v>600</v>
      </c>
      <c r="H276" s="6">
        <v>2000</v>
      </c>
      <c r="I276" s="6"/>
      <c r="J276" s="6">
        <v>0.15</v>
      </c>
      <c r="K276" s="6">
        <v>50</v>
      </c>
      <c r="L276" s="6" t="s">
        <v>85</v>
      </c>
      <c r="M276" s="7">
        <f t="shared" si="0"/>
        <v>0.3</v>
      </c>
      <c r="N276" s="11"/>
      <c r="O276" s="11">
        <f t="shared" si="1"/>
        <v>40</v>
      </c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6">
        <v>99.8</v>
      </c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6">
        <v>0</v>
      </c>
      <c r="BH276" s="10"/>
      <c r="BI276" s="10"/>
      <c r="BJ276" s="10"/>
      <c r="BK276" s="6"/>
      <c r="BL276" s="6"/>
      <c r="BM276" s="6" t="s">
        <v>86</v>
      </c>
    </row>
    <row r="277" spans="1:65" ht="12.5">
      <c r="A277" s="6">
        <v>1</v>
      </c>
      <c r="B277" s="6">
        <v>40</v>
      </c>
      <c r="C277" s="6" t="s">
        <v>87</v>
      </c>
      <c r="D277" s="8" t="s">
        <v>75</v>
      </c>
      <c r="E277" s="6" t="s">
        <v>83</v>
      </c>
      <c r="F277" s="6">
        <v>140</v>
      </c>
      <c r="G277" s="6">
        <v>700</v>
      </c>
      <c r="H277" s="6">
        <v>1000</v>
      </c>
      <c r="I277" s="6"/>
      <c r="J277" s="6">
        <v>0.15</v>
      </c>
      <c r="K277" s="6">
        <v>50</v>
      </c>
      <c r="L277" s="6" t="s">
        <v>85</v>
      </c>
      <c r="M277" s="7">
        <f t="shared" si="0"/>
        <v>0.7</v>
      </c>
      <c r="N277" s="11"/>
      <c r="O277" s="11">
        <f t="shared" si="1"/>
        <v>93.333333333333329</v>
      </c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6">
        <v>99.9</v>
      </c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6">
        <v>0</v>
      </c>
      <c r="BH277" s="10"/>
      <c r="BI277" s="10"/>
      <c r="BJ277" s="10"/>
      <c r="BK277" s="6"/>
      <c r="BL277" s="6"/>
      <c r="BM277" s="6" t="s">
        <v>86</v>
      </c>
    </row>
    <row r="278" spans="1:65" ht="12.5">
      <c r="A278" s="6">
        <v>1</v>
      </c>
      <c r="B278" s="6">
        <v>41</v>
      </c>
      <c r="C278" s="6" t="s">
        <v>87</v>
      </c>
      <c r="D278" s="8" t="s">
        <v>75</v>
      </c>
      <c r="E278" s="6" t="s">
        <v>83</v>
      </c>
      <c r="F278" s="6">
        <v>140</v>
      </c>
      <c r="G278" s="6">
        <v>700</v>
      </c>
      <c r="H278" s="6">
        <v>1500</v>
      </c>
      <c r="I278" s="6"/>
      <c r="J278" s="6">
        <v>0.15</v>
      </c>
      <c r="K278" s="6">
        <v>50</v>
      </c>
      <c r="L278" s="6" t="s">
        <v>85</v>
      </c>
      <c r="M278" s="7">
        <f t="shared" si="0"/>
        <v>0.46666666666666667</v>
      </c>
      <c r="N278" s="11"/>
      <c r="O278" s="11">
        <f t="shared" si="1"/>
        <v>62.222222222222221</v>
      </c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6">
        <v>99.8</v>
      </c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6">
        <v>0</v>
      </c>
      <c r="BH278" s="10"/>
      <c r="BI278" s="10"/>
      <c r="BJ278" s="10"/>
      <c r="BK278" s="6"/>
      <c r="BL278" s="6"/>
      <c r="BM278" s="6" t="s">
        <v>86</v>
      </c>
    </row>
    <row r="279" spans="1:65" ht="12.5">
      <c r="A279" s="6">
        <v>1</v>
      </c>
      <c r="B279" s="6">
        <v>42</v>
      </c>
      <c r="C279" s="6" t="s">
        <v>87</v>
      </c>
      <c r="D279" s="8" t="s">
        <v>75</v>
      </c>
      <c r="E279" s="6" t="s">
        <v>83</v>
      </c>
      <c r="F279" s="6">
        <v>140</v>
      </c>
      <c r="G279" s="6">
        <v>700</v>
      </c>
      <c r="H279" s="6">
        <v>2000</v>
      </c>
      <c r="I279" s="6"/>
      <c r="J279" s="6">
        <v>0.15</v>
      </c>
      <c r="K279" s="6">
        <v>50</v>
      </c>
      <c r="L279" s="6" t="s">
        <v>85</v>
      </c>
      <c r="M279" s="7">
        <f t="shared" si="0"/>
        <v>0.35</v>
      </c>
      <c r="N279" s="11"/>
      <c r="O279" s="11">
        <f t="shared" si="1"/>
        <v>46.666666666666664</v>
      </c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6">
        <v>99.8</v>
      </c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6">
        <v>0</v>
      </c>
      <c r="BH279" s="10"/>
      <c r="BI279" s="10"/>
      <c r="BJ279" s="10"/>
      <c r="BK279" s="6"/>
      <c r="BL279" s="6"/>
      <c r="BM279" s="6" t="s">
        <v>86</v>
      </c>
    </row>
    <row r="280" spans="1:65" ht="12.5">
      <c r="A280" s="6">
        <v>1</v>
      </c>
      <c r="B280" s="6">
        <v>43</v>
      </c>
      <c r="C280" s="6" t="s">
        <v>87</v>
      </c>
      <c r="D280" s="8" t="s">
        <v>75</v>
      </c>
      <c r="E280" s="6" t="s">
        <v>83</v>
      </c>
      <c r="F280" s="6">
        <v>140</v>
      </c>
      <c r="G280" s="6">
        <v>800</v>
      </c>
      <c r="H280" s="6">
        <v>1000</v>
      </c>
      <c r="I280" s="6"/>
      <c r="J280" s="6">
        <v>0.15</v>
      </c>
      <c r="K280" s="6">
        <v>50</v>
      </c>
      <c r="L280" s="6" t="s">
        <v>85</v>
      </c>
      <c r="M280" s="7">
        <f t="shared" si="0"/>
        <v>0.8</v>
      </c>
      <c r="N280" s="11"/>
      <c r="O280" s="11">
        <f t="shared" si="1"/>
        <v>106.66666666666667</v>
      </c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6">
        <v>99.9</v>
      </c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6">
        <v>0</v>
      </c>
      <c r="BH280" s="10"/>
      <c r="BI280" s="10"/>
      <c r="BJ280" s="10"/>
      <c r="BK280" s="6"/>
      <c r="BL280" s="6"/>
      <c r="BM280" s="6" t="s">
        <v>86</v>
      </c>
    </row>
    <row r="281" spans="1:65" ht="12.5">
      <c r="A281" s="6">
        <v>1</v>
      </c>
      <c r="B281" s="6">
        <v>44</v>
      </c>
      <c r="C281" s="6" t="s">
        <v>87</v>
      </c>
      <c r="D281" s="8" t="s">
        <v>75</v>
      </c>
      <c r="E281" s="6" t="s">
        <v>83</v>
      </c>
      <c r="F281" s="6">
        <v>140</v>
      </c>
      <c r="G281" s="6">
        <v>800</v>
      </c>
      <c r="H281" s="6">
        <v>1500</v>
      </c>
      <c r="I281" s="6"/>
      <c r="J281" s="6">
        <v>0.15</v>
      </c>
      <c r="K281" s="6">
        <v>50</v>
      </c>
      <c r="L281" s="6" t="s">
        <v>85</v>
      </c>
      <c r="M281" s="7">
        <f t="shared" si="0"/>
        <v>0.53333333333333333</v>
      </c>
      <c r="N281" s="11"/>
      <c r="O281" s="11">
        <f t="shared" si="1"/>
        <v>71.111111111111114</v>
      </c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6">
        <v>99.9</v>
      </c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6">
        <v>0</v>
      </c>
      <c r="BH281" s="10"/>
      <c r="BI281" s="10"/>
      <c r="BJ281" s="10"/>
      <c r="BK281" s="6"/>
      <c r="BL281" s="6"/>
      <c r="BM281" s="6" t="s">
        <v>86</v>
      </c>
    </row>
    <row r="282" spans="1:65" ht="12.5">
      <c r="A282" s="6">
        <v>1</v>
      </c>
      <c r="B282" s="6">
        <v>45</v>
      </c>
      <c r="C282" s="6" t="s">
        <v>87</v>
      </c>
      <c r="D282" s="8" t="s">
        <v>75</v>
      </c>
      <c r="E282" s="6" t="s">
        <v>83</v>
      </c>
      <c r="F282" s="6">
        <v>140</v>
      </c>
      <c r="G282" s="6">
        <v>800</v>
      </c>
      <c r="H282" s="6">
        <v>2000</v>
      </c>
      <c r="I282" s="6"/>
      <c r="J282" s="6">
        <v>0.15</v>
      </c>
      <c r="K282" s="6">
        <v>50</v>
      </c>
      <c r="L282" s="6" t="s">
        <v>85</v>
      </c>
      <c r="M282" s="7">
        <f t="shared" si="0"/>
        <v>0.4</v>
      </c>
      <c r="N282" s="11"/>
      <c r="O282" s="11">
        <f t="shared" si="1"/>
        <v>53.333333333333336</v>
      </c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6">
        <v>99.8</v>
      </c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6">
        <v>0</v>
      </c>
      <c r="BH282" s="10"/>
      <c r="BI282" s="10"/>
      <c r="BJ282" s="10"/>
      <c r="BK282" s="6"/>
      <c r="BL282" s="6"/>
      <c r="BM282" s="6" t="s">
        <v>86</v>
      </c>
    </row>
    <row r="283" spans="1:65" ht="12.5">
      <c r="A283" s="6">
        <v>1</v>
      </c>
      <c r="B283" s="6">
        <v>46</v>
      </c>
      <c r="C283" s="6" t="s">
        <v>87</v>
      </c>
      <c r="D283" s="8" t="s">
        <v>75</v>
      </c>
      <c r="E283" s="6" t="s">
        <v>83</v>
      </c>
      <c r="F283" s="6">
        <v>140</v>
      </c>
      <c r="G283" s="6">
        <v>600</v>
      </c>
      <c r="H283" s="6">
        <v>1000</v>
      </c>
      <c r="I283" s="6"/>
      <c r="J283" s="6">
        <v>0.2</v>
      </c>
      <c r="K283" s="6">
        <v>50</v>
      </c>
      <c r="L283" s="6" t="s">
        <v>85</v>
      </c>
      <c r="M283" s="7">
        <f t="shared" si="0"/>
        <v>0.6</v>
      </c>
      <c r="N283" s="11"/>
      <c r="O283" s="11">
        <f t="shared" si="1"/>
        <v>60</v>
      </c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6">
        <v>99.8</v>
      </c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6">
        <v>0</v>
      </c>
      <c r="BH283" s="10"/>
      <c r="BI283" s="10"/>
      <c r="BJ283" s="10"/>
      <c r="BK283" s="6"/>
      <c r="BL283" s="6"/>
      <c r="BM283" s="6" t="s">
        <v>86</v>
      </c>
    </row>
    <row r="284" spans="1:65" ht="12.5">
      <c r="A284" s="6">
        <v>1</v>
      </c>
      <c r="B284" s="6">
        <v>47</v>
      </c>
      <c r="C284" s="6" t="s">
        <v>87</v>
      </c>
      <c r="D284" s="8" t="s">
        <v>75</v>
      </c>
      <c r="E284" s="6" t="s">
        <v>83</v>
      </c>
      <c r="F284" s="6">
        <v>140</v>
      </c>
      <c r="G284" s="6">
        <v>600</v>
      </c>
      <c r="H284" s="6">
        <v>1500</v>
      </c>
      <c r="I284" s="6"/>
      <c r="J284" s="6">
        <v>0.2</v>
      </c>
      <c r="K284" s="6">
        <v>50</v>
      </c>
      <c r="L284" s="6" t="s">
        <v>85</v>
      </c>
      <c r="M284" s="7">
        <f t="shared" si="0"/>
        <v>0.4</v>
      </c>
      <c r="N284" s="11"/>
      <c r="O284" s="11">
        <f t="shared" si="1"/>
        <v>40</v>
      </c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6">
        <v>99.8</v>
      </c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6">
        <v>0</v>
      </c>
      <c r="BH284" s="10"/>
      <c r="BI284" s="10"/>
      <c r="BJ284" s="10"/>
      <c r="BK284" s="6"/>
      <c r="BL284" s="6"/>
      <c r="BM284" s="6" t="s">
        <v>86</v>
      </c>
    </row>
    <row r="285" spans="1:65" ht="12.5">
      <c r="A285" s="6">
        <v>1</v>
      </c>
      <c r="B285" s="6">
        <v>48</v>
      </c>
      <c r="C285" s="6" t="s">
        <v>87</v>
      </c>
      <c r="D285" s="8" t="s">
        <v>75</v>
      </c>
      <c r="E285" s="6" t="s">
        <v>83</v>
      </c>
      <c r="F285" s="6">
        <v>140</v>
      </c>
      <c r="G285" s="6">
        <v>600</v>
      </c>
      <c r="H285" s="6">
        <v>2000</v>
      </c>
      <c r="I285" s="6"/>
      <c r="J285" s="6">
        <v>0.2</v>
      </c>
      <c r="K285" s="6">
        <v>50</v>
      </c>
      <c r="L285" s="6" t="s">
        <v>85</v>
      </c>
      <c r="M285" s="7">
        <f t="shared" si="0"/>
        <v>0.3</v>
      </c>
      <c r="N285" s="11"/>
      <c r="O285" s="11">
        <f t="shared" si="1"/>
        <v>30</v>
      </c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6">
        <v>99.8</v>
      </c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6">
        <v>0</v>
      </c>
      <c r="BH285" s="10"/>
      <c r="BI285" s="10"/>
      <c r="BJ285" s="10"/>
      <c r="BK285" s="6"/>
      <c r="BL285" s="6"/>
      <c r="BM285" s="6" t="s">
        <v>86</v>
      </c>
    </row>
    <row r="286" spans="1:65" ht="12.5">
      <c r="A286" s="6">
        <v>1</v>
      </c>
      <c r="B286" s="6">
        <v>49</v>
      </c>
      <c r="C286" s="6" t="s">
        <v>87</v>
      </c>
      <c r="D286" s="8" t="s">
        <v>75</v>
      </c>
      <c r="E286" s="6" t="s">
        <v>83</v>
      </c>
      <c r="F286" s="6">
        <v>140</v>
      </c>
      <c r="G286" s="6">
        <v>700</v>
      </c>
      <c r="H286" s="6">
        <v>1000</v>
      </c>
      <c r="I286" s="6"/>
      <c r="J286" s="6">
        <v>0.2</v>
      </c>
      <c r="K286" s="6">
        <v>50</v>
      </c>
      <c r="L286" s="6" t="s">
        <v>85</v>
      </c>
      <c r="M286" s="7">
        <f t="shared" si="0"/>
        <v>0.7</v>
      </c>
      <c r="N286" s="11"/>
      <c r="O286" s="11">
        <f t="shared" si="1"/>
        <v>70</v>
      </c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6">
        <v>99.6</v>
      </c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6">
        <v>0</v>
      </c>
      <c r="BH286" s="10"/>
      <c r="BI286" s="10"/>
      <c r="BJ286" s="10"/>
      <c r="BK286" s="6"/>
      <c r="BL286" s="6"/>
      <c r="BM286" s="6" t="s">
        <v>86</v>
      </c>
    </row>
    <row r="287" spans="1:65" ht="12.5">
      <c r="A287" s="6">
        <v>1</v>
      </c>
      <c r="B287" s="6">
        <v>50</v>
      </c>
      <c r="C287" s="6" t="s">
        <v>87</v>
      </c>
      <c r="D287" s="8" t="s">
        <v>75</v>
      </c>
      <c r="E287" s="6" t="s">
        <v>83</v>
      </c>
      <c r="F287" s="6">
        <v>140</v>
      </c>
      <c r="G287" s="6">
        <v>700</v>
      </c>
      <c r="H287" s="6">
        <v>1500</v>
      </c>
      <c r="I287" s="6"/>
      <c r="J287" s="6">
        <v>0.2</v>
      </c>
      <c r="K287" s="6">
        <v>50</v>
      </c>
      <c r="L287" s="6" t="s">
        <v>85</v>
      </c>
      <c r="M287" s="7">
        <f t="shared" si="0"/>
        <v>0.46666666666666667</v>
      </c>
      <c r="N287" s="11"/>
      <c r="O287" s="11">
        <f t="shared" si="1"/>
        <v>46.666666666666664</v>
      </c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6">
        <v>99.6</v>
      </c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6">
        <v>0</v>
      </c>
      <c r="BH287" s="10"/>
      <c r="BI287" s="10"/>
      <c r="BJ287" s="10"/>
      <c r="BK287" s="6"/>
      <c r="BL287" s="6"/>
      <c r="BM287" s="6" t="s">
        <v>86</v>
      </c>
    </row>
    <row r="288" spans="1:65" ht="12.5">
      <c r="A288" s="6">
        <v>1</v>
      </c>
      <c r="B288" s="6">
        <v>51</v>
      </c>
      <c r="C288" s="6" t="s">
        <v>87</v>
      </c>
      <c r="D288" s="8" t="s">
        <v>75</v>
      </c>
      <c r="E288" s="6" t="s">
        <v>83</v>
      </c>
      <c r="F288" s="6">
        <v>140</v>
      </c>
      <c r="G288" s="6">
        <v>700</v>
      </c>
      <c r="H288" s="6">
        <v>2000</v>
      </c>
      <c r="I288" s="6"/>
      <c r="J288" s="6">
        <v>0.2</v>
      </c>
      <c r="K288" s="6">
        <v>50</v>
      </c>
      <c r="L288" s="6" t="s">
        <v>85</v>
      </c>
      <c r="M288" s="7">
        <f t="shared" si="0"/>
        <v>0.35</v>
      </c>
      <c r="N288" s="11"/>
      <c r="O288" s="11">
        <f t="shared" si="1"/>
        <v>35</v>
      </c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6">
        <v>99.7</v>
      </c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6">
        <v>0</v>
      </c>
      <c r="BH288" s="10"/>
      <c r="BI288" s="10"/>
      <c r="BJ288" s="10"/>
      <c r="BK288" s="6"/>
      <c r="BL288" s="6"/>
      <c r="BM288" s="6" t="s">
        <v>86</v>
      </c>
    </row>
    <row r="289" spans="1:65" ht="12.5">
      <c r="A289" s="6">
        <v>1</v>
      </c>
      <c r="B289" s="6">
        <v>52</v>
      </c>
      <c r="C289" s="6" t="s">
        <v>87</v>
      </c>
      <c r="D289" s="8" t="s">
        <v>75</v>
      </c>
      <c r="E289" s="6" t="s">
        <v>83</v>
      </c>
      <c r="F289" s="6">
        <v>140</v>
      </c>
      <c r="G289" s="6">
        <v>800</v>
      </c>
      <c r="H289" s="6">
        <v>1000</v>
      </c>
      <c r="I289" s="6"/>
      <c r="J289" s="6">
        <v>0.2</v>
      </c>
      <c r="K289" s="6">
        <v>50</v>
      </c>
      <c r="L289" s="6" t="s">
        <v>85</v>
      </c>
      <c r="M289" s="7">
        <f t="shared" si="0"/>
        <v>0.8</v>
      </c>
      <c r="N289" s="11"/>
      <c r="O289" s="11">
        <f t="shared" si="1"/>
        <v>80</v>
      </c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6">
        <v>99.7</v>
      </c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6">
        <v>0</v>
      </c>
      <c r="BH289" s="10"/>
      <c r="BI289" s="10"/>
      <c r="BJ289" s="10"/>
      <c r="BK289" s="6"/>
      <c r="BL289" s="6"/>
      <c r="BM289" s="6" t="s">
        <v>86</v>
      </c>
    </row>
    <row r="290" spans="1:65" ht="12.5">
      <c r="A290" s="6">
        <v>1</v>
      </c>
      <c r="B290" s="6">
        <v>53</v>
      </c>
      <c r="C290" s="6" t="s">
        <v>87</v>
      </c>
      <c r="D290" s="8" t="s">
        <v>75</v>
      </c>
      <c r="E290" s="6" t="s">
        <v>83</v>
      </c>
      <c r="F290" s="6">
        <v>140</v>
      </c>
      <c r="G290" s="6">
        <v>800</v>
      </c>
      <c r="H290" s="6">
        <v>1500</v>
      </c>
      <c r="I290" s="6"/>
      <c r="J290" s="6">
        <v>0.2</v>
      </c>
      <c r="K290" s="6">
        <v>50</v>
      </c>
      <c r="L290" s="6" t="s">
        <v>85</v>
      </c>
      <c r="M290" s="7">
        <f t="shared" si="0"/>
        <v>0.53333333333333333</v>
      </c>
      <c r="N290" s="11"/>
      <c r="O290" s="11">
        <f t="shared" si="1"/>
        <v>53.333333333333336</v>
      </c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6">
        <v>99.8</v>
      </c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6">
        <v>0</v>
      </c>
      <c r="BH290" s="10"/>
      <c r="BI290" s="10"/>
      <c r="BJ290" s="10"/>
      <c r="BK290" s="6"/>
      <c r="BL290" s="6"/>
      <c r="BM290" s="6" t="s">
        <v>86</v>
      </c>
    </row>
    <row r="291" spans="1:65" ht="12.5">
      <c r="A291" s="6">
        <v>1</v>
      </c>
      <c r="B291" s="6">
        <v>54</v>
      </c>
      <c r="C291" s="6" t="s">
        <v>87</v>
      </c>
      <c r="D291" s="8" t="s">
        <v>75</v>
      </c>
      <c r="E291" s="6" t="s">
        <v>83</v>
      </c>
      <c r="F291" s="6">
        <v>140</v>
      </c>
      <c r="G291" s="6">
        <v>800</v>
      </c>
      <c r="H291" s="6">
        <v>2000</v>
      </c>
      <c r="I291" s="6"/>
      <c r="J291" s="6">
        <v>0.2</v>
      </c>
      <c r="K291" s="6">
        <v>50</v>
      </c>
      <c r="L291" s="6" t="s">
        <v>85</v>
      </c>
      <c r="M291" s="7">
        <f t="shared" si="0"/>
        <v>0.4</v>
      </c>
      <c r="N291" s="11"/>
      <c r="O291" s="11">
        <f t="shared" si="1"/>
        <v>40</v>
      </c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6">
        <v>99.7</v>
      </c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6">
        <v>0</v>
      </c>
      <c r="BH291" s="10"/>
      <c r="BI291" s="10"/>
      <c r="BJ291" s="10"/>
      <c r="BK291" s="6"/>
      <c r="BL291" s="6"/>
      <c r="BM291" s="6" t="s">
        <v>86</v>
      </c>
    </row>
    <row r="292" spans="1:65" ht="12.5">
      <c r="A292" s="6">
        <v>2</v>
      </c>
      <c r="B292" s="6" t="s">
        <v>89</v>
      </c>
      <c r="C292" s="6" t="s">
        <v>90</v>
      </c>
      <c r="D292" s="6" t="s">
        <v>91</v>
      </c>
      <c r="E292" s="8" t="s">
        <v>76</v>
      </c>
      <c r="F292" s="10"/>
      <c r="G292" s="6">
        <v>350</v>
      </c>
      <c r="H292" s="6">
        <v>744</v>
      </c>
      <c r="I292" s="10"/>
      <c r="J292" s="6">
        <v>0.152</v>
      </c>
      <c r="K292" s="6">
        <v>50</v>
      </c>
      <c r="L292" s="10"/>
      <c r="M292" s="7">
        <f t="shared" si="0"/>
        <v>0.47043010752688175</v>
      </c>
      <c r="N292" s="10"/>
      <c r="O292" s="10"/>
      <c r="P292" s="6">
        <v>0</v>
      </c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6">
        <v>88</v>
      </c>
      <c r="AB292" s="6"/>
      <c r="AC292" s="6">
        <v>12</v>
      </c>
      <c r="AD292" s="10"/>
      <c r="AE292" s="10"/>
      <c r="AF292" s="10"/>
      <c r="AG292" s="13">
        <v>44716</v>
      </c>
      <c r="AH292" s="6" t="s">
        <v>92</v>
      </c>
      <c r="AI292" s="6" t="s">
        <v>93</v>
      </c>
      <c r="AJ292" s="10">
        <f t="shared" ref="AJ292:AJ436" si="2">100-AM292</f>
        <v>95.3</v>
      </c>
      <c r="AK292" s="6"/>
      <c r="AL292" s="6"/>
      <c r="AM292" s="6">
        <v>4.7</v>
      </c>
      <c r="AN292" s="10"/>
      <c r="AO292" s="10"/>
      <c r="AP292" s="10"/>
      <c r="AQ292" s="10"/>
      <c r="AR292" s="6">
        <v>88</v>
      </c>
      <c r="AS292" s="6">
        <v>12</v>
      </c>
      <c r="AT292" s="6">
        <v>0</v>
      </c>
      <c r="AU292" s="6">
        <v>0</v>
      </c>
      <c r="AV292" s="6">
        <v>0</v>
      </c>
      <c r="AW292" s="6">
        <v>0</v>
      </c>
      <c r="AX292" s="6">
        <v>0</v>
      </c>
      <c r="AY292" s="6">
        <v>0</v>
      </c>
      <c r="AZ292" s="6"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/>
      <c r="BI292" s="10"/>
      <c r="BJ292" s="10"/>
      <c r="BK292" s="6" t="s">
        <v>94</v>
      </c>
      <c r="BL292" s="6"/>
      <c r="BM292" s="6"/>
    </row>
    <row r="293" spans="1:65" ht="12.5">
      <c r="A293" s="6">
        <v>2</v>
      </c>
      <c r="B293" s="6" t="s">
        <v>89</v>
      </c>
      <c r="C293" s="6" t="s">
        <v>90</v>
      </c>
      <c r="D293" s="6" t="s">
        <v>91</v>
      </c>
      <c r="E293" s="8" t="s">
        <v>76</v>
      </c>
      <c r="F293" s="10"/>
      <c r="G293" s="6">
        <v>350</v>
      </c>
      <c r="H293" s="6">
        <v>744</v>
      </c>
      <c r="I293" s="10"/>
      <c r="J293" s="6">
        <v>0.17100000000000001</v>
      </c>
      <c r="K293" s="6">
        <v>50</v>
      </c>
      <c r="L293" s="10"/>
      <c r="M293" s="7">
        <f t="shared" si="0"/>
        <v>0.47043010752688175</v>
      </c>
      <c r="N293" s="10"/>
      <c r="O293" s="10"/>
      <c r="P293" s="6">
        <v>0</v>
      </c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6">
        <v>88</v>
      </c>
      <c r="AB293" s="6"/>
      <c r="AC293" s="6">
        <v>12</v>
      </c>
      <c r="AD293" s="10"/>
      <c r="AE293" s="10"/>
      <c r="AF293" s="10"/>
      <c r="AG293" s="13">
        <v>44716</v>
      </c>
      <c r="AH293" s="6" t="s">
        <v>92</v>
      </c>
      <c r="AI293" s="6" t="s">
        <v>93</v>
      </c>
      <c r="AJ293" s="10">
        <f t="shared" si="2"/>
        <v>96.8</v>
      </c>
      <c r="AK293" s="6"/>
      <c r="AL293" s="6"/>
      <c r="AM293" s="6">
        <v>3.2</v>
      </c>
      <c r="AN293" s="10"/>
      <c r="AO293" s="10"/>
      <c r="AP293" s="10"/>
      <c r="AQ293" s="10"/>
      <c r="AR293" s="6">
        <v>88</v>
      </c>
      <c r="AS293" s="6">
        <v>12</v>
      </c>
      <c r="AT293" s="6">
        <v>0</v>
      </c>
      <c r="AU293" s="6">
        <v>0</v>
      </c>
      <c r="AV293" s="6">
        <v>0</v>
      </c>
      <c r="AW293" s="6">
        <v>0</v>
      </c>
      <c r="AX293" s="6">
        <v>0</v>
      </c>
      <c r="AY293" s="6">
        <v>0</v>
      </c>
      <c r="AZ293" s="6">
        <v>0</v>
      </c>
      <c r="BA293" s="6">
        <v>0</v>
      </c>
      <c r="BB293" s="6">
        <v>0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10"/>
      <c r="BI293" s="10"/>
      <c r="BJ293" s="10"/>
      <c r="BK293" s="6" t="s">
        <v>94</v>
      </c>
      <c r="BL293" s="6"/>
      <c r="BM293" s="6"/>
    </row>
    <row r="294" spans="1:65" ht="12.5">
      <c r="A294" s="6">
        <v>2</v>
      </c>
      <c r="B294" s="6" t="s">
        <v>89</v>
      </c>
      <c r="C294" s="6" t="s">
        <v>90</v>
      </c>
      <c r="D294" s="6" t="s">
        <v>91</v>
      </c>
      <c r="E294" s="8" t="s">
        <v>76</v>
      </c>
      <c r="F294" s="10"/>
      <c r="G294" s="6">
        <v>350</v>
      </c>
      <c r="H294" s="6">
        <v>744</v>
      </c>
      <c r="I294" s="10"/>
      <c r="J294" s="6">
        <v>0.19</v>
      </c>
      <c r="K294" s="6">
        <v>50</v>
      </c>
      <c r="L294" s="10"/>
      <c r="M294" s="7">
        <f t="shared" si="0"/>
        <v>0.47043010752688175</v>
      </c>
      <c r="N294" s="10"/>
      <c r="O294" s="10"/>
      <c r="P294" s="6">
        <v>0</v>
      </c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6">
        <v>88</v>
      </c>
      <c r="AB294" s="6"/>
      <c r="AC294" s="6">
        <v>12</v>
      </c>
      <c r="AD294" s="10"/>
      <c r="AE294" s="10"/>
      <c r="AF294" s="10"/>
      <c r="AG294" s="13">
        <v>44716</v>
      </c>
      <c r="AH294" s="6" t="s">
        <v>92</v>
      </c>
      <c r="AI294" s="6" t="s">
        <v>93</v>
      </c>
      <c r="AJ294" s="10">
        <f t="shared" si="2"/>
        <v>96.9</v>
      </c>
      <c r="AK294" s="6"/>
      <c r="AL294" s="6"/>
      <c r="AM294" s="6">
        <v>3.1</v>
      </c>
      <c r="AN294" s="10"/>
      <c r="AO294" s="10"/>
      <c r="AP294" s="10"/>
      <c r="AQ294" s="10"/>
      <c r="AR294" s="6">
        <v>88</v>
      </c>
      <c r="AS294" s="6">
        <v>12</v>
      </c>
      <c r="AT294" s="6">
        <v>0</v>
      </c>
      <c r="AU294" s="6">
        <v>0</v>
      </c>
      <c r="AV294" s="6">
        <v>0</v>
      </c>
      <c r="AW294" s="6">
        <v>0</v>
      </c>
      <c r="AX294" s="6">
        <v>0</v>
      </c>
      <c r="AY294" s="6">
        <v>0</v>
      </c>
      <c r="AZ294" s="6">
        <v>0</v>
      </c>
      <c r="BA294" s="6">
        <v>0</v>
      </c>
      <c r="BB294" s="6">
        <v>0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10"/>
      <c r="BI294" s="10"/>
      <c r="BJ294" s="10"/>
      <c r="BK294" s="6" t="s">
        <v>94</v>
      </c>
      <c r="BL294" s="6"/>
      <c r="BM294" s="6"/>
    </row>
    <row r="295" spans="1:65" ht="12.5">
      <c r="A295" s="6">
        <v>2</v>
      </c>
      <c r="B295" s="6" t="s">
        <v>89</v>
      </c>
      <c r="C295" s="6" t="s">
        <v>90</v>
      </c>
      <c r="D295" s="6" t="s">
        <v>91</v>
      </c>
      <c r="E295" s="8" t="s">
        <v>76</v>
      </c>
      <c r="F295" s="10"/>
      <c r="G295" s="6">
        <v>350</v>
      </c>
      <c r="H295" s="6">
        <v>744</v>
      </c>
      <c r="I295" s="10"/>
      <c r="J295" s="6">
        <v>0.20899999999999999</v>
      </c>
      <c r="K295" s="6">
        <v>50</v>
      </c>
      <c r="L295" s="10"/>
      <c r="M295" s="7">
        <f t="shared" si="0"/>
        <v>0.47043010752688175</v>
      </c>
      <c r="N295" s="10"/>
      <c r="O295" s="10"/>
      <c r="P295" s="6">
        <v>0</v>
      </c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6">
        <v>88</v>
      </c>
      <c r="AB295" s="6"/>
      <c r="AC295" s="6">
        <v>12</v>
      </c>
      <c r="AD295" s="10"/>
      <c r="AE295" s="10"/>
      <c r="AF295" s="10"/>
      <c r="AG295" s="13">
        <v>44716</v>
      </c>
      <c r="AH295" s="6" t="s">
        <v>92</v>
      </c>
      <c r="AI295" s="6" t="s">
        <v>93</v>
      </c>
      <c r="AJ295" s="10">
        <f t="shared" si="2"/>
        <v>97</v>
      </c>
      <c r="AK295" s="6"/>
      <c r="AL295" s="6"/>
      <c r="AM295" s="6">
        <v>3</v>
      </c>
      <c r="AN295" s="10"/>
      <c r="AO295" s="10"/>
      <c r="AP295" s="10"/>
      <c r="AQ295" s="10"/>
      <c r="AR295" s="6">
        <v>88</v>
      </c>
      <c r="AS295" s="6">
        <v>12</v>
      </c>
      <c r="AT295" s="6">
        <v>0</v>
      </c>
      <c r="AU295" s="6">
        <v>0</v>
      </c>
      <c r="AV295" s="6">
        <v>0</v>
      </c>
      <c r="AW295" s="6">
        <v>0</v>
      </c>
      <c r="AX295" s="6">
        <v>0</v>
      </c>
      <c r="AY295" s="6">
        <v>0</v>
      </c>
      <c r="AZ295" s="6"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10"/>
      <c r="BI295" s="10"/>
      <c r="BJ295" s="10"/>
      <c r="BK295" s="6" t="s">
        <v>94</v>
      </c>
      <c r="BL295" s="6"/>
      <c r="BM295" s="6"/>
    </row>
    <row r="296" spans="1:65" ht="12.5">
      <c r="A296" s="6">
        <v>2</v>
      </c>
      <c r="B296" s="6" t="s">
        <v>89</v>
      </c>
      <c r="C296" s="6" t="s">
        <v>90</v>
      </c>
      <c r="D296" s="6" t="s">
        <v>91</v>
      </c>
      <c r="E296" s="8" t="s">
        <v>76</v>
      </c>
      <c r="F296" s="10"/>
      <c r="G296" s="6">
        <v>350</v>
      </c>
      <c r="H296" s="6">
        <v>744</v>
      </c>
      <c r="I296" s="10"/>
      <c r="J296" s="6">
        <v>0.22800000000000001</v>
      </c>
      <c r="K296" s="6">
        <v>50</v>
      </c>
      <c r="L296" s="10"/>
      <c r="M296" s="7">
        <f t="shared" si="0"/>
        <v>0.47043010752688175</v>
      </c>
      <c r="N296" s="10"/>
      <c r="O296" s="10"/>
      <c r="P296" s="6">
        <v>0</v>
      </c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6">
        <v>88</v>
      </c>
      <c r="AB296" s="6"/>
      <c r="AC296" s="6">
        <v>12</v>
      </c>
      <c r="AD296" s="10"/>
      <c r="AE296" s="10"/>
      <c r="AF296" s="10"/>
      <c r="AG296" s="13">
        <v>44716</v>
      </c>
      <c r="AH296" s="6" t="s">
        <v>92</v>
      </c>
      <c r="AI296" s="6" t="s">
        <v>93</v>
      </c>
      <c r="AJ296" s="10">
        <f t="shared" si="2"/>
        <v>96.2</v>
      </c>
      <c r="AK296" s="6"/>
      <c r="AL296" s="6"/>
      <c r="AM296" s="6">
        <v>3.8</v>
      </c>
      <c r="AN296" s="10"/>
      <c r="AO296" s="10"/>
      <c r="AP296" s="10"/>
      <c r="AQ296" s="10"/>
      <c r="AR296" s="6">
        <v>88</v>
      </c>
      <c r="AS296" s="6">
        <v>12</v>
      </c>
      <c r="AT296" s="6">
        <v>0</v>
      </c>
      <c r="AU296" s="6">
        <v>0</v>
      </c>
      <c r="AV296" s="6">
        <v>0</v>
      </c>
      <c r="AW296" s="6">
        <v>0</v>
      </c>
      <c r="AX296" s="6">
        <v>0</v>
      </c>
      <c r="AY296" s="6">
        <v>0</v>
      </c>
      <c r="AZ296" s="6"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10"/>
      <c r="BI296" s="10"/>
      <c r="BJ296" s="10"/>
      <c r="BK296" s="6" t="s">
        <v>94</v>
      </c>
      <c r="BL296" s="6"/>
      <c r="BM296" s="6"/>
    </row>
    <row r="297" spans="1:65" ht="12.5">
      <c r="A297" s="6">
        <v>2</v>
      </c>
      <c r="B297" s="6" t="s">
        <v>89</v>
      </c>
      <c r="C297" s="6" t="s">
        <v>90</v>
      </c>
      <c r="D297" s="6" t="s">
        <v>91</v>
      </c>
      <c r="E297" s="8" t="s">
        <v>76</v>
      </c>
      <c r="F297" s="10"/>
      <c r="G297" s="6">
        <v>350</v>
      </c>
      <c r="H297" s="6">
        <v>837</v>
      </c>
      <c r="I297" s="10"/>
      <c r="J297" s="6">
        <v>0.152</v>
      </c>
      <c r="K297" s="6">
        <v>50</v>
      </c>
      <c r="L297" s="10"/>
      <c r="M297" s="7">
        <f t="shared" si="0"/>
        <v>0.41816009557945044</v>
      </c>
      <c r="N297" s="10"/>
      <c r="O297" s="10"/>
      <c r="P297" s="6">
        <v>0</v>
      </c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6">
        <v>88</v>
      </c>
      <c r="AB297" s="6"/>
      <c r="AC297" s="6">
        <v>12</v>
      </c>
      <c r="AD297" s="10"/>
      <c r="AE297" s="10"/>
      <c r="AF297" s="10"/>
      <c r="AG297" s="13">
        <v>44716</v>
      </c>
      <c r="AH297" s="6" t="s">
        <v>92</v>
      </c>
      <c r="AI297" s="6" t="s">
        <v>93</v>
      </c>
      <c r="AJ297" s="10">
        <f t="shared" si="2"/>
        <v>95.9</v>
      </c>
      <c r="AK297" s="6"/>
      <c r="AL297" s="6"/>
      <c r="AM297" s="6">
        <v>4.0999999999999996</v>
      </c>
      <c r="AN297" s="10"/>
      <c r="AO297" s="10"/>
      <c r="AP297" s="10"/>
      <c r="AQ297" s="10"/>
      <c r="AR297" s="6">
        <v>88</v>
      </c>
      <c r="AS297" s="6">
        <v>12</v>
      </c>
      <c r="AT297" s="6">
        <v>0</v>
      </c>
      <c r="AU297" s="6">
        <v>0</v>
      </c>
      <c r="AV297" s="6">
        <v>0</v>
      </c>
      <c r="AW297" s="6">
        <v>0</v>
      </c>
      <c r="AX297" s="6">
        <v>0</v>
      </c>
      <c r="AY297" s="6">
        <v>0</v>
      </c>
      <c r="AZ297" s="6"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10"/>
      <c r="BI297" s="10"/>
      <c r="BJ297" s="10"/>
      <c r="BK297" s="6" t="s">
        <v>94</v>
      </c>
      <c r="BL297" s="6"/>
      <c r="BM297" s="6"/>
    </row>
    <row r="298" spans="1:65" ht="12.5">
      <c r="A298" s="6">
        <v>2</v>
      </c>
      <c r="B298" s="6" t="s">
        <v>89</v>
      </c>
      <c r="C298" s="6" t="s">
        <v>90</v>
      </c>
      <c r="D298" s="6" t="s">
        <v>91</v>
      </c>
      <c r="E298" s="8" t="s">
        <v>76</v>
      </c>
      <c r="F298" s="10"/>
      <c r="G298" s="6">
        <v>350</v>
      </c>
      <c r="H298" s="6">
        <v>837</v>
      </c>
      <c r="I298" s="10"/>
      <c r="J298" s="6">
        <v>0.17100000000000001</v>
      </c>
      <c r="K298" s="6">
        <v>50</v>
      </c>
      <c r="L298" s="10"/>
      <c r="M298" s="7">
        <f t="shared" si="0"/>
        <v>0.41816009557945044</v>
      </c>
      <c r="N298" s="10"/>
      <c r="O298" s="10"/>
      <c r="P298" s="6">
        <v>0</v>
      </c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6">
        <v>88</v>
      </c>
      <c r="AB298" s="6"/>
      <c r="AC298" s="6">
        <v>12</v>
      </c>
      <c r="AD298" s="10"/>
      <c r="AE298" s="10"/>
      <c r="AF298" s="10"/>
      <c r="AG298" s="13">
        <v>44716</v>
      </c>
      <c r="AH298" s="6" t="s">
        <v>92</v>
      </c>
      <c r="AI298" s="6" t="s">
        <v>93</v>
      </c>
      <c r="AJ298" s="10">
        <f t="shared" si="2"/>
        <v>97.2</v>
      </c>
      <c r="AK298" s="6"/>
      <c r="AL298" s="6"/>
      <c r="AM298" s="6">
        <v>2.8</v>
      </c>
      <c r="AN298" s="10"/>
      <c r="AO298" s="10"/>
      <c r="AP298" s="10"/>
      <c r="AQ298" s="10"/>
      <c r="AR298" s="6">
        <v>88</v>
      </c>
      <c r="AS298" s="6">
        <v>12</v>
      </c>
      <c r="AT298" s="6">
        <v>0</v>
      </c>
      <c r="AU298" s="6">
        <v>0</v>
      </c>
      <c r="AV298" s="6">
        <v>0</v>
      </c>
      <c r="AW298" s="6">
        <v>0</v>
      </c>
      <c r="AX298" s="6">
        <v>0</v>
      </c>
      <c r="AY298" s="6">
        <v>0</v>
      </c>
      <c r="AZ298" s="6"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10"/>
      <c r="BI298" s="10"/>
      <c r="BJ298" s="10"/>
      <c r="BK298" s="6" t="s">
        <v>94</v>
      </c>
      <c r="BL298" s="6"/>
      <c r="BM298" s="6"/>
    </row>
    <row r="299" spans="1:65" ht="12.5">
      <c r="A299" s="6">
        <v>2</v>
      </c>
      <c r="B299" s="6" t="s">
        <v>89</v>
      </c>
      <c r="C299" s="6" t="s">
        <v>90</v>
      </c>
      <c r="D299" s="6" t="s">
        <v>91</v>
      </c>
      <c r="E299" s="8" t="s">
        <v>76</v>
      </c>
      <c r="F299" s="10"/>
      <c r="G299" s="6">
        <v>350</v>
      </c>
      <c r="H299" s="6">
        <v>837</v>
      </c>
      <c r="I299" s="10"/>
      <c r="J299" s="6">
        <v>0.19</v>
      </c>
      <c r="K299" s="6">
        <v>50</v>
      </c>
      <c r="L299" s="10"/>
      <c r="M299" s="7">
        <f t="shared" si="0"/>
        <v>0.41816009557945044</v>
      </c>
      <c r="N299" s="10"/>
      <c r="O299" s="10"/>
      <c r="P299" s="6">
        <v>0</v>
      </c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6">
        <v>88</v>
      </c>
      <c r="AB299" s="6"/>
      <c r="AC299" s="6">
        <v>12</v>
      </c>
      <c r="AD299" s="10"/>
      <c r="AE299" s="10"/>
      <c r="AF299" s="10"/>
      <c r="AG299" s="13">
        <v>44716</v>
      </c>
      <c r="AH299" s="6" t="s">
        <v>92</v>
      </c>
      <c r="AI299" s="6" t="s">
        <v>93</v>
      </c>
      <c r="AJ299" s="10">
        <f t="shared" si="2"/>
        <v>97.5</v>
      </c>
      <c r="AK299" s="6"/>
      <c r="AL299" s="6"/>
      <c r="AM299" s="6">
        <v>2.5</v>
      </c>
      <c r="AN299" s="10"/>
      <c r="AO299" s="10"/>
      <c r="AP299" s="10"/>
      <c r="AQ299" s="10"/>
      <c r="AR299" s="6">
        <v>88</v>
      </c>
      <c r="AS299" s="6">
        <v>12</v>
      </c>
      <c r="AT299" s="6">
        <v>0</v>
      </c>
      <c r="AU299" s="6">
        <v>0</v>
      </c>
      <c r="AV299" s="6">
        <v>0</v>
      </c>
      <c r="AW299" s="6">
        <v>0</v>
      </c>
      <c r="AX299" s="6">
        <v>0</v>
      </c>
      <c r="AY299" s="6">
        <v>0</v>
      </c>
      <c r="AZ299" s="6"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10"/>
      <c r="BI299" s="10"/>
      <c r="BJ299" s="10"/>
      <c r="BK299" s="6" t="s">
        <v>94</v>
      </c>
      <c r="BL299" s="6"/>
      <c r="BM299" s="6"/>
    </row>
    <row r="300" spans="1:65" ht="12.5">
      <c r="A300" s="6">
        <v>2</v>
      </c>
      <c r="B300" s="6" t="s">
        <v>89</v>
      </c>
      <c r="C300" s="6" t="s">
        <v>90</v>
      </c>
      <c r="D300" s="6" t="s">
        <v>91</v>
      </c>
      <c r="E300" s="8" t="s">
        <v>76</v>
      </c>
      <c r="F300" s="10"/>
      <c r="G300" s="6">
        <v>350</v>
      </c>
      <c r="H300" s="6">
        <v>837</v>
      </c>
      <c r="I300" s="10"/>
      <c r="J300" s="6">
        <v>0.20899999999999999</v>
      </c>
      <c r="K300" s="6">
        <v>50</v>
      </c>
      <c r="L300" s="10"/>
      <c r="M300" s="7">
        <f t="shared" si="0"/>
        <v>0.41816009557945044</v>
      </c>
      <c r="N300" s="10"/>
      <c r="O300" s="10"/>
      <c r="P300" s="6">
        <v>0</v>
      </c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6">
        <v>88</v>
      </c>
      <c r="AB300" s="6"/>
      <c r="AC300" s="6">
        <v>12</v>
      </c>
      <c r="AD300" s="10"/>
      <c r="AE300" s="10"/>
      <c r="AF300" s="10"/>
      <c r="AG300" s="13">
        <v>44716</v>
      </c>
      <c r="AH300" s="6" t="s">
        <v>92</v>
      </c>
      <c r="AI300" s="6" t="s">
        <v>93</v>
      </c>
      <c r="AJ300" s="10">
        <f t="shared" si="2"/>
        <v>97.5</v>
      </c>
      <c r="AK300" s="6"/>
      <c r="AL300" s="6"/>
      <c r="AM300" s="6">
        <v>2.5</v>
      </c>
      <c r="AN300" s="10"/>
      <c r="AO300" s="10"/>
      <c r="AP300" s="10"/>
      <c r="AQ300" s="10"/>
      <c r="AR300" s="6">
        <v>88</v>
      </c>
      <c r="AS300" s="6">
        <v>12</v>
      </c>
      <c r="AT300" s="6">
        <v>0</v>
      </c>
      <c r="AU300" s="6">
        <v>0</v>
      </c>
      <c r="AV300" s="6">
        <v>0</v>
      </c>
      <c r="AW300" s="6">
        <v>0</v>
      </c>
      <c r="AX300" s="6">
        <v>0</v>
      </c>
      <c r="AY300" s="6">
        <v>0</v>
      </c>
      <c r="AZ300" s="6"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10"/>
      <c r="BI300" s="10"/>
      <c r="BJ300" s="10"/>
      <c r="BK300" s="6" t="s">
        <v>94</v>
      </c>
      <c r="BL300" s="6"/>
      <c r="BM300" s="6"/>
    </row>
    <row r="301" spans="1:65" ht="12.5">
      <c r="A301" s="6">
        <v>2</v>
      </c>
      <c r="B301" s="6" t="s">
        <v>89</v>
      </c>
      <c r="C301" s="6" t="s">
        <v>90</v>
      </c>
      <c r="D301" s="6" t="s">
        <v>91</v>
      </c>
      <c r="E301" s="8" t="s">
        <v>76</v>
      </c>
      <c r="F301" s="10"/>
      <c r="G301" s="6">
        <v>350</v>
      </c>
      <c r="H301" s="6">
        <v>837</v>
      </c>
      <c r="I301" s="10"/>
      <c r="J301" s="6">
        <v>0.22800000000000001</v>
      </c>
      <c r="K301" s="6">
        <v>50</v>
      </c>
      <c r="L301" s="10"/>
      <c r="M301" s="7">
        <f t="shared" si="0"/>
        <v>0.41816009557945044</v>
      </c>
      <c r="N301" s="10"/>
      <c r="O301" s="10"/>
      <c r="P301" s="6">
        <v>0</v>
      </c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6">
        <v>88</v>
      </c>
      <c r="AB301" s="6"/>
      <c r="AC301" s="6">
        <v>12</v>
      </c>
      <c r="AD301" s="10"/>
      <c r="AE301" s="10"/>
      <c r="AF301" s="10"/>
      <c r="AG301" s="13">
        <v>44716</v>
      </c>
      <c r="AH301" s="6" t="s">
        <v>92</v>
      </c>
      <c r="AI301" s="6" t="s">
        <v>93</v>
      </c>
      <c r="AJ301" s="10">
        <f t="shared" si="2"/>
        <v>97.4</v>
      </c>
      <c r="AK301" s="6"/>
      <c r="AL301" s="6"/>
      <c r="AM301" s="6">
        <v>2.6</v>
      </c>
      <c r="AN301" s="10"/>
      <c r="AO301" s="10"/>
      <c r="AP301" s="10"/>
      <c r="AQ301" s="10"/>
      <c r="AR301" s="6">
        <v>88</v>
      </c>
      <c r="AS301" s="6">
        <v>12</v>
      </c>
      <c r="AT301" s="6">
        <v>0</v>
      </c>
      <c r="AU301" s="6">
        <v>0</v>
      </c>
      <c r="AV301" s="6">
        <v>0</v>
      </c>
      <c r="AW301" s="6">
        <v>0</v>
      </c>
      <c r="AX301" s="6">
        <v>0</v>
      </c>
      <c r="AY301" s="6">
        <v>0</v>
      </c>
      <c r="AZ301" s="6"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10"/>
      <c r="BI301" s="10"/>
      <c r="BJ301" s="10"/>
      <c r="BK301" s="6" t="s">
        <v>94</v>
      </c>
      <c r="BL301" s="6"/>
      <c r="BM301" s="6"/>
    </row>
    <row r="302" spans="1:65" ht="12.5">
      <c r="A302" s="6">
        <v>2</v>
      </c>
      <c r="B302" s="6" t="s">
        <v>89</v>
      </c>
      <c r="C302" s="6" t="s">
        <v>90</v>
      </c>
      <c r="D302" s="6" t="s">
        <v>91</v>
      </c>
      <c r="E302" s="8" t="s">
        <v>76</v>
      </c>
      <c r="F302" s="10"/>
      <c r="G302" s="6">
        <v>350</v>
      </c>
      <c r="H302" s="6">
        <v>930</v>
      </c>
      <c r="I302" s="10"/>
      <c r="J302" s="6">
        <v>0.152</v>
      </c>
      <c r="K302" s="6">
        <v>50</v>
      </c>
      <c r="L302" s="10"/>
      <c r="M302" s="7">
        <f t="shared" si="0"/>
        <v>0.37634408602150538</v>
      </c>
      <c r="N302" s="10"/>
      <c r="O302" s="10"/>
      <c r="P302" s="6">
        <v>0</v>
      </c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6">
        <v>88</v>
      </c>
      <c r="AB302" s="6"/>
      <c r="AC302" s="6">
        <v>12</v>
      </c>
      <c r="AD302" s="10"/>
      <c r="AE302" s="10"/>
      <c r="AF302" s="10"/>
      <c r="AG302" s="13">
        <v>44716</v>
      </c>
      <c r="AH302" s="6" t="s">
        <v>92</v>
      </c>
      <c r="AI302" s="6" t="s">
        <v>93</v>
      </c>
      <c r="AJ302" s="10">
        <f t="shared" si="2"/>
        <v>96.5</v>
      </c>
      <c r="AK302" s="6"/>
      <c r="AL302" s="6"/>
      <c r="AM302" s="6">
        <v>3.5</v>
      </c>
      <c r="AN302" s="10"/>
      <c r="AO302" s="10"/>
      <c r="AP302" s="10"/>
      <c r="AQ302" s="10"/>
      <c r="AR302" s="6">
        <v>88</v>
      </c>
      <c r="AS302" s="6">
        <v>12</v>
      </c>
      <c r="AT302" s="6">
        <v>0</v>
      </c>
      <c r="AU302" s="6">
        <v>0</v>
      </c>
      <c r="AV302" s="6">
        <v>0</v>
      </c>
      <c r="AW302" s="6">
        <v>0</v>
      </c>
      <c r="AX302" s="6">
        <v>0</v>
      </c>
      <c r="AY302" s="6">
        <v>0</v>
      </c>
      <c r="AZ302" s="6"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10"/>
      <c r="BI302" s="10"/>
      <c r="BJ302" s="10"/>
      <c r="BK302" s="6" t="s">
        <v>94</v>
      </c>
      <c r="BL302" s="6"/>
      <c r="BM302" s="6"/>
    </row>
    <row r="303" spans="1:65" ht="12.5">
      <c r="A303" s="6">
        <v>2</v>
      </c>
      <c r="B303" s="6" t="s">
        <v>89</v>
      </c>
      <c r="C303" s="6" t="s">
        <v>90</v>
      </c>
      <c r="D303" s="6" t="s">
        <v>91</v>
      </c>
      <c r="E303" s="8" t="s">
        <v>76</v>
      </c>
      <c r="F303" s="10"/>
      <c r="G303" s="6">
        <v>350</v>
      </c>
      <c r="H303" s="6">
        <v>930</v>
      </c>
      <c r="I303" s="10"/>
      <c r="J303" s="6">
        <v>0.17100000000000001</v>
      </c>
      <c r="K303" s="6">
        <v>50</v>
      </c>
      <c r="L303" s="10"/>
      <c r="M303" s="7">
        <f t="shared" si="0"/>
        <v>0.37634408602150538</v>
      </c>
      <c r="N303" s="10"/>
      <c r="O303" s="10"/>
      <c r="P303" s="6">
        <v>0</v>
      </c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6">
        <v>88</v>
      </c>
      <c r="AB303" s="6"/>
      <c r="AC303" s="6">
        <v>12</v>
      </c>
      <c r="AD303" s="10"/>
      <c r="AE303" s="10"/>
      <c r="AF303" s="10"/>
      <c r="AG303" s="13">
        <v>44716</v>
      </c>
      <c r="AH303" s="6" t="s">
        <v>92</v>
      </c>
      <c r="AI303" s="6" t="s">
        <v>93</v>
      </c>
      <c r="AJ303" s="10">
        <f t="shared" si="2"/>
        <v>97.7</v>
      </c>
      <c r="AK303" s="6"/>
      <c r="AL303" s="6"/>
      <c r="AM303" s="6">
        <v>2.2999999999999998</v>
      </c>
      <c r="AN303" s="10"/>
      <c r="AO303" s="10"/>
      <c r="AP303" s="10"/>
      <c r="AQ303" s="10"/>
      <c r="AR303" s="6">
        <v>88</v>
      </c>
      <c r="AS303" s="6">
        <v>12</v>
      </c>
      <c r="AT303" s="6">
        <v>0</v>
      </c>
      <c r="AU303" s="6">
        <v>0</v>
      </c>
      <c r="AV303" s="6">
        <v>0</v>
      </c>
      <c r="AW303" s="6">
        <v>0</v>
      </c>
      <c r="AX303" s="6">
        <v>0</v>
      </c>
      <c r="AY303" s="6">
        <v>0</v>
      </c>
      <c r="AZ303" s="6"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10"/>
      <c r="BI303" s="10"/>
      <c r="BJ303" s="10"/>
      <c r="BK303" s="6" t="s">
        <v>94</v>
      </c>
      <c r="BL303" s="6"/>
      <c r="BM303" s="6"/>
    </row>
    <row r="304" spans="1:65" ht="12.5">
      <c r="A304" s="6">
        <v>2</v>
      </c>
      <c r="B304" s="6" t="s">
        <v>89</v>
      </c>
      <c r="C304" s="6" t="s">
        <v>90</v>
      </c>
      <c r="D304" s="6" t="s">
        <v>91</v>
      </c>
      <c r="E304" s="8" t="s">
        <v>76</v>
      </c>
      <c r="F304" s="10"/>
      <c r="G304" s="6">
        <v>350</v>
      </c>
      <c r="H304" s="6">
        <v>930</v>
      </c>
      <c r="I304" s="10"/>
      <c r="J304" s="6">
        <v>0.19</v>
      </c>
      <c r="K304" s="6">
        <v>50</v>
      </c>
      <c r="L304" s="10"/>
      <c r="M304" s="7">
        <f t="shared" si="0"/>
        <v>0.37634408602150538</v>
      </c>
      <c r="N304" s="10"/>
      <c r="O304" s="10"/>
      <c r="P304" s="6">
        <v>0</v>
      </c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6">
        <v>88</v>
      </c>
      <c r="AB304" s="6"/>
      <c r="AC304" s="6">
        <v>12</v>
      </c>
      <c r="AD304" s="10"/>
      <c r="AE304" s="10"/>
      <c r="AF304" s="10"/>
      <c r="AG304" s="13">
        <v>44716</v>
      </c>
      <c r="AH304" s="6" t="s">
        <v>92</v>
      </c>
      <c r="AI304" s="6" t="s">
        <v>93</v>
      </c>
      <c r="AJ304" s="10">
        <f t="shared" si="2"/>
        <v>98.1</v>
      </c>
      <c r="AK304" s="6"/>
      <c r="AL304" s="6"/>
      <c r="AM304" s="6">
        <v>1.9</v>
      </c>
      <c r="AN304" s="10"/>
      <c r="AO304" s="10"/>
      <c r="AP304" s="10"/>
      <c r="AQ304" s="10"/>
      <c r="AR304" s="6">
        <v>88</v>
      </c>
      <c r="AS304" s="6">
        <v>12</v>
      </c>
      <c r="AT304" s="6">
        <v>0</v>
      </c>
      <c r="AU304" s="6">
        <v>0</v>
      </c>
      <c r="AV304" s="6">
        <v>0</v>
      </c>
      <c r="AW304" s="6">
        <v>0</v>
      </c>
      <c r="AX304" s="6">
        <v>0</v>
      </c>
      <c r="AY304" s="6">
        <v>0</v>
      </c>
      <c r="AZ304" s="6"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10"/>
      <c r="BI304" s="10"/>
      <c r="BJ304" s="10"/>
      <c r="BK304" s="6" t="s">
        <v>94</v>
      </c>
      <c r="BL304" s="6"/>
      <c r="BM304" s="6"/>
    </row>
    <row r="305" spans="1:65" ht="12.5">
      <c r="A305" s="6">
        <v>2</v>
      </c>
      <c r="B305" s="6" t="s">
        <v>89</v>
      </c>
      <c r="C305" s="6" t="s">
        <v>90</v>
      </c>
      <c r="D305" s="6" t="s">
        <v>91</v>
      </c>
      <c r="E305" s="8" t="s">
        <v>76</v>
      </c>
      <c r="F305" s="10"/>
      <c r="G305" s="6">
        <v>350</v>
      </c>
      <c r="H305" s="6">
        <v>930</v>
      </c>
      <c r="I305" s="10"/>
      <c r="J305" s="6">
        <v>0.20899999999999999</v>
      </c>
      <c r="K305" s="6">
        <v>50</v>
      </c>
      <c r="L305" s="10"/>
      <c r="M305" s="7">
        <f t="shared" si="0"/>
        <v>0.37634408602150538</v>
      </c>
      <c r="N305" s="10"/>
      <c r="O305" s="10"/>
      <c r="P305" s="6">
        <v>0</v>
      </c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6">
        <v>88</v>
      </c>
      <c r="AB305" s="6"/>
      <c r="AC305" s="6">
        <v>12</v>
      </c>
      <c r="AD305" s="10"/>
      <c r="AE305" s="10"/>
      <c r="AF305" s="10"/>
      <c r="AG305" s="13">
        <v>44716</v>
      </c>
      <c r="AH305" s="6" t="s">
        <v>92</v>
      </c>
      <c r="AI305" s="6" t="s">
        <v>93</v>
      </c>
      <c r="AJ305" s="10">
        <f t="shared" si="2"/>
        <v>98</v>
      </c>
      <c r="AK305" s="6"/>
      <c r="AL305" s="6"/>
      <c r="AM305" s="6">
        <v>2</v>
      </c>
      <c r="AN305" s="10"/>
      <c r="AO305" s="10"/>
      <c r="AP305" s="10"/>
      <c r="AQ305" s="10"/>
      <c r="AR305" s="6">
        <v>88</v>
      </c>
      <c r="AS305" s="6">
        <v>12</v>
      </c>
      <c r="AT305" s="6">
        <v>0</v>
      </c>
      <c r="AU305" s="6">
        <v>0</v>
      </c>
      <c r="AV305" s="6">
        <v>0</v>
      </c>
      <c r="AW305" s="6">
        <v>0</v>
      </c>
      <c r="AX305" s="6">
        <v>0</v>
      </c>
      <c r="AY305" s="6">
        <v>0</v>
      </c>
      <c r="AZ305" s="6"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10"/>
      <c r="BI305" s="10"/>
      <c r="BJ305" s="10"/>
      <c r="BK305" s="6" t="s">
        <v>94</v>
      </c>
      <c r="BL305" s="6"/>
      <c r="BM305" s="6"/>
    </row>
    <row r="306" spans="1:65" ht="12.5">
      <c r="A306" s="6">
        <v>2</v>
      </c>
      <c r="B306" s="6" t="s">
        <v>89</v>
      </c>
      <c r="C306" s="6" t="s">
        <v>90</v>
      </c>
      <c r="D306" s="6" t="s">
        <v>91</v>
      </c>
      <c r="E306" s="8" t="s">
        <v>76</v>
      </c>
      <c r="F306" s="10"/>
      <c r="G306" s="6">
        <v>350</v>
      </c>
      <c r="H306" s="6">
        <v>930</v>
      </c>
      <c r="I306" s="10"/>
      <c r="J306" s="6">
        <v>0.22800000000000001</v>
      </c>
      <c r="K306" s="6">
        <v>50</v>
      </c>
      <c r="L306" s="10"/>
      <c r="M306" s="7">
        <f t="shared" si="0"/>
        <v>0.37634408602150538</v>
      </c>
      <c r="N306" s="10"/>
      <c r="O306" s="10"/>
      <c r="P306" s="6">
        <v>0</v>
      </c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6">
        <v>88</v>
      </c>
      <c r="AB306" s="6"/>
      <c r="AC306" s="6">
        <v>12</v>
      </c>
      <c r="AD306" s="10"/>
      <c r="AE306" s="10"/>
      <c r="AF306" s="10"/>
      <c r="AG306" s="13">
        <v>44716</v>
      </c>
      <c r="AH306" s="6" t="s">
        <v>92</v>
      </c>
      <c r="AI306" s="6" t="s">
        <v>93</v>
      </c>
      <c r="AJ306" s="10">
        <f t="shared" si="2"/>
        <v>98.4</v>
      </c>
      <c r="AK306" s="6"/>
      <c r="AL306" s="6"/>
      <c r="AM306" s="6">
        <v>1.6</v>
      </c>
      <c r="AN306" s="10"/>
      <c r="AO306" s="10"/>
      <c r="AP306" s="10"/>
      <c r="AQ306" s="10"/>
      <c r="AR306" s="6">
        <v>88</v>
      </c>
      <c r="AS306" s="6">
        <v>12</v>
      </c>
      <c r="AT306" s="6">
        <v>0</v>
      </c>
      <c r="AU306" s="6">
        <v>0</v>
      </c>
      <c r="AV306" s="6">
        <v>0</v>
      </c>
      <c r="AW306" s="6">
        <v>0</v>
      </c>
      <c r="AX306" s="6">
        <v>0</v>
      </c>
      <c r="AY306" s="6">
        <v>0</v>
      </c>
      <c r="AZ306" s="6"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10"/>
      <c r="BI306" s="10"/>
      <c r="BJ306" s="10"/>
      <c r="BK306" s="6" t="s">
        <v>94</v>
      </c>
      <c r="BL306" s="6"/>
      <c r="BM306" s="6"/>
    </row>
    <row r="307" spans="1:65" ht="12.5">
      <c r="A307" s="6">
        <v>2</v>
      </c>
      <c r="B307" s="6" t="s">
        <v>89</v>
      </c>
      <c r="C307" s="6" t="s">
        <v>90</v>
      </c>
      <c r="D307" s="6" t="s">
        <v>91</v>
      </c>
      <c r="E307" s="8" t="s">
        <v>76</v>
      </c>
      <c r="F307" s="10"/>
      <c r="G307" s="6">
        <v>350</v>
      </c>
      <c r="H307" s="6">
        <v>1023</v>
      </c>
      <c r="I307" s="10"/>
      <c r="J307" s="6">
        <v>0.152</v>
      </c>
      <c r="K307" s="6">
        <v>50</v>
      </c>
      <c r="L307" s="10"/>
      <c r="M307" s="7">
        <f t="shared" si="0"/>
        <v>0.34213098729227759</v>
      </c>
      <c r="N307" s="10"/>
      <c r="O307" s="10"/>
      <c r="P307" s="6">
        <v>0</v>
      </c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6">
        <v>88</v>
      </c>
      <c r="AB307" s="6"/>
      <c r="AC307" s="6">
        <v>12</v>
      </c>
      <c r="AD307" s="10"/>
      <c r="AE307" s="10"/>
      <c r="AF307" s="10"/>
      <c r="AG307" s="13">
        <v>44716</v>
      </c>
      <c r="AH307" s="6" t="s">
        <v>92</v>
      </c>
      <c r="AI307" s="6" t="s">
        <v>93</v>
      </c>
      <c r="AJ307" s="10">
        <f t="shared" si="2"/>
        <v>97.5</v>
      </c>
      <c r="AK307" s="6"/>
      <c r="AL307" s="6"/>
      <c r="AM307" s="6">
        <v>2.5</v>
      </c>
      <c r="AN307" s="10"/>
      <c r="AO307" s="10"/>
      <c r="AP307" s="10"/>
      <c r="AQ307" s="10"/>
      <c r="AR307" s="6">
        <v>88</v>
      </c>
      <c r="AS307" s="6">
        <v>12</v>
      </c>
      <c r="AT307" s="6">
        <v>0</v>
      </c>
      <c r="AU307" s="6">
        <v>0</v>
      </c>
      <c r="AV307" s="6">
        <v>0</v>
      </c>
      <c r="AW307" s="6">
        <v>0</v>
      </c>
      <c r="AX307" s="6">
        <v>0</v>
      </c>
      <c r="AY307" s="6">
        <v>0</v>
      </c>
      <c r="AZ307" s="6"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10"/>
      <c r="BI307" s="10"/>
      <c r="BJ307" s="10"/>
      <c r="BK307" s="6" t="s">
        <v>94</v>
      </c>
      <c r="BL307" s="6"/>
      <c r="BM307" s="6"/>
    </row>
    <row r="308" spans="1:65" ht="12.5">
      <c r="A308" s="6">
        <v>2</v>
      </c>
      <c r="B308" s="6" t="s">
        <v>89</v>
      </c>
      <c r="C308" s="6" t="s">
        <v>90</v>
      </c>
      <c r="D308" s="6" t="s">
        <v>91</v>
      </c>
      <c r="E308" s="8" t="s">
        <v>76</v>
      </c>
      <c r="F308" s="10"/>
      <c r="G308" s="6">
        <v>350</v>
      </c>
      <c r="H308" s="6">
        <v>1023</v>
      </c>
      <c r="I308" s="10"/>
      <c r="J308" s="6">
        <v>0.17100000000000001</v>
      </c>
      <c r="K308" s="6">
        <v>50</v>
      </c>
      <c r="L308" s="10"/>
      <c r="M308" s="7">
        <f t="shared" si="0"/>
        <v>0.34213098729227759</v>
      </c>
      <c r="N308" s="10"/>
      <c r="O308" s="10"/>
      <c r="P308" s="6">
        <v>0</v>
      </c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6">
        <v>88</v>
      </c>
      <c r="AB308" s="6"/>
      <c r="AC308" s="6">
        <v>12</v>
      </c>
      <c r="AD308" s="10"/>
      <c r="AE308" s="10"/>
      <c r="AF308" s="10"/>
      <c r="AG308" s="13">
        <v>44716</v>
      </c>
      <c r="AH308" s="6" t="s">
        <v>92</v>
      </c>
      <c r="AI308" s="6" t="s">
        <v>93</v>
      </c>
      <c r="AJ308" s="10">
        <f t="shared" si="2"/>
        <v>98.4</v>
      </c>
      <c r="AK308" s="6"/>
      <c r="AL308" s="6"/>
      <c r="AM308" s="6">
        <v>1.6</v>
      </c>
      <c r="AN308" s="10"/>
      <c r="AO308" s="10"/>
      <c r="AP308" s="10"/>
      <c r="AQ308" s="10"/>
      <c r="AR308" s="6">
        <v>88</v>
      </c>
      <c r="AS308" s="6">
        <v>12</v>
      </c>
      <c r="AT308" s="6">
        <v>0</v>
      </c>
      <c r="AU308" s="6">
        <v>0</v>
      </c>
      <c r="AV308" s="6">
        <v>0</v>
      </c>
      <c r="AW308" s="6">
        <v>0</v>
      </c>
      <c r="AX308" s="6">
        <v>0</v>
      </c>
      <c r="AY308" s="6">
        <v>0</v>
      </c>
      <c r="AZ308" s="6"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10"/>
      <c r="BI308" s="10"/>
      <c r="BJ308" s="10"/>
      <c r="BK308" s="6" t="s">
        <v>94</v>
      </c>
      <c r="BL308" s="6"/>
      <c r="BM308" s="6"/>
    </row>
    <row r="309" spans="1:65" ht="12.5">
      <c r="A309" s="6">
        <v>2</v>
      </c>
      <c r="B309" s="6" t="s">
        <v>89</v>
      </c>
      <c r="C309" s="6" t="s">
        <v>90</v>
      </c>
      <c r="D309" s="6" t="s">
        <v>91</v>
      </c>
      <c r="E309" s="8" t="s">
        <v>76</v>
      </c>
      <c r="F309" s="10"/>
      <c r="G309" s="6">
        <v>350</v>
      </c>
      <c r="H309" s="6">
        <v>1023</v>
      </c>
      <c r="I309" s="10"/>
      <c r="J309" s="6">
        <v>0.19</v>
      </c>
      <c r="K309" s="6">
        <v>50</v>
      </c>
      <c r="L309" s="10"/>
      <c r="M309" s="7">
        <f t="shared" si="0"/>
        <v>0.34213098729227759</v>
      </c>
      <c r="N309" s="10"/>
      <c r="O309" s="10"/>
      <c r="P309" s="6">
        <v>0</v>
      </c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6">
        <v>88</v>
      </c>
      <c r="AB309" s="6"/>
      <c r="AC309" s="6">
        <v>12</v>
      </c>
      <c r="AD309" s="10"/>
      <c r="AE309" s="10"/>
      <c r="AF309" s="10"/>
      <c r="AG309" s="13">
        <v>44716</v>
      </c>
      <c r="AH309" s="6" t="s">
        <v>92</v>
      </c>
      <c r="AI309" s="6" t="s">
        <v>93</v>
      </c>
      <c r="AJ309" s="10">
        <f t="shared" si="2"/>
        <v>98.8</v>
      </c>
      <c r="AK309" s="6"/>
      <c r="AL309" s="6"/>
      <c r="AM309" s="6">
        <v>1.2</v>
      </c>
      <c r="AN309" s="10"/>
      <c r="AO309" s="10"/>
      <c r="AP309" s="10"/>
      <c r="AQ309" s="10"/>
      <c r="AR309" s="6">
        <v>88</v>
      </c>
      <c r="AS309" s="6">
        <v>12</v>
      </c>
      <c r="AT309" s="6">
        <v>0</v>
      </c>
      <c r="AU309" s="6">
        <v>0</v>
      </c>
      <c r="AV309" s="6">
        <v>0</v>
      </c>
      <c r="AW309" s="6">
        <v>0</v>
      </c>
      <c r="AX309" s="6">
        <v>0</v>
      </c>
      <c r="AY309" s="6">
        <v>0</v>
      </c>
      <c r="AZ309" s="6"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10"/>
      <c r="BI309" s="10"/>
      <c r="BJ309" s="10"/>
      <c r="BK309" s="6" t="s">
        <v>94</v>
      </c>
      <c r="BL309" s="6"/>
      <c r="BM309" s="6"/>
    </row>
    <row r="310" spans="1:65" ht="12.5">
      <c r="A310" s="6">
        <v>2</v>
      </c>
      <c r="B310" s="6" t="s">
        <v>89</v>
      </c>
      <c r="C310" s="6" t="s">
        <v>90</v>
      </c>
      <c r="D310" s="6" t="s">
        <v>91</v>
      </c>
      <c r="E310" s="8" t="s">
        <v>76</v>
      </c>
      <c r="F310" s="10"/>
      <c r="G310" s="6">
        <v>350</v>
      </c>
      <c r="H310" s="6">
        <v>1023</v>
      </c>
      <c r="I310" s="10"/>
      <c r="J310" s="6">
        <v>0.20899999999999999</v>
      </c>
      <c r="K310" s="6">
        <v>50</v>
      </c>
      <c r="L310" s="10"/>
      <c r="M310" s="7">
        <f t="shared" si="0"/>
        <v>0.34213098729227759</v>
      </c>
      <c r="N310" s="10"/>
      <c r="O310" s="10"/>
      <c r="P310" s="6">
        <v>0</v>
      </c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6">
        <v>88</v>
      </c>
      <c r="AB310" s="6"/>
      <c r="AC310" s="6">
        <v>12</v>
      </c>
      <c r="AD310" s="10"/>
      <c r="AE310" s="10"/>
      <c r="AF310" s="10"/>
      <c r="AG310" s="13">
        <v>44716</v>
      </c>
      <c r="AH310" s="6" t="s">
        <v>92</v>
      </c>
      <c r="AI310" s="6" t="s">
        <v>93</v>
      </c>
      <c r="AJ310" s="10">
        <f t="shared" si="2"/>
        <v>99.3</v>
      </c>
      <c r="AK310" s="6"/>
      <c r="AL310" s="6"/>
      <c r="AM310" s="6">
        <v>0.7</v>
      </c>
      <c r="AN310" s="10"/>
      <c r="AO310" s="10"/>
      <c r="AP310" s="10"/>
      <c r="AQ310" s="10"/>
      <c r="AR310" s="6">
        <v>88</v>
      </c>
      <c r="AS310" s="6">
        <v>12</v>
      </c>
      <c r="AT310" s="6">
        <v>0</v>
      </c>
      <c r="AU310" s="6">
        <v>0</v>
      </c>
      <c r="AV310" s="6">
        <v>0</v>
      </c>
      <c r="AW310" s="6">
        <v>0</v>
      </c>
      <c r="AX310" s="6">
        <v>0</v>
      </c>
      <c r="AY310" s="6">
        <v>0</v>
      </c>
      <c r="AZ310" s="6"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10"/>
      <c r="BI310" s="10"/>
      <c r="BJ310" s="10"/>
      <c r="BK310" s="6" t="s">
        <v>94</v>
      </c>
      <c r="BL310" s="6"/>
      <c r="BM310" s="6"/>
    </row>
    <row r="311" spans="1:65" ht="12.5">
      <c r="A311" s="6">
        <v>2</v>
      </c>
      <c r="B311" s="6" t="s">
        <v>89</v>
      </c>
      <c r="C311" s="6" t="s">
        <v>90</v>
      </c>
      <c r="D311" s="6" t="s">
        <v>91</v>
      </c>
      <c r="E311" s="8" t="s">
        <v>76</v>
      </c>
      <c r="F311" s="10"/>
      <c r="G311" s="6">
        <v>350</v>
      </c>
      <c r="H311" s="6">
        <v>1023</v>
      </c>
      <c r="I311" s="10"/>
      <c r="J311" s="6">
        <v>0.22800000000000001</v>
      </c>
      <c r="K311" s="6">
        <v>50</v>
      </c>
      <c r="L311" s="10"/>
      <c r="M311" s="7">
        <f t="shared" si="0"/>
        <v>0.34213098729227759</v>
      </c>
      <c r="N311" s="10"/>
      <c r="O311" s="10"/>
      <c r="P311" s="6">
        <v>0</v>
      </c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6">
        <v>88</v>
      </c>
      <c r="AB311" s="6"/>
      <c r="AC311" s="6">
        <v>12</v>
      </c>
      <c r="AD311" s="10"/>
      <c r="AE311" s="10"/>
      <c r="AF311" s="10"/>
      <c r="AG311" s="13">
        <v>44716</v>
      </c>
      <c r="AH311" s="6" t="s">
        <v>92</v>
      </c>
      <c r="AI311" s="6" t="s">
        <v>93</v>
      </c>
      <c r="AJ311" s="10">
        <f t="shared" si="2"/>
        <v>98.9</v>
      </c>
      <c r="AK311" s="6"/>
      <c r="AL311" s="6"/>
      <c r="AM311" s="6">
        <v>1.1000000000000001</v>
      </c>
      <c r="AN311" s="10"/>
      <c r="AO311" s="10"/>
      <c r="AP311" s="10"/>
      <c r="AQ311" s="10"/>
      <c r="AR311" s="6">
        <v>88</v>
      </c>
      <c r="AS311" s="6">
        <v>12</v>
      </c>
      <c r="AT311" s="6">
        <v>0</v>
      </c>
      <c r="AU311" s="6">
        <v>0</v>
      </c>
      <c r="AV311" s="6">
        <v>0</v>
      </c>
      <c r="AW311" s="6">
        <v>0</v>
      </c>
      <c r="AX311" s="6">
        <v>0</v>
      </c>
      <c r="AY311" s="6">
        <v>0</v>
      </c>
      <c r="AZ311" s="6"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10"/>
      <c r="BI311" s="10"/>
      <c r="BJ311" s="10"/>
      <c r="BK311" s="6" t="s">
        <v>94</v>
      </c>
      <c r="BL311" s="6"/>
      <c r="BM311" s="6"/>
    </row>
    <row r="312" spans="1:65" ht="12.5">
      <c r="A312" s="6">
        <v>2</v>
      </c>
      <c r="B312" s="6" t="s">
        <v>89</v>
      </c>
      <c r="C312" s="6" t="s">
        <v>90</v>
      </c>
      <c r="D312" s="6" t="s">
        <v>91</v>
      </c>
      <c r="E312" s="8" t="s">
        <v>76</v>
      </c>
      <c r="F312" s="10"/>
      <c r="G312" s="6">
        <v>350</v>
      </c>
      <c r="H312" s="6">
        <v>1116</v>
      </c>
      <c r="I312" s="10"/>
      <c r="J312" s="6">
        <v>0.152</v>
      </c>
      <c r="K312" s="6">
        <v>50</v>
      </c>
      <c r="L312" s="10"/>
      <c r="M312" s="7">
        <f t="shared" si="0"/>
        <v>0.31362007168458783</v>
      </c>
      <c r="N312" s="10"/>
      <c r="O312" s="10"/>
      <c r="P312" s="6">
        <v>0</v>
      </c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6">
        <v>88</v>
      </c>
      <c r="AB312" s="6"/>
      <c r="AC312" s="6">
        <v>12</v>
      </c>
      <c r="AD312" s="10"/>
      <c r="AE312" s="10"/>
      <c r="AF312" s="10"/>
      <c r="AG312" s="13">
        <v>44716</v>
      </c>
      <c r="AH312" s="6" t="s">
        <v>92</v>
      </c>
      <c r="AI312" s="6" t="s">
        <v>93</v>
      </c>
      <c r="AJ312" s="10">
        <f t="shared" si="2"/>
        <v>98.6</v>
      </c>
      <c r="AK312" s="6"/>
      <c r="AL312" s="6"/>
      <c r="AM312" s="6">
        <v>1.4</v>
      </c>
      <c r="AN312" s="10"/>
      <c r="AO312" s="10"/>
      <c r="AP312" s="10"/>
      <c r="AQ312" s="10"/>
      <c r="AR312" s="6">
        <v>88</v>
      </c>
      <c r="AS312" s="6">
        <v>12</v>
      </c>
      <c r="AT312" s="6">
        <v>0</v>
      </c>
      <c r="AU312" s="6">
        <v>0</v>
      </c>
      <c r="AV312" s="6">
        <v>0</v>
      </c>
      <c r="AW312" s="6">
        <v>0</v>
      </c>
      <c r="AX312" s="6">
        <v>0</v>
      </c>
      <c r="AY312" s="6">
        <v>0</v>
      </c>
      <c r="AZ312" s="6"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10"/>
      <c r="BI312" s="10"/>
      <c r="BJ312" s="10"/>
      <c r="BK312" s="6" t="s">
        <v>94</v>
      </c>
      <c r="BL312" s="6"/>
      <c r="BM312" s="6"/>
    </row>
    <row r="313" spans="1:65" ht="12.5">
      <c r="A313" s="6">
        <v>2</v>
      </c>
      <c r="B313" s="6" t="s">
        <v>89</v>
      </c>
      <c r="C313" s="6" t="s">
        <v>90</v>
      </c>
      <c r="D313" s="6" t="s">
        <v>91</v>
      </c>
      <c r="E313" s="8" t="s">
        <v>76</v>
      </c>
      <c r="F313" s="10"/>
      <c r="G313" s="6">
        <v>350</v>
      </c>
      <c r="H313" s="6">
        <v>1116</v>
      </c>
      <c r="I313" s="10"/>
      <c r="J313" s="6">
        <v>0.17100000000000001</v>
      </c>
      <c r="K313" s="6">
        <v>50</v>
      </c>
      <c r="L313" s="10"/>
      <c r="M313" s="7">
        <f t="shared" si="0"/>
        <v>0.31362007168458783</v>
      </c>
      <c r="N313" s="10"/>
      <c r="O313" s="10"/>
      <c r="P313" s="6">
        <v>0</v>
      </c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6">
        <v>88</v>
      </c>
      <c r="AB313" s="6"/>
      <c r="AC313" s="6">
        <v>12</v>
      </c>
      <c r="AD313" s="10"/>
      <c r="AE313" s="10"/>
      <c r="AF313" s="10"/>
      <c r="AG313" s="13">
        <v>44716</v>
      </c>
      <c r="AH313" s="6" t="s">
        <v>92</v>
      </c>
      <c r="AI313" s="6" t="s">
        <v>93</v>
      </c>
      <c r="AJ313" s="10">
        <f t="shared" si="2"/>
        <v>99</v>
      </c>
      <c r="AK313" s="6"/>
      <c r="AL313" s="6"/>
      <c r="AM313" s="6">
        <v>1</v>
      </c>
      <c r="AN313" s="10"/>
      <c r="AO313" s="10"/>
      <c r="AP313" s="10"/>
      <c r="AQ313" s="10"/>
      <c r="AR313" s="6">
        <v>88</v>
      </c>
      <c r="AS313" s="6">
        <v>12</v>
      </c>
      <c r="AT313" s="6">
        <v>0</v>
      </c>
      <c r="AU313" s="6">
        <v>0</v>
      </c>
      <c r="AV313" s="6">
        <v>0</v>
      </c>
      <c r="AW313" s="6">
        <v>0</v>
      </c>
      <c r="AX313" s="6">
        <v>0</v>
      </c>
      <c r="AY313" s="6">
        <v>0</v>
      </c>
      <c r="AZ313" s="6"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10"/>
      <c r="BI313" s="10"/>
      <c r="BJ313" s="10"/>
      <c r="BK313" s="6" t="s">
        <v>94</v>
      </c>
      <c r="BL313" s="6"/>
      <c r="BM313" s="6"/>
    </row>
    <row r="314" spans="1:65" ht="12.5">
      <c r="A314" s="6">
        <v>2</v>
      </c>
      <c r="B314" s="6" t="s">
        <v>89</v>
      </c>
      <c r="C314" s="6" t="s">
        <v>90</v>
      </c>
      <c r="D314" s="6" t="s">
        <v>91</v>
      </c>
      <c r="E314" s="8" t="s">
        <v>76</v>
      </c>
      <c r="F314" s="10"/>
      <c r="G314" s="6">
        <v>350</v>
      </c>
      <c r="H314" s="6">
        <v>1116</v>
      </c>
      <c r="I314" s="10"/>
      <c r="J314" s="6">
        <v>0.19</v>
      </c>
      <c r="K314" s="6">
        <v>50</v>
      </c>
      <c r="L314" s="10"/>
      <c r="M314" s="7">
        <f t="shared" si="0"/>
        <v>0.31362007168458783</v>
      </c>
      <c r="N314" s="10"/>
      <c r="O314" s="10"/>
      <c r="P314" s="6">
        <v>0</v>
      </c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6">
        <v>88</v>
      </c>
      <c r="AB314" s="6"/>
      <c r="AC314" s="6">
        <v>12</v>
      </c>
      <c r="AD314" s="10"/>
      <c r="AE314" s="10"/>
      <c r="AF314" s="10"/>
      <c r="AG314" s="13">
        <v>44716</v>
      </c>
      <c r="AH314" s="6" t="s">
        <v>92</v>
      </c>
      <c r="AI314" s="6" t="s">
        <v>93</v>
      </c>
      <c r="AJ314" s="10">
        <f t="shared" si="2"/>
        <v>99.2</v>
      </c>
      <c r="AK314" s="6"/>
      <c r="AL314" s="6"/>
      <c r="AM314" s="6">
        <v>0.8</v>
      </c>
      <c r="AN314" s="10"/>
      <c r="AO314" s="10"/>
      <c r="AP314" s="10"/>
      <c r="AQ314" s="10"/>
      <c r="AR314" s="6">
        <v>88</v>
      </c>
      <c r="AS314" s="6">
        <v>12</v>
      </c>
      <c r="AT314" s="6">
        <v>0</v>
      </c>
      <c r="AU314" s="6">
        <v>0</v>
      </c>
      <c r="AV314" s="6">
        <v>0</v>
      </c>
      <c r="AW314" s="6">
        <v>0</v>
      </c>
      <c r="AX314" s="6">
        <v>0</v>
      </c>
      <c r="AY314" s="6">
        <v>0</v>
      </c>
      <c r="AZ314" s="6"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10"/>
      <c r="BI314" s="10"/>
      <c r="BJ314" s="10"/>
      <c r="BK314" s="6" t="s">
        <v>94</v>
      </c>
      <c r="BL314" s="6"/>
      <c r="BM314" s="6"/>
    </row>
    <row r="315" spans="1:65" ht="12.5">
      <c r="A315" s="6">
        <v>2</v>
      </c>
      <c r="B315" s="6" t="s">
        <v>89</v>
      </c>
      <c r="C315" s="6" t="s">
        <v>90</v>
      </c>
      <c r="D315" s="6" t="s">
        <v>91</v>
      </c>
      <c r="E315" s="8" t="s">
        <v>76</v>
      </c>
      <c r="F315" s="10"/>
      <c r="G315" s="6">
        <v>350</v>
      </c>
      <c r="H315" s="6">
        <v>1116</v>
      </c>
      <c r="I315" s="10"/>
      <c r="J315" s="6">
        <v>0.20899999999999999</v>
      </c>
      <c r="K315" s="6">
        <v>50</v>
      </c>
      <c r="L315" s="10"/>
      <c r="M315" s="7">
        <f t="shared" si="0"/>
        <v>0.31362007168458783</v>
      </c>
      <c r="N315" s="10"/>
      <c r="O315" s="10"/>
      <c r="P315" s="6">
        <v>0</v>
      </c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6">
        <v>88</v>
      </c>
      <c r="AB315" s="6"/>
      <c r="AC315" s="6">
        <v>12</v>
      </c>
      <c r="AD315" s="10"/>
      <c r="AE315" s="10"/>
      <c r="AF315" s="10"/>
      <c r="AG315" s="13">
        <v>44716</v>
      </c>
      <c r="AH315" s="6" t="s">
        <v>92</v>
      </c>
      <c r="AI315" s="6" t="s">
        <v>93</v>
      </c>
      <c r="AJ315" s="10">
        <f t="shared" si="2"/>
        <v>99.2</v>
      </c>
      <c r="AK315" s="6"/>
      <c r="AL315" s="6"/>
      <c r="AM315" s="6">
        <v>0.8</v>
      </c>
      <c r="AN315" s="10"/>
      <c r="AO315" s="10"/>
      <c r="AP315" s="10"/>
      <c r="AQ315" s="10"/>
      <c r="AR315" s="6">
        <v>88</v>
      </c>
      <c r="AS315" s="6">
        <v>12</v>
      </c>
      <c r="AT315" s="6">
        <v>0</v>
      </c>
      <c r="AU315" s="6">
        <v>0</v>
      </c>
      <c r="AV315" s="6">
        <v>0</v>
      </c>
      <c r="AW315" s="6">
        <v>0</v>
      </c>
      <c r="AX315" s="6">
        <v>0</v>
      </c>
      <c r="AY315" s="6">
        <v>0</v>
      </c>
      <c r="AZ315" s="6"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10"/>
      <c r="BI315" s="10"/>
      <c r="BJ315" s="10"/>
      <c r="BK315" s="6" t="s">
        <v>94</v>
      </c>
      <c r="BL315" s="6"/>
      <c r="BM315" s="6"/>
    </row>
    <row r="316" spans="1:65" ht="12.5">
      <c r="A316" s="6">
        <v>2</v>
      </c>
      <c r="B316" s="6" t="s">
        <v>89</v>
      </c>
      <c r="C316" s="6" t="s">
        <v>90</v>
      </c>
      <c r="D316" s="6" t="s">
        <v>91</v>
      </c>
      <c r="E316" s="8" t="s">
        <v>76</v>
      </c>
      <c r="F316" s="10"/>
      <c r="G316" s="6">
        <v>350</v>
      </c>
      <c r="H316" s="6">
        <v>1116</v>
      </c>
      <c r="I316" s="10"/>
      <c r="J316" s="6">
        <v>0.22800000000000001</v>
      </c>
      <c r="K316" s="6">
        <v>50</v>
      </c>
      <c r="L316" s="10"/>
      <c r="M316" s="7">
        <f t="shared" si="0"/>
        <v>0.31362007168458783</v>
      </c>
      <c r="N316" s="10"/>
      <c r="O316" s="10"/>
      <c r="P316" s="6">
        <v>0</v>
      </c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6">
        <v>88</v>
      </c>
      <c r="AB316" s="6"/>
      <c r="AC316" s="6">
        <v>12</v>
      </c>
      <c r="AD316" s="10"/>
      <c r="AE316" s="10"/>
      <c r="AF316" s="10"/>
      <c r="AG316" s="13">
        <v>44716</v>
      </c>
      <c r="AH316" s="6" t="s">
        <v>92</v>
      </c>
      <c r="AI316" s="6" t="s">
        <v>93</v>
      </c>
      <c r="AJ316" s="10">
        <f t="shared" si="2"/>
        <v>99.2</v>
      </c>
      <c r="AK316" s="6"/>
      <c r="AL316" s="6"/>
      <c r="AM316" s="6">
        <v>0.8</v>
      </c>
      <c r="AN316" s="10"/>
      <c r="AO316" s="10"/>
      <c r="AP316" s="10"/>
      <c r="AQ316" s="10"/>
      <c r="AR316" s="6">
        <v>88</v>
      </c>
      <c r="AS316" s="6">
        <v>12</v>
      </c>
      <c r="AT316" s="6">
        <v>0</v>
      </c>
      <c r="AU316" s="6">
        <v>0</v>
      </c>
      <c r="AV316" s="6">
        <v>0</v>
      </c>
      <c r="AW316" s="6">
        <v>0</v>
      </c>
      <c r="AX316" s="6">
        <v>0</v>
      </c>
      <c r="AY316" s="6">
        <v>0</v>
      </c>
      <c r="AZ316" s="6"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10"/>
      <c r="BI316" s="10"/>
      <c r="BJ316" s="10"/>
      <c r="BK316" s="6" t="s">
        <v>94</v>
      </c>
      <c r="BL316" s="6"/>
      <c r="BM316" s="6"/>
    </row>
    <row r="317" spans="1:65" ht="12.5">
      <c r="A317" s="6">
        <v>2</v>
      </c>
      <c r="B317" s="6" t="s">
        <v>89</v>
      </c>
      <c r="C317" s="6" t="s">
        <v>90</v>
      </c>
      <c r="D317" s="6" t="s">
        <v>91</v>
      </c>
      <c r="E317" s="8" t="s">
        <v>76</v>
      </c>
      <c r="F317" s="10"/>
      <c r="G317" s="6">
        <v>350</v>
      </c>
      <c r="H317" s="6">
        <v>744</v>
      </c>
      <c r="I317" s="10"/>
      <c r="J317" s="6">
        <v>0.152</v>
      </c>
      <c r="K317" s="6">
        <v>50</v>
      </c>
      <c r="L317" s="10"/>
      <c r="M317" s="7">
        <f t="shared" si="0"/>
        <v>0.47043010752688175</v>
      </c>
      <c r="N317" s="10"/>
      <c r="O317" s="10"/>
      <c r="P317" s="6">
        <v>1</v>
      </c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6">
        <v>88</v>
      </c>
      <c r="AB317" s="6"/>
      <c r="AC317" s="6">
        <v>12</v>
      </c>
      <c r="AD317" s="10"/>
      <c r="AE317" s="10"/>
      <c r="AF317" s="10"/>
      <c r="AG317" s="13">
        <v>44716</v>
      </c>
      <c r="AH317" s="6" t="s">
        <v>92</v>
      </c>
      <c r="AI317" s="6" t="s">
        <v>93</v>
      </c>
      <c r="AJ317" s="10">
        <f t="shared" si="2"/>
        <v>94.7</v>
      </c>
      <c r="AK317" s="6"/>
      <c r="AL317" s="6"/>
      <c r="AM317" s="6">
        <v>5.3</v>
      </c>
      <c r="AN317" s="10"/>
      <c r="AO317" s="10"/>
      <c r="AP317" s="10"/>
      <c r="AQ317" s="10"/>
      <c r="AR317" s="6">
        <v>88</v>
      </c>
      <c r="AS317" s="6">
        <v>12</v>
      </c>
      <c r="AT317" s="6">
        <v>0</v>
      </c>
      <c r="AU317" s="6">
        <v>0</v>
      </c>
      <c r="AV317" s="6">
        <v>0</v>
      </c>
      <c r="AW317" s="6">
        <v>0</v>
      </c>
      <c r="AX317" s="6">
        <v>0</v>
      </c>
      <c r="AY317" s="6">
        <v>0</v>
      </c>
      <c r="AZ317" s="6"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10"/>
      <c r="BI317" s="10"/>
      <c r="BJ317" s="10"/>
      <c r="BK317" s="6" t="s">
        <v>94</v>
      </c>
      <c r="BL317" s="6"/>
      <c r="BM317" s="6"/>
    </row>
    <row r="318" spans="1:65" ht="12.5">
      <c r="A318" s="6">
        <v>2</v>
      </c>
      <c r="B318" s="6" t="s">
        <v>89</v>
      </c>
      <c r="C318" s="6" t="s">
        <v>90</v>
      </c>
      <c r="D318" s="6" t="s">
        <v>91</v>
      </c>
      <c r="E318" s="8" t="s">
        <v>76</v>
      </c>
      <c r="F318" s="10"/>
      <c r="G318" s="6">
        <v>350</v>
      </c>
      <c r="H318" s="6">
        <v>744</v>
      </c>
      <c r="I318" s="10"/>
      <c r="J318" s="6">
        <v>0.17100000000000001</v>
      </c>
      <c r="K318" s="6">
        <v>50</v>
      </c>
      <c r="L318" s="10"/>
      <c r="M318" s="7">
        <f t="shared" si="0"/>
        <v>0.47043010752688175</v>
      </c>
      <c r="N318" s="10"/>
      <c r="O318" s="10"/>
      <c r="P318" s="6">
        <v>1</v>
      </c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6">
        <v>88</v>
      </c>
      <c r="AB318" s="6"/>
      <c r="AC318" s="6">
        <v>12</v>
      </c>
      <c r="AD318" s="10"/>
      <c r="AE318" s="10"/>
      <c r="AF318" s="10"/>
      <c r="AG318" s="13">
        <v>44716</v>
      </c>
      <c r="AH318" s="6" t="s">
        <v>92</v>
      </c>
      <c r="AI318" s="6" t="s">
        <v>93</v>
      </c>
      <c r="AJ318" s="10">
        <f t="shared" si="2"/>
        <v>96.1</v>
      </c>
      <c r="AK318" s="6"/>
      <c r="AL318" s="6"/>
      <c r="AM318" s="6">
        <v>3.9</v>
      </c>
      <c r="AN318" s="10"/>
      <c r="AO318" s="10"/>
      <c r="AP318" s="10"/>
      <c r="AQ318" s="10"/>
      <c r="AR318" s="6">
        <v>88</v>
      </c>
      <c r="AS318" s="6">
        <v>12</v>
      </c>
      <c r="AT318" s="6">
        <v>0</v>
      </c>
      <c r="AU318" s="6">
        <v>0</v>
      </c>
      <c r="AV318" s="6">
        <v>0</v>
      </c>
      <c r="AW318" s="6">
        <v>0</v>
      </c>
      <c r="AX318" s="6">
        <v>0</v>
      </c>
      <c r="AY318" s="6">
        <v>0</v>
      </c>
      <c r="AZ318" s="6"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10"/>
      <c r="BI318" s="10"/>
      <c r="BJ318" s="10"/>
      <c r="BK318" s="6" t="s">
        <v>94</v>
      </c>
      <c r="BL318" s="6"/>
      <c r="BM318" s="6"/>
    </row>
    <row r="319" spans="1:65" ht="12.5">
      <c r="A319" s="6">
        <v>2</v>
      </c>
      <c r="B319" s="6" t="s">
        <v>89</v>
      </c>
      <c r="C319" s="6" t="s">
        <v>90</v>
      </c>
      <c r="D319" s="6" t="s">
        <v>91</v>
      </c>
      <c r="E319" s="8" t="s">
        <v>76</v>
      </c>
      <c r="F319" s="10"/>
      <c r="G319" s="6">
        <v>350</v>
      </c>
      <c r="H319" s="6">
        <v>744</v>
      </c>
      <c r="I319" s="10"/>
      <c r="J319" s="6">
        <v>0.19</v>
      </c>
      <c r="K319" s="6">
        <v>50</v>
      </c>
      <c r="L319" s="10"/>
      <c r="M319" s="7">
        <f t="shared" si="0"/>
        <v>0.47043010752688175</v>
      </c>
      <c r="N319" s="10"/>
      <c r="O319" s="10"/>
      <c r="P319" s="6">
        <v>1</v>
      </c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6">
        <v>88</v>
      </c>
      <c r="AB319" s="6"/>
      <c r="AC319" s="6">
        <v>12</v>
      </c>
      <c r="AD319" s="10"/>
      <c r="AE319" s="10"/>
      <c r="AF319" s="10"/>
      <c r="AG319" s="13">
        <v>44716</v>
      </c>
      <c r="AH319" s="6" t="s">
        <v>92</v>
      </c>
      <c r="AI319" s="6" t="s">
        <v>93</v>
      </c>
      <c r="AJ319" s="10">
        <f t="shared" si="2"/>
        <v>94.2</v>
      </c>
      <c r="AK319" s="6"/>
      <c r="AL319" s="6"/>
      <c r="AM319" s="6">
        <v>5.8</v>
      </c>
      <c r="AN319" s="10"/>
      <c r="AO319" s="10"/>
      <c r="AP319" s="10"/>
      <c r="AQ319" s="10"/>
      <c r="AR319" s="6">
        <v>88</v>
      </c>
      <c r="AS319" s="6">
        <v>12</v>
      </c>
      <c r="AT319" s="6">
        <v>0</v>
      </c>
      <c r="AU319" s="6">
        <v>0</v>
      </c>
      <c r="AV319" s="6">
        <v>0</v>
      </c>
      <c r="AW319" s="6">
        <v>0</v>
      </c>
      <c r="AX319" s="6">
        <v>0</v>
      </c>
      <c r="AY319" s="6">
        <v>0</v>
      </c>
      <c r="AZ319" s="6"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10"/>
      <c r="BI319" s="10"/>
      <c r="BJ319" s="10"/>
      <c r="BK319" s="6" t="s">
        <v>94</v>
      </c>
      <c r="BL319" s="6"/>
      <c r="BM319" s="6"/>
    </row>
    <row r="320" spans="1:65" ht="12.5">
      <c r="A320" s="6">
        <v>2</v>
      </c>
      <c r="B320" s="6" t="s">
        <v>89</v>
      </c>
      <c r="C320" s="6" t="s">
        <v>90</v>
      </c>
      <c r="D320" s="6" t="s">
        <v>91</v>
      </c>
      <c r="E320" s="8" t="s">
        <v>76</v>
      </c>
      <c r="F320" s="10"/>
      <c r="G320" s="6">
        <v>350</v>
      </c>
      <c r="H320" s="6">
        <v>744</v>
      </c>
      <c r="I320" s="10"/>
      <c r="J320" s="6">
        <v>0.20899999999999999</v>
      </c>
      <c r="K320" s="6">
        <v>50</v>
      </c>
      <c r="L320" s="10"/>
      <c r="M320" s="7">
        <f t="shared" si="0"/>
        <v>0.47043010752688175</v>
      </c>
      <c r="N320" s="10"/>
      <c r="O320" s="10"/>
      <c r="P320" s="6">
        <v>1</v>
      </c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6">
        <v>88</v>
      </c>
      <c r="AB320" s="6"/>
      <c r="AC320" s="6">
        <v>12</v>
      </c>
      <c r="AD320" s="10"/>
      <c r="AE320" s="10"/>
      <c r="AF320" s="10"/>
      <c r="AG320" s="13">
        <v>44716</v>
      </c>
      <c r="AH320" s="6" t="s">
        <v>92</v>
      </c>
      <c r="AI320" s="6" t="s">
        <v>93</v>
      </c>
      <c r="AJ320" s="10">
        <f t="shared" si="2"/>
        <v>95.8</v>
      </c>
      <c r="AK320" s="6"/>
      <c r="AL320" s="6"/>
      <c r="AM320" s="6">
        <v>4.2</v>
      </c>
      <c r="AN320" s="10"/>
      <c r="AO320" s="10"/>
      <c r="AP320" s="10"/>
      <c r="AQ320" s="10"/>
      <c r="AR320" s="6">
        <v>88</v>
      </c>
      <c r="AS320" s="6">
        <v>12</v>
      </c>
      <c r="AT320" s="6">
        <v>0</v>
      </c>
      <c r="AU320" s="6">
        <v>0</v>
      </c>
      <c r="AV320" s="6">
        <v>0</v>
      </c>
      <c r="AW320" s="6">
        <v>0</v>
      </c>
      <c r="AX320" s="6">
        <v>0</v>
      </c>
      <c r="AY320" s="6">
        <v>0</v>
      </c>
      <c r="AZ320" s="6"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10"/>
      <c r="BI320" s="10"/>
      <c r="BJ320" s="10"/>
      <c r="BK320" s="6" t="s">
        <v>94</v>
      </c>
      <c r="BL320" s="6"/>
      <c r="BM320" s="6"/>
    </row>
    <row r="321" spans="1:65" ht="12.5">
      <c r="A321" s="6">
        <v>2</v>
      </c>
      <c r="B321" s="6" t="s">
        <v>89</v>
      </c>
      <c r="C321" s="6" t="s">
        <v>90</v>
      </c>
      <c r="D321" s="6" t="s">
        <v>91</v>
      </c>
      <c r="E321" s="8" t="s">
        <v>76</v>
      </c>
      <c r="F321" s="10"/>
      <c r="G321" s="6">
        <v>350</v>
      </c>
      <c r="H321" s="6">
        <v>744</v>
      </c>
      <c r="I321" s="10"/>
      <c r="J321" s="6">
        <v>0.22800000000000001</v>
      </c>
      <c r="K321" s="6">
        <v>50</v>
      </c>
      <c r="L321" s="10"/>
      <c r="M321" s="7">
        <f t="shared" si="0"/>
        <v>0.47043010752688175</v>
      </c>
      <c r="N321" s="10"/>
      <c r="O321" s="10"/>
      <c r="P321" s="6">
        <v>1</v>
      </c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6">
        <v>88</v>
      </c>
      <c r="AB321" s="6"/>
      <c r="AC321" s="6">
        <v>12</v>
      </c>
      <c r="AD321" s="10"/>
      <c r="AE321" s="10"/>
      <c r="AF321" s="10"/>
      <c r="AG321" s="13">
        <v>44716</v>
      </c>
      <c r="AH321" s="6" t="s">
        <v>92</v>
      </c>
      <c r="AI321" s="6" t="s">
        <v>93</v>
      </c>
      <c r="AJ321" s="10">
        <f t="shared" si="2"/>
        <v>96.3</v>
      </c>
      <c r="AK321" s="6"/>
      <c r="AL321" s="6"/>
      <c r="AM321" s="6">
        <v>3.7</v>
      </c>
      <c r="AN321" s="10"/>
      <c r="AO321" s="10"/>
      <c r="AP321" s="10"/>
      <c r="AQ321" s="10"/>
      <c r="AR321" s="6">
        <v>88</v>
      </c>
      <c r="AS321" s="6">
        <v>12</v>
      </c>
      <c r="AT321" s="6">
        <v>0</v>
      </c>
      <c r="AU321" s="6">
        <v>0</v>
      </c>
      <c r="AV321" s="6">
        <v>0</v>
      </c>
      <c r="AW321" s="6">
        <v>0</v>
      </c>
      <c r="AX321" s="6">
        <v>0</v>
      </c>
      <c r="AY321" s="6">
        <v>0</v>
      </c>
      <c r="AZ321" s="6"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10"/>
      <c r="BI321" s="10"/>
      <c r="BJ321" s="10"/>
      <c r="BK321" s="6" t="s">
        <v>94</v>
      </c>
      <c r="BL321" s="6"/>
      <c r="BM321" s="6"/>
    </row>
    <row r="322" spans="1:65" ht="12.5">
      <c r="A322" s="6">
        <v>2</v>
      </c>
      <c r="B322" s="6" t="s">
        <v>89</v>
      </c>
      <c r="C322" s="6" t="s">
        <v>90</v>
      </c>
      <c r="D322" s="6" t="s">
        <v>91</v>
      </c>
      <c r="E322" s="8" t="s">
        <v>76</v>
      </c>
      <c r="F322" s="10"/>
      <c r="G322" s="6">
        <v>350</v>
      </c>
      <c r="H322" s="6">
        <v>837</v>
      </c>
      <c r="I322" s="10"/>
      <c r="J322" s="6">
        <v>0.152</v>
      </c>
      <c r="K322" s="6">
        <v>50</v>
      </c>
      <c r="L322" s="10"/>
      <c r="M322" s="7">
        <f t="shared" si="0"/>
        <v>0.41816009557945044</v>
      </c>
      <c r="N322" s="10"/>
      <c r="O322" s="10"/>
      <c r="P322" s="6">
        <v>1</v>
      </c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6">
        <v>88</v>
      </c>
      <c r="AB322" s="6"/>
      <c r="AC322" s="6">
        <v>12</v>
      </c>
      <c r="AD322" s="10"/>
      <c r="AE322" s="10"/>
      <c r="AF322" s="10"/>
      <c r="AG322" s="13">
        <v>44716</v>
      </c>
      <c r="AH322" s="6" t="s">
        <v>92</v>
      </c>
      <c r="AI322" s="6" t="s">
        <v>93</v>
      </c>
      <c r="AJ322" s="10">
        <f t="shared" si="2"/>
        <v>96</v>
      </c>
      <c r="AK322" s="6"/>
      <c r="AL322" s="6"/>
      <c r="AM322" s="6">
        <v>4</v>
      </c>
      <c r="AN322" s="10"/>
      <c r="AO322" s="10"/>
      <c r="AP322" s="10"/>
      <c r="AQ322" s="10"/>
      <c r="AR322" s="6">
        <v>88</v>
      </c>
      <c r="AS322" s="6">
        <v>12</v>
      </c>
      <c r="AT322" s="6">
        <v>0</v>
      </c>
      <c r="AU322" s="6">
        <v>0</v>
      </c>
      <c r="AV322" s="6">
        <v>0</v>
      </c>
      <c r="AW322" s="6">
        <v>0</v>
      </c>
      <c r="AX322" s="6">
        <v>0</v>
      </c>
      <c r="AY322" s="6">
        <v>0</v>
      </c>
      <c r="AZ322" s="6"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10"/>
      <c r="BI322" s="10"/>
      <c r="BJ322" s="10"/>
      <c r="BK322" s="6" t="s">
        <v>94</v>
      </c>
      <c r="BL322" s="6"/>
      <c r="BM322" s="6"/>
    </row>
    <row r="323" spans="1:65" ht="12.5">
      <c r="A323" s="6">
        <v>2</v>
      </c>
      <c r="B323" s="6" t="s">
        <v>89</v>
      </c>
      <c r="C323" s="6" t="s">
        <v>90</v>
      </c>
      <c r="D323" s="6" t="s">
        <v>91</v>
      </c>
      <c r="E323" s="8" t="s">
        <v>76</v>
      </c>
      <c r="F323" s="10"/>
      <c r="G323" s="6">
        <v>350</v>
      </c>
      <c r="H323" s="6">
        <v>837</v>
      </c>
      <c r="I323" s="10"/>
      <c r="J323" s="6">
        <v>0.17100000000000001</v>
      </c>
      <c r="K323" s="6">
        <v>50</v>
      </c>
      <c r="L323" s="10"/>
      <c r="M323" s="7">
        <f t="shared" si="0"/>
        <v>0.41816009557945044</v>
      </c>
      <c r="N323" s="10"/>
      <c r="O323" s="10"/>
      <c r="P323" s="6">
        <v>1</v>
      </c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6">
        <v>88</v>
      </c>
      <c r="AB323" s="6"/>
      <c r="AC323" s="6">
        <v>12</v>
      </c>
      <c r="AD323" s="10"/>
      <c r="AE323" s="10"/>
      <c r="AF323" s="10"/>
      <c r="AG323" s="13">
        <v>44716</v>
      </c>
      <c r="AH323" s="6" t="s">
        <v>92</v>
      </c>
      <c r="AI323" s="6" t="s">
        <v>93</v>
      </c>
      <c r="AJ323" s="10">
        <f t="shared" si="2"/>
        <v>94.7</v>
      </c>
      <c r="AK323" s="6"/>
      <c r="AL323" s="6"/>
      <c r="AM323" s="6">
        <v>5.3</v>
      </c>
      <c r="AN323" s="10"/>
      <c r="AO323" s="10"/>
      <c r="AP323" s="10"/>
      <c r="AQ323" s="10"/>
      <c r="AR323" s="6">
        <v>88</v>
      </c>
      <c r="AS323" s="6">
        <v>12</v>
      </c>
      <c r="AT323" s="6">
        <v>0</v>
      </c>
      <c r="AU323" s="6">
        <v>0</v>
      </c>
      <c r="AV323" s="6">
        <v>0</v>
      </c>
      <c r="AW323" s="6">
        <v>0</v>
      </c>
      <c r="AX323" s="6">
        <v>0</v>
      </c>
      <c r="AY323" s="6">
        <v>0</v>
      </c>
      <c r="AZ323" s="6"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10"/>
      <c r="BI323" s="10"/>
      <c r="BJ323" s="10"/>
      <c r="BK323" s="6" t="s">
        <v>94</v>
      </c>
      <c r="BL323" s="6"/>
      <c r="BM323" s="6"/>
    </row>
    <row r="324" spans="1:65" ht="12.5">
      <c r="A324" s="6">
        <v>2</v>
      </c>
      <c r="B324" s="6" t="s">
        <v>89</v>
      </c>
      <c r="C324" s="6" t="s">
        <v>90</v>
      </c>
      <c r="D324" s="6" t="s">
        <v>91</v>
      </c>
      <c r="E324" s="8" t="s">
        <v>76</v>
      </c>
      <c r="F324" s="10"/>
      <c r="G324" s="6">
        <v>350</v>
      </c>
      <c r="H324" s="6">
        <v>837</v>
      </c>
      <c r="I324" s="10"/>
      <c r="J324" s="6">
        <v>0.19</v>
      </c>
      <c r="K324" s="6">
        <v>50</v>
      </c>
      <c r="L324" s="10"/>
      <c r="M324" s="7">
        <f t="shared" si="0"/>
        <v>0.41816009557945044</v>
      </c>
      <c r="N324" s="10"/>
      <c r="O324" s="10"/>
      <c r="P324" s="6">
        <v>1</v>
      </c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6">
        <v>88</v>
      </c>
      <c r="AB324" s="6"/>
      <c r="AC324" s="6">
        <v>12</v>
      </c>
      <c r="AD324" s="10"/>
      <c r="AE324" s="10"/>
      <c r="AF324" s="10"/>
      <c r="AG324" s="13">
        <v>44716</v>
      </c>
      <c r="AH324" s="6" t="s">
        <v>92</v>
      </c>
      <c r="AI324" s="6" t="s">
        <v>93</v>
      </c>
      <c r="AJ324" s="10">
        <f t="shared" si="2"/>
        <v>95.5</v>
      </c>
      <c r="AK324" s="6"/>
      <c r="AL324" s="6"/>
      <c r="AM324" s="6">
        <v>4.5</v>
      </c>
      <c r="AN324" s="10"/>
      <c r="AO324" s="10"/>
      <c r="AP324" s="10"/>
      <c r="AQ324" s="10"/>
      <c r="AR324" s="6">
        <v>88</v>
      </c>
      <c r="AS324" s="6">
        <v>12</v>
      </c>
      <c r="AT324" s="6">
        <v>0</v>
      </c>
      <c r="AU324" s="6">
        <v>0</v>
      </c>
      <c r="AV324" s="6">
        <v>0</v>
      </c>
      <c r="AW324" s="6">
        <v>0</v>
      </c>
      <c r="AX324" s="6">
        <v>0</v>
      </c>
      <c r="AY324" s="6">
        <v>0</v>
      </c>
      <c r="AZ324" s="6"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10"/>
      <c r="BI324" s="10"/>
      <c r="BJ324" s="10"/>
      <c r="BK324" s="6" t="s">
        <v>94</v>
      </c>
      <c r="BL324" s="6"/>
      <c r="BM324" s="6"/>
    </row>
    <row r="325" spans="1:65" ht="12.5">
      <c r="A325" s="6">
        <v>2</v>
      </c>
      <c r="B325" s="6" t="s">
        <v>89</v>
      </c>
      <c r="C325" s="6" t="s">
        <v>90</v>
      </c>
      <c r="D325" s="6" t="s">
        <v>91</v>
      </c>
      <c r="E325" s="8" t="s">
        <v>76</v>
      </c>
      <c r="F325" s="10"/>
      <c r="G325" s="6">
        <v>350</v>
      </c>
      <c r="H325" s="6">
        <v>837</v>
      </c>
      <c r="I325" s="10"/>
      <c r="J325" s="6">
        <v>0.20899999999999999</v>
      </c>
      <c r="K325" s="6">
        <v>50</v>
      </c>
      <c r="L325" s="10"/>
      <c r="M325" s="7">
        <f t="shared" si="0"/>
        <v>0.41816009557945044</v>
      </c>
      <c r="N325" s="10"/>
      <c r="O325" s="10"/>
      <c r="P325" s="6">
        <v>1</v>
      </c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6">
        <v>88</v>
      </c>
      <c r="AB325" s="6"/>
      <c r="AC325" s="6">
        <v>12</v>
      </c>
      <c r="AD325" s="10"/>
      <c r="AE325" s="10"/>
      <c r="AF325" s="10"/>
      <c r="AG325" s="13">
        <v>44716</v>
      </c>
      <c r="AH325" s="6" t="s">
        <v>92</v>
      </c>
      <c r="AI325" s="6" t="s">
        <v>93</v>
      </c>
      <c r="AJ325" s="10">
        <f t="shared" si="2"/>
        <v>95.6</v>
      </c>
      <c r="AK325" s="6"/>
      <c r="AL325" s="6"/>
      <c r="AM325" s="6">
        <v>4.4000000000000004</v>
      </c>
      <c r="AN325" s="10"/>
      <c r="AO325" s="10"/>
      <c r="AP325" s="10"/>
      <c r="AQ325" s="10"/>
      <c r="AR325" s="6">
        <v>88</v>
      </c>
      <c r="AS325" s="6">
        <v>12</v>
      </c>
      <c r="AT325" s="6">
        <v>0</v>
      </c>
      <c r="AU325" s="6">
        <v>0</v>
      </c>
      <c r="AV325" s="6">
        <v>0</v>
      </c>
      <c r="AW325" s="6">
        <v>0</v>
      </c>
      <c r="AX325" s="6">
        <v>0</v>
      </c>
      <c r="AY325" s="6">
        <v>0</v>
      </c>
      <c r="AZ325" s="6"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10"/>
      <c r="BI325" s="10"/>
      <c r="BJ325" s="10"/>
      <c r="BK325" s="6" t="s">
        <v>94</v>
      </c>
      <c r="BL325" s="6"/>
      <c r="BM325" s="6"/>
    </row>
    <row r="326" spans="1:65" ht="12.5">
      <c r="A326" s="6">
        <v>2</v>
      </c>
      <c r="B326" s="6" t="s">
        <v>89</v>
      </c>
      <c r="C326" s="6" t="s">
        <v>90</v>
      </c>
      <c r="D326" s="6" t="s">
        <v>91</v>
      </c>
      <c r="E326" s="8" t="s">
        <v>76</v>
      </c>
      <c r="F326" s="10"/>
      <c r="G326" s="6">
        <v>350</v>
      </c>
      <c r="H326" s="6">
        <v>837</v>
      </c>
      <c r="I326" s="10"/>
      <c r="J326" s="6">
        <v>0.22800000000000001</v>
      </c>
      <c r="K326" s="6">
        <v>50</v>
      </c>
      <c r="L326" s="10"/>
      <c r="M326" s="7">
        <f t="shared" si="0"/>
        <v>0.41816009557945044</v>
      </c>
      <c r="N326" s="10"/>
      <c r="O326" s="10"/>
      <c r="P326" s="6">
        <v>1</v>
      </c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6">
        <v>88</v>
      </c>
      <c r="AB326" s="6"/>
      <c r="AC326" s="6">
        <v>12</v>
      </c>
      <c r="AD326" s="10"/>
      <c r="AE326" s="10"/>
      <c r="AF326" s="10"/>
      <c r="AG326" s="13">
        <v>44716</v>
      </c>
      <c r="AH326" s="6" t="s">
        <v>92</v>
      </c>
      <c r="AI326" s="6" t="s">
        <v>93</v>
      </c>
      <c r="AJ326" s="10">
        <f t="shared" si="2"/>
        <v>96.4</v>
      </c>
      <c r="AK326" s="6"/>
      <c r="AL326" s="6"/>
      <c r="AM326" s="6">
        <v>3.6</v>
      </c>
      <c r="AN326" s="10"/>
      <c r="AO326" s="10"/>
      <c r="AP326" s="10"/>
      <c r="AQ326" s="10"/>
      <c r="AR326" s="6">
        <v>88</v>
      </c>
      <c r="AS326" s="6">
        <v>12</v>
      </c>
      <c r="AT326" s="6">
        <v>0</v>
      </c>
      <c r="AU326" s="6">
        <v>0</v>
      </c>
      <c r="AV326" s="6">
        <v>0</v>
      </c>
      <c r="AW326" s="6">
        <v>0</v>
      </c>
      <c r="AX326" s="6">
        <v>0</v>
      </c>
      <c r="AY326" s="6">
        <v>0</v>
      </c>
      <c r="AZ326" s="6"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10"/>
      <c r="BI326" s="10"/>
      <c r="BJ326" s="10"/>
      <c r="BK326" s="6" t="s">
        <v>94</v>
      </c>
      <c r="BL326" s="6"/>
      <c r="BM326" s="6"/>
    </row>
    <row r="327" spans="1:65" ht="12.5">
      <c r="A327" s="6">
        <v>2</v>
      </c>
      <c r="B327" s="6" t="s">
        <v>89</v>
      </c>
      <c r="C327" s="6" t="s">
        <v>90</v>
      </c>
      <c r="D327" s="6" t="s">
        <v>91</v>
      </c>
      <c r="E327" s="8" t="s">
        <v>76</v>
      </c>
      <c r="F327" s="10"/>
      <c r="G327" s="6">
        <v>350</v>
      </c>
      <c r="H327" s="6">
        <v>930</v>
      </c>
      <c r="I327" s="10"/>
      <c r="J327" s="6">
        <v>0.152</v>
      </c>
      <c r="K327" s="6">
        <v>50</v>
      </c>
      <c r="L327" s="10"/>
      <c r="M327" s="7">
        <f t="shared" si="0"/>
        <v>0.37634408602150538</v>
      </c>
      <c r="N327" s="10"/>
      <c r="O327" s="10"/>
      <c r="P327" s="6">
        <v>1</v>
      </c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6">
        <v>88</v>
      </c>
      <c r="AB327" s="6"/>
      <c r="AC327" s="6">
        <v>12</v>
      </c>
      <c r="AD327" s="10"/>
      <c r="AE327" s="10"/>
      <c r="AF327" s="10"/>
      <c r="AG327" s="13">
        <v>44716</v>
      </c>
      <c r="AH327" s="6" t="s">
        <v>92</v>
      </c>
      <c r="AI327" s="6" t="s">
        <v>93</v>
      </c>
      <c r="AJ327" s="10">
        <f t="shared" si="2"/>
        <v>95.3</v>
      </c>
      <c r="AK327" s="6"/>
      <c r="AL327" s="6"/>
      <c r="AM327" s="6">
        <v>4.7</v>
      </c>
      <c r="AN327" s="10"/>
      <c r="AO327" s="10"/>
      <c r="AP327" s="10"/>
      <c r="AQ327" s="10"/>
      <c r="AR327" s="6">
        <v>88</v>
      </c>
      <c r="AS327" s="6">
        <v>12</v>
      </c>
      <c r="AT327" s="6">
        <v>0</v>
      </c>
      <c r="AU327" s="6">
        <v>0</v>
      </c>
      <c r="AV327" s="6">
        <v>0</v>
      </c>
      <c r="AW327" s="6">
        <v>0</v>
      </c>
      <c r="AX327" s="6">
        <v>0</v>
      </c>
      <c r="AY327" s="6">
        <v>0</v>
      </c>
      <c r="AZ327" s="6"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10"/>
      <c r="BI327" s="10"/>
      <c r="BJ327" s="10"/>
      <c r="BK327" s="6" t="s">
        <v>94</v>
      </c>
      <c r="BL327" s="6"/>
      <c r="BM327" s="6"/>
    </row>
    <row r="328" spans="1:65" ht="12.5">
      <c r="A328" s="6">
        <v>2</v>
      </c>
      <c r="B328" s="6" t="s">
        <v>89</v>
      </c>
      <c r="C328" s="6" t="s">
        <v>90</v>
      </c>
      <c r="D328" s="6" t="s">
        <v>91</v>
      </c>
      <c r="E328" s="8" t="s">
        <v>76</v>
      </c>
      <c r="F328" s="10"/>
      <c r="G328" s="6">
        <v>350</v>
      </c>
      <c r="H328" s="6">
        <v>930</v>
      </c>
      <c r="I328" s="10"/>
      <c r="J328" s="6">
        <v>0.17100000000000001</v>
      </c>
      <c r="K328" s="6">
        <v>50</v>
      </c>
      <c r="L328" s="10"/>
      <c r="M328" s="7">
        <f t="shared" si="0"/>
        <v>0.37634408602150538</v>
      </c>
      <c r="N328" s="10"/>
      <c r="O328" s="10"/>
      <c r="P328" s="6">
        <v>1</v>
      </c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6">
        <v>88</v>
      </c>
      <c r="AB328" s="6"/>
      <c r="AC328" s="6">
        <v>12</v>
      </c>
      <c r="AD328" s="10"/>
      <c r="AE328" s="10"/>
      <c r="AF328" s="10"/>
      <c r="AG328" s="13">
        <v>44716</v>
      </c>
      <c r="AH328" s="6" t="s">
        <v>92</v>
      </c>
      <c r="AI328" s="6" t="s">
        <v>93</v>
      </c>
      <c r="AJ328" s="10">
        <f t="shared" si="2"/>
        <v>95.7</v>
      </c>
      <c r="AK328" s="6"/>
      <c r="AL328" s="6"/>
      <c r="AM328" s="6">
        <v>4.3</v>
      </c>
      <c r="AN328" s="10"/>
      <c r="AO328" s="10"/>
      <c r="AP328" s="10"/>
      <c r="AQ328" s="10"/>
      <c r="AR328" s="6">
        <v>88</v>
      </c>
      <c r="AS328" s="6">
        <v>12</v>
      </c>
      <c r="AT328" s="6">
        <v>0</v>
      </c>
      <c r="AU328" s="6">
        <v>0</v>
      </c>
      <c r="AV328" s="6">
        <v>0</v>
      </c>
      <c r="AW328" s="6">
        <v>0</v>
      </c>
      <c r="AX328" s="6">
        <v>0</v>
      </c>
      <c r="AY328" s="6">
        <v>0</v>
      </c>
      <c r="AZ328" s="6"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10"/>
      <c r="BI328" s="10"/>
      <c r="BJ328" s="10"/>
      <c r="BK328" s="6" t="s">
        <v>94</v>
      </c>
      <c r="BL328" s="6"/>
      <c r="BM328" s="6"/>
    </row>
    <row r="329" spans="1:65" ht="12.5">
      <c r="A329" s="6">
        <v>2</v>
      </c>
      <c r="B329" s="6" t="s">
        <v>89</v>
      </c>
      <c r="C329" s="6" t="s">
        <v>90</v>
      </c>
      <c r="D329" s="6" t="s">
        <v>91</v>
      </c>
      <c r="E329" s="8" t="s">
        <v>76</v>
      </c>
      <c r="F329" s="10"/>
      <c r="G329" s="6">
        <v>350</v>
      </c>
      <c r="H329" s="6">
        <v>930</v>
      </c>
      <c r="I329" s="10"/>
      <c r="J329" s="6">
        <v>0.19</v>
      </c>
      <c r="K329" s="6">
        <v>50</v>
      </c>
      <c r="L329" s="10"/>
      <c r="M329" s="7">
        <f t="shared" si="0"/>
        <v>0.37634408602150538</v>
      </c>
      <c r="N329" s="10"/>
      <c r="O329" s="10"/>
      <c r="P329" s="6">
        <v>1</v>
      </c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6">
        <v>88</v>
      </c>
      <c r="AB329" s="6"/>
      <c r="AC329" s="6">
        <v>12</v>
      </c>
      <c r="AD329" s="10"/>
      <c r="AE329" s="10"/>
      <c r="AF329" s="10"/>
      <c r="AG329" s="13">
        <v>44716</v>
      </c>
      <c r="AH329" s="6" t="s">
        <v>92</v>
      </c>
      <c r="AI329" s="6" t="s">
        <v>93</v>
      </c>
      <c r="AJ329" s="10">
        <f t="shared" si="2"/>
        <v>96.3</v>
      </c>
      <c r="AK329" s="6"/>
      <c r="AL329" s="6"/>
      <c r="AM329" s="6">
        <v>3.7</v>
      </c>
      <c r="AN329" s="10"/>
      <c r="AO329" s="10"/>
      <c r="AP329" s="10"/>
      <c r="AQ329" s="10"/>
      <c r="AR329" s="6">
        <v>88</v>
      </c>
      <c r="AS329" s="6">
        <v>12</v>
      </c>
      <c r="AT329" s="6">
        <v>0</v>
      </c>
      <c r="AU329" s="6">
        <v>0</v>
      </c>
      <c r="AV329" s="6">
        <v>0</v>
      </c>
      <c r="AW329" s="6">
        <v>0</v>
      </c>
      <c r="AX329" s="6">
        <v>0</v>
      </c>
      <c r="AY329" s="6">
        <v>0</v>
      </c>
      <c r="AZ329" s="6"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10"/>
      <c r="BI329" s="10"/>
      <c r="BJ329" s="10"/>
      <c r="BK329" s="6" t="s">
        <v>94</v>
      </c>
      <c r="BL329" s="6"/>
      <c r="BM329" s="6"/>
    </row>
    <row r="330" spans="1:65" ht="12.5">
      <c r="A330" s="6">
        <v>2</v>
      </c>
      <c r="B330" s="6" t="s">
        <v>89</v>
      </c>
      <c r="C330" s="6" t="s">
        <v>90</v>
      </c>
      <c r="D330" s="6" t="s">
        <v>91</v>
      </c>
      <c r="E330" s="8" t="s">
        <v>76</v>
      </c>
      <c r="F330" s="10"/>
      <c r="G330" s="6">
        <v>350</v>
      </c>
      <c r="H330" s="6">
        <v>930</v>
      </c>
      <c r="I330" s="10"/>
      <c r="J330" s="6">
        <v>0.20899999999999999</v>
      </c>
      <c r="K330" s="6">
        <v>50</v>
      </c>
      <c r="L330" s="10"/>
      <c r="M330" s="7">
        <f t="shared" si="0"/>
        <v>0.37634408602150538</v>
      </c>
      <c r="N330" s="10"/>
      <c r="O330" s="10"/>
      <c r="P330" s="6">
        <v>1</v>
      </c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6">
        <v>88</v>
      </c>
      <c r="AB330" s="6"/>
      <c r="AC330" s="6">
        <v>12</v>
      </c>
      <c r="AD330" s="10"/>
      <c r="AE330" s="10"/>
      <c r="AF330" s="10"/>
      <c r="AG330" s="13">
        <v>44716</v>
      </c>
      <c r="AH330" s="6" t="s">
        <v>92</v>
      </c>
      <c r="AI330" s="6" t="s">
        <v>93</v>
      </c>
      <c r="AJ330" s="10">
        <f t="shared" si="2"/>
        <v>96.7</v>
      </c>
      <c r="AK330" s="6"/>
      <c r="AL330" s="6"/>
      <c r="AM330" s="6">
        <v>3.3</v>
      </c>
      <c r="AN330" s="10"/>
      <c r="AO330" s="10"/>
      <c r="AP330" s="10"/>
      <c r="AQ330" s="10"/>
      <c r="AR330" s="6">
        <v>88</v>
      </c>
      <c r="AS330" s="6">
        <v>12</v>
      </c>
      <c r="AT330" s="6">
        <v>0</v>
      </c>
      <c r="AU330" s="6">
        <v>0</v>
      </c>
      <c r="AV330" s="6">
        <v>0</v>
      </c>
      <c r="AW330" s="6">
        <v>0</v>
      </c>
      <c r="AX330" s="6">
        <v>0</v>
      </c>
      <c r="AY330" s="6">
        <v>0</v>
      </c>
      <c r="AZ330" s="6"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10"/>
      <c r="BI330" s="10"/>
      <c r="BJ330" s="10"/>
      <c r="BK330" s="6" t="s">
        <v>94</v>
      </c>
      <c r="BL330" s="6"/>
      <c r="BM330" s="6"/>
    </row>
    <row r="331" spans="1:65" ht="12.5">
      <c r="A331" s="6">
        <v>2</v>
      </c>
      <c r="B331" s="6" t="s">
        <v>89</v>
      </c>
      <c r="C331" s="6" t="s">
        <v>90</v>
      </c>
      <c r="D331" s="6" t="s">
        <v>91</v>
      </c>
      <c r="E331" s="8" t="s">
        <v>76</v>
      </c>
      <c r="F331" s="10"/>
      <c r="G331" s="6">
        <v>350</v>
      </c>
      <c r="H331" s="6">
        <v>930</v>
      </c>
      <c r="I331" s="10"/>
      <c r="J331" s="6">
        <v>0.22800000000000001</v>
      </c>
      <c r="K331" s="6">
        <v>50</v>
      </c>
      <c r="L331" s="10"/>
      <c r="M331" s="7">
        <f t="shared" si="0"/>
        <v>0.37634408602150538</v>
      </c>
      <c r="N331" s="10"/>
      <c r="O331" s="10"/>
      <c r="P331" s="6">
        <v>1</v>
      </c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6">
        <v>88</v>
      </c>
      <c r="AB331" s="6"/>
      <c r="AC331" s="6">
        <v>12</v>
      </c>
      <c r="AD331" s="10"/>
      <c r="AE331" s="10"/>
      <c r="AF331" s="10"/>
      <c r="AG331" s="13">
        <v>44716</v>
      </c>
      <c r="AH331" s="6" t="s">
        <v>92</v>
      </c>
      <c r="AI331" s="6" t="s">
        <v>93</v>
      </c>
      <c r="AJ331" s="10">
        <f t="shared" si="2"/>
        <v>97.7</v>
      </c>
      <c r="AK331" s="6"/>
      <c r="AL331" s="6"/>
      <c r="AM331" s="6">
        <v>2.2999999999999998</v>
      </c>
      <c r="AN331" s="10"/>
      <c r="AO331" s="10"/>
      <c r="AP331" s="10"/>
      <c r="AQ331" s="10"/>
      <c r="AR331" s="6">
        <v>88</v>
      </c>
      <c r="AS331" s="6">
        <v>12</v>
      </c>
      <c r="AT331" s="6">
        <v>0</v>
      </c>
      <c r="AU331" s="6">
        <v>0</v>
      </c>
      <c r="AV331" s="6">
        <v>0</v>
      </c>
      <c r="AW331" s="6">
        <v>0</v>
      </c>
      <c r="AX331" s="6">
        <v>0</v>
      </c>
      <c r="AY331" s="6">
        <v>0</v>
      </c>
      <c r="AZ331" s="6"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10"/>
      <c r="BI331" s="10"/>
      <c r="BJ331" s="10"/>
      <c r="BK331" s="6" t="s">
        <v>94</v>
      </c>
      <c r="BL331" s="6"/>
      <c r="BM331" s="6"/>
    </row>
    <row r="332" spans="1:65" ht="12.5">
      <c r="A332" s="6">
        <v>2</v>
      </c>
      <c r="B332" s="6" t="s">
        <v>89</v>
      </c>
      <c r="C332" s="6" t="s">
        <v>90</v>
      </c>
      <c r="D332" s="6" t="s">
        <v>91</v>
      </c>
      <c r="E332" s="8" t="s">
        <v>76</v>
      </c>
      <c r="F332" s="10"/>
      <c r="G332" s="6">
        <v>350</v>
      </c>
      <c r="H332" s="6">
        <v>1023</v>
      </c>
      <c r="I332" s="10"/>
      <c r="J332" s="6">
        <v>0.152</v>
      </c>
      <c r="K332" s="6">
        <v>50</v>
      </c>
      <c r="L332" s="10"/>
      <c r="M332" s="7">
        <f t="shared" si="0"/>
        <v>0.34213098729227759</v>
      </c>
      <c r="N332" s="10"/>
      <c r="O332" s="10"/>
      <c r="P332" s="6">
        <v>1</v>
      </c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6">
        <v>88</v>
      </c>
      <c r="AB332" s="6"/>
      <c r="AC332" s="6">
        <v>12</v>
      </c>
      <c r="AD332" s="10"/>
      <c r="AE332" s="10"/>
      <c r="AF332" s="10"/>
      <c r="AG332" s="13">
        <v>44716</v>
      </c>
      <c r="AH332" s="6" t="s">
        <v>92</v>
      </c>
      <c r="AI332" s="6" t="s">
        <v>93</v>
      </c>
      <c r="AJ332" s="10">
        <f t="shared" si="2"/>
        <v>97.2</v>
      </c>
      <c r="AK332" s="6"/>
      <c r="AL332" s="6"/>
      <c r="AM332" s="6">
        <v>2.8</v>
      </c>
      <c r="AN332" s="10"/>
      <c r="AO332" s="10"/>
      <c r="AP332" s="10"/>
      <c r="AQ332" s="10"/>
      <c r="AR332" s="6">
        <v>88</v>
      </c>
      <c r="AS332" s="6">
        <v>12</v>
      </c>
      <c r="AT332" s="6">
        <v>0</v>
      </c>
      <c r="AU332" s="6">
        <v>0</v>
      </c>
      <c r="AV332" s="6">
        <v>0</v>
      </c>
      <c r="AW332" s="6">
        <v>0</v>
      </c>
      <c r="AX332" s="6">
        <v>0</v>
      </c>
      <c r="AY332" s="6">
        <v>0</v>
      </c>
      <c r="AZ332" s="6"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10"/>
      <c r="BI332" s="10"/>
      <c r="BJ332" s="10"/>
      <c r="BK332" s="6" t="s">
        <v>94</v>
      </c>
      <c r="BL332" s="6"/>
      <c r="BM332" s="6"/>
    </row>
    <row r="333" spans="1:65" ht="12.5">
      <c r="A333" s="6">
        <v>2</v>
      </c>
      <c r="B333" s="6" t="s">
        <v>89</v>
      </c>
      <c r="C333" s="6" t="s">
        <v>90</v>
      </c>
      <c r="D333" s="6" t="s">
        <v>91</v>
      </c>
      <c r="E333" s="8" t="s">
        <v>76</v>
      </c>
      <c r="F333" s="10"/>
      <c r="G333" s="6">
        <v>350</v>
      </c>
      <c r="H333" s="6">
        <v>1023</v>
      </c>
      <c r="I333" s="10"/>
      <c r="J333" s="6">
        <v>0.17100000000000001</v>
      </c>
      <c r="K333" s="6">
        <v>50</v>
      </c>
      <c r="L333" s="10"/>
      <c r="M333" s="7">
        <f t="shared" si="0"/>
        <v>0.34213098729227759</v>
      </c>
      <c r="N333" s="10"/>
      <c r="O333" s="10"/>
      <c r="P333" s="6">
        <v>1</v>
      </c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6">
        <v>88</v>
      </c>
      <c r="AB333" s="6"/>
      <c r="AC333" s="6">
        <v>12</v>
      </c>
      <c r="AD333" s="10"/>
      <c r="AE333" s="10"/>
      <c r="AF333" s="10"/>
      <c r="AG333" s="13">
        <v>44716</v>
      </c>
      <c r="AH333" s="6" t="s">
        <v>92</v>
      </c>
      <c r="AI333" s="6" t="s">
        <v>93</v>
      </c>
      <c r="AJ333" s="10">
        <f t="shared" si="2"/>
        <v>96.5</v>
      </c>
      <c r="AK333" s="6"/>
      <c r="AL333" s="6"/>
      <c r="AM333" s="6">
        <v>3.5</v>
      </c>
      <c r="AN333" s="10"/>
      <c r="AO333" s="10"/>
      <c r="AP333" s="10"/>
      <c r="AQ333" s="10"/>
      <c r="AR333" s="6">
        <v>88</v>
      </c>
      <c r="AS333" s="6">
        <v>12</v>
      </c>
      <c r="AT333" s="6">
        <v>0</v>
      </c>
      <c r="AU333" s="6">
        <v>0</v>
      </c>
      <c r="AV333" s="6">
        <v>0</v>
      </c>
      <c r="AW333" s="6">
        <v>0</v>
      </c>
      <c r="AX333" s="6">
        <v>0</v>
      </c>
      <c r="AY333" s="6">
        <v>0</v>
      </c>
      <c r="AZ333" s="6"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10"/>
      <c r="BI333" s="10"/>
      <c r="BJ333" s="10"/>
      <c r="BK333" s="6" t="s">
        <v>94</v>
      </c>
      <c r="BL333" s="6"/>
      <c r="BM333" s="6"/>
    </row>
    <row r="334" spans="1:65" ht="12.5">
      <c r="A334" s="6">
        <v>2</v>
      </c>
      <c r="B334" s="6" t="s">
        <v>89</v>
      </c>
      <c r="C334" s="6" t="s">
        <v>90</v>
      </c>
      <c r="D334" s="6" t="s">
        <v>91</v>
      </c>
      <c r="E334" s="8" t="s">
        <v>76</v>
      </c>
      <c r="F334" s="10"/>
      <c r="G334" s="6">
        <v>350</v>
      </c>
      <c r="H334" s="6">
        <v>1023</v>
      </c>
      <c r="I334" s="10"/>
      <c r="J334" s="6">
        <v>0.19</v>
      </c>
      <c r="K334" s="6">
        <v>50</v>
      </c>
      <c r="L334" s="10"/>
      <c r="M334" s="7">
        <f t="shared" si="0"/>
        <v>0.34213098729227759</v>
      </c>
      <c r="N334" s="10"/>
      <c r="O334" s="10"/>
      <c r="P334" s="6">
        <v>1</v>
      </c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6">
        <v>88</v>
      </c>
      <c r="AB334" s="6"/>
      <c r="AC334" s="6">
        <v>12</v>
      </c>
      <c r="AD334" s="10"/>
      <c r="AE334" s="10"/>
      <c r="AF334" s="10"/>
      <c r="AG334" s="13">
        <v>44716</v>
      </c>
      <c r="AH334" s="6" t="s">
        <v>92</v>
      </c>
      <c r="AI334" s="6" t="s">
        <v>93</v>
      </c>
      <c r="AJ334" s="10">
        <f t="shared" si="2"/>
        <v>97</v>
      </c>
      <c r="AK334" s="6"/>
      <c r="AL334" s="6"/>
      <c r="AM334" s="6">
        <v>3</v>
      </c>
      <c r="AN334" s="10"/>
      <c r="AO334" s="10"/>
      <c r="AP334" s="10"/>
      <c r="AQ334" s="10"/>
      <c r="AR334" s="6">
        <v>88</v>
      </c>
      <c r="AS334" s="6">
        <v>12</v>
      </c>
      <c r="AT334" s="6">
        <v>0</v>
      </c>
      <c r="AU334" s="6">
        <v>0</v>
      </c>
      <c r="AV334" s="6">
        <v>0</v>
      </c>
      <c r="AW334" s="6">
        <v>0</v>
      </c>
      <c r="AX334" s="6">
        <v>0</v>
      </c>
      <c r="AY334" s="6">
        <v>0</v>
      </c>
      <c r="AZ334" s="6"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10"/>
      <c r="BI334" s="10"/>
      <c r="BJ334" s="10"/>
      <c r="BK334" s="6" t="s">
        <v>94</v>
      </c>
      <c r="BL334" s="6"/>
      <c r="BM334" s="6"/>
    </row>
    <row r="335" spans="1:65" ht="12.5">
      <c r="A335" s="6">
        <v>2</v>
      </c>
      <c r="B335" s="6" t="s">
        <v>89</v>
      </c>
      <c r="C335" s="6" t="s">
        <v>90</v>
      </c>
      <c r="D335" s="6" t="s">
        <v>91</v>
      </c>
      <c r="E335" s="8" t="s">
        <v>76</v>
      </c>
      <c r="F335" s="10"/>
      <c r="G335" s="6">
        <v>350</v>
      </c>
      <c r="H335" s="6">
        <v>1023</v>
      </c>
      <c r="I335" s="10"/>
      <c r="J335" s="6">
        <v>0.20899999999999999</v>
      </c>
      <c r="K335" s="6">
        <v>50</v>
      </c>
      <c r="L335" s="10"/>
      <c r="M335" s="7">
        <f t="shared" si="0"/>
        <v>0.34213098729227759</v>
      </c>
      <c r="N335" s="10"/>
      <c r="O335" s="10"/>
      <c r="P335" s="6">
        <v>1</v>
      </c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6">
        <v>88</v>
      </c>
      <c r="AB335" s="6"/>
      <c r="AC335" s="6">
        <v>12</v>
      </c>
      <c r="AD335" s="10"/>
      <c r="AE335" s="10"/>
      <c r="AF335" s="10"/>
      <c r="AG335" s="13">
        <v>44716</v>
      </c>
      <c r="AH335" s="6" t="s">
        <v>92</v>
      </c>
      <c r="AI335" s="6" t="s">
        <v>93</v>
      </c>
      <c r="AJ335" s="10">
        <f t="shared" si="2"/>
        <v>97.9</v>
      </c>
      <c r="AK335" s="6"/>
      <c r="AL335" s="6"/>
      <c r="AM335" s="6">
        <v>2.1</v>
      </c>
      <c r="AN335" s="10"/>
      <c r="AO335" s="10"/>
      <c r="AP335" s="10"/>
      <c r="AQ335" s="10"/>
      <c r="AR335" s="6">
        <v>88</v>
      </c>
      <c r="AS335" s="6">
        <v>12</v>
      </c>
      <c r="AT335" s="6">
        <v>0</v>
      </c>
      <c r="AU335" s="6">
        <v>0</v>
      </c>
      <c r="AV335" s="6">
        <v>0</v>
      </c>
      <c r="AW335" s="6">
        <v>0</v>
      </c>
      <c r="AX335" s="6">
        <v>0</v>
      </c>
      <c r="AY335" s="6">
        <v>0</v>
      </c>
      <c r="AZ335" s="6"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10"/>
      <c r="BI335" s="10"/>
      <c r="BJ335" s="10"/>
      <c r="BK335" s="6" t="s">
        <v>94</v>
      </c>
      <c r="BL335" s="6"/>
      <c r="BM335" s="6"/>
    </row>
    <row r="336" spans="1:65" ht="12.5">
      <c r="A336" s="6">
        <v>2</v>
      </c>
      <c r="B336" s="6" t="s">
        <v>89</v>
      </c>
      <c r="C336" s="6" t="s">
        <v>90</v>
      </c>
      <c r="D336" s="6" t="s">
        <v>91</v>
      </c>
      <c r="E336" s="8" t="s">
        <v>76</v>
      </c>
      <c r="F336" s="10"/>
      <c r="G336" s="6">
        <v>350</v>
      </c>
      <c r="H336" s="6">
        <v>1023</v>
      </c>
      <c r="I336" s="10"/>
      <c r="J336" s="6">
        <v>0.22800000000000001</v>
      </c>
      <c r="K336" s="6">
        <v>50</v>
      </c>
      <c r="L336" s="10"/>
      <c r="M336" s="7">
        <f t="shared" si="0"/>
        <v>0.34213098729227759</v>
      </c>
      <c r="N336" s="10"/>
      <c r="O336" s="10"/>
      <c r="P336" s="6">
        <v>1</v>
      </c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6">
        <v>88</v>
      </c>
      <c r="AB336" s="6"/>
      <c r="AC336" s="6">
        <v>12</v>
      </c>
      <c r="AD336" s="10"/>
      <c r="AE336" s="10"/>
      <c r="AF336" s="10"/>
      <c r="AG336" s="13">
        <v>44716</v>
      </c>
      <c r="AH336" s="6" t="s">
        <v>92</v>
      </c>
      <c r="AI336" s="6" t="s">
        <v>93</v>
      </c>
      <c r="AJ336" s="10">
        <f t="shared" si="2"/>
        <v>99</v>
      </c>
      <c r="AK336" s="6"/>
      <c r="AL336" s="6"/>
      <c r="AM336" s="6">
        <v>1</v>
      </c>
      <c r="AN336" s="10"/>
      <c r="AO336" s="10"/>
      <c r="AP336" s="10"/>
      <c r="AQ336" s="10"/>
      <c r="AR336" s="6">
        <v>88</v>
      </c>
      <c r="AS336" s="6">
        <v>12</v>
      </c>
      <c r="AT336" s="6">
        <v>0</v>
      </c>
      <c r="AU336" s="6">
        <v>0</v>
      </c>
      <c r="AV336" s="6">
        <v>0</v>
      </c>
      <c r="AW336" s="6">
        <v>0</v>
      </c>
      <c r="AX336" s="6">
        <v>0</v>
      </c>
      <c r="AY336" s="6">
        <v>0</v>
      </c>
      <c r="AZ336" s="6"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10"/>
      <c r="BI336" s="10"/>
      <c r="BJ336" s="10"/>
      <c r="BK336" s="6" t="s">
        <v>94</v>
      </c>
      <c r="BL336" s="6"/>
      <c r="BM336" s="6"/>
    </row>
    <row r="337" spans="1:65" ht="12.5">
      <c r="A337" s="6">
        <v>2</v>
      </c>
      <c r="B337" s="6" t="s">
        <v>89</v>
      </c>
      <c r="C337" s="6" t="s">
        <v>90</v>
      </c>
      <c r="D337" s="6" t="s">
        <v>91</v>
      </c>
      <c r="E337" s="8" t="s">
        <v>76</v>
      </c>
      <c r="F337" s="10"/>
      <c r="G337" s="6">
        <v>350</v>
      </c>
      <c r="H337" s="6">
        <v>1116</v>
      </c>
      <c r="I337" s="10"/>
      <c r="J337" s="6">
        <v>0.152</v>
      </c>
      <c r="K337" s="6">
        <v>50</v>
      </c>
      <c r="L337" s="10"/>
      <c r="M337" s="7">
        <f t="shared" si="0"/>
        <v>0.31362007168458783</v>
      </c>
      <c r="N337" s="10"/>
      <c r="O337" s="10"/>
      <c r="P337" s="6">
        <v>1</v>
      </c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6">
        <v>88</v>
      </c>
      <c r="AB337" s="6"/>
      <c r="AC337" s="6">
        <v>12</v>
      </c>
      <c r="AD337" s="10"/>
      <c r="AE337" s="10"/>
      <c r="AF337" s="10"/>
      <c r="AG337" s="13">
        <v>44716</v>
      </c>
      <c r="AH337" s="6" t="s">
        <v>92</v>
      </c>
      <c r="AI337" s="6" t="s">
        <v>93</v>
      </c>
      <c r="AJ337" s="10">
        <f t="shared" si="2"/>
        <v>98.3</v>
      </c>
      <c r="AK337" s="6"/>
      <c r="AL337" s="6"/>
      <c r="AM337" s="6">
        <v>1.7</v>
      </c>
      <c r="AN337" s="10"/>
      <c r="AO337" s="10"/>
      <c r="AP337" s="10"/>
      <c r="AQ337" s="10"/>
      <c r="AR337" s="6">
        <v>88</v>
      </c>
      <c r="AS337" s="6">
        <v>12</v>
      </c>
      <c r="AT337" s="6">
        <v>0</v>
      </c>
      <c r="AU337" s="6">
        <v>0</v>
      </c>
      <c r="AV337" s="6">
        <v>0</v>
      </c>
      <c r="AW337" s="6">
        <v>0</v>
      </c>
      <c r="AX337" s="6">
        <v>0</v>
      </c>
      <c r="AY337" s="6">
        <v>0</v>
      </c>
      <c r="AZ337" s="6"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10"/>
      <c r="BI337" s="10"/>
      <c r="BJ337" s="10"/>
      <c r="BK337" s="6" t="s">
        <v>94</v>
      </c>
      <c r="BL337" s="6"/>
      <c r="BM337" s="6"/>
    </row>
    <row r="338" spans="1:65" ht="12.5">
      <c r="A338" s="6">
        <v>2</v>
      </c>
      <c r="B338" s="6" t="s">
        <v>89</v>
      </c>
      <c r="C338" s="6" t="s">
        <v>90</v>
      </c>
      <c r="D338" s="6" t="s">
        <v>91</v>
      </c>
      <c r="E338" s="8" t="s">
        <v>76</v>
      </c>
      <c r="F338" s="10"/>
      <c r="G338" s="6">
        <v>350</v>
      </c>
      <c r="H338" s="6">
        <v>1116</v>
      </c>
      <c r="I338" s="10"/>
      <c r="J338" s="6">
        <v>0.17100000000000001</v>
      </c>
      <c r="K338" s="6">
        <v>50</v>
      </c>
      <c r="L338" s="10"/>
      <c r="M338" s="7">
        <f t="shared" si="0"/>
        <v>0.31362007168458783</v>
      </c>
      <c r="N338" s="10"/>
      <c r="O338" s="10"/>
      <c r="P338" s="6">
        <v>1</v>
      </c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6">
        <v>88</v>
      </c>
      <c r="AB338" s="6"/>
      <c r="AC338" s="6">
        <v>12</v>
      </c>
      <c r="AD338" s="10"/>
      <c r="AE338" s="10"/>
      <c r="AF338" s="10"/>
      <c r="AG338" s="13">
        <v>44716</v>
      </c>
      <c r="AH338" s="6" t="s">
        <v>92</v>
      </c>
      <c r="AI338" s="6" t="s">
        <v>93</v>
      </c>
      <c r="AJ338" s="10">
        <f t="shared" si="2"/>
        <v>98.8</v>
      </c>
      <c r="AK338" s="6"/>
      <c r="AL338" s="6"/>
      <c r="AM338" s="6">
        <v>1.2</v>
      </c>
      <c r="AN338" s="10"/>
      <c r="AO338" s="10"/>
      <c r="AP338" s="10"/>
      <c r="AQ338" s="10"/>
      <c r="AR338" s="6">
        <v>88</v>
      </c>
      <c r="AS338" s="6">
        <v>12</v>
      </c>
      <c r="AT338" s="6">
        <v>0</v>
      </c>
      <c r="AU338" s="6">
        <v>0</v>
      </c>
      <c r="AV338" s="6">
        <v>0</v>
      </c>
      <c r="AW338" s="6">
        <v>0</v>
      </c>
      <c r="AX338" s="6">
        <v>0</v>
      </c>
      <c r="AY338" s="6">
        <v>0</v>
      </c>
      <c r="AZ338" s="6"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10"/>
      <c r="BI338" s="10"/>
      <c r="BJ338" s="10"/>
      <c r="BK338" s="6" t="s">
        <v>94</v>
      </c>
      <c r="BL338" s="6"/>
      <c r="BM338" s="6"/>
    </row>
    <row r="339" spans="1:65" ht="12.5">
      <c r="A339" s="6">
        <v>2</v>
      </c>
      <c r="B339" s="6" t="s">
        <v>89</v>
      </c>
      <c r="C339" s="6" t="s">
        <v>90</v>
      </c>
      <c r="D339" s="6" t="s">
        <v>91</v>
      </c>
      <c r="E339" s="8" t="s">
        <v>76</v>
      </c>
      <c r="F339" s="10"/>
      <c r="G339" s="6">
        <v>350</v>
      </c>
      <c r="H339" s="6">
        <v>1116</v>
      </c>
      <c r="I339" s="10"/>
      <c r="J339" s="6">
        <v>0.19</v>
      </c>
      <c r="K339" s="6">
        <v>50</v>
      </c>
      <c r="L339" s="10"/>
      <c r="M339" s="7">
        <f t="shared" si="0"/>
        <v>0.31362007168458783</v>
      </c>
      <c r="N339" s="10"/>
      <c r="O339" s="10"/>
      <c r="P339" s="6">
        <v>1</v>
      </c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6">
        <v>88</v>
      </c>
      <c r="AB339" s="6"/>
      <c r="AC339" s="6">
        <v>12</v>
      </c>
      <c r="AD339" s="10"/>
      <c r="AE339" s="10"/>
      <c r="AF339" s="10"/>
      <c r="AG339" s="13">
        <v>44716</v>
      </c>
      <c r="AH339" s="6" t="s">
        <v>92</v>
      </c>
      <c r="AI339" s="6" t="s">
        <v>93</v>
      </c>
      <c r="AJ339" s="10">
        <f t="shared" si="2"/>
        <v>98.8</v>
      </c>
      <c r="AK339" s="6"/>
      <c r="AL339" s="6"/>
      <c r="AM339" s="6">
        <v>1.2</v>
      </c>
      <c r="AN339" s="10"/>
      <c r="AO339" s="10"/>
      <c r="AP339" s="10"/>
      <c r="AQ339" s="10"/>
      <c r="AR339" s="6">
        <v>88</v>
      </c>
      <c r="AS339" s="6">
        <v>12</v>
      </c>
      <c r="AT339" s="6">
        <v>0</v>
      </c>
      <c r="AU339" s="6">
        <v>0</v>
      </c>
      <c r="AV339" s="6">
        <v>0</v>
      </c>
      <c r="AW339" s="6">
        <v>0</v>
      </c>
      <c r="AX339" s="6">
        <v>0</v>
      </c>
      <c r="AY339" s="6">
        <v>0</v>
      </c>
      <c r="AZ339" s="6"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10"/>
      <c r="BI339" s="10"/>
      <c r="BJ339" s="10"/>
      <c r="BK339" s="6" t="s">
        <v>94</v>
      </c>
      <c r="BL339" s="6"/>
      <c r="BM339" s="6"/>
    </row>
    <row r="340" spans="1:65" ht="12.5">
      <c r="A340" s="6">
        <v>2</v>
      </c>
      <c r="B340" s="6" t="s">
        <v>89</v>
      </c>
      <c r="C340" s="6" t="s">
        <v>90</v>
      </c>
      <c r="D340" s="6" t="s">
        <v>91</v>
      </c>
      <c r="E340" s="8" t="s">
        <v>76</v>
      </c>
      <c r="F340" s="10"/>
      <c r="G340" s="6">
        <v>350</v>
      </c>
      <c r="H340" s="6">
        <v>1116</v>
      </c>
      <c r="I340" s="10"/>
      <c r="J340" s="6">
        <v>0.20899999999999999</v>
      </c>
      <c r="K340" s="6">
        <v>50</v>
      </c>
      <c r="L340" s="10"/>
      <c r="M340" s="7">
        <f t="shared" si="0"/>
        <v>0.31362007168458783</v>
      </c>
      <c r="N340" s="10"/>
      <c r="O340" s="10"/>
      <c r="P340" s="6">
        <v>1</v>
      </c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6">
        <v>88</v>
      </c>
      <c r="AB340" s="6"/>
      <c r="AC340" s="6">
        <v>12</v>
      </c>
      <c r="AD340" s="10"/>
      <c r="AE340" s="10"/>
      <c r="AF340" s="10"/>
      <c r="AG340" s="13">
        <v>44716</v>
      </c>
      <c r="AH340" s="6" t="s">
        <v>92</v>
      </c>
      <c r="AI340" s="6" t="s">
        <v>93</v>
      </c>
      <c r="AJ340" s="10">
        <f t="shared" si="2"/>
        <v>99.1</v>
      </c>
      <c r="AK340" s="6"/>
      <c r="AL340" s="6"/>
      <c r="AM340" s="6">
        <v>0.9</v>
      </c>
      <c r="AN340" s="10"/>
      <c r="AO340" s="10"/>
      <c r="AP340" s="10"/>
      <c r="AQ340" s="10"/>
      <c r="AR340" s="6">
        <v>88</v>
      </c>
      <c r="AS340" s="6">
        <v>12</v>
      </c>
      <c r="AT340" s="6">
        <v>0</v>
      </c>
      <c r="AU340" s="6">
        <v>0</v>
      </c>
      <c r="AV340" s="6">
        <v>0</v>
      </c>
      <c r="AW340" s="6">
        <v>0</v>
      </c>
      <c r="AX340" s="6">
        <v>0</v>
      </c>
      <c r="AY340" s="6">
        <v>0</v>
      </c>
      <c r="AZ340" s="6"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10"/>
      <c r="BI340" s="10"/>
      <c r="BJ340" s="10"/>
      <c r="BK340" s="6" t="s">
        <v>94</v>
      </c>
      <c r="BL340" s="6"/>
      <c r="BM340" s="6"/>
    </row>
    <row r="341" spans="1:65" ht="12.5">
      <c r="A341" s="6">
        <v>2</v>
      </c>
      <c r="B341" s="6" t="s">
        <v>89</v>
      </c>
      <c r="C341" s="6" t="s">
        <v>90</v>
      </c>
      <c r="D341" s="6" t="s">
        <v>91</v>
      </c>
      <c r="E341" s="8" t="s">
        <v>76</v>
      </c>
      <c r="F341" s="10"/>
      <c r="G341" s="6">
        <v>350</v>
      </c>
      <c r="H341" s="6">
        <v>1116</v>
      </c>
      <c r="I341" s="10"/>
      <c r="J341" s="6">
        <v>0.22800000000000001</v>
      </c>
      <c r="K341" s="6">
        <v>50</v>
      </c>
      <c r="L341" s="10"/>
      <c r="M341" s="7">
        <f t="shared" si="0"/>
        <v>0.31362007168458783</v>
      </c>
      <c r="N341" s="10"/>
      <c r="O341" s="10"/>
      <c r="P341" s="6">
        <v>1</v>
      </c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6">
        <v>88</v>
      </c>
      <c r="AB341" s="6"/>
      <c r="AC341" s="6">
        <v>12</v>
      </c>
      <c r="AD341" s="10"/>
      <c r="AE341" s="10"/>
      <c r="AF341" s="10"/>
      <c r="AG341" s="13">
        <v>44716</v>
      </c>
      <c r="AH341" s="6" t="s">
        <v>92</v>
      </c>
      <c r="AI341" s="6" t="s">
        <v>93</v>
      </c>
      <c r="AJ341" s="10">
        <f t="shared" si="2"/>
        <v>99.2</v>
      </c>
      <c r="AK341" s="6"/>
      <c r="AL341" s="6"/>
      <c r="AM341" s="6">
        <v>0.8</v>
      </c>
      <c r="AN341" s="10"/>
      <c r="AO341" s="10"/>
      <c r="AP341" s="10"/>
      <c r="AQ341" s="10"/>
      <c r="AR341" s="6">
        <v>88</v>
      </c>
      <c r="AS341" s="6">
        <v>12</v>
      </c>
      <c r="AT341" s="6">
        <v>0</v>
      </c>
      <c r="AU341" s="6">
        <v>0</v>
      </c>
      <c r="AV341" s="6">
        <v>0</v>
      </c>
      <c r="AW341" s="6">
        <v>0</v>
      </c>
      <c r="AX341" s="6">
        <v>0</v>
      </c>
      <c r="AY341" s="6">
        <v>0</v>
      </c>
      <c r="AZ341" s="6"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10"/>
      <c r="BI341" s="10"/>
      <c r="BJ341" s="10"/>
      <c r="BK341" s="6" t="s">
        <v>94</v>
      </c>
      <c r="BL341" s="6"/>
      <c r="BM341" s="6"/>
    </row>
    <row r="342" spans="1:65" ht="12.5">
      <c r="A342" s="6">
        <v>2</v>
      </c>
      <c r="B342" s="6" t="s">
        <v>89</v>
      </c>
      <c r="C342" s="6" t="s">
        <v>90</v>
      </c>
      <c r="D342" s="6" t="s">
        <v>91</v>
      </c>
      <c r="E342" s="8" t="s">
        <v>76</v>
      </c>
      <c r="F342" s="10"/>
      <c r="G342" s="6">
        <v>350</v>
      </c>
      <c r="H342" s="6">
        <v>744</v>
      </c>
      <c r="I342" s="10"/>
      <c r="J342" s="6">
        <v>0.152</v>
      </c>
      <c r="K342" s="6">
        <v>50</v>
      </c>
      <c r="L342" s="10"/>
      <c r="M342" s="7">
        <f t="shared" si="0"/>
        <v>0.47043010752688175</v>
      </c>
      <c r="N342" s="10"/>
      <c r="O342" s="10"/>
      <c r="P342" s="6">
        <v>2</v>
      </c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6">
        <v>88</v>
      </c>
      <c r="AB342" s="6"/>
      <c r="AC342" s="6">
        <v>12</v>
      </c>
      <c r="AD342" s="10"/>
      <c r="AE342" s="10"/>
      <c r="AF342" s="10"/>
      <c r="AG342" s="13">
        <v>44716</v>
      </c>
      <c r="AH342" s="6" t="s">
        <v>92</v>
      </c>
      <c r="AI342" s="6" t="s">
        <v>93</v>
      </c>
      <c r="AJ342" s="10">
        <f t="shared" si="2"/>
        <v>94.7</v>
      </c>
      <c r="AK342" s="6"/>
      <c r="AL342" s="6"/>
      <c r="AM342" s="6">
        <v>5.3</v>
      </c>
      <c r="AN342" s="10"/>
      <c r="AO342" s="10"/>
      <c r="AP342" s="10"/>
      <c r="AQ342" s="10"/>
      <c r="AR342" s="6">
        <v>88</v>
      </c>
      <c r="AS342" s="6">
        <v>12</v>
      </c>
      <c r="AT342" s="6">
        <v>0</v>
      </c>
      <c r="AU342" s="6">
        <v>0</v>
      </c>
      <c r="AV342" s="6">
        <v>0</v>
      </c>
      <c r="AW342" s="6">
        <v>0</v>
      </c>
      <c r="AX342" s="6">
        <v>0</v>
      </c>
      <c r="AY342" s="6">
        <v>0</v>
      </c>
      <c r="AZ342" s="6"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10"/>
      <c r="BI342" s="10"/>
      <c r="BJ342" s="10"/>
      <c r="BK342" s="6" t="s">
        <v>94</v>
      </c>
      <c r="BL342" s="6"/>
      <c r="BM342" s="6"/>
    </row>
    <row r="343" spans="1:65" ht="12.5">
      <c r="A343" s="6">
        <v>2</v>
      </c>
      <c r="B343" s="6" t="s">
        <v>89</v>
      </c>
      <c r="C343" s="6" t="s">
        <v>90</v>
      </c>
      <c r="D343" s="6" t="s">
        <v>91</v>
      </c>
      <c r="E343" s="8" t="s">
        <v>76</v>
      </c>
      <c r="F343" s="10"/>
      <c r="G343" s="6">
        <v>350</v>
      </c>
      <c r="H343" s="6">
        <v>744</v>
      </c>
      <c r="I343" s="10"/>
      <c r="J343" s="6">
        <v>0.17100000000000001</v>
      </c>
      <c r="K343" s="6">
        <v>50</v>
      </c>
      <c r="L343" s="10"/>
      <c r="M343" s="7">
        <f t="shared" si="0"/>
        <v>0.47043010752688175</v>
      </c>
      <c r="N343" s="10"/>
      <c r="O343" s="10"/>
      <c r="P343" s="6">
        <v>2</v>
      </c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6">
        <v>88</v>
      </c>
      <c r="AB343" s="6"/>
      <c r="AC343" s="6">
        <v>12</v>
      </c>
      <c r="AD343" s="10"/>
      <c r="AE343" s="10"/>
      <c r="AF343" s="10"/>
      <c r="AG343" s="13">
        <v>44716</v>
      </c>
      <c r="AH343" s="6" t="s">
        <v>92</v>
      </c>
      <c r="AI343" s="6" t="s">
        <v>93</v>
      </c>
      <c r="AJ343" s="10">
        <f t="shared" si="2"/>
        <v>94.4</v>
      </c>
      <c r="AK343" s="6"/>
      <c r="AL343" s="6"/>
      <c r="AM343" s="6">
        <v>5.6</v>
      </c>
      <c r="AN343" s="10"/>
      <c r="AO343" s="10"/>
      <c r="AP343" s="10"/>
      <c r="AQ343" s="10"/>
      <c r="AR343" s="6">
        <v>88</v>
      </c>
      <c r="AS343" s="6">
        <v>12</v>
      </c>
      <c r="AT343" s="6">
        <v>0</v>
      </c>
      <c r="AU343" s="6">
        <v>0</v>
      </c>
      <c r="AV343" s="6">
        <v>0</v>
      </c>
      <c r="AW343" s="6">
        <v>0</v>
      </c>
      <c r="AX343" s="6">
        <v>0</v>
      </c>
      <c r="AY343" s="6">
        <v>0</v>
      </c>
      <c r="AZ343" s="6"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10"/>
      <c r="BI343" s="10"/>
      <c r="BJ343" s="10"/>
      <c r="BK343" s="6" t="s">
        <v>94</v>
      </c>
      <c r="BL343" s="6"/>
      <c r="BM343" s="6"/>
    </row>
    <row r="344" spans="1:65" ht="12.5">
      <c r="A344" s="6">
        <v>2</v>
      </c>
      <c r="B344" s="6" t="s">
        <v>89</v>
      </c>
      <c r="C344" s="6" t="s">
        <v>90</v>
      </c>
      <c r="D344" s="6" t="s">
        <v>91</v>
      </c>
      <c r="E344" s="8" t="s">
        <v>76</v>
      </c>
      <c r="F344" s="10"/>
      <c r="G344" s="6">
        <v>350</v>
      </c>
      <c r="H344" s="6">
        <v>744</v>
      </c>
      <c r="I344" s="10"/>
      <c r="J344" s="6">
        <v>0.19</v>
      </c>
      <c r="K344" s="6">
        <v>50</v>
      </c>
      <c r="L344" s="10"/>
      <c r="M344" s="7">
        <f t="shared" si="0"/>
        <v>0.47043010752688175</v>
      </c>
      <c r="N344" s="10"/>
      <c r="O344" s="10"/>
      <c r="P344" s="6">
        <v>2</v>
      </c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6">
        <v>88</v>
      </c>
      <c r="AB344" s="6"/>
      <c r="AC344" s="6">
        <v>12</v>
      </c>
      <c r="AD344" s="10"/>
      <c r="AE344" s="10"/>
      <c r="AF344" s="10"/>
      <c r="AG344" s="13">
        <v>44716</v>
      </c>
      <c r="AH344" s="6" t="s">
        <v>92</v>
      </c>
      <c r="AI344" s="6" t="s">
        <v>93</v>
      </c>
      <c r="AJ344" s="10">
        <f t="shared" si="2"/>
        <v>95.2</v>
      </c>
      <c r="AK344" s="6"/>
      <c r="AL344" s="6"/>
      <c r="AM344" s="6">
        <v>4.8</v>
      </c>
      <c r="AN344" s="10"/>
      <c r="AO344" s="10"/>
      <c r="AP344" s="10"/>
      <c r="AQ344" s="10"/>
      <c r="AR344" s="6">
        <v>88</v>
      </c>
      <c r="AS344" s="6">
        <v>12</v>
      </c>
      <c r="AT344" s="6">
        <v>0</v>
      </c>
      <c r="AU344" s="6">
        <v>0</v>
      </c>
      <c r="AV344" s="6">
        <v>0</v>
      </c>
      <c r="AW344" s="6">
        <v>0</v>
      </c>
      <c r="AX344" s="6">
        <v>0</v>
      </c>
      <c r="AY344" s="6">
        <v>0</v>
      </c>
      <c r="AZ344" s="6"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10"/>
      <c r="BI344" s="10"/>
      <c r="BJ344" s="10"/>
      <c r="BK344" s="6" t="s">
        <v>94</v>
      </c>
      <c r="BL344" s="6"/>
      <c r="BM344" s="6"/>
    </row>
    <row r="345" spans="1:65" ht="12.5">
      <c r="A345" s="6">
        <v>2</v>
      </c>
      <c r="B345" s="6" t="s">
        <v>89</v>
      </c>
      <c r="C345" s="6" t="s">
        <v>90</v>
      </c>
      <c r="D345" s="6" t="s">
        <v>91</v>
      </c>
      <c r="E345" s="8" t="s">
        <v>76</v>
      </c>
      <c r="F345" s="10"/>
      <c r="G345" s="6">
        <v>350</v>
      </c>
      <c r="H345" s="6">
        <v>744</v>
      </c>
      <c r="I345" s="10"/>
      <c r="J345" s="6">
        <v>0.20899999999999999</v>
      </c>
      <c r="K345" s="6">
        <v>50</v>
      </c>
      <c r="L345" s="10"/>
      <c r="M345" s="7">
        <f t="shared" si="0"/>
        <v>0.47043010752688175</v>
      </c>
      <c r="N345" s="10"/>
      <c r="O345" s="10"/>
      <c r="P345" s="6">
        <v>2</v>
      </c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6">
        <v>88</v>
      </c>
      <c r="AB345" s="6"/>
      <c r="AC345" s="6">
        <v>12</v>
      </c>
      <c r="AD345" s="10"/>
      <c r="AE345" s="10"/>
      <c r="AF345" s="10"/>
      <c r="AG345" s="13">
        <v>44716</v>
      </c>
      <c r="AH345" s="6" t="s">
        <v>92</v>
      </c>
      <c r="AI345" s="6" t="s">
        <v>93</v>
      </c>
      <c r="AJ345" s="10">
        <f t="shared" si="2"/>
        <v>94</v>
      </c>
      <c r="AK345" s="6"/>
      <c r="AL345" s="6"/>
      <c r="AM345" s="6">
        <v>6</v>
      </c>
      <c r="AN345" s="10"/>
      <c r="AO345" s="10"/>
      <c r="AP345" s="10"/>
      <c r="AQ345" s="10"/>
      <c r="AR345" s="6">
        <v>88</v>
      </c>
      <c r="AS345" s="6">
        <v>12</v>
      </c>
      <c r="AT345" s="6">
        <v>0</v>
      </c>
      <c r="AU345" s="6">
        <v>0</v>
      </c>
      <c r="AV345" s="6">
        <v>0</v>
      </c>
      <c r="AW345" s="6">
        <v>0</v>
      </c>
      <c r="AX345" s="6">
        <v>0</v>
      </c>
      <c r="AY345" s="6">
        <v>0</v>
      </c>
      <c r="AZ345" s="6"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10"/>
      <c r="BI345" s="10"/>
      <c r="BJ345" s="10"/>
      <c r="BK345" s="6" t="s">
        <v>94</v>
      </c>
      <c r="BL345" s="6"/>
      <c r="BM345" s="6"/>
    </row>
    <row r="346" spans="1:65" ht="12.5">
      <c r="A346" s="6">
        <v>2</v>
      </c>
      <c r="B346" s="6" t="s">
        <v>89</v>
      </c>
      <c r="C346" s="6" t="s">
        <v>90</v>
      </c>
      <c r="D346" s="6" t="s">
        <v>91</v>
      </c>
      <c r="E346" s="8" t="s">
        <v>76</v>
      </c>
      <c r="F346" s="10"/>
      <c r="G346" s="6">
        <v>350</v>
      </c>
      <c r="H346" s="6">
        <v>744</v>
      </c>
      <c r="I346" s="10"/>
      <c r="J346" s="6">
        <v>0.22800000000000001</v>
      </c>
      <c r="K346" s="6">
        <v>50</v>
      </c>
      <c r="L346" s="10"/>
      <c r="M346" s="7">
        <f t="shared" si="0"/>
        <v>0.47043010752688175</v>
      </c>
      <c r="N346" s="10"/>
      <c r="O346" s="10"/>
      <c r="P346" s="6">
        <v>2</v>
      </c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6">
        <v>88</v>
      </c>
      <c r="AB346" s="6"/>
      <c r="AC346" s="6">
        <v>12</v>
      </c>
      <c r="AD346" s="10"/>
      <c r="AE346" s="10"/>
      <c r="AF346" s="10"/>
      <c r="AG346" s="13">
        <v>44716</v>
      </c>
      <c r="AH346" s="6" t="s">
        <v>92</v>
      </c>
      <c r="AI346" s="6" t="s">
        <v>93</v>
      </c>
      <c r="AJ346" s="10">
        <f t="shared" si="2"/>
        <v>95.3</v>
      </c>
      <c r="AK346" s="6"/>
      <c r="AL346" s="6"/>
      <c r="AM346" s="6">
        <v>4.7</v>
      </c>
      <c r="AN346" s="10"/>
      <c r="AO346" s="10"/>
      <c r="AP346" s="10"/>
      <c r="AQ346" s="10"/>
      <c r="AR346" s="6">
        <v>88</v>
      </c>
      <c r="AS346" s="6">
        <v>12</v>
      </c>
      <c r="AT346" s="6">
        <v>0</v>
      </c>
      <c r="AU346" s="6">
        <v>0</v>
      </c>
      <c r="AV346" s="6">
        <v>0</v>
      </c>
      <c r="AW346" s="6">
        <v>0</v>
      </c>
      <c r="AX346" s="6">
        <v>0</v>
      </c>
      <c r="AY346" s="6">
        <v>0</v>
      </c>
      <c r="AZ346" s="6"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10"/>
      <c r="BI346" s="10"/>
      <c r="BJ346" s="10"/>
      <c r="BK346" s="6" t="s">
        <v>94</v>
      </c>
      <c r="BL346" s="6"/>
      <c r="BM346" s="6"/>
    </row>
    <row r="347" spans="1:65" ht="12.5">
      <c r="A347" s="6">
        <v>2</v>
      </c>
      <c r="B347" s="6" t="s">
        <v>89</v>
      </c>
      <c r="C347" s="6" t="s">
        <v>90</v>
      </c>
      <c r="D347" s="6" t="s">
        <v>91</v>
      </c>
      <c r="E347" s="8" t="s">
        <v>76</v>
      </c>
      <c r="F347" s="10"/>
      <c r="G347" s="6">
        <v>350</v>
      </c>
      <c r="H347" s="6">
        <v>837</v>
      </c>
      <c r="I347" s="10"/>
      <c r="J347" s="6">
        <v>0.152</v>
      </c>
      <c r="K347" s="6">
        <v>50</v>
      </c>
      <c r="L347" s="10"/>
      <c r="M347" s="7">
        <f t="shared" si="0"/>
        <v>0.41816009557945044</v>
      </c>
      <c r="N347" s="10"/>
      <c r="O347" s="10"/>
      <c r="P347" s="6">
        <v>2</v>
      </c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6">
        <v>88</v>
      </c>
      <c r="AB347" s="6"/>
      <c r="AC347" s="6">
        <v>12</v>
      </c>
      <c r="AD347" s="10"/>
      <c r="AE347" s="10"/>
      <c r="AF347" s="10"/>
      <c r="AG347" s="13">
        <v>44716</v>
      </c>
      <c r="AH347" s="6" t="s">
        <v>92</v>
      </c>
      <c r="AI347" s="6" t="s">
        <v>93</v>
      </c>
      <c r="AJ347" s="10">
        <f t="shared" si="2"/>
        <v>94.5</v>
      </c>
      <c r="AK347" s="6"/>
      <c r="AL347" s="6"/>
      <c r="AM347" s="6">
        <v>5.5</v>
      </c>
      <c r="AN347" s="10"/>
      <c r="AO347" s="10"/>
      <c r="AP347" s="10"/>
      <c r="AQ347" s="10"/>
      <c r="AR347" s="6">
        <v>88</v>
      </c>
      <c r="AS347" s="6">
        <v>12</v>
      </c>
      <c r="AT347" s="6">
        <v>0</v>
      </c>
      <c r="AU347" s="6">
        <v>0</v>
      </c>
      <c r="AV347" s="6">
        <v>0</v>
      </c>
      <c r="AW347" s="6">
        <v>0</v>
      </c>
      <c r="AX347" s="6">
        <v>0</v>
      </c>
      <c r="AY347" s="6">
        <v>0</v>
      </c>
      <c r="AZ347" s="6"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10"/>
      <c r="BI347" s="10"/>
      <c r="BJ347" s="10"/>
      <c r="BK347" s="6" t="s">
        <v>94</v>
      </c>
      <c r="BL347" s="6"/>
      <c r="BM347" s="6"/>
    </row>
    <row r="348" spans="1:65" ht="12.5">
      <c r="A348" s="6">
        <v>2</v>
      </c>
      <c r="B348" s="6" t="s">
        <v>89</v>
      </c>
      <c r="C348" s="6" t="s">
        <v>90</v>
      </c>
      <c r="D348" s="6" t="s">
        <v>91</v>
      </c>
      <c r="E348" s="8" t="s">
        <v>76</v>
      </c>
      <c r="F348" s="10"/>
      <c r="G348" s="6">
        <v>350</v>
      </c>
      <c r="H348" s="6">
        <v>837</v>
      </c>
      <c r="I348" s="10"/>
      <c r="J348" s="6">
        <v>0.17100000000000001</v>
      </c>
      <c r="K348" s="6">
        <v>50</v>
      </c>
      <c r="L348" s="10"/>
      <c r="M348" s="7">
        <f t="shared" si="0"/>
        <v>0.41816009557945044</v>
      </c>
      <c r="N348" s="10"/>
      <c r="O348" s="10"/>
      <c r="P348" s="6">
        <v>2</v>
      </c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6">
        <v>88</v>
      </c>
      <c r="AB348" s="6"/>
      <c r="AC348" s="6">
        <v>12</v>
      </c>
      <c r="AD348" s="10"/>
      <c r="AE348" s="10"/>
      <c r="AF348" s="10"/>
      <c r="AG348" s="13">
        <v>44716</v>
      </c>
      <c r="AH348" s="6" t="s">
        <v>92</v>
      </c>
      <c r="AI348" s="6" t="s">
        <v>93</v>
      </c>
      <c r="AJ348" s="10">
        <f t="shared" si="2"/>
        <v>96.5</v>
      </c>
      <c r="AK348" s="6"/>
      <c r="AL348" s="6"/>
      <c r="AM348" s="6">
        <v>3.5</v>
      </c>
      <c r="AN348" s="10"/>
      <c r="AO348" s="10"/>
      <c r="AP348" s="10"/>
      <c r="AQ348" s="10"/>
      <c r="AR348" s="6">
        <v>88</v>
      </c>
      <c r="AS348" s="6">
        <v>12</v>
      </c>
      <c r="AT348" s="6">
        <v>0</v>
      </c>
      <c r="AU348" s="6">
        <v>0</v>
      </c>
      <c r="AV348" s="6">
        <v>0</v>
      </c>
      <c r="AW348" s="6">
        <v>0</v>
      </c>
      <c r="AX348" s="6">
        <v>0</v>
      </c>
      <c r="AY348" s="6">
        <v>0</v>
      </c>
      <c r="AZ348" s="6"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10"/>
      <c r="BI348" s="10"/>
      <c r="BJ348" s="10"/>
      <c r="BK348" s="6" t="s">
        <v>94</v>
      </c>
      <c r="BL348" s="6"/>
      <c r="BM348" s="6"/>
    </row>
    <row r="349" spans="1:65" ht="12.5">
      <c r="A349" s="6">
        <v>2</v>
      </c>
      <c r="B349" s="6" t="s">
        <v>89</v>
      </c>
      <c r="C349" s="6" t="s">
        <v>90</v>
      </c>
      <c r="D349" s="6" t="s">
        <v>91</v>
      </c>
      <c r="E349" s="8" t="s">
        <v>76</v>
      </c>
      <c r="F349" s="10"/>
      <c r="G349" s="6">
        <v>350</v>
      </c>
      <c r="H349" s="6">
        <v>837</v>
      </c>
      <c r="I349" s="10"/>
      <c r="J349" s="6">
        <v>0.19</v>
      </c>
      <c r="K349" s="6">
        <v>50</v>
      </c>
      <c r="L349" s="10"/>
      <c r="M349" s="7">
        <f t="shared" si="0"/>
        <v>0.41816009557945044</v>
      </c>
      <c r="N349" s="10"/>
      <c r="O349" s="10"/>
      <c r="P349" s="6">
        <v>2</v>
      </c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6">
        <v>88</v>
      </c>
      <c r="AB349" s="6"/>
      <c r="AC349" s="6">
        <v>12</v>
      </c>
      <c r="AD349" s="10"/>
      <c r="AE349" s="10"/>
      <c r="AF349" s="10"/>
      <c r="AG349" s="13">
        <v>44716</v>
      </c>
      <c r="AH349" s="6" t="s">
        <v>92</v>
      </c>
      <c r="AI349" s="6" t="s">
        <v>93</v>
      </c>
      <c r="AJ349" s="10">
        <f t="shared" si="2"/>
        <v>95.6</v>
      </c>
      <c r="AK349" s="6"/>
      <c r="AL349" s="6"/>
      <c r="AM349" s="6">
        <v>4.4000000000000004</v>
      </c>
      <c r="AN349" s="10"/>
      <c r="AO349" s="10"/>
      <c r="AP349" s="10"/>
      <c r="AQ349" s="10"/>
      <c r="AR349" s="6">
        <v>88</v>
      </c>
      <c r="AS349" s="6">
        <v>12</v>
      </c>
      <c r="AT349" s="6">
        <v>0</v>
      </c>
      <c r="AU349" s="6">
        <v>0</v>
      </c>
      <c r="AV349" s="6">
        <v>0</v>
      </c>
      <c r="AW349" s="6">
        <v>0</v>
      </c>
      <c r="AX349" s="6">
        <v>0</v>
      </c>
      <c r="AY349" s="6">
        <v>0</v>
      </c>
      <c r="AZ349" s="6"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10"/>
      <c r="BI349" s="10"/>
      <c r="BJ349" s="10"/>
      <c r="BK349" s="6" t="s">
        <v>94</v>
      </c>
      <c r="BL349" s="6"/>
      <c r="BM349" s="6"/>
    </row>
    <row r="350" spans="1:65" ht="12.5">
      <c r="A350" s="6">
        <v>2</v>
      </c>
      <c r="B350" s="6" t="s">
        <v>89</v>
      </c>
      <c r="C350" s="6" t="s">
        <v>90</v>
      </c>
      <c r="D350" s="6" t="s">
        <v>91</v>
      </c>
      <c r="E350" s="8" t="s">
        <v>76</v>
      </c>
      <c r="F350" s="10"/>
      <c r="G350" s="6">
        <v>350</v>
      </c>
      <c r="H350" s="6">
        <v>837</v>
      </c>
      <c r="I350" s="10"/>
      <c r="J350" s="6">
        <v>0.20899999999999999</v>
      </c>
      <c r="K350" s="6">
        <v>50</v>
      </c>
      <c r="L350" s="10"/>
      <c r="M350" s="7">
        <f t="shared" si="0"/>
        <v>0.41816009557945044</v>
      </c>
      <c r="N350" s="10"/>
      <c r="O350" s="10"/>
      <c r="P350" s="6">
        <v>2</v>
      </c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6">
        <v>88</v>
      </c>
      <c r="AB350" s="6"/>
      <c r="AC350" s="6">
        <v>12</v>
      </c>
      <c r="AD350" s="10"/>
      <c r="AE350" s="10"/>
      <c r="AF350" s="10"/>
      <c r="AG350" s="13">
        <v>44716</v>
      </c>
      <c r="AH350" s="6" t="s">
        <v>92</v>
      </c>
      <c r="AI350" s="6" t="s">
        <v>93</v>
      </c>
      <c r="AJ350" s="10">
        <f t="shared" si="2"/>
        <v>94.6</v>
      </c>
      <c r="AK350" s="6"/>
      <c r="AL350" s="6"/>
      <c r="AM350" s="6">
        <v>5.4</v>
      </c>
      <c r="AN350" s="10"/>
      <c r="AO350" s="10"/>
      <c r="AP350" s="10"/>
      <c r="AQ350" s="10"/>
      <c r="AR350" s="6">
        <v>88</v>
      </c>
      <c r="AS350" s="6">
        <v>12</v>
      </c>
      <c r="AT350" s="6">
        <v>0</v>
      </c>
      <c r="AU350" s="6">
        <v>0</v>
      </c>
      <c r="AV350" s="6">
        <v>0</v>
      </c>
      <c r="AW350" s="6">
        <v>0</v>
      </c>
      <c r="AX350" s="6">
        <v>0</v>
      </c>
      <c r="AY350" s="6">
        <v>0</v>
      </c>
      <c r="AZ350" s="6"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10"/>
      <c r="BI350" s="10"/>
      <c r="BJ350" s="10"/>
      <c r="BK350" s="6" t="s">
        <v>94</v>
      </c>
      <c r="BL350" s="6"/>
      <c r="BM350" s="6"/>
    </row>
    <row r="351" spans="1:65" ht="12.5">
      <c r="A351" s="6">
        <v>2</v>
      </c>
      <c r="B351" s="6" t="s">
        <v>89</v>
      </c>
      <c r="C351" s="6" t="s">
        <v>90</v>
      </c>
      <c r="D351" s="6" t="s">
        <v>91</v>
      </c>
      <c r="E351" s="8" t="s">
        <v>76</v>
      </c>
      <c r="F351" s="10"/>
      <c r="G351" s="6">
        <v>350</v>
      </c>
      <c r="H351" s="6">
        <v>837</v>
      </c>
      <c r="I351" s="10"/>
      <c r="J351" s="6">
        <v>0.22800000000000001</v>
      </c>
      <c r="K351" s="6">
        <v>50</v>
      </c>
      <c r="L351" s="10"/>
      <c r="M351" s="7">
        <f t="shared" si="0"/>
        <v>0.41816009557945044</v>
      </c>
      <c r="N351" s="10"/>
      <c r="O351" s="10"/>
      <c r="P351" s="6">
        <v>2</v>
      </c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6">
        <v>88</v>
      </c>
      <c r="AB351" s="6"/>
      <c r="AC351" s="6">
        <v>12</v>
      </c>
      <c r="AD351" s="10"/>
      <c r="AE351" s="10"/>
      <c r="AF351" s="10"/>
      <c r="AG351" s="13">
        <v>44716</v>
      </c>
      <c r="AH351" s="6" t="s">
        <v>92</v>
      </c>
      <c r="AI351" s="6" t="s">
        <v>93</v>
      </c>
      <c r="AJ351" s="10">
        <f t="shared" si="2"/>
        <v>96.5</v>
      </c>
      <c r="AK351" s="6"/>
      <c r="AL351" s="6"/>
      <c r="AM351" s="6">
        <v>3.5</v>
      </c>
      <c r="AN351" s="10"/>
      <c r="AO351" s="10"/>
      <c r="AP351" s="10"/>
      <c r="AQ351" s="10"/>
      <c r="AR351" s="6">
        <v>88</v>
      </c>
      <c r="AS351" s="6">
        <v>12</v>
      </c>
      <c r="AT351" s="6">
        <v>0</v>
      </c>
      <c r="AU351" s="6">
        <v>0</v>
      </c>
      <c r="AV351" s="6">
        <v>0</v>
      </c>
      <c r="AW351" s="6">
        <v>0</v>
      </c>
      <c r="AX351" s="6">
        <v>0</v>
      </c>
      <c r="AY351" s="6">
        <v>0</v>
      </c>
      <c r="AZ351" s="6"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10"/>
      <c r="BI351" s="10"/>
      <c r="BJ351" s="10"/>
      <c r="BK351" s="6" t="s">
        <v>94</v>
      </c>
      <c r="BL351" s="6"/>
      <c r="BM351" s="6"/>
    </row>
    <row r="352" spans="1:65" ht="12.5">
      <c r="A352" s="6">
        <v>2</v>
      </c>
      <c r="B352" s="6" t="s">
        <v>89</v>
      </c>
      <c r="C352" s="6" t="s">
        <v>90</v>
      </c>
      <c r="D352" s="6" t="s">
        <v>91</v>
      </c>
      <c r="E352" s="8" t="s">
        <v>76</v>
      </c>
      <c r="F352" s="10"/>
      <c r="G352" s="6">
        <v>350</v>
      </c>
      <c r="H352" s="6">
        <v>930</v>
      </c>
      <c r="I352" s="10"/>
      <c r="J352" s="6">
        <v>0.152</v>
      </c>
      <c r="K352" s="6">
        <v>50</v>
      </c>
      <c r="L352" s="10"/>
      <c r="M352" s="7">
        <f t="shared" si="0"/>
        <v>0.37634408602150538</v>
      </c>
      <c r="N352" s="10"/>
      <c r="O352" s="10"/>
      <c r="P352" s="6">
        <v>2</v>
      </c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6">
        <v>88</v>
      </c>
      <c r="AB352" s="6"/>
      <c r="AC352" s="6">
        <v>12</v>
      </c>
      <c r="AD352" s="10"/>
      <c r="AE352" s="10"/>
      <c r="AF352" s="10"/>
      <c r="AG352" s="13">
        <v>44716</v>
      </c>
      <c r="AH352" s="6" t="s">
        <v>92</v>
      </c>
      <c r="AI352" s="6" t="s">
        <v>93</v>
      </c>
      <c r="AJ352" s="10">
        <f t="shared" si="2"/>
        <v>96</v>
      </c>
      <c r="AK352" s="6"/>
      <c r="AL352" s="6"/>
      <c r="AM352" s="6">
        <v>4</v>
      </c>
      <c r="AN352" s="10"/>
      <c r="AO352" s="10"/>
      <c r="AP352" s="10"/>
      <c r="AQ352" s="10"/>
      <c r="AR352" s="6">
        <v>88</v>
      </c>
      <c r="AS352" s="6">
        <v>12</v>
      </c>
      <c r="AT352" s="6">
        <v>0</v>
      </c>
      <c r="AU352" s="6">
        <v>0</v>
      </c>
      <c r="AV352" s="6">
        <v>0</v>
      </c>
      <c r="AW352" s="6">
        <v>0</v>
      </c>
      <c r="AX352" s="6">
        <v>0</v>
      </c>
      <c r="AY352" s="6">
        <v>0</v>
      </c>
      <c r="AZ352" s="6"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10"/>
      <c r="BI352" s="10"/>
      <c r="BJ352" s="10"/>
      <c r="BK352" s="6" t="s">
        <v>94</v>
      </c>
      <c r="BL352" s="6"/>
      <c r="BM352" s="6"/>
    </row>
    <row r="353" spans="1:65" ht="12.5">
      <c r="A353" s="6">
        <v>2</v>
      </c>
      <c r="B353" s="6" t="s">
        <v>89</v>
      </c>
      <c r="C353" s="6" t="s">
        <v>90</v>
      </c>
      <c r="D353" s="6" t="s">
        <v>91</v>
      </c>
      <c r="E353" s="8" t="s">
        <v>76</v>
      </c>
      <c r="F353" s="10"/>
      <c r="G353" s="6">
        <v>350</v>
      </c>
      <c r="H353" s="6">
        <v>930</v>
      </c>
      <c r="I353" s="10"/>
      <c r="J353" s="6">
        <v>0.17100000000000001</v>
      </c>
      <c r="K353" s="6">
        <v>50</v>
      </c>
      <c r="L353" s="10"/>
      <c r="M353" s="7">
        <f t="shared" si="0"/>
        <v>0.37634408602150538</v>
      </c>
      <c r="N353" s="10"/>
      <c r="O353" s="10"/>
      <c r="P353" s="6">
        <v>2</v>
      </c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6">
        <v>88</v>
      </c>
      <c r="AB353" s="6"/>
      <c r="AC353" s="6">
        <v>12</v>
      </c>
      <c r="AD353" s="10"/>
      <c r="AE353" s="10"/>
      <c r="AF353" s="10"/>
      <c r="AG353" s="13">
        <v>44716</v>
      </c>
      <c r="AH353" s="6" t="s">
        <v>92</v>
      </c>
      <c r="AI353" s="6" t="s">
        <v>93</v>
      </c>
      <c r="AJ353" s="10">
        <f t="shared" si="2"/>
        <v>96.7</v>
      </c>
      <c r="AK353" s="6"/>
      <c r="AL353" s="6"/>
      <c r="AM353" s="6">
        <v>3.3</v>
      </c>
      <c r="AN353" s="10"/>
      <c r="AO353" s="10"/>
      <c r="AP353" s="10"/>
      <c r="AQ353" s="10"/>
      <c r="AR353" s="6">
        <v>88</v>
      </c>
      <c r="AS353" s="6">
        <v>12</v>
      </c>
      <c r="AT353" s="6">
        <v>0</v>
      </c>
      <c r="AU353" s="6">
        <v>0</v>
      </c>
      <c r="AV353" s="6">
        <v>0</v>
      </c>
      <c r="AW353" s="6">
        <v>0</v>
      </c>
      <c r="AX353" s="6">
        <v>0</v>
      </c>
      <c r="AY353" s="6">
        <v>0</v>
      </c>
      <c r="AZ353" s="6"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10"/>
      <c r="BI353" s="10"/>
      <c r="BJ353" s="10"/>
      <c r="BK353" s="6" t="s">
        <v>94</v>
      </c>
      <c r="BL353" s="6"/>
      <c r="BM353" s="6"/>
    </row>
    <row r="354" spans="1:65" ht="12.5">
      <c r="A354" s="6">
        <v>2</v>
      </c>
      <c r="B354" s="6" t="s">
        <v>89</v>
      </c>
      <c r="C354" s="6" t="s">
        <v>90</v>
      </c>
      <c r="D354" s="6" t="s">
        <v>91</v>
      </c>
      <c r="E354" s="8" t="s">
        <v>76</v>
      </c>
      <c r="F354" s="10"/>
      <c r="G354" s="6">
        <v>350</v>
      </c>
      <c r="H354" s="6">
        <v>930</v>
      </c>
      <c r="I354" s="10"/>
      <c r="J354" s="6">
        <v>0.19</v>
      </c>
      <c r="K354" s="6">
        <v>50</v>
      </c>
      <c r="L354" s="10"/>
      <c r="M354" s="7">
        <f t="shared" si="0"/>
        <v>0.37634408602150538</v>
      </c>
      <c r="N354" s="10"/>
      <c r="O354" s="10"/>
      <c r="P354" s="6">
        <v>2</v>
      </c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6">
        <v>88</v>
      </c>
      <c r="AB354" s="6"/>
      <c r="AC354" s="6">
        <v>12</v>
      </c>
      <c r="AD354" s="10"/>
      <c r="AE354" s="10"/>
      <c r="AF354" s="10"/>
      <c r="AG354" s="13">
        <v>44716</v>
      </c>
      <c r="AH354" s="6" t="s">
        <v>92</v>
      </c>
      <c r="AI354" s="6" t="s">
        <v>93</v>
      </c>
      <c r="AJ354" s="10">
        <f t="shared" si="2"/>
        <v>97.8</v>
      </c>
      <c r="AK354" s="6"/>
      <c r="AL354" s="6"/>
      <c r="AM354" s="6">
        <v>2.2000000000000002</v>
      </c>
      <c r="AN354" s="10"/>
      <c r="AO354" s="10"/>
      <c r="AP354" s="10"/>
      <c r="AQ354" s="10"/>
      <c r="AR354" s="6">
        <v>88</v>
      </c>
      <c r="AS354" s="6">
        <v>12</v>
      </c>
      <c r="AT354" s="6">
        <v>0</v>
      </c>
      <c r="AU354" s="6">
        <v>0</v>
      </c>
      <c r="AV354" s="6">
        <v>0</v>
      </c>
      <c r="AW354" s="6">
        <v>0</v>
      </c>
      <c r="AX354" s="6">
        <v>0</v>
      </c>
      <c r="AY354" s="6">
        <v>0</v>
      </c>
      <c r="AZ354" s="6"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10"/>
      <c r="BI354" s="10"/>
      <c r="BJ354" s="10"/>
      <c r="BK354" s="6" t="s">
        <v>94</v>
      </c>
      <c r="BL354" s="6"/>
      <c r="BM354" s="6"/>
    </row>
    <row r="355" spans="1:65" ht="12.5">
      <c r="A355" s="6">
        <v>2</v>
      </c>
      <c r="B355" s="6" t="s">
        <v>89</v>
      </c>
      <c r="C355" s="6" t="s">
        <v>90</v>
      </c>
      <c r="D355" s="6" t="s">
        <v>91</v>
      </c>
      <c r="E355" s="8" t="s">
        <v>76</v>
      </c>
      <c r="F355" s="10"/>
      <c r="G355" s="6">
        <v>350</v>
      </c>
      <c r="H355" s="6">
        <v>930</v>
      </c>
      <c r="I355" s="10"/>
      <c r="J355" s="6">
        <v>0.20899999999999999</v>
      </c>
      <c r="K355" s="6">
        <v>50</v>
      </c>
      <c r="L355" s="10"/>
      <c r="M355" s="7">
        <f t="shared" si="0"/>
        <v>0.37634408602150538</v>
      </c>
      <c r="N355" s="10"/>
      <c r="O355" s="10"/>
      <c r="P355" s="6">
        <v>2</v>
      </c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6">
        <v>88</v>
      </c>
      <c r="AB355" s="6"/>
      <c r="AC355" s="6">
        <v>12</v>
      </c>
      <c r="AD355" s="10"/>
      <c r="AE355" s="10"/>
      <c r="AF355" s="10"/>
      <c r="AG355" s="13">
        <v>44716</v>
      </c>
      <c r="AH355" s="6" t="s">
        <v>92</v>
      </c>
      <c r="AI355" s="6" t="s">
        <v>93</v>
      </c>
      <c r="AJ355" s="10">
        <f t="shared" si="2"/>
        <v>96.5</v>
      </c>
      <c r="AK355" s="6"/>
      <c r="AL355" s="6"/>
      <c r="AM355" s="6">
        <v>3.5</v>
      </c>
      <c r="AN355" s="10"/>
      <c r="AO355" s="10"/>
      <c r="AP355" s="10"/>
      <c r="AQ355" s="10"/>
      <c r="AR355" s="6">
        <v>88</v>
      </c>
      <c r="AS355" s="6">
        <v>12</v>
      </c>
      <c r="AT355" s="6">
        <v>0</v>
      </c>
      <c r="AU355" s="6">
        <v>0</v>
      </c>
      <c r="AV355" s="6">
        <v>0</v>
      </c>
      <c r="AW355" s="6">
        <v>0</v>
      </c>
      <c r="AX355" s="6">
        <v>0</v>
      </c>
      <c r="AY355" s="6">
        <v>0</v>
      </c>
      <c r="AZ355" s="6"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10"/>
      <c r="BI355" s="10"/>
      <c r="BJ355" s="10"/>
      <c r="BK355" s="6" t="s">
        <v>94</v>
      </c>
      <c r="BL355" s="6"/>
      <c r="BM355" s="6"/>
    </row>
    <row r="356" spans="1:65" ht="12.5">
      <c r="A356" s="6">
        <v>2</v>
      </c>
      <c r="B356" s="6" t="s">
        <v>89</v>
      </c>
      <c r="C356" s="6" t="s">
        <v>90</v>
      </c>
      <c r="D356" s="6" t="s">
        <v>91</v>
      </c>
      <c r="E356" s="8" t="s">
        <v>76</v>
      </c>
      <c r="F356" s="10"/>
      <c r="G356" s="6">
        <v>350</v>
      </c>
      <c r="H356" s="6">
        <v>930</v>
      </c>
      <c r="I356" s="10"/>
      <c r="J356" s="6">
        <v>0.22800000000000001</v>
      </c>
      <c r="K356" s="6">
        <v>50</v>
      </c>
      <c r="L356" s="10"/>
      <c r="M356" s="7">
        <f t="shared" si="0"/>
        <v>0.37634408602150538</v>
      </c>
      <c r="N356" s="10"/>
      <c r="O356" s="10"/>
      <c r="P356" s="6">
        <v>2</v>
      </c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6">
        <v>88</v>
      </c>
      <c r="AB356" s="6"/>
      <c r="AC356" s="6">
        <v>12</v>
      </c>
      <c r="AD356" s="10"/>
      <c r="AE356" s="10"/>
      <c r="AF356" s="10"/>
      <c r="AG356" s="13">
        <v>44716</v>
      </c>
      <c r="AH356" s="6" t="s">
        <v>92</v>
      </c>
      <c r="AI356" s="6" t="s">
        <v>93</v>
      </c>
      <c r="AJ356" s="10">
        <f t="shared" si="2"/>
        <v>97.9</v>
      </c>
      <c r="AK356" s="6"/>
      <c r="AL356" s="6"/>
      <c r="AM356" s="6">
        <v>2.1</v>
      </c>
      <c r="AN356" s="10"/>
      <c r="AO356" s="10"/>
      <c r="AP356" s="10"/>
      <c r="AQ356" s="10"/>
      <c r="AR356" s="6">
        <v>88</v>
      </c>
      <c r="AS356" s="6">
        <v>12</v>
      </c>
      <c r="AT356" s="6">
        <v>0</v>
      </c>
      <c r="AU356" s="6">
        <v>0</v>
      </c>
      <c r="AV356" s="6">
        <v>0</v>
      </c>
      <c r="AW356" s="6">
        <v>0</v>
      </c>
      <c r="AX356" s="6">
        <v>0</v>
      </c>
      <c r="AY356" s="6">
        <v>0</v>
      </c>
      <c r="AZ356" s="6"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10"/>
      <c r="BI356" s="10"/>
      <c r="BJ356" s="10"/>
      <c r="BK356" s="6" t="s">
        <v>94</v>
      </c>
      <c r="BL356" s="6"/>
      <c r="BM356" s="6"/>
    </row>
    <row r="357" spans="1:65" ht="12.5">
      <c r="A357" s="6">
        <v>2</v>
      </c>
      <c r="B357" s="6" t="s">
        <v>89</v>
      </c>
      <c r="C357" s="6" t="s">
        <v>90</v>
      </c>
      <c r="D357" s="6" t="s">
        <v>91</v>
      </c>
      <c r="E357" s="8" t="s">
        <v>76</v>
      </c>
      <c r="F357" s="10"/>
      <c r="G357" s="6">
        <v>350</v>
      </c>
      <c r="H357" s="6">
        <v>1023</v>
      </c>
      <c r="I357" s="10"/>
      <c r="J357" s="6">
        <v>0.152</v>
      </c>
      <c r="K357" s="6">
        <v>50</v>
      </c>
      <c r="L357" s="10"/>
      <c r="M357" s="7">
        <f t="shared" si="0"/>
        <v>0.34213098729227759</v>
      </c>
      <c r="N357" s="10"/>
      <c r="O357" s="10"/>
      <c r="P357" s="6">
        <v>2</v>
      </c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6">
        <v>88</v>
      </c>
      <c r="AB357" s="6"/>
      <c r="AC357" s="6">
        <v>12</v>
      </c>
      <c r="AD357" s="10"/>
      <c r="AE357" s="10"/>
      <c r="AF357" s="10"/>
      <c r="AG357" s="13">
        <v>44716</v>
      </c>
      <c r="AH357" s="6" t="s">
        <v>92</v>
      </c>
      <c r="AI357" s="6" t="s">
        <v>93</v>
      </c>
      <c r="AJ357" s="10">
        <f t="shared" si="2"/>
        <v>96.4</v>
      </c>
      <c r="AK357" s="6"/>
      <c r="AL357" s="6"/>
      <c r="AM357" s="6">
        <v>3.6</v>
      </c>
      <c r="AN357" s="10"/>
      <c r="AO357" s="10"/>
      <c r="AP357" s="10"/>
      <c r="AQ357" s="10"/>
      <c r="AR357" s="6">
        <v>88</v>
      </c>
      <c r="AS357" s="6">
        <v>12</v>
      </c>
      <c r="AT357" s="6">
        <v>0</v>
      </c>
      <c r="AU357" s="6">
        <v>0</v>
      </c>
      <c r="AV357" s="6">
        <v>0</v>
      </c>
      <c r="AW357" s="6">
        <v>0</v>
      </c>
      <c r="AX357" s="6">
        <v>0</v>
      </c>
      <c r="AY357" s="6">
        <v>0</v>
      </c>
      <c r="AZ357" s="6"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10"/>
      <c r="BI357" s="10"/>
      <c r="BJ357" s="10"/>
      <c r="BK357" s="6" t="s">
        <v>94</v>
      </c>
      <c r="BL357" s="6"/>
      <c r="BM357" s="6"/>
    </row>
    <row r="358" spans="1:65" ht="12.5">
      <c r="A358" s="6">
        <v>2</v>
      </c>
      <c r="B358" s="6" t="s">
        <v>89</v>
      </c>
      <c r="C358" s="6" t="s">
        <v>90</v>
      </c>
      <c r="D358" s="6" t="s">
        <v>91</v>
      </c>
      <c r="E358" s="8" t="s">
        <v>76</v>
      </c>
      <c r="F358" s="10"/>
      <c r="G358" s="6">
        <v>350</v>
      </c>
      <c r="H358" s="6">
        <v>1023</v>
      </c>
      <c r="I358" s="10"/>
      <c r="J358" s="6">
        <v>0.17100000000000001</v>
      </c>
      <c r="K358" s="6">
        <v>50</v>
      </c>
      <c r="L358" s="10"/>
      <c r="M358" s="7">
        <f t="shared" si="0"/>
        <v>0.34213098729227759</v>
      </c>
      <c r="N358" s="10"/>
      <c r="O358" s="10"/>
      <c r="P358" s="6">
        <v>2</v>
      </c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6">
        <v>88</v>
      </c>
      <c r="AB358" s="6"/>
      <c r="AC358" s="6">
        <v>12</v>
      </c>
      <c r="AD358" s="10"/>
      <c r="AE358" s="10"/>
      <c r="AF358" s="10"/>
      <c r="AG358" s="13">
        <v>44716</v>
      </c>
      <c r="AH358" s="6" t="s">
        <v>92</v>
      </c>
      <c r="AI358" s="6" t="s">
        <v>93</v>
      </c>
      <c r="AJ358" s="10">
        <f t="shared" si="2"/>
        <v>97</v>
      </c>
      <c r="AK358" s="6"/>
      <c r="AL358" s="6"/>
      <c r="AM358" s="6">
        <v>3</v>
      </c>
      <c r="AN358" s="10"/>
      <c r="AO358" s="10"/>
      <c r="AP358" s="10"/>
      <c r="AQ358" s="10"/>
      <c r="AR358" s="6">
        <v>88</v>
      </c>
      <c r="AS358" s="6">
        <v>12</v>
      </c>
      <c r="AT358" s="6">
        <v>0</v>
      </c>
      <c r="AU358" s="6">
        <v>0</v>
      </c>
      <c r="AV358" s="6">
        <v>0</v>
      </c>
      <c r="AW358" s="6">
        <v>0</v>
      </c>
      <c r="AX358" s="6">
        <v>0</v>
      </c>
      <c r="AY358" s="6">
        <v>0</v>
      </c>
      <c r="AZ358" s="6"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10"/>
      <c r="BI358" s="10"/>
      <c r="BJ358" s="10"/>
      <c r="BK358" s="6" t="s">
        <v>94</v>
      </c>
      <c r="BL358" s="6"/>
      <c r="BM358" s="6"/>
    </row>
    <row r="359" spans="1:65" ht="12.5">
      <c r="A359" s="6">
        <v>2</v>
      </c>
      <c r="B359" s="6" t="s">
        <v>89</v>
      </c>
      <c r="C359" s="6" t="s">
        <v>90</v>
      </c>
      <c r="D359" s="6" t="s">
        <v>91</v>
      </c>
      <c r="E359" s="8" t="s">
        <v>76</v>
      </c>
      <c r="F359" s="10"/>
      <c r="G359" s="6">
        <v>350</v>
      </c>
      <c r="H359" s="6">
        <v>1023</v>
      </c>
      <c r="I359" s="10"/>
      <c r="J359" s="6">
        <v>0.19</v>
      </c>
      <c r="K359" s="6">
        <v>50</v>
      </c>
      <c r="L359" s="10"/>
      <c r="M359" s="7">
        <f t="shared" si="0"/>
        <v>0.34213098729227759</v>
      </c>
      <c r="N359" s="10"/>
      <c r="O359" s="10"/>
      <c r="P359" s="6">
        <v>2</v>
      </c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6">
        <v>88</v>
      </c>
      <c r="AB359" s="6"/>
      <c r="AC359" s="6">
        <v>12</v>
      </c>
      <c r="AD359" s="10"/>
      <c r="AE359" s="10"/>
      <c r="AF359" s="10"/>
      <c r="AG359" s="13">
        <v>44716</v>
      </c>
      <c r="AH359" s="6" t="s">
        <v>92</v>
      </c>
      <c r="AI359" s="6" t="s">
        <v>93</v>
      </c>
      <c r="AJ359" s="10">
        <f t="shared" si="2"/>
        <v>98</v>
      </c>
      <c r="AK359" s="6"/>
      <c r="AL359" s="6"/>
      <c r="AM359" s="6">
        <v>2</v>
      </c>
      <c r="AN359" s="10"/>
      <c r="AO359" s="10"/>
      <c r="AP359" s="10"/>
      <c r="AQ359" s="10"/>
      <c r="AR359" s="6">
        <v>88</v>
      </c>
      <c r="AS359" s="6">
        <v>12</v>
      </c>
      <c r="AT359" s="6">
        <v>0</v>
      </c>
      <c r="AU359" s="6">
        <v>0</v>
      </c>
      <c r="AV359" s="6">
        <v>0</v>
      </c>
      <c r="AW359" s="6">
        <v>0</v>
      </c>
      <c r="AX359" s="6">
        <v>0</v>
      </c>
      <c r="AY359" s="6">
        <v>0</v>
      </c>
      <c r="AZ359" s="6"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10"/>
      <c r="BI359" s="10"/>
      <c r="BJ359" s="10"/>
      <c r="BK359" s="6" t="s">
        <v>94</v>
      </c>
      <c r="BL359" s="6"/>
      <c r="BM359" s="6"/>
    </row>
    <row r="360" spans="1:65" ht="12.5">
      <c r="A360" s="6">
        <v>2</v>
      </c>
      <c r="B360" s="6" t="s">
        <v>89</v>
      </c>
      <c r="C360" s="6" t="s">
        <v>90</v>
      </c>
      <c r="D360" s="6" t="s">
        <v>91</v>
      </c>
      <c r="E360" s="8" t="s">
        <v>76</v>
      </c>
      <c r="F360" s="10"/>
      <c r="G360" s="6">
        <v>350</v>
      </c>
      <c r="H360" s="6">
        <v>1023</v>
      </c>
      <c r="I360" s="10"/>
      <c r="J360" s="6">
        <v>0.20899999999999999</v>
      </c>
      <c r="K360" s="6">
        <v>50</v>
      </c>
      <c r="L360" s="10"/>
      <c r="M360" s="7">
        <f t="shared" si="0"/>
        <v>0.34213098729227759</v>
      </c>
      <c r="N360" s="10"/>
      <c r="O360" s="10"/>
      <c r="P360" s="6">
        <v>2</v>
      </c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6">
        <v>88</v>
      </c>
      <c r="AB360" s="6"/>
      <c r="AC360" s="6">
        <v>12</v>
      </c>
      <c r="AD360" s="10"/>
      <c r="AE360" s="10"/>
      <c r="AF360" s="10"/>
      <c r="AG360" s="13">
        <v>44716</v>
      </c>
      <c r="AH360" s="6" t="s">
        <v>92</v>
      </c>
      <c r="AI360" s="6" t="s">
        <v>93</v>
      </c>
      <c r="AJ360" s="10">
        <f t="shared" si="2"/>
        <v>98.1</v>
      </c>
      <c r="AK360" s="6"/>
      <c r="AL360" s="6"/>
      <c r="AM360" s="6">
        <v>1.9</v>
      </c>
      <c r="AN360" s="10"/>
      <c r="AO360" s="10"/>
      <c r="AP360" s="10"/>
      <c r="AQ360" s="10"/>
      <c r="AR360" s="6">
        <v>88</v>
      </c>
      <c r="AS360" s="6">
        <v>12</v>
      </c>
      <c r="AT360" s="6">
        <v>0</v>
      </c>
      <c r="AU360" s="6">
        <v>0</v>
      </c>
      <c r="AV360" s="6">
        <v>0</v>
      </c>
      <c r="AW360" s="6">
        <v>0</v>
      </c>
      <c r="AX360" s="6">
        <v>0</v>
      </c>
      <c r="AY360" s="6">
        <v>0</v>
      </c>
      <c r="AZ360" s="6"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10"/>
      <c r="BI360" s="10"/>
      <c r="BJ360" s="10"/>
      <c r="BK360" s="6" t="s">
        <v>94</v>
      </c>
      <c r="BL360" s="6"/>
      <c r="BM360" s="6"/>
    </row>
    <row r="361" spans="1:65" ht="12.5">
      <c r="A361" s="6">
        <v>2</v>
      </c>
      <c r="B361" s="6" t="s">
        <v>89</v>
      </c>
      <c r="C361" s="6" t="s">
        <v>90</v>
      </c>
      <c r="D361" s="6" t="s">
        <v>91</v>
      </c>
      <c r="E361" s="8" t="s">
        <v>76</v>
      </c>
      <c r="F361" s="10"/>
      <c r="G361" s="6">
        <v>350</v>
      </c>
      <c r="H361" s="6">
        <v>1023</v>
      </c>
      <c r="I361" s="10"/>
      <c r="J361" s="6">
        <v>0.22800000000000001</v>
      </c>
      <c r="K361" s="6">
        <v>50</v>
      </c>
      <c r="L361" s="10"/>
      <c r="M361" s="7">
        <f t="shared" si="0"/>
        <v>0.34213098729227759</v>
      </c>
      <c r="N361" s="10"/>
      <c r="O361" s="10"/>
      <c r="P361" s="6">
        <v>2</v>
      </c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6">
        <v>88</v>
      </c>
      <c r="AB361" s="6"/>
      <c r="AC361" s="6">
        <v>12</v>
      </c>
      <c r="AD361" s="10"/>
      <c r="AE361" s="10"/>
      <c r="AF361" s="10"/>
      <c r="AG361" s="13">
        <v>44716</v>
      </c>
      <c r="AH361" s="6" t="s">
        <v>92</v>
      </c>
      <c r="AI361" s="6" t="s">
        <v>93</v>
      </c>
      <c r="AJ361" s="10">
        <f t="shared" si="2"/>
        <v>98.9</v>
      </c>
      <c r="AK361" s="6"/>
      <c r="AL361" s="6"/>
      <c r="AM361" s="6">
        <v>1.1000000000000001</v>
      </c>
      <c r="AN361" s="10"/>
      <c r="AO361" s="10"/>
      <c r="AP361" s="10"/>
      <c r="AQ361" s="10"/>
      <c r="AR361" s="6">
        <v>88</v>
      </c>
      <c r="AS361" s="6">
        <v>12</v>
      </c>
      <c r="AT361" s="6">
        <v>0</v>
      </c>
      <c r="AU361" s="6">
        <v>0</v>
      </c>
      <c r="AV361" s="6">
        <v>0</v>
      </c>
      <c r="AW361" s="6">
        <v>0</v>
      </c>
      <c r="AX361" s="6">
        <v>0</v>
      </c>
      <c r="AY361" s="6">
        <v>0</v>
      </c>
      <c r="AZ361" s="6"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10"/>
      <c r="BI361" s="10"/>
      <c r="BJ361" s="10"/>
      <c r="BK361" s="6" t="s">
        <v>94</v>
      </c>
      <c r="BL361" s="6"/>
      <c r="BM361" s="6"/>
    </row>
    <row r="362" spans="1:65" ht="12.5">
      <c r="A362" s="6">
        <v>2</v>
      </c>
      <c r="B362" s="6" t="s">
        <v>89</v>
      </c>
      <c r="C362" s="6" t="s">
        <v>90</v>
      </c>
      <c r="D362" s="6" t="s">
        <v>91</v>
      </c>
      <c r="E362" s="8" t="s">
        <v>76</v>
      </c>
      <c r="F362" s="10"/>
      <c r="G362" s="6">
        <v>350</v>
      </c>
      <c r="H362" s="6">
        <v>1116</v>
      </c>
      <c r="I362" s="10"/>
      <c r="J362" s="6">
        <v>0.152</v>
      </c>
      <c r="K362" s="6">
        <v>50</v>
      </c>
      <c r="L362" s="10"/>
      <c r="M362" s="7">
        <f t="shared" si="0"/>
        <v>0.31362007168458783</v>
      </c>
      <c r="N362" s="10"/>
      <c r="O362" s="10"/>
      <c r="P362" s="6">
        <v>2</v>
      </c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6">
        <v>88</v>
      </c>
      <c r="AB362" s="6"/>
      <c r="AC362" s="6">
        <v>12</v>
      </c>
      <c r="AD362" s="10"/>
      <c r="AE362" s="10"/>
      <c r="AF362" s="10"/>
      <c r="AG362" s="13">
        <v>44716</v>
      </c>
      <c r="AH362" s="6" t="s">
        <v>92</v>
      </c>
      <c r="AI362" s="6" t="s">
        <v>93</v>
      </c>
      <c r="AJ362" s="10">
        <f t="shared" si="2"/>
        <v>98.1</v>
      </c>
      <c r="AK362" s="6"/>
      <c r="AL362" s="6"/>
      <c r="AM362" s="6">
        <v>1.9</v>
      </c>
      <c r="AN362" s="10"/>
      <c r="AO362" s="10"/>
      <c r="AP362" s="10"/>
      <c r="AQ362" s="10"/>
      <c r="AR362" s="6">
        <v>88</v>
      </c>
      <c r="AS362" s="6">
        <v>12</v>
      </c>
      <c r="AT362" s="6">
        <v>0</v>
      </c>
      <c r="AU362" s="6">
        <v>0</v>
      </c>
      <c r="AV362" s="6">
        <v>0</v>
      </c>
      <c r="AW362" s="6">
        <v>0</v>
      </c>
      <c r="AX362" s="6">
        <v>0</v>
      </c>
      <c r="AY362" s="6">
        <v>0</v>
      </c>
      <c r="AZ362" s="6"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10"/>
      <c r="BI362" s="10"/>
      <c r="BJ362" s="10"/>
      <c r="BK362" s="6" t="s">
        <v>94</v>
      </c>
      <c r="BL362" s="6"/>
      <c r="BM362" s="6"/>
    </row>
    <row r="363" spans="1:65" ht="12.5">
      <c r="A363" s="6">
        <v>2</v>
      </c>
      <c r="B363" s="6" t="s">
        <v>89</v>
      </c>
      <c r="C363" s="6" t="s">
        <v>90</v>
      </c>
      <c r="D363" s="6" t="s">
        <v>91</v>
      </c>
      <c r="E363" s="8" t="s">
        <v>76</v>
      </c>
      <c r="F363" s="10"/>
      <c r="G363" s="6">
        <v>350</v>
      </c>
      <c r="H363" s="6">
        <v>1116</v>
      </c>
      <c r="I363" s="10"/>
      <c r="J363" s="6">
        <v>0.17100000000000001</v>
      </c>
      <c r="K363" s="6">
        <v>50</v>
      </c>
      <c r="L363" s="10"/>
      <c r="M363" s="7">
        <f t="shared" si="0"/>
        <v>0.31362007168458783</v>
      </c>
      <c r="N363" s="10"/>
      <c r="O363" s="10"/>
      <c r="P363" s="6">
        <v>2</v>
      </c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6">
        <v>88</v>
      </c>
      <c r="AB363" s="6"/>
      <c r="AC363" s="6">
        <v>12</v>
      </c>
      <c r="AD363" s="10"/>
      <c r="AE363" s="10"/>
      <c r="AF363" s="10"/>
      <c r="AG363" s="13">
        <v>44716</v>
      </c>
      <c r="AH363" s="6" t="s">
        <v>92</v>
      </c>
      <c r="AI363" s="6" t="s">
        <v>93</v>
      </c>
      <c r="AJ363" s="10">
        <f t="shared" si="2"/>
        <v>99.1</v>
      </c>
      <c r="AK363" s="6"/>
      <c r="AL363" s="6"/>
      <c r="AM363" s="6">
        <v>0.9</v>
      </c>
      <c r="AN363" s="10"/>
      <c r="AO363" s="10"/>
      <c r="AP363" s="10"/>
      <c r="AQ363" s="10"/>
      <c r="AR363" s="6">
        <v>88</v>
      </c>
      <c r="AS363" s="6">
        <v>12</v>
      </c>
      <c r="AT363" s="6">
        <v>0</v>
      </c>
      <c r="AU363" s="6">
        <v>0</v>
      </c>
      <c r="AV363" s="6">
        <v>0</v>
      </c>
      <c r="AW363" s="6">
        <v>0</v>
      </c>
      <c r="AX363" s="6">
        <v>0</v>
      </c>
      <c r="AY363" s="6">
        <v>0</v>
      </c>
      <c r="AZ363" s="6"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10"/>
      <c r="BI363" s="10"/>
      <c r="BJ363" s="10"/>
      <c r="BK363" s="6" t="s">
        <v>94</v>
      </c>
      <c r="BL363" s="6"/>
      <c r="BM363" s="6"/>
    </row>
    <row r="364" spans="1:65" ht="12.5">
      <c r="A364" s="6">
        <v>2</v>
      </c>
      <c r="B364" s="6" t="s">
        <v>89</v>
      </c>
      <c r="C364" s="6" t="s">
        <v>90</v>
      </c>
      <c r="D364" s="6" t="s">
        <v>91</v>
      </c>
      <c r="E364" s="8" t="s">
        <v>76</v>
      </c>
      <c r="F364" s="10"/>
      <c r="G364" s="6">
        <v>350</v>
      </c>
      <c r="H364" s="6">
        <v>1116</v>
      </c>
      <c r="I364" s="10"/>
      <c r="J364" s="6">
        <v>0.19</v>
      </c>
      <c r="K364" s="6">
        <v>50</v>
      </c>
      <c r="L364" s="10"/>
      <c r="M364" s="7">
        <f t="shared" si="0"/>
        <v>0.31362007168458783</v>
      </c>
      <c r="N364" s="10"/>
      <c r="O364" s="10"/>
      <c r="P364" s="6">
        <v>2</v>
      </c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6">
        <v>88</v>
      </c>
      <c r="AB364" s="6"/>
      <c r="AC364" s="6">
        <v>12</v>
      </c>
      <c r="AD364" s="10"/>
      <c r="AE364" s="10"/>
      <c r="AF364" s="10"/>
      <c r="AG364" s="13">
        <v>44716</v>
      </c>
      <c r="AH364" s="6" t="s">
        <v>92</v>
      </c>
      <c r="AI364" s="6" t="s">
        <v>93</v>
      </c>
      <c r="AJ364" s="10">
        <f t="shared" si="2"/>
        <v>99</v>
      </c>
      <c r="AK364" s="6"/>
      <c r="AL364" s="6"/>
      <c r="AM364" s="6">
        <v>1</v>
      </c>
      <c r="AN364" s="10"/>
      <c r="AO364" s="10"/>
      <c r="AP364" s="10"/>
      <c r="AQ364" s="10"/>
      <c r="AR364" s="6">
        <v>88</v>
      </c>
      <c r="AS364" s="6">
        <v>12</v>
      </c>
      <c r="AT364" s="6">
        <v>0</v>
      </c>
      <c r="AU364" s="6">
        <v>0</v>
      </c>
      <c r="AV364" s="6">
        <v>0</v>
      </c>
      <c r="AW364" s="6">
        <v>0</v>
      </c>
      <c r="AX364" s="6">
        <v>0</v>
      </c>
      <c r="AY364" s="6">
        <v>0</v>
      </c>
      <c r="AZ364" s="6"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10"/>
      <c r="BI364" s="10"/>
      <c r="BJ364" s="10"/>
      <c r="BK364" s="6" t="s">
        <v>94</v>
      </c>
      <c r="BL364" s="6"/>
      <c r="BM364" s="6"/>
    </row>
    <row r="365" spans="1:65" ht="12.5">
      <c r="A365" s="6">
        <v>2</v>
      </c>
      <c r="B365" s="6" t="s">
        <v>89</v>
      </c>
      <c r="C365" s="6" t="s">
        <v>90</v>
      </c>
      <c r="D365" s="6" t="s">
        <v>91</v>
      </c>
      <c r="E365" s="8" t="s">
        <v>76</v>
      </c>
      <c r="F365" s="10"/>
      <c r="G365" s="6">
        <v>350</v>
      </c>
      <c r="H365" s="6">
        <v>1116</v>
      </c>
      <c r="I365" s="10"/>
      <c r="J365" s="6">
        <v>0.20899999999999999</v>
      </c>
      <c r="K365" s="6">
        <v>50</v>
      </c>
      <c r="L365" s="10"/>
      <c r="M365" s="7">
        <f t="shared" si="0"/>
        <v>0.31362007168458783</v>
      </c>
      <c r="N365" s="10"/>
      <c r="O365" s="10"/>
      <c r="P365" s="6">
        <v>2</v>
      </c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6">
        <v>88</v>
      </c>
      <c r="AB365" s="6"/>
      <c r="AC365" s="6">
        <v>12</v>
      </c>
      <c r="AD365" s="10"/>
      <c r="AE365" s="10"/>
      <c r="AF365" s="10"/>
      <c r="AG365" s="13">
        <v>44716</v>
      </c>
      <c r="AH365" s="6" t="s">
        <v>92</v>
      </c>
      <c r="AI365" s="6" t="s">
        <v>93</v>
      </c>
      <c r="AJ365" s="10">
        <f t="shared" si="2"/>
        <v>99.2</v>
      </c>
      <c r="AK365" s="6"/>
      <c r="AL365" s="6"/>
      <c r="AM365" s="6">
        <v>0.8</v>
      </c>
      <c r="AN365" s="10"/>
      <c r="AO365" s="10"/>
      <c r="AP365" s="10"/>
      <c r="AQ365" s="10"/>
      <c r="AR365" s="6">
        <v>88</v>
      </c>
      <c r="AS365" s="6">
        <v>12</v>
      </c>
      <c r="AT365" s="6">
        <v>0</v>
      </c>
      <c r="AU365" s="6">
        <v>0</v>
      </c>
      <c r="AV365" s="6">
        <v>0</v>
      </c>
      <c r="AW365" s="6">
        <v>0</v>
      </c>
      <c r="AX365" s="6">
        <v>0</v>
      </c>
      <c r="AY365" s="6">
        <v>0</v>
      </c>
      <c r="AZ365" s="6"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10"/>
      <c r="BI365" s="10"/>
      <c r="BJ365" s="10"/>
      <c r="BK365" s="6" t="s">
        <v>94</v>
      </c>
      <c r="BL365" s="6"/>
      <c r="BM365" s="6"/>
    </row>
    <row r="366" spans="1:65" ht="12.5">
      <c r="A366" s="6">
        <v>2</v>
      </c>
      <c r="B366" s="6" t="s">
        <v>89</v>
      </c>
      <c r="C366" s="6" t="s">
        <v>90</v>
      </c>
      <c r="D366" s="6" t="s">
        <v>91</v>
      </c>
      <c r="E366" s="8" t="s">
        <v>76</v>
      </c>
      <c r="F366" s="10"/>
      <c r="G366" s="6">
        <v>350</v>
      </c>
      <c r="H366" s="6">
        <v>1116</v>
      </c>
      <c r="I366" s="10"/>
      <c r="J366" s="6">
        <v>0.22800000000000001</v>
      </c>
      <c r="K366" s="6">
        <v>50</v>
      </c>
      <c r="L366" s="10"/>
      <c r="M366" s="7">
        <f t="shared" si="0"/>
        <v>0.31362007168458783</v>
      </c>
      <c r="N366" s="10"/>
      <c r="O366" s="10"/>
      <c r="P366" s="6">
        <v>2</v>
      </c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6">
        <v>88</v>
      </c>
      <c r="AB366" s="6"/>
      <c r="AC366" s="6">
        <v>12</v>
      </c>
      <c r="AD366" s="10"/>
      <c r="AE366" s="10"/>
      <c r="AF366" s="10"/>
      <c r="AG366" s="13">
        <v>44716</v>
      </c>
      <c r="AH366" s="6" t="s">
        <v>92</v>
      </c>
      <c r="AI366" s="6" t="s">
        <v>93</v>
      </c>
      <c r="AJ366" s="10">
        <f t="shared" si="2"/>
        <v>99.2</v>
      </c>
      <c r="AK366" s="6"/>
      <c r="AL366" s="6"/>
      <c r="AM366" s="6">
        <v>0.8</v>
      </c>
      <c r="AN366" s="10"/>
      <c r="AO366" s="10"/>
      <c r="AP366" s="10"/>
      <c r="AQ366" s="10"/>
      <c r="AR366" s="6">
        <v>88</v>
      </c>
      <c r="AS366" s="6">
        <v>12</v>
      </c>
      <c r="AT366" s="6">
        <v>0</v>
      </c>
      <c r="AU366" s="6">
        <v>0</v>
      </c>
      <c r="AV366" s="6">
        <v>0</v>
      </c>
      <c r="AW366" s="6">
        <v>0</v>
      </c>
      <c r="AX366" s="6">
        <v>0</v>
      </c>
      <c r="AY366" s="6">
        <v>0</v>
      </c>
      <c r="AZ366" s="6"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10"/>
      <c r="BI366" s="10"/>
      <c r="BJ366" s="10"/>
      <c r="BK366" s="6" t="s">
        <v>94</v>
      </c>
      <c r="BL366" s="6"/>
      <c r="BM366" s="6"/>
    </row>
    <row r="367" spans="1:65" ht="12.5">
      <c r="A367" s="6">
        <v>2</v>
      </c>
      <c r="B367" s="6" t="s">
        <v>95</v>
      </c>
      <c r="C367" s="6" t="s">
        <v>90</v>
      </c>
      <c r="D367" s="6" t="s">
        <v>91</v>
      </c>
      <c r="E367" s="8" t="s">
        <v>76</v>
      </c>
      <c r="F367" s="10"/>
      <c r="G367" s="6">
        <v>350</v>
      </c>
      <c r="H367" s="6">
        <v>1100</v>
      </c>
      <c r="I367" s="10"/>
      <c r="J367" s="6">
        <v>0.17</v>
      </c>
      <c r="K367" s="6">
        <v>50</v>
      </c>
      <c r="L367" s="10"/>
      <c r="M367" s="7">
        <f t="shared" si="0"/>
        <v>0.31818181818181818</v>
      </c>
      <c r="N367" s="10"/>
      <c r="O367" s="10"/>
      <c r="P367" s="6">
        <v>1</v>
      </c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6">
        <v>88</v>
      </c>
      <c r="AB367" s="6"/>
      <c r="AC367" s="6">
        <v>12</v>
      </c>
      <c r="AD367" s="10"/>
      <c r="AE367" s="10"/>
      <c r="AF367" s="10"/>
      <c r="AG367" s="13">
        <v>44716</v>
      </c>
      <c r="AH367" s="6" t="s">
        <v>92</v>
      </c>
      <c r="AI367" s="6" t="s">
        <v>93</v>
      </c>
      <c r="AJ367" s="10">
        <f t="shared" si="2"/>
        <v>99</v>
      </c>
      <c r="AK367" s="8">
        <v>0.9</v>
      </c>
      <c r="AL367" s="8">
        <v>1.1000000000000001</v>
      </c>
      <c r="AM367" s="8">
        <v>1</v>
      </c>
      <c r="AN367" s="10"/>
      <c r="AO367" s="10"/>
      <c r="AP367" s="10"/>
      <c r="AQ367" s="10"/>
      <c r="AR367" s="6">
        <v>88</v>
      </c>
      <c r="AS367" s="6">
        <v>12</v>
      </c>
      <c r="AT367" s="6">
        <v>0</v>
      </c>
      <c r="AU367" s="6">
        <v>0</v>
      </c>
      <c r="AV367" s="6">
        <v>0</v>
      </c>
      <c r="AW367" s="6">
        <v>0</v>
      </c>
      <c r="AX367" s="6">
        <v>0</v>
      </c>
      <c r="AY367" s="6">
        <v>0</v>
      </c>
      <c r="AZ367" s="6"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10"/>
      <c r="BI367" s="10"/>
      <c r="BJ367" s="10"/>
      <c r="BK367" s="6" t="s">
        <v>94</v>
      </c>
      <c r="BL367" s="6"/>
      <c r="BM367" s="6"/>
    </row>
    <row r="368" spans="1:65" ht="12.5">
      <c r="A368" s="6">
        <v>2</v>
      </c>
      <c r="B368" s="6" t="s">
        <v>95</v>
      </c>
      <c r="C368" s="6" t="s">
        <v>90</v>
      </c>
      <c r="D368" s="6" t="s">
        <v>91</v>
      </c>
      <c r="E368" s="8" t="s">
        <v>76</v>
      </c>
      <c r="F368" s="10"/>
      <c r="G368" s="6">
        <v>350</v>
      </c>
      <c r="H368" s="6">
        <v>1100</v>
      </c>
      <c r="I368" s="10"/>
      <c r="J368" s="6">
        <v>0.19</v>
      </c>
      <c r="K368" s="6">
        <v>50</v>
      </c>
      <c r="L368" s="10"/>
      <c r="M368" s="7">
        <f t="shared" si="0"/>
        <v>0.31818181818181818</v>
      </c>
      <c r="N368" s="10"/>
      <c r="O368" s="10"/>
      <c r="P368" s="6">
        <v>1</v>
      </c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6">
        <v>88</v>
      </c>
      <c r="AB368" s="6"/>
      <c r="AC368" s="6">
        <v>12</v>
      </c>
      <c r="AD368" s="10"/>
      <c r="AE368" s="10"/>
      <c r="AF368" s="10"/>
      <c r="AG368" s="13">
        <v>44716</v>
      </c>
      <c r="AH368" s="6" t="s">
        <v>92</v>
      </c>
      <c r="AI368" s="6" t="s">
        <v>93</v>
      </c>
      <c r="AJ368" s="10">
        <f t="shared" si="2"/>
        <v>99.35</v>
      </c>
      <c r="AK368" s="8">
        <v>0.3</v>
      </c>
      <c r="AL368" s="8">
        <v>1</v>
      </c>
      <c r="AM368" s="8">
        <v>0.65</v>
      </c>
      <c r="AN368" s="10"/>
      <c r="AO368" s="10"/>
      <c r="AP368" s="10"/>
      <c r="AQ368" s="10"/>
      <c r="AR368" s="6">
        <v>88</v>
      </c>
      <c r="AS368" s="6">
        <v>12</v>
      </c>
      <c r="AT368" s="6">
        <v>0</v>
      </c>
      <c r="AU368" s="6">
        <v>0</v>
      </c>
      <c r="AV368" s="6">
        <v>0</v>
      </c>
      <c r="AW368" s="6">
        <v>0</v>
      </c>
      <c r="AX368" s="6">
        <v>0</v>
      </c>
      <c r="AY368" s="6">
        <v>0</v>
      </c>
      <c r="AZ368" s="6"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10"/>
      <c r="BI368" s="10"/>
      <c r="BJ368" s="10"/>
      <c r="BK368" s="6" t="s">
        <v>94</v>
      </c>
      <c r="BL368" s="6"/>
      <c r="BM368" s="6"/>
    </row>
    <row r="369" spans="1:65" ht="12.5">
      <c r="A369" s="6">
        <v>2</v>
      </c>
      <c r="B369" s="6" t="s">
        <v>95</v>
      </c>
      <c r="C369" s="6" t="s">
        <v>90</v>
      </c>
      <c r="D369" s="6" t="s">
        <v>91</v>
      </c>
      <c r="E369" s="8" t="s">
        <v>76</v>
      </c>
      <c r="F369" s="10"/>
      <c r="G369" s="6">
        <v>350</v>
      </c>
      <c r="H369" s="6">
        <v>1100</v>
      </c>
      <c r="I369" s="10"/>
      <c r="J369" s="6">
        <v>0.21</v>
      </c>
      <c r="K369" s="6">
        <v>50</v>
      </c>
      <c r="L369" s="10"/>
      <c r="M369" s="7">
        <f t="shared" si="0"/>
        <v>0.31818181818181818</v>
      </c>
      <c r="N369" s="10"/>
      <c r="O369" s="10"/>
      <c r="P369" s="6">
        <v>1</v>
      </c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6">
        <v>88</v>
      </c>
      <c r="AB369" s="6"/>
      <c r="AC369" s="6">
        <v>12</v>
      </c>
      <c r="AD369" s="10"/>
      <c r="AE369" s="10"/>
      <c r="AF369" s="10"/>
      <c r="AG369" s="13">
        <v>44716</v>
      </c>
      <c r="AH369" s="6" t="s">
        <v>92</v>
      </c>
      <c r="AI369" s="6" t="s">
        <v>93</v>
      </c>
      <c r="AJ369" s="10">
        <f t="shared" si="2"/>
        <v>99.6</v>
      </c>
      <c r="AK369" s="14">
        <v>0.3</v>
      </c>
      <c r="AL369" s="8">
        <v>0.5</v>
      </c>
      <c r="AM369" s="8">
        <v>0.4</v>
      </c>
      <c r="AN369" s="10"/>
      <c r="AO369" s="10"/>
      <c r="AP369" s="10"/>
      <c r="AQ369" s="10"/>
      <c r="AR369" s="6">
        <v>88</v>
      </c>
      <c r="AS369" s="6">
        <v>12</v>
      </c>
      <c r="AT369" s="6">
        <v>0</v>
      </c>
      <c r="AU369" s="6">
        <v>0</v>
      </c>
      <c r="AV369" s="6">
        <v>0</v>
      </c>
      <c r="AW369" s="6">
        <v>0</v>
      </c>
      <c r="AX369" s="6">
        <v>0</v>
      </c>
      <c r="AY369" s="6">
        <v>0</v>
      </c>
      <c r="AZ369" s="6"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10"/>
      <c r="BI369" s="10"/>
      <c r="BJ369" s="10"/>
      <c r="BK369" s="6" t="s">
        <v>94</v>
      </c>
      <c r="BL369" s="6"/>
      <c r="BM369" s="6"/>
    </row>
    <row r="370" spans="1:65" ht="12.5">
      <c r="A370" s="6">
        <v>2</v>
      </c>
      <c r="B370" s="6" t="s">
        <v>95</v>
      </c>
      <c r="C370" s="6" t="s">
        <v>90</v>
      </c>
      <c r="D370" s="6" t="s">
        <v>91</v>
      </c>
      <c r="E370" s="8" t="s">
        <v>76</v>
      </c>
      <c r="F370" s="10"/>
      <c r="G370" s="6">
        <v>350</v>
      </c>
      <c r="H370" s="6">
        <v>1100</v>
      </c>
      <c r="I370" s="10"/>
      <c r="J370" s="6">
        <v>0.23</v>
      </c>
      <c r="K370" s="6">
        <v>50</v>
      </c>
      <c r="L370" s="10"/>
      <c r="M370" s="7">
        <f t="shared" si="0"/>
        <v>0.31818181818181818</v>
      </c>
      <c r="N370" s="10"/>
      <c r="O370" s="10"/>
      <c r="P370" s="6">
        <v>1</v>
      </c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6">
        <v>88</v>
      </c>
      <c r="AB370" s="6"/>
      <c r="AC370" s="6">
        <v>12</v>
      </c>
      <c r="AD370" s="10"/>
      <c r="AE370" s="10"/>
      <c r="AF370" s="10"/>
      <c r="AG370" s="13">
        <v>44716</v>
      </c>
      <c r="AH370" s="6" t="s">
        <v>92</v>
      </c>
      <c r="AI370" s="6" t="s">
        <v>93</v>
      </c>
      <c r="AJ370" s="10">
        <f t="shared" si="2"/>
        <v>99.6</v>
      </c>
      <c r="AK370" s="8">
        <v>0.4</v>
      </c>
      <c r="AL370" s="8">
        <v>0.4</v>
      </c>
      <c r="AM370" s="8">
        <v>0.4</v>
      </c>
      <c r="AN370" s="10"/>
      <c r="AO370" s="10"/>
      <c r="AP370" s="10"/>
      <c r="AQ370" s="10"/>
      <c r="AR370" s="6">
        <v>88</v>
      </c>
      <c r="AS370" s="6">
        <v>12</v>
      </c>
      <c r="AT370" s="6">
        <v>0</v>
      </c>
      <c r="AU370" s="6">
        <v>0</v>
      </c>
      <c r="AV370" s="6">
        <v>0</v>
      </c>
      <c r="AW370" s="6">
        <v>0</v>
      </c>
      <c r="AX370" s="6">
        <v>0</v>
      </c>
      <c r="AY370" s="6">
        <v>0</v>
      </c>
      <c r="AZ370" s="6"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10"/>
      <c r="BI370" s="10"/>
      <c r="BJ370" s="10"/>
      <c r="BK370" s="6" t="s">
        <v>94</v>
      </c>
      <c r="BL370" s="6"/>
      <c r="BM370" s="6"/>
    </row>
    <row r="371" spans="1:65" ht="12.5">
      <c r="A371" s="6">
        <v>2</v>
      </c>
      <c r="B371" s="6" t="s">
        <v>95</v>
      </c>
      <c r="C371" s="6" t="s">
        <v>90</v>
      </c>
      <c r="D371" s="6" t="s">
        <v>91</v>
      </c>
      <c r="E371" s="8" t="s">
        <v>76</v>
      </c>
      <c r="F371" s="10"/>
      <c r="G371" s="6">
        <v>350</v>
      </c>
      <c r="H371" s="6">
        <v>1100</v>
      </c>
      <c r="I371" s="10"/>
      <c r="J371" s="6">
        <v>0.25</v>
      </c>
      <c r="K371" s="6">
        <v>50</v>
      </c>
      <c r="L371" s="10"/>
      <c r="M371" s="7">
        <f t="shared" si="0"/>
        <v>0.31818181818181818</v>
      </c>
      <c r="N371" s="10"/>
      <c r="O371" s="10"/>
      <c r="P371" s="6">
        <v>1</v>
      </c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6">
        <v>88</v>
      </c>
      <c r="AB371" s="6"/>
      <c r="AC371" s="6">
        <v>12</v>
      </c>
      <c r="AD371" s="10"/>
      <c r="AE371" s="10"/>
      <c r="AF371" s="10"/>
      <c r="AG371" s="13">
        <v>44716</v>
      </c>
      <c r="AH371" s="6" t="s">
        <v>92</v>
      </c>
      <c r="AI371" s="6" t="s">
        <v>93</v>
      </c>
      <c r="AJ371" s="10">
        <f t="shared" si="2"/>
        <v>99.7</v>
      </c>
      <c r="AK371" s="8">
        <v>0.2</v>
      </c>
      <c r="AL371" s="8">
        <v>0.4</v>
      </c>
      <c r="AM371" s="8">
        <v>0.3</v>
      </c>
      <c r="AN371" s="10"/>
      <c r="AO371" s="10"/>
      <c r="AP371" s="10"/>
      <c r="AQ371" s="10"/>
      <c r="AR371" s="6">
        <v>88</v>
      </c>
      <c r="AS371" s="6">
        <v>12</v>
      </c>
      <c r="AT371" s="6">
        <v>0</v>
      </c>
      <c r="AU371" s="6">
        <v>0</v>
      </c>
      <c r="AV371" s="6">
        <v>0</v>
      </c>
      <c r="AW371" s="6">
        <v>0</v>
      </c>
      <c r="AX371" s="6">
        <v>0</v>
      </c>
      <c r="AY371" s="6">
        <v>0</v>
      </c>
      <c r="AZ371" s="6"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10"/>
      <c r="BI371" s="10"/>
      <c r="BJ371" s="10"/>
      <c r="BK371" s="6" t="s">
        <v>94</v>
      </c>
      <c r="BL371" s="6"/>
      <c r="BM371" s="6"/>
    </row>
    <row r="372" spans="1:65" ht="12.5">
      <c r="A372" s="6">
        <v>2</v>
      </c>
      <c r="B372" s="6" t="s">
        <v>95</v>
      </c>
      <c r="C372" s="6" t="s">
        <v>90</v>
      </c>
      <c r="D372" s="6" t="s">
        <v>91</v>
      </c>
      <c r="E372" s="8" t="s">
        <v>76</v>
      </c>
      <c r="F372" s="10"/>
      <c r="G372" s="6">
        <v>350</v>
      </c>
      <c r="H372" s="6">
        <v>1150</v>
      </c>
      <c r="I372" s="10"/>
      <c r="J372" s="6">
        <v>0.17</v>
      </c>
      <c r="K372" s="6">
        <v>50</v>
      </c>
      <c r="L372" s="10"/>
      <c r="M372" s="7">
        <f t="shared" si="0"/>
        <v>0.30434782608695654</v>
      </c>
      <c r="N372" s="10"/>
      <c r="O372" s="10"/>
      <c r="P372" s="6">
        <v>1</v>
      </c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6">
        <v>88</v>
      </c>
      <c r="AB372" s="6"/>
      <c r="AC372" s="6">
        <v>12</v>
      </c>
      <c r="AD372" s="10"/>
      <c r="AE372" s="10"/>
      <c r="AF372" s="10"/>
      <c r="AG372" s="13">
        <v>44716</v>
      </c>
      <c r="AH372" s="6" t="s">
        <v>92</v>
      </c>
      <c r="AI372" s="6" t="s">
        <v>93</v>
      </c>
      <c r="AJ372" s="10">
        <f t="shared" si="2"/>
        <v>99.4</v>
      </c>
      <c r="AK372" s="8">
        <v>0.5</v>
      </c>
      <c r="AL372" s="8">
        <v>0.7</v>
      </c>
      <c r="AM372" s="8">
        <v>0.6</v>
      </c>
      <c r="AN372" s="10"/>
      <c r="AO372" s="10"/>
      <c r="AP372" s="10"/>
      <c r="AQ372" s="10"/>
      <c r="AR372" s="6">
        <v>88</v>
      </c>
      <c r="AS372" s="6">
        <v>12</v>
      </c>
      <c r="AT372" s="6">
        <v>0</v>
      </c>
      <c r="AU372" s="6">
        <v>0</v>
      </c>
      <c r="AV372" s="6">
        <v>0</v>
      </c>
      <c r="AW372" s="6">
        <v>0</v>
      </c>
      <c r="AX372" s="6">
        <v>0</v>
      </c>
      <c r="AY372" s="6">
        <v>0</v>
      </c>
      <c r="AZ372" s="6"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10"/>
      <c r="BI372" s="10"/>
      <c r="BJ372" s="10"/>
      <c r="BK372" s="6" t="s">
        <v>94</v>
      </c>
      <c r="BL372" s="6"/>
      <c r="BM372" s="6"/>
    </row>
    <row r="373" spans="1:65" ht="12.5">
      <c r="A373" s="6">
        <v>2</v>
      </c>
      <c r="B373" s="6" t="s">
        <v>95</v>
      </c>
      <c r="C373" s="6" t="s">
        <v>90</v>
      </c>
      <c r="D373" s="6" t="s">
        <v>91</v>
      </c>
      <c r="E373" s="8" t="s">
        <v>76</v>
      </c>
      <c r="F373" s="10"/>
      <c r="G373" s="6">
        <v>350</v>
      </c>
      <c r="H373" s="6">
        <v>1150</v>
      </c>
      <c r="I373" s="10"/>
      <c r="J373" s="6">
        <v>0.19</v>
      </c>
      <c r="K373" s="6">
        <v>50</v>
      </c>
      <c r="L373" s="10"/>
      <c r="M373" s="7">
        <f t="shared" si="0"/>
        <v>0.30434782608695654</v>
      </c>
      <c r="N373" s="10"/>
      <c r="O373" s="10"/>
      <c r="P373" s="6">
        <v>1</v>
      </c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6">
        <v>88</v>
      </c>
      <c r="AB373" s="6"/>
      <c r="AC373" s="6">
        <v>12</v>
      </c>
      <c r="AD373" s="10"/>
      <c r="AE373" s="10"/>
      <c r="AF373" s="10"/>
      <c r="AG373" s="13">
        <v>44716</v>
      </c>
      <c r="AH373" s="6" t="s">
        <v>92</v>
      </c>
      <c r="AI373" s="6" t="s">
        <v>93</v>
      </c>
      <c r="AJ373" s="10">
        <f t="shared" si="2"/>
        <v>99.65</v>
      </c>
      <c r="AK373" s="8">
        <v>0.4</v>
      </c>
      <c r="AL373" s="8">
        <v>0.3</v>
      </c>
      <c r="AM373" s="8">
        <v>0.35</v>
      </c>
      <c r="AN373" s="10"/>
      <c r="AO373" s="10"/>
      <c r="AP373" s="10"/>
      <c r="AQ373" s="10"/>
      <c r="AR373" s="6">
        <v>88</v>
      </c>
      <c r="AS373" s="6">
        <v>12</v>
      </c>
      <c r="AT373" s="6">
        <v>0</v>
      </c>
      <c r="AU373" s="6">
        <v>0</v>
      </c>
      <c r="AV373" s="6">
        <v>0</v>
      </c>
      <c r="AW373" s="6">
        <v>0</v>
      </c>
      <c r="AX373" s="6">
        <v>0</v>
      </c>
      <c r="AY373" s="6">
        <v>0</v>
      </c>
      <c r="AZ373" s="6"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10"/>
      <c r="BI373" s="10"/>
      <c r="BJ373" s="10"/>
      <c r="BK373" s="6" t="s">
        <v>94</v>
      </c>
      <c r="BL373" s="6"/>
      <c r="BM373" s="6"/>
    </row>
    <row r="374" spans="1:65" ht="12.5">
      <c r="A374" s="6">
        <v>2</v>
      </c>
      <c r="B374" s="6" t="s">
        <v>95</v>
      </c>
      <c r="C374" s="6" t="s">
        <v>90</v>
      </c>
      <c r="D374" s="6" t="s">
        <v>91</v>
      </c>
      <c r="E374" s="8" t="s">
        <v>76</v>
      </c>
      <c r="F374" s="10"/>
      <c r="G374" s="6">
        <v>350</v>
      </c>
      <c r="H374" s="6">
        <v>1150</v>
      </c>
      <c r="I374" s="10"/>
      <c r="J374" s="6">
        <v>0.21</v>
      </c>
      <c r="K374" s="6">
        <v>50</v>
      </c>
      <c r="L374" s="10"/>
      <c r="M374" s="7">
        <f t="shared" si="0"/>
        <v>0.30434782608695654</v>
      </c>
      <c r="N374" s="10"/>
      <c r="O374" s="10"/>
      <c r="P374" s="6">
        <v>1</v>
      </c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6">
        <v>88</v>
      </c>
      <c r="AB374" s="6"/>
      <c r="AC374" s="6">
        <v>12</v>
      </c>
      <c r="AD374" s="10"/>
      <c r="AE374" s="10"/>
      <c r="AF374" s="10"/>
      <c r="AG374" s="13">
        <v>44716</v>
      </c>
      <c r="AH374" s="6" t="s">
        <v>92</v>
      </c>
      <c r="AI374" s="6" t="s">
        <v>93</v>
      </c>
      <c r="AJ374" s="10">
        <f t="shared" si="2"/>
        <v>99.5</v>
      </c>
      <c r="AK374" s="8">
        <v>0.4</v>
      </c>
      <c r="AL374" s="8">
        <v>0.6</v>
      </c>
      <c r="AM374" s="8">
        <v>0.5</v>
      </c>
      <c r="AN374" s="10"/>
      <c r="AO374" s="10"/>
      <c r="AP374" s="10"/>
      <c r="AQ374" s="10"/>
      <c r="AR374" s="6">
        <v>88</v>
      </c>
      <c r="AS374" s="6">
        <v>12</v>
      </c>
      <c r="AT374" s="6">
        <v>0</v>
      </c>
      <c r="AU374" s="6">
        <v>0</v>
      </c>
      <c r="AV374" s="6">
        <v>0</v>
      </c>
      <c r="AW374" s="6">
        <v>0</v>
      </c>
      <c r="AX374" s="6">
        <v>0</v>
      </c>
      <c r="AY374" s="6">
        <v>0</v>
      </c>
      <c r="AZ374" s="6"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10"/>
      <c r="BI374" s="10"/>
      <c r="BJ374" s="10"/>
      <c r="BK374" s="6" t="s">
        <v>94</v>
      </c>
      <c r="BL374" s="6"/>
      <c r="BM374" s="6"/>
    </row>
    <row r="375" spans="1:65" ht="12.5">
      <c r="A375" s="6">
        <v>2</v>
      </c>
      <c r="B375" s="6" t="s">
        <v>95</v>
      </c>
      <c r="C375" s="6" t="s">
        <v>90</v>
      </c>
      <c r="D375" s="6" t="s">
        <v>91</v>
      </c>
      <c r="E375" s="8" t="s">
        <v>76</v>
      </c>
      <c r="F375" s="10"/>
      <c r="G375" s="6">
        <v>350</v>
      </c>
      <c r="H375" s="6">
        <v>1150</v>
      </c>
      <c r="I375" s="10"/>
      <c r="J375" s="6">
        <v>0.23</v>
      </c>
      <c r="K375" s="6">
        <v>50</v>
      </c>
      <c r="L375" s="10"/>
      <c r="M375" s="7">
        <f t="shared" si="0"/>
        <v>0.30434782608695654</v>
      </c>
      <c r="N375" s="10"/>
      <c r="O375" s="10"/>
      <c r="P375" s="6">
        <v>1</v>
      </c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6">
        <v>88</v>
      </c>
      <c r="AB375" s="6"/>
      <c r="AC375" s="6">
        <v>12</v>
      </c>
      <c r="AD375" s="10"/>
      <c r="AE375" s="10"/>
      <c r="AF375" s="10"/>
      <c r="AG375" s="13">
        <v>44716</v>
      </c>
      <c r="AH375" s="6" t="s">
        <v>92</v>
      </c>
      <c r="AI375" s="6" t="s">
        <v>93</v>
      </c>
      <c r="AJ375" s="10">
        <f t="shared" si="2"/>
        <v>99.45</v>
      </c>
      <c r="AK375" s="8">
        <v>0.6</v>
      </c>
      <c r="AL375" s="8">
        <v>0.5</v>
      </c>
      <c r="AM375" s="7">
        <f t="shared" ref="AM375:AM436" si="3">(AK375+AL375)/2</f>
        <v>0.55000000000000004</v>
      </c>
      <c r="AN375" s="10"/>
      <c r="AO375" s="10"/>
      <c r="AP375" s="10"/>
      <c r="AQ375" s="10"/>
      <c r="AR375" s="6">
        <v>88</v>
      </c>
      <c r="AS375" s="6">
        <v>12</v>
      </c>
      <c r="AT375" s="6">
        <v>0</v>
      </c>
      <c r="AU375" s="6">
        <v>0</v>
      </c>
      <c r="AV375" s="6">
        <v>0</v>
      </c>
      <c r="AW375" s="6">
        <v>0</v>
      </c>
      <c r="AX375" s="6">
        <v>0</v>
      </c>
      <c r="AY375" s="6">
        <v>0</v>
      </c>
      <c r="AZ375" s="6"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10"/>
      <c r="BI375" s="10"/>
      <c r="BJ375" s="10"/>
      <c r="BK375" s="6" t="s">
        <v>94</v>
      </c>
      <c r="BL375" s="6"/>
      <c r="BM375" s="6"/>
    </row>
    <row r="376" spans="1:65" ht="12.5">
      <c r="A376" s="6">
        <v>2</v>
      </c>
      <c r="B376" s="6" t="s">
        <v>95</v>
      </c>
      <c r="C376" s="6" t="s">
        <v>90</v>
      </c>
      <c r="D376" s="6" t="s">
        <v>91</v>
      </c>
      <c r="E376" s="8" t="s">
        <v>76</v>
      </c>
      <c r="F376" s="10"/>
      <c r="G376" s="6">
        <v>350</v>
      </c>
      <c r="H376" s="6">
        <v>1150</v>
      </c>
      <c r="I376" s="10"/>
      <c r="J376" s="6">
        <v>0.25</v>
      </c>
      <c r="K376" s="6">
        <v>50</v>
      </c>
      <c r="L376" s="10"/>
      <c r="M376" s="7">
        <f t="shared" si="0"/>
        <v>0.30434782608695654</v>
      </c>
      <c r="N376" s="10"/>
      <c r="O376" s="10"/>
      <c r="P376" s="6">
        <v>1</v>
      </c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6">
        <v>88</v>
      </c>
      <c r="AB376" s="6"/>
      <c r="AC376" s="6">
        <v>12</v>
      </c>
      <c r="AD376" s="10"/>
      <c r="AE376" s="10"/>
      <c r="AF376" s="10"/>
      <c r="AG376" s="13">
        <v>44716</v>
      </c>
      <c r="AH376" s="6" t="s">
        <v>92</v>
      </c>
      <c r="AI376" s="6" t="s">
        <v>93</v>
      </c>
      <c r="AJ376" s="10">
        <f t="shared" si="2"/>
        <v>99.55</v>
      </c>
      <c r="AK376" s="6">
        <v>0.5</v>
      </c>
      <c r="AL376" s="6">
        <v>0.4</v>
      </c>
      <c r="AM376" s="7">
        <f t="shared" si="3"/>
        <v>0.45</v>
      </c>
      <c r="AN376" s="10"/>
      <c r="AO376" s="10"/>
      <c r="AP376" s="10"/>
      <c r="AQ376" s="10"/>
      <c r="AR376" s="6">
        <v>88</v>
      </c>
      <c r="AS376" s="6">
        <v>12</v>
      </c>
      <c r="AT376" s="6">
        <v>0</v>
      </c>
      <c r="AU376" s="6">
        <v>0</v>
      </c>
      <c r="AV376" s="6">
        <v>0</v>
      </c>
      <c r="AW376" s="6">
        <v>0</v>
      </c>
      <c r="AX376" s="6">
        <v>0</v>
      </c>
      <c r="AY376" s="6">
        <v>0</v>
      </c>
      <c r="AZ376" s="6"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10"/>
      <c r="BI376" s="10"/>
      <c r="BJ376" s="10"/>
      <c r="BK376" s="6" t="s">
        <v>94</v>
      </c>
      <c r="BL376" s="6"/>
      <c r="BM376" s="6"/>
    </row>
    <row r="377" spans="1:65" ht="12.5">
      <c r="A377" s="6">
        <v>2</v>
      </c>
      <c r="B377" s="6" t="s">
        <v>95</v>
      </c>
      <c r="C377" s="6" t="s">
        <v>90</v>
      </c>
      <c r="D377" s="6" t="s">
        <v>91</v>
      </c>
      <c r="E377" s="8" t="s">
        <v>76</v>
      </c>
      <c r="F377" s="10"/>
      <c r="G377" s="6">
        <v>350</v>
      </c>
      <c r="H377" s="6">
        <v>1200</v>
      </c>
      <c r="I377" s="10"/>
      <c r="J377" s="6">
        <v>0.17</v>
      </c>
      <c r="K377" s="6">
        <v>50</v>
      </c>
      <c r="L377" s="10"/>
      <c r="M377" s="7">
        <f t="shared" si="0"/>
        <v>0.29166666666666669</v>
      </c>
      <c r="N377" s="10"/>
      <c r="O377" s="10"/>
      <c r="P377" s="6">
        <v>1</v>
      </c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6">
        <v>88</v>
      </c>
      <c r="AB377" s="6"/>
      <c r="AC377" s="6">
        <v>12</v>
      </c>
      <c r="AD377" s="10"/>
      <c r="AE377" s="10"/>
      <c r="AF377" s="10"/>
      <c r="AG377" s="13">
        <v>44716</v>
      </c>
      <c r="AH377" s="6" t="s">
        <v>92</v>
      </c>
      <c r="AI377" s="6" t="s">
        <v>93</v>
      </c>
      <c r="AJ377" s="10">
        <f t="shared" si="2"/>
        <v>99.55</v>
      </c>
      <c r="AK377" s="6">
        <v>0.3</v>
      </c>
      <c r="AL377" s="6">
        <v>0.6</v>
      </c>
      <c r="AM377" s="7">
        <f t="shared" si="3"/>
        <v>0.44999999999999996</v>
      </c>
      <c r="AN377" s="10"/>
      <c r="AO377" s="10"/>
      <c r="AP377" s="10"/>
      <c r="AQ377" s="10"/>
      <c r="AR377" s="6">
        <v>88</v>
      </c>
      <c r="AS377" s="6">
        <v>12</v>
      </c>
      <c r="AT377" s="6">
        <v>0</v>
      </c>
      <c r="AU377" s="6">
        <v>0</v>
      </c>
      <c r="AV377" s="6">
        <v>0</v>
      </c>
      <c r="AW377" s="6">
        <v>0</v>
      </c>
      <c r="AX377" s="6">
        <v>0</v>
      </c>
      <c r="AY377" s="6">
        <v>0</v>
      </c>
      <c r="AZ377" s="6"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10"/>
      <c r="BI377" s="10"/>
      <c r="BJ377" s="10"/>
      <c r="BK377" s="6" t="s">
        <v>94</v>
      </c>
      <c r="BL377" s="6"/>
      <c r="BM377" s="6"/>
    </row>
    <row r="378" spans="1:65" ht="12.5">
      <c r="A378" s="6">
        <v>2</v>
      </c>
      <c r="B378" s="6" t="s">
        <v>95</v>
      </c>
      <c r="C378" s="6" t="s">
        <v>90</v>
      </c>
      <c r="D378" s="6" t="s">
        <v>91</v>
      </c>
      <c r="E378" s="8" t="s">
        <v>76</v>
      </c>
      <c r="F378" s="10"/>
      <c r="G378" s="6">
        <v>350</v>
      </c>
      <c r="H378" s="6">
        <v>1200</v>
      </c>
      <c r="I378" s="10"/>
      <c r="J378" s="6">
        <v>0.19</v>
      </c>
      <c r="K378" s="6">
        <v>50</v>
      </c>
      <c r="L378" s="10"/>
      <c r="M378" s="7">
        <f t="shared" si="0"/>
        <v>0.29166666666666669</v>
      </c>
      <c r="N378" s="10"/>
      <c r="O378" s="10"/>
      <c r="P378" s="6">
        <v>1</v>
      </c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6">
        <v>88</v>
      </c>
      <c r="AB378" s="6"/>
      <c r="AC378" s="6">
        <v>12</v>
      </c>
      <c r="AD378" s="10"/>
      <c r="AE378" s="10"/>
      <c r="AF378" s="10"/>
      <c r="AG378" s="13">
        <v>44716</v>
      </c>
      <c r="AH378" s="6" t="s">
        <v>92</v>
      </c>
      <c r="AI378" s="6" t="s">
        <v>93</v>
      </c>
      <c r="AJ378" s="10">
        <f t="shared" si="2"/>
        <v>99.45</v>
      </c>
      <c r="AK378" s="6">
        <v>0.5</v>
      </c>
      <c r="AL378" s="6">
        <v>0.6</v>
      </c>
      <c r="AM378" s="7">
        <f t="shared" si="3"/>
        <v>0.55000000000000004</v>
      </c>
      <c r="AN378" s="10"/>
      <c r="AO378" s="10"/>
      <c r="AP378" s="10"/>
      <c r="AQ378" s="10"/>
      <c r="AR378" s="6">
        <v>88</v>
      </c>
      <c r="AS378" s="6">
        <v>12</v>
      </c>
      <c r="AT378" s="6">
        <v>0</v>
      </c>
      <c r="AU378" s="6">
        <v>0</v>
      </c>
      <c r="AV378" s="6">
        <v>0</v>
      </c>
      <c r="AW378" s="6">
        <v>0</v>
      </c>
      <c r="AX378" s="6">
        <v>0</v>
      </c>
      <c r="AY378" s="6">
        <v>0</v>
      </c>
      <c r="AZ378" s="6"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10"/>
      <c r="BI378" s="10"/>
      <c r="BJ378" s="10"/>
      <c r="BK378" s="6" t="s">
        <v>94</v>
      </c>
      <c r="BL378" s="6"/>
      <c r="BM378" s="6"/>
    </row>
    <row r="379" spans="1:65" ht="12.5">
      <c r="A379" s="6">
        <v>2</v>
      </c>
      <c r="B379" s="6" t="s">
        <v>95</v>
      </c>
      <c r="C379" s="6" t="s">
        <v>90</v>
      </c>
      <c r="D379" s="6" t="s">
        <v>91</v>
      </c>
      <c r="E379" s="8" t="s">
        <v>76</v>
      </c>
      <c r="F379" s="10"/>
      <c r="G379" s="6">
        <v>350</v>
      </c>
      <c r="H379" s="6">
        <v>1200</v>
      </c>
      <c r="I379" s="10"/>
      <c r="J379" s="6">
        <v>0.21</v>
      </c>
      <c r="K379" s="6">
        <v>50</v>
      </c>
      <c r="L379" s="10"/>
      <c r="M379" s="7">
        <f t="shared" si="0"/>
        <v>0.29166666666666669</v>
      </c>
      <c r="N379" s="10"/>
      <c r="O379" s="10"/>
      <c r="P379" s="6">
        <v>1</v>
      </c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6">
        <v>88</v>
      </c>
      <c r="AB379" s="6"/>
      <c r="AC379" s="6">
        <v>12</v>
      </c>
      <c r="AD379" s="10"/>
      <c r="AE379" s="10"/>
      <c r="AF379" s="10"/>
      <c r="AG379" s="13">
        <v>44716</v>
      </c>
      <c r="AH379" s="6" t="s">
        <v>92</v>
      </c>
      <c r="AI379" s="6" t="s">
        <v>93</v>
      </c>
      <c r="AJ379" s="10">
        <f t="shared" si="2"/>
        <v>99.6</v>
      </c>
      <c r="AK379" s="6">
        <v>0.5</v>
      </c>
      <c r="AL379" s="6">
        <v>0.3</v>
      </c>
      <c r="AM379" s="7">
        <f t="shared" si="3"/>
        <v>0.4</v>
      </c>
      <c r="AN379" s="10"/>
      <c r="AO379" s="10"/>
      <c r="AP379" s="10"/>
      <c r="AQ379" s="10"/>
      <c r="AR379" s="6">
        <v>88</v>
      </c>
      <c r="AS379" s="6">
        <v>12</v>
      </c>
      <c r="AT379" s="6">
        <v>0</v>
      </c>
      <c r="AU379" s="6">
        <v>0</v>
      </c>
      <c r="AV379" s="6">
        <v>0</v>
      </c>
      <c r="AW379" s="6">
        <v>0</v>
      </c>
      <c r="AX379" s="6">
        <v>0</v>
      </c>
      <c r="AY379" s="6">
        <v>0</v>
      </c>
      <c r="AZ379" s="6"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10"/>
      <c r="BI379" s="10"/>
      <c r="BJ379" s="10"/>
      <c r="BK379" s="6" t="s">
        <v>94</v>
      </c>
      <c r="BL379" s="6"/>
      <c r="BM379" s="6"/>
    </row>
    <row r="380" spans="1:65" ht="12.5">
      <c r="A380" s="6">
        <v>2</v>
      </c>
      <c r="B380" s="6" t="s">
        <v>95</v>
      </c>
      <c r="C380" s="6" t="s">
        <v>90</v>
      </c>
      <c r="D380" s="6" t="s">
        <v>91</v>
      </c>
      <c r="E380" s="8" t="s">
        <v>76</v>
      </c>
      <c r="F380" s="10"/>
      <c r="G380" s="6">
        <v>350</v>
      </c>
      <c r="H380" s="6">
        <v>1200</v>
      </c>
      <c r="I380" s="10"/>
      <c r="J380" s="6">
        <v>0.23</v>
      </c>
      <c r="K380" s="6">
        <v>50</v>
      </c>
      <c r="L380" s="10"/>
      <c r="M380" s="7">
        <f t="shared" si="0"/>
        <v>0.29166666666666669</v>
      </c>
      <c r="N380" s="10"/>
      <c r="O380" s="10"/>
      <c r="P380" s="6">
        <v>1</v>
      </c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6">
        <v>88</v>
      </c>
      <c r="AB380" s="6"/>
      <c r="AC380" s="6">
        <v>12</v>
      </c>
      <c r="AD380" s="10"/>
      <c r="AE380" s="10"/>
      <c r="AF380" s="10"/>
      <c r="AG380" s="13">
        <v>44716</v>
      </c>
      <c r="AH380" s="6" t="s">
        <v>92</v>
      </c>
      <c r="AI380" s="6" t="s">
        <v>93</v>
      </c>
      <c r="AJ380" s="10">
        <f t="shared" si="2"/>
        <v>99.6</v>
      </c>
      <c r="AK380" s="6">
        <v>0.4</v>
      </c>
      <c r="AL380" s="6">
        <v>0.4</v>
      </c>
      <c r="AM380" s="7">
        <f t="shared" si="3"/>
        <v>0.4</v>
      </c>
      <c r="AN380" s="10"/>
      <c r="AO380" s="10"/>
      <c r="AP380" s="10"/>
      <c r="AQ380" s="10"/>
      <c r="AR380" s="6">
        <v>88</v>
      </c>
      <c r="AS380" s="6">
        <v>12</v>
      </c>
      <c r="AT380" s="6">
        <v>0</v>
      </c>
      <c r="AU380" s="6">
        <v>0</v>
      </c>
      <c r="AV380" s="6">
        <v>0</v>
      </c>
      <c r="AW380" s="6">
        <v>0</v>
      </c>
      <c r="AX380" s="6">
        <v>0</v>
      </c>
      <c r="AY380" s="6">
        <v>0</v>
      </c>
      <c r="AZ380" s="6"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10"/>
      <c r="BI380" s="10"/>
      <c r="BJ380" s="10"/>
      <c r="BK380" s="6" t="s">
        <v>94</v>
      </c>
      <c r="BL380" s="6"/>
      <c r="BM380" s="6"/>
    </row>
    <row r="381" spans="1:65" ht="12.5">
      <c r="A381" s="6">
        <v>2</v>
      </c>
      <c r="B381" s="6" t="s">
        <v>95</v>
      </c>
      <c r="C381" s="6" t="s">
        <v>90</v>
      </c>
      <c r="D381" s="6" t="s">
        <v>91</v>
      </c>
      <c r="E381" s="8" t="s">
        <v>76</v>
      </c>
      <c r="F381" s="10"/>
      <c r="G381" s="6">
        <v>350</v>
      </c>
      <c r="H381" s="6">
        <v>1200</v>
      </c>
      <c r="I381" s="10"/>
      <c r="J381" s="6">
        <v>0.25</v>
      </c>
      <c r="K381" s="6">
        <v>50</v>
      </c>
      <c r="L381" s="10"/>
      <c r="M381" s="7">
        <f t="shared" si="0"/>
        <v>0.29166666666666669</v>
      </c>
      <c r="N381" s="10"/>
      <c r="O381" s="10"/>
      <c r="P381" s="6">
        <v>1</v>
      </c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6">
        <v>88</v>
      </c>
      <c r="AB381" s="6"/>
      <c r="AC381" s="6">
        <v>12</v>
      </c>
      <c r="AD381" s="10"/>
      <c r="AE381" s="10"/>
      <c r="AF381" s="10"/>
      <c r="AG381" s="13">
        <v>44716</v>
      </c>
      <c r="AH381" s="6" t="s">
        <v>92</v>
      </c>
      <c r="AI381" s="6" t="s">
        <v>93</v>
      </c>
      <c r="AJ381" s="10">
        <f t="shared" si="2"/>
        <v>99.2</v>
      </c>
      <c r="AK381" s="6">
        <v>0.7</v>
      </c>
      <c r="AL381" s="6">
        <v>0.9</v>
      </c>
      <c r="AM381" s="7">
        <f t="shared" si="3"/>
        <v>0.8</v>
      </c>
      <c r="AN381" s="10"/>
      <c r="AO381" s="10"/>
      <c r="AP381" s="10"/>
      <c r="AQ381" s="10"/>
      <c r="AR381" s="6">
        <v>88</v>
      </c>
      <c r="AS381" s="6">
        <v>12</v>
      </c>
      <c r="AT381" s="6">
        <v>0</v>
      </c>
      <c r="AU381" s="6">
        <v>0</v>
      </c>
      <c r="AV381" s="6">
        <v>0</v>
      </c>
      <c r="AW381" s="6">
        <v>0</v>
      </c>
      <c r="AX381" s="6">
        <v>0</v>
      </c>
      <c r="AY381" s="6">
        <v>0</v>
      </c>
      <c r="AZ381" s="6"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10"/>
      <c r="BI381" s="10"/>
      <c r="BJ381" s="10"/>
      <c r="BK381" s="6" t="s">
        <v>94</v>
      </c>
      <c r="BL381" s="6"/>
      <c r="BM381" s="6"/>
    </row>
    <row r="382" spans="1:65" ht="12.5">
      <c r="A382" s="6">
        <v>2</v>
      </c>
      <c r="B382" s="6" t="s">
        <v>95</v>
      </c>
      <c r="C382" s="6" t="s">
        <v>90</v>
      </c>
      <c r="D382" s="6" t="s">
        <v>91</v>
      </c>
      <c r="E382" s="8" t="s">
        <v>76</v>
      </c>
      <c r="F382" s="10"/>
      <c r="G382" s="6">
        <v>350</v>
      </c>
      <c r="H382" s="6">
        <v>1250</v>
      </c>
      <c r="I382" s="10"/>
      <c r="J382" s="6">
        <v>0.17</v>
      </c>
      <c r="K382" s="6">
        <v>50</v>
      </c>
      <c r="L382" s="10"/>
      <c r="M382" s="7">
        <f t="shared" si="0"/>
        <v>0.28000000000000003</v>
      </c>
      <c r="N382" s="10"/>
      <c r="O382" s="10"/>
      <c r="P382" s="6">
        <v>1</v>
      </c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6">
        <v>88</v>
      </c>
      <c r="AB382" s="6"/>
      <c r="AC382" s="6">
        <v>12</v>
      </c>
      <c r="AD382" s="10"/>
      <c r="AE382" s="10"/>
      <c r="AF382" s="10"/>
      <c r="AG382" s="13">
        <v>44716</v>
      </c>
      <c r="AH382" s="6" t="s">
        <v>92</v>
      </c>
      <c r="AI382" s="6" t="s">
        <v>93</v>
      </c>
      <c r="AJ382" s="10">
        <f t="shared" si="2"/>
        <v>99.5</v>
      </c>
      <c r="AK382" s="6">
        <v>0.6</v>
      </c>
      <c r="AL382" s="6">
        <v>0.4</v>
      </c>
      <c r="AM382" s="7">
        <f t="shared" si="3"/>
        <v>0.5</v>
      </c>
      <c r="AN382" s="10"/>
      <c r="AO382" s="10"/>
      <c r="AP382" s="10"/>
      <c r="AQ382" s="10"/>
      <c r="AR382" s="6">
        <v>88</v>
      </c>
      <c r="AS382" s="6">
        <v>12</v>
      </c>
      <c r="AT382" s="6">
        <v>0</v>
      </c>
      <c r="AU382" s="6">
        <v>0</v>
      </c>
      <c r="AV382" s="6">
        <v>0</v>
      </c>
      <c r="AW382" s="6">
        <v>0</v>
      </c>
      <c r="AX382" s="6">
        <v>0</v>
      </c>
      <c r="AY382" s="6">
        <v>0</v>
      </c>
      <c r="AZ382" s="6"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10"/>
      <c r="BI382" s="10"/>
      <c r="BJ382" s="10"/>
      <c r="BK382" s="6" t="s">
        <v>94</v>
      </c>
      <c r="BL382" s="6"/>
      <c r="BM382" s="6"/>
    </row>
    <row r="383" spans="1:65" ht="12.5">
      <c r="A383" s="6">
        <v>2</v>
      </c>
      <c r="B383" s="6" t="s">
        <v>95</v>
      </c>
      <c r="C383" s="6" t="s">
        <v>90</v>
      </c>
      <c r="D383" s="6" t="s">
        <v>91</v>
      </c>
      <c r="E383" s="8" t="s">
        <v>76</v>
      </c>
      <c r="F383" s="10"/>
      <c r="G383" s="6">
        <v>350</v>
      </c>
      <c r="H383" s="6">
        <v>1250</v>
      </c>
      <c r="I383" s="10"/>
      <c r="J383" s="6">
        <v>0.19</v>
      </c>
      <c r="K383" s="6">
        <v>50</v>
      </c>
      <c r="L383" s="10"/>
      <c r="M383" s="7">
        <f t="shared" si="0"/>
        <v>0.28000000000000003</v>
      </c>
      <c r="N383" s="10"/>
      <c r="O383" s="10"/>
      <c r="P383" s="6">
        <v>1</v>
      </c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6">
        <v>88</v>
      </c>
      <c r="AB383" s="6"/>
      <c r="AC383" s="6">
        <v>12</v>
      </c>
      <c r="AD383" s="10"/>
      <c r="AE383" s="10"/>
      <c r="AF383" s="10"/>
      <c r="AG383" s="13">
        <v>44716</v>
      </c>
      <c r="AH383" s="6" t="s">
        <v>92</v>
      </c>
      <c r="AI383" s="6" t="s">
        <v>93</v>
      </c>
      <c r="AJ383" s="10">
        <f t="shared" si="2"/>
        <v>99.7</v>
      </c>
      <c r="AK383" s="6">
        <v>0.3</v>
      </c>
      <c r="AL383" s="6">
        <v>0.3</v>
      </c>
      <c r="AM383" s="7">
        <f t="shared" si="3"/>
        <v>0.3</v>
      </c>
      <c r="AN383" s="10"/>
      <c r="AO383" s="10"/>
      <c r="AP383" s="10"/>
      <c r="AQ383" s="10"/>
      <c r="AR383" s="6">
        <v>88</v>
      </c>
      <c r="AS383" s="6">
        <v>12</v>
      </c>
      <c r="AT383" s="6">
        <v>0</v>
      </c>
      <c r="AU383" s="6">
        <v>0</v>
      </c>
      <c r="AV383" s="6">
        <v>0</v>
      </c>
      <c r="AW383" s="6">
        <v>0</v>
      </c>
      <c r="AX383" s="6">
        <v>0</v>
      </c>
      <c r="AY383" s="6">
        <v>0</v>
      </c>
      <c r="AZ383" s="6"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10"/>
      <c r="BI383" s="10"/>
      <c r="BJ383" s="10"/>
      <c r="BK383" s="6" t="s">
        <v>94</v>
      </c>
      <c r="BL383" s="6"/>
      <c r="BM383" s="6"/>
    </row>
    <row r="384" spans="1:65" ht="12.5">
      <c r="A384" s="6">
        <v>2</v>
      </c>
      <c r="B384" s="6" t="s">
        <v>95</v>
      </c>
      <c r="C384" s="6" t="s">
        <v>90</v>
      </c>
      <c r="D384" s="6" t="s">
        <v>91</v>
      </c>
      <c r="E384" s="8" t="s">
        <v>76</v>
      </c>
      <c r="F384" s="10"/>
      <c r="G384" s="6">
        <v>350</v>
      </c>
      <c r="H384" s="6">
        <v>1250</v>
      </c>
      <c r="I384" s="10"/>
      <c r="J384" s="6">
        <v>0.21</v>
      </c>
      <c r="K384" s="6">
        <v>50</v>
      </c>
      <c r="L384" s="10"/>
      <c r="M384" s="7">
        <f t="shared" si="0"/>
        <v>0.28000000000000003</v>
      </c>
      <c r="N384" s="10"/>
      <c r="O384" s="10"/>
      <c r="P384" s="6">
        <v>1</v>
      </c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6">
        <v>88</v>
      </c>
      <c r="AB384" s="6"/>
      <c r="AC384" s="6">
        <v>12</v>
      </c>
      <c r="AD384" s="10"/>
      <c r="AE384" s="10"/>
      <c r="AF384" s="10"/>
      <c r="AG384" s="13">
        <v>44716</v>
      </c>
      <c r="AH384" s="6" t="s">
        <v>92</v>
      </c>
      <c r="AI384" s="6" t="s">
        <v>93</v>
      </c>
      <c r="AJ384" s="10">
        <f t="shared" si="2"/>
        <v>99.65</v>
      </c>
      <c r="AK384" s="6">
        <v>0.3</v>
      </c>
      <c r="AL384" s="6">
        <v>0.4</v>
      </c>
      <c r="AM384" s="7">
        <f t="shared" si="3"/>
        <v>0.35</v>
      </c>
      <c r="AN384" s="10"/>
      <c r="AO384" s="10"/>
      <c r="AP384" s="10"/>
      <c r="AQ384" s="10"/>
      <c r="AR384" s="6">
        <v>88</v>
      </c>
      <c r="AS384" s="6">
        <v>12</v>
      </c>
      <c r="AT384" s="6">
        <v>0</v>
      </c>
      <c r="AU384" s="6">
        <v>0</v>
      </c>
      <c r="AV384" s="6">
        <v>0</v>
      </c>
      <c r="AW384" s="6">
        <v>0</v>
      </c>
      <c r="AX384" s="6">
        <v>0</v>
      </c>
      <c r="AY384" s="6">
        <v>0</v>
      </c>
      <c r="AZ384" s="6"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10"/>
      <c r="BI384" s="10"/>
      <c r="BJ384" s="10"/>
      <c r="BK384" s="6" t="s">
        <v>94</v>
      </c>
      <c r="BL384" s="6"/>
      <c r="BM384" s="6"/>
    </row>
    <row r="385" spans="1:65" ht="12.5">
      <c r="A385" s="6">
        <v>2</v>
      </c>
      <c r="B385" s="6" t="s">
        <v>95</v>
      </c>
      <c r="C385" s="6" t="s">
        <v>90</v>
      </c>
      <c r="D385" s="6" t="s">
        <v>91</v>
      </c>
      <c r="E385" s="8" t="s">
        <v>76</v>
      </c>
      <c r="F385" s="10"/>
      <c r="G385" s="6">
        <v>350</v>
      </c>
      <c r="H385" s="6">
        <v>1250</v>
      </c>
      <c r="I385" s="10"/>
      <c r="J385" s="6">
        <v>0.23</v>
      </c>
      <c r="K385" s="6">
        <v>50</v>
      </c>
      <c r="L385" s="10"/>
      <c r="M385" s="7">
        <f t="shared" si="0"/>
        <v>0.28000000000000003</v>
      </c>
      <c r="N385" s="10"/>
      <c r="O385" s="10"/>
      <c r="P385" s="6">
        <v>1</v>
      </c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6">
        <v>88</v>
      </c>
      <c r="AB385" s="6"/>
      <c r="AC385" s="6">
        <v>12</v>
      </c>
      <c r="AD385" s="10"/>
      <c r="AE385" s="10"/>
      <c r="AF385" s="10"/>
      <c r="AG385" s="13">
        <v>44716</v>
      </c>
      <c r="AH385" s="6" t="s">
        <v>92</v>
      </c>
      <c r="AI385" s="6" t="s">
        <v>93</v>
      </c>
      <c r="AJ385" s="10">
        <f t="shared" si="2"/>
        <v>99.55</v>
      </c>
      <c r="AK385" s="6">
        <v>0.5</v>
      </c>
      <c r="AL385" s="6">
        <v>0.4</v>
      </c>
      <c r="AM385" s="7">
        <f t="shared" si="3"/>
        <v>0.45</v>
      </c>
      <c r="AN385" s="10"/>
      <c r="AO385" s="10"/>
      <c r="AP385" s="10"/>
      <c r="AQ385" s="10"/>
      <c r="AR385" s="6">
        <v>88</v>
      </c>
      <c r="AS385" s="6">
        <v>12</v>
      </c>
      <c r="AT385" s="6">
        <v>0</v>
      </c>
      <c r="AU385" s="6">
        <v>0</v>
      </c>
      <c r="AV385" s="6">
        <v>0</v>
      </c>
      <c r="AW385" s="6">
        <v>0</v>
      </c>
      <c r="AX385" s="6">
        <v>0</v>
      </c>
      <c r="AY385" s="6">
        <v>0</v>
      </c>
      <c r="AZ385" s="6"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10"/>
      <c r="BI385" s="10"/>
      <c r="BJ385" s="10"/>
      <c r="BK385" s="6" t="s">
        <v>94</v>
      </c>
      <c r="BL385" s="6"/>
      <c r="BM385" s="6"/>
    </row>
    <row r="386" spans="1:65" ht="12.5">
      <c r="A386" s="6">
        <v>2</v>
      </c>
      <c r="B386" s="6" t="s">
        <v>95</v>
      </c>
      <c r="C386" s="6" t="s">
        <v>90</v>
      </c>
      <c r="D386" s="6" t="s">
        <v>91</v>
      </c>
      <c r="E386" s="8" t="s">
        <v>76</v>
      </c>
      <c r="F386" s="10"/>
      <c r="G386" s="6">
        <v>350</v>
      </c>
      <c r="H386" s="6">
        <v>1250</v>
      </c>
      <c r="I386" s="10"/>
      <c r="J386" s="6">
        <v>0.25</v>
      </c>
      <c r="K386" s="6">
        <v>50</v>
      </c>
      <c r="L386" s="10"/>
      <c r="M386" s="7">
        <f t="shared" si="0"/>
        <v>0.28000000000000003</v>
      </c>
      <c r="N386" s="10"/>
      <c r="O386" s="10"/>
      <c r="P386" s="6">
        <v>1</v>
      </c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6">
        <v>88</v>
      </c>
      <c r="AB386" s="6"/>
      <c r="AC386" s="6">
        <v>12</v>
      </c>
      <c r="AD386" s="10"/>
      <c r="AE386" s="10"/>
      <c r="AF386" s="10"/>
      <c r="AG386" s="13">
        <v>44716</v>
      </c>
      <c r="AH386" s="6" t="s">
        <v>92</v>
      </c>
      <c r="AI386" s="6" t="s">
        <v>93</v>
      </c>
      <c r="AJ386" s="10">
        <f t="shared" si="2"/>
        <v>99.45</v>
      </c>
      <c r="AK386" s="6">
        <v>0.4</v>
      </c>
      <c r="AL386" s="6">
        <v>0.7</v>
      </c>
      <c r="AM386" s="7">
        <f t="shared" si="3"/>
        <v>0.55000000000000004</v>
      </c>
      <c r="AN386" s="10"/>
      <c r="AO386" s="10"/>
      <c r="AP386" s="10"/>
      <c r="AQ386" s="10"/>
      <c r="AR386" s="6">
        <v>88</v>
      </c>
      <c r="AS386" s="6">
        <v>12</v>
      </c>
      <c r="AT386" s="6">
        <v>0</v>
      </c>
      <c r="AU386" s="6">
        <v>0</v>
      </c>
      <c r="AV386" s="6">
        <v>0</v>
      </c>
      <c r="AW386" s="6">
        <v>0</v>
      </c>
      <c r="AX386" s="6">
        <v>0</v>
      </c>
      <c r="AY386" s="6">
        <v>0</v>
      </c>
      <c r="AZ386" s="6"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10"/>
      <c r="BI386" s="10"/>
      <c r="BJ386" s="10"/>
      <c r="BK386" s="6" t="s">
        <v>94</v>
      </c>
      <c r="BL386" s="6"/>
      <c r="BM386" s="6"/>
    </row>
    <row r="387" spans="1:65" ht="12.5">
      <c r="A387" s="6">
        <v>2</v>
      </c>
      <c r="B387" s="6" t="s">
        <v>95</v>
      </c>
      <c r="C387" s="6" t="s">
        <v>90</v>
      </c>
      <c r="D387" s="6" t="s">
        <v>91</v>
      </c>
      <c r="E387" s="8" t="s">
        <v>76</v>
      </c>
      <c r="F387" s="10"/>
      <c r="G387" s="6">
        <v>350</v>
      </c>
      <c r="H387" s="6">
        <v>1300</v>
      </c>
      <c r="I387" s="10"/>
      <c r="J387" s="6">
        <v>0.17</v>
      </c>
      <c r="K387" s="6">
        <v>50</v>
      </c>
      <c r="L387" s="10"/>
      <c r="M387" s="7">
        <f t="shared" si="0"/>
        <v>0.26923076923076922</v>
      </c>
      <c r="N387" s="10"/>
      <c r="O387" s="10"/>
      <c r="P387" s="6">
        <v>1</v>
      </c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6">
        <v>88</v>
      </c>
      <c r="AB387" s="6"/>
      <c r="AC387" s="6">
        <v>12</v>
      </c>
      <c r="AD387" s="10"/>
      <c r="AE387" s="10"/>
      <c r="AF387" s="10"/>
      <c r="AG387" s="13">
        <v>44716</v>
      </c>
      <c r="AH387" s="6" t="s">
        <v>92</v>
      </c>
      <c r="AI387" s="6" t="s">
        <v>93</v>
      </c>
      <c r="AJ387" s="10">
        <f t="shared" si="2"/>
        <v>99.65</v>
      </c>
      <c r="AK387" s="6">
        <v>0.3</v>
      </c>
      <c r="AL387" s="6">
        <v>0.4</v>
      </c>
      <c r="AM387" s="7">
        <f t="shared" si="3"/>
        <v>0.35</v>
      </c>
      <c r="AN387" s="10"/>
      <c r="AO387" s="10"/>
      <c r="AP387" s="10"/>
      <c r="AQ387" s="10"/>
      <c r="AR387" s="6">
        <v>88</v>
      </c>
      <c r="AS387" s="6">
        <v>12</v>
      </c>
      <c r="AT387" s="6">
        <v>0</v>
      </c>
      <c r="AU387" s="6">
        <v>0</v>
      </c>
      <c r="AV387" s="6">
        <v>0</v>
      </c>
      <c r="AW387" s="6">
        <v>0</v>
      </c>
      <c r="AX387" s="6">
        <v>0</v>
      </c>
      <c r="AY387" s="6">
        <v>0</v>
      </c>
      <c r="AZ387" s="6"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10"/>
      <c r="BI387" s="10"/>
      <c r="BJ387" s="10"/>
      <c r="BK387" s="6" t="s">
        <v>94</v>
      </c>
      <c r="BL387" s="6"/>
      <c r="BM387" s="6"/>
    </row>
    <row r="388" spans="1:65" ht="12.5">
      <c r="A388" s="6">
        <v>2</v>
      </c>
      <c r="B388" s="6" t="s">
        <v>95</v>
      </c>
      <c r="C388" s="6" t="s">
        <v>90</v>
      </c>
      <c r="D388" s="6" t="s">
        <v>91</v>
      </c>
      <c r="E388" s="8" t="s">
        <v>76</v>
      </c>
      <c r="F388" s="10"/>
      <c r="G388" s="6">
        <v>350</v>
      </c>
      <c r="H388" s="6">
        <v>1300</v>
      </c>
      <c r="I388" s="10"/>
      <c r="J388" s="6">
        <v>0.19</v>
      </c>
      <c r="K388" s="6">
        <v>50</v>
      </c>
      <c r="L388" s="10"/>
      <c r="M388" s="7">
        <f t="shared" si="0"/>
        <v>0.26923076923076922</v>
      </c>
      <c r="N388" s="10"/>
      <c r="O388" s="10"/>
      <c r="P388" s="6">
        <v>1</v>
      </c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6">
        <v>88</v>
      </c>
      <c r="AB388" s="6"/>
      <c r="AC388" s="6">
        <v>12</v>
      </c>
      <c r="AD388" s="10"/>
      <c r="AE388" s="10"/>
      <c r="AF388" s="10"/>
      <c r="AG388" s="13">
        <v>44716</v>
      </c>
      <c r="AH388" s="6" t="s">
        <v>92</v>
      </c>
      <c r="AI388" s="6" t="s">
        <v>93</v>
      </c>
      <c r="AJ388" s="10">
        <f t="shared" si="2"/>
        <v>99.75</v>
      </c>
      <c r="AK388" s="6">
        <v>0.2</v>
      </c>
      <c r="AL388" s="6">
        <v>0.3</v>
      </c>
      <c r="AM388" s="7">
        <f t="shared" si="3"/>
        <v>0.25</v>
      </c>
      <c r="AN388" s="10"/>
      <c r="AO388" s="10"/>
      <c r="AP388" s="10"/>
      <c r="AQ388" s="10"/>
      <c r="AR388" s="6">
        <v>88</v>
      </c>
      <c r="AS388" s="6">
        <v>12</v>
      </c>
      <c r="AT388" s="6">
        <v>0</v>
      </c>
      <c r="AU388" s="6">
        <v>0</v>
      </c>
      <c r="AV388" s="6">
        <v>0</v>
      </c>
      <c r="AW388" s="6">
        <v>0</v>
      </c>
      <c r="AX388" s="6">
        <v>0</v>
      </c>
      <c r="AY388" s="6">
        <v>0</v>
      </c>
      <c r="AZ388" s="6"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10"/>
      <c r="BI388" s="10"/>
      <c r="BJ388" s="10"/>
      <c r="BK388" s="6" t="s">
        <v>94</v>
      </c>
      <c r="BL388" s="6"/>
      <c r="BM388" s="6"/>
    </row>
    <row r="389" spans="1:65" ht="12.5">
      <c r="A389" s="6">
        <v>2</v>
      </c>
      <c r="B389" s="6" t="s">
        <v>95</v>
      </c>
      <c r="C389" s="6" t="s">
        <v>90</v>
      </c>
      <c r="D389" s="6" t="s">
        <v>91</v>
      </c>
      <c r="E389" s="8" t="s">
        <v>76</v>
      </c>
      <c r="F389" s="10"/>
      <c r="G389" s="6">
        <v>350</v>
      </c>
      <c r="H389" s="6">
        <v>1300</v>
      </c>
      <c r="I389" s="10"/>
      <c r="J389" s="6">
        <v>0.21</v>
      </c>
      <c r="K389" s="6">
        <v>50</v>
      </c>
      <c r="L389" s="10"/>
      <c r="M389" s="7">
        <f t="shared" si="0"/>
        <v>0.26923076923076922</v>
      </c>
      <c r="N389" s="10"/>
      <c r="O389" s="10"/>
      <c r="P389" s="6">
        <v>1</v>
      </c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6">
        <v>88</v>
      </c>
      <c r="AB389" s="6"/>
      <c r="AC389" s="6">
        <v>12</v>
      </c>
      <c r="AD389" s="10"/>
      <c r="AE389" s="10"/>
      <c r="AF389" s="10"/>
      <c r="AG389" s="13">
        <v>44716</v>
      </c>
      <c r="AH389" s="6" t="s">
        <v>92</v>
      </c>
      <c r="AI389" s="6" t="s">
        <v>93</v>
      </c>
      <c r="AJ389" s="10">
        <f t="shared" si="2"/>
        <v>99.7</v>
      </c>
      <c r="AK389" s="6">
        <v>0.3</v>
      </c>
      <c r="AL389" s="6">
        <v>0.3</v>
      </c>
      <c r="AM389" s="7">
        <f t="shared" si="3"/>
        <v>0.3</v>
      </c>
      <c r="AN389" s="10"/>
      <c r="AO389" s="10"/>
      <c r="AP389" s="10"/>
      <c r="AQ389" s="10"/>
      <c r="AR389" s="6">
        <v>88</v>
      </c>
      <c r="AS389" s="6">
        <v>12</v>
      </c>
      <c r="AT389" s="6">
        <v>0</v>
      </c>
      <c r="AU389" s="6">
        <v>0</v>
      </c>
      <c r="AV389" s="6">
        <v>0</v>
      </c>
      <c r="AW389" s="6">
        <v>0</v>
      </c>
      <c r="AX389" s="6">
        <v>0</v>
      </c>
      <c r="AY389" s="6">
        <v>0</v>
      </c>
      <c r="AZ389" s="6"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10"/>
      <c r="BI389" s="10"/>
      <c r="BJ389" s="10"/>
      <c r="BK389" s="6" t="s">
        <v>94</v>
      </c>
      <c r="BL389" s="6"/>
      <c r="BM389" s="6"/>
    </row>
    <row r="390" spans="1:65" ht="12.5">
      <c r="A390" s="6">
        <v>2</v>
      </c>
      <c r="B390" s="6" t="s">
        <v>95</v>
      </c>
      <c r="C390" s="6" t="s">
        <v>90</v>
      </c>
      <c r="D390" s="6" t="s">
        <v>91</v>
      </c>
      <c r="E390" s="8" t="s">
        <v>76</v>
      </c>
      <c r="F390" s="10"/>
      <c r="G390" s="6">
        <v>350</v>
      </c>
      <c r="H390" s="6">
        <v>1300</v>
      </c>
      <c r="I390" s="10"/>
      <c r="J390" s="6">
        <v>0.23</v>
      </c>
      <c r="K390" s="6">
        <v>50</v>
      </c>
      <c r="L390" s="10"/>
      <c r="M390" s="7">
        <f t="shared" si="0"/>
        <v>0.26923076923076922</v>
      </c>
      <c r="N390" s="10"/>
      <c r="O390" s="10"/>
      <c r="P390" s="6">
        <v>1</v>
      </c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6">
        <v>88</v>
      </c>
      <c r="AB390" s="6"/>
      <c r="AC390" s="6">
        <v>12</v>
      </c>
      <c r="AD390" s="10"/>
      <c r="AE390" s="10"/>
      <c r="AF390" s="10"/>
      <c r="AG390" s="13">
        <v>44716</v>
      </c>
      <c r="AH390" s="6" t="s">
        <v>92</v>
      </c>
      <c r="AI390" s="6" t="s">
        <v>93</v>
      </c>
      <c r="AJ390" s="10">
        <f t="shared" si="2"/>
        <v>99.6</v>
      </c>
      <c r="AK390" s="6">
        <v>0.4</v>
      </c>
      <c r="AL390" s="6">
        <v>0.4</v>
      </c>
      <c r="AM390" s="7">
        <f t="shared" si="3"/>
        <v>0.4</v>
      </c>
      <c r="AN390" s="10"/>
      <c r="AO390" s="10"/>
      <c r="AP390" s="10"/>
      <c r="AQ390" s="10"/>
      <c r="AR390" s="6">
        <v>88</v>
      </c>
      <c r="AS390" s="6">
        <v>12</v>
      </c>
      <c r="AT390" s="6">
        <v>0</v>
      </c>
      <c r="AU390" s="6">
        <v>0</v>
      </c>
      <c r="AV390" s="6">
        <v>0</v>
      </c>
      <c r="AW390" s="6">
        <v>0</v>
      </c>
      <c r="AX390" s="6">
        <v>0</v>
      </c>
      <c r="AY390" s="6">
        <v>0</v>
      </c>
      <c r="AZ390" s="6"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10"/>
      <c r="BI390" s="10"/>
      <c r="BJ390" s="10"/>
      <c r="BK390" s="6" t="s">
        <v>94</v>
      </c>
      <c r="BL390" s="6"/>
      <c r="BM390" s="6"/>
    </row>
    <row r="391" spans="1:65" ht="12.5">
      <c r="A391" s="6">
        <v>2</v>
      </c>
      <c r="B391" s="6" t="s">
        <v>95</v>
      </c>
      <c r="C391" s="6" t="s">
        <v>90</v>
      </c>
      <c r="D391" s="6" t="s">
        <v>91</v>
      </c>
      <c r="E391" s="8" t="s">
        <v>76</v>
      </c>
      <c r="F391" s="10"/>
      <c r="G391" s="6">
        <v>350</v>
      </c>
      <c r="H391" s="6">
        <v>1300</v>
      </c>
      <c r="I391" s="10"/>
      <c r="J391" s="6">
        <v>0.25</v>
      </c>
      <c r="K391" s="6">
        <v>50</v>
      </c>
      <c r="L391" s="10"/>
      <c r="M391" s="7">
        <f t="shared" si="0"/>
        <v>0.26923076923076922</v>
      </c>
      <c r="N391" s="10"/>
      <c r="O391" s="10"/>
      <c r="P391" s="6">
        <v>1</v>
      </c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6">
        <v>88</v>
      </c>
      <c r="AB391" s="6"/>
      <c r="AC391" s="6">
        <v>12</v>
      </c>
      <c r="AD391" s="10"/>
      <c r="AE391" s="10"/>
      <c r="AF391" s="10"/>
      <c r="AG391" s="13">
        <v>44716</v>
      </c>
      <c r="AH391" s="6" t="s">
        <v>92</v>
      </c>
      <c r="AI391" s="6" t="s">
        <v>93</v>
      </c>
      <c r="AJ391" s="10">
        <f t="shared" si="2"/>
        <v>99.2</v>
      </c>
      <c r="AK391" s="6">
        <v>0.8</v>
      </c>
      <c r="AL391" s="6">
        <v>0.8</v>
      </c>
      <c r="AM391" s="7">
        <f t="shared" si="3"/>
        <v>0.8</v>
      </c>
      <c r="AN391" s="10"/>
      <c r="AO391" s="10"/>
      <c r="AP391" s="10"/>
      <c r="AQ391" s="10"/>
      <c r="AR391" s="6">
        <v>88</v>
      </c>
      <c r="AS391" s="6">
        <v>12</v>
      </c>
      <c r="AT391" s="6">
        <v>0</v>
      </c>
      <c r="AU391" s="6">
        <v>0</v>
      </c>
      <c r="AV391" s="6">
        <v>0</v>
      </c>
      <c r="AW391" s="6">
        <v>0</v>
      </c>
      <c r="AX391" s="6">
        <v>0</v>
      </c>
      <c r="AY391" s="6">
        <v>0</v>
      </c>
      <c r="AZ391" s="6"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10"/>
      <c r="BI391" s="10"/>
      <c r="BJ391" s="10"/>
      <c r="BK391" s="6" t="s">
        <v>94</v>
      </c>
      <c r="BL391" s="6"/>
      <c r="BM391" s="6"/>
    </row>
    <row r="392" spans="1:65" ht="12.5">
      <c r="A392" s="6">
        <v>2</v>
      </c>
      <c r="B392" s="6" t="s">
        <v>95</v>
      </c>
      <c r="C392" s="6" t="s">
        <v>90</v>
      </c>
      <c r="D392" s="6" t="s">
        <v>91</v>
      </c>
      <c r="E392" s="8" t="s">
        <v>76</v>
      </c>
      <c r="F392" s="10"/>
      <c r="G392" s="6">
        <v>350</v>
      </c>
      <c r="H392" s="6">
        <v>1350</v>
      </c>
      <c r="I392" s="10"/>
      <c r="J392" s="6">
        <v>0.17</v>
      </c>
      <c r="K392" s="6">
        <v>50</v>
      </c>
      <c r="L392" s="10"/>
      <c r="M392" s="7">
        <f t="shared" si="0"/>
        <v>0.25925925925925924</v>
      </c>
      <c r="N392" s="10"/>
      <c r="O392" s="10"/>
      <c r="P392" s="6">
        <v>1</v>
      </c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6">
        <v>88</v>
      </c>
      <c r="AB392" s="6"/>
      <c r="AC392" s="6">
        <v>12</v>
      </c>
      <c r="AD392" s="10"/>
      <c r="AE392" s="10"/>
      <c r="AF392" s="10"/>
      <c r="AG392" s="13">
        <v>44716</v>
      </c>
      <c r="AH392" s="6" t="s">
        <v>92</v>
      </c>
      <c r="AI392" s="6" t="s">
        <v>93</v>
      </c>
      <c r="AJ392" s="10">
        <f t="shared" si="2"/>
        <v>99.65</v>
      </c>
      <c r="AK392" s="6">
        <v>0.2</v>
      </c>
      <c r="AL392" s="6">
        <v>0.5</v>
      </c>
      <c r="AM392" s="7">
        <f t="shared" si="3"/>
        <v>0.35</v>
      </c>
      <c r="AN392" s="10"/>
      <c r="AO392" s="10"/>
      <c r="AP392" s="10"/>
      <c r="AQ392" s="10"/>
      <c r="AR392" s="6">
        <v>88</v>
      </c>
      <c r="AS392" s="6">
        <v>12</v>
      </c>
      <c r="AT392" s="6">
        <v>0</v>
      </c>
      <c r="AU392" s="6">
        <v>0</v>
      </c>
      <c r="AV392" s="6">
        <v>0</v>
      </c>
      <c r="AW392" s="6">
        <v>0</v>
      </c>
      <c r="AX392" s="6">
        <v>0</v>
      </c>
      <c r="AY392" s="6">
        <v>0</v>
      </c>
      <c r="AZ392" s="6"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10"/>
      <c r="BI392" s="10"/>
      <c r="BJ392" s="10"/>
      <c r="BK392" s="6" t="s">
        <v>94</v>
      </c>
      <c r="BL392" s="6"/>
      <c r="BM392" s="6"/>
    </row>
    <row r="393" spans="1:65" ht="12.5">
      <c r="A393" s="6">
        <v>2</v>
      </c>
      <c r="B393" s="6" t="s">
        <v>95</v>
      </c>
      <c r="C393" s="6" t="s">
        <v>90</v>
      </c>
      <c r="D393" s="6" t="s">
        <v>91</v>
      </c>
      <c r="E393" s="8" t="s">
        <v>76</v>
      </c>
      <c r="F393" s="10"/>
      <c r="G393" s="6">
        <v>350</v>
      </c>
      <c r="H393" s="6">
        <v>1350</v>
      </c>
      <c r="I393" s="10"/>
      <c r="J393" s="6">
        <v>0.19</v>
      </c>
      <c r="K393" s="6">
        <v>50</v>
      </c>
      <c r="L393" s="10"/>
      <c r="M393" s="7">
        <f t="shared" si="0"/>
        <v>0.25925925925925924</v>
      </c>
      <c r="N393" s="10"/>
      <c r="O393" s="10"/>
      <c r="P393" s="6">
        <v>1</v>
      </c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6">
        <v>88</v>
      </c>
      <c r="AB393" s="6"/>
      <c r="AC393" s="6">
        <v>12</v>
      </c>
      <c r="AD393" s="10"/>
      <c r="AE393" s="10"/>
      <c r="AF393" s="10"/>
      <c r="AG393" s="13">
        <v>44716</v>
      </c>
      <c r="AH393" s="6" t="s">
        <v>92</v>
      </c>
      <c r="AI393" s="6" t="s">
        <v>93</v>
      </c>
      <c r="AJ393" s="10">
        <f t="shared" si="2"/>
        <v>99.65</v>
      </c>
      <c r="AK393" s="6">
        <v>0.4</v>
      </c>
      <c r="AL393" s="6">
        <v>0.3</v>
      </c>
      <c r="AM393" s="7">
        <f t="shared" si="3"/>
        <v>0.35</v>
      </c>
      <c r="AN393" s="10"/>
      <c r="AO393" s="10"/>
      <c r="AP393" s="10"/>
      <c r="AQ393" s="10"/>
      <c r="AR393" s="6">
        <v>88</v>
      </c>
      <c r="AS393" s="6">
        <v>12</v>
      </c>
      <c r="AT393" s="6">
        <v>0</v>
      </c>
      <c r="AU393" s="6">
        <v>0</v>
      </c>
      <c r="AV393" s="6">
        <v>0</v>
      </c>
      <c r="AW393" s="6">
        <v>0</v>
      </c>
      <c r="AX393" s="6">
        <v>0</v>
      </c>
      <c r="AY393" s="6">
        <v>0</v>
      </c>
      <c r="AZ393" s="6"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10"/>
      <c r="BI393" s="10"/>
      <c r="BJ393" s="10"/>
      <c r="BK393" s="6" t="s">
        <v>94</v>
      </c>
      <c r="BL393" s="6"/>
      <c r="BM393" s="6"/>
    </row>
    <row r="394" spans="1:65" ht="12.5">
      <c r="A394" s="6">
        <v>2</v>
      </c>
      <c r="B394" s="6" t="s">
        <v>95</v>
      </c>
      <c r="C394" s="6" t="s">
        <v>90</v>
      </c>
      <c r="D394" s="6" t="s">
        <v>91</v>
      </c>
      <c r="E394" s="8" t="s">
        <v>76</v>
      </c>
      <c r="F394" s="10"/>
      <c r="G394" s="6">
        <v>350</v>
      </c>
      <c r="H394" s="6">
        <v>1350</v>
      </c>
      <c r="I394" s="10"/>
      <c r="J394" s="6">
        <v>0.21</v>
      </c>
      <c r="K394" s="6">
        <v>50</v>
      </c>
      <c r="L394" s="10"/>
      <c r="M394" s="7">
        <f t="shared" si="0"/>
        <v>0.25925925925925924</v>
      </c>
      <c r="N394" s="10"/>
      <c r="O394" s="10"/>
      <c r="P394" s="6">
        <v>1</v>
      </c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6">
        <v>88</v>
      </c>
      <c r="AB394" s="6"/>
      <c r="AC394" s="6">
        <v>12</v>
      </c>
      <c r="AD394" s="10"/>
      <c r="AE394" s="10"/>
      <c r="AF394" s="10"/>
      <c r="AG394" s="13">
        <v>44716</v>
      </c>
      <c r="AH394" s="6" t="s">
        <v>92</v>
      </c>
      <c r="AI394" s="6" t="s">
        <v>93</v>
      </c>
      <c r="AJ394" s="10">
        <f t="shared" si="2"/>
        <v>99.65</v>
      </c>
      <c r="AK394" s="6">
        <v>0.4</v>
      </c>
      <c r="AL394" s="6">
        <v>0.3</v>
      </c>
      <c r="AM394" s="7">
        <f t="shared" si="3"/>
        <v>0.35</v>
      </c>
      <c r="AN394" s="10"/>
      <c r="AO394" s="10"/>
      <c r="AP394" s="10"/>
      <c r="AQ394" s="10"/>
      <c r="AR394" s="6">
        <v>88</v>
      </c>
      <c r="AS394" s="6">
        <v>12</v>
      </c>
      <c r="AT394" s="6">
        <v>0</v>
      </c>
      <c r="AU394" s="6">
        <v>0</v>
      </c>
      <c r="AV394" s="6">
        <v>0</v>
      </c>
      <c r="AW394" s="6">
        <v>0</v>
      </c>
      <c r="AX394" s="6">
        <v>0</v>
      </c>
      <c r="AY394" s="6">
        <v>0</v>
      </c>
      <c r="AZ394" s="6"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10"/>
      <c r="BI394" s="10"/>
      <c r="BJ394" s="10"/>
      <c r="BK394" s="6" t="s">
        <v>94</v>
      </c>
      <c r="BL394" s="6"/>
      <c r="BM394" s="6"/>
    </row>
    <row r="395" spans="1:65" ht="12.5">
      <c r="A395" s="6">
        <v>2</v>
      </c>
      <c r="B395" s="6" t="s">
        <v>95</v>
      </c>
      <c r="C395" s="6" t="s">
        <v>90</v>
      </c>
      <c r="D395" s="6" t="s">
        <v>91</v>
      </c>
      <c r="E395" s="8" t="s">
        <v>76</v>
      </c>
      <c r="F395" s="10"/>
      <c r="G395" s="6">
        <v>350</v>
      </c>
      <c r="H395" s="6">
        <v>1350</v>
      </c>
      <c r="I395" s="10"/>
      <c r="J395" s="6">
        <v>0.23</v>
      </c>
      <c r="K395" s="6">
        <v>50</v>
      </c>
      <c r="L395" s="10"/>
      <c r="M395" s="7">
        <f t="shared" si="0"/>
        <v>0.25925925925925924</v>
      </c>
      <c r="N395" s="10"/>
      <c r="O395" s="10"/>
      <c r="P395" s="6">
        <v>1</v>
      </c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6">
        <v>88</v>
      </c>
      <c r="AB395" s="6"/>
      <c r="AC395" s="6">
        <v>12</v>
      </c>
      <c r="AD395" s="10"/>
      <c r="AE395" s="10"/>
      <c r="AF395" s="10"/>
      <c r="AG395" s="13">
        <v>44716</v>
      </c>
      <c r="AH395" s="6" t="s">
        <v>92</v>
      </c>
      <c r="AI395" s="6" t="s">
        <v>93</v>
      </c>
      <c r="AJ395" s="10">
        <f t="shared" si="2"/>
        <v>99.25</v>
      </c>
      <c r="AK395" s="6">
        <v>0.6</v>
      </c>
      <c r="AL395" s="6">
        <v>0.9</v>
      </c>
      <c r="AM395" s="7">
        <f t="shared" si="3"/>
        <v>0.75</v>
      </c>
      <c r="AN395" s="10"/>
      <c r="AO395" s="10"/>
      <c r="AP395" s="10"/>
      <c r="AQ395" s="10"/>
      <c r="AR395" s="6">
        <v>88</v>
      </c>
      <c r="AS395" s="6">
        <v>12</v>
      </c>
      <c r="AT395" s="6">
        <v>0</v>
      </c>
      <c r="AU395" s="6">
        <v>0</v>
      </c>
      <c r="AV395" s="6">
        <v>0</v>
      </c>
      <c r="AW395" s="6">
        <v>0</v>
      </c>
      <c r="AX395" s="6">
        <v>0</v>
      </c>
      <c r="AY395" s="6">
        <v>0</v>
      </c>
      <c r="AZ395" s="6"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10"/>
      <c r="BI395" s="10"/>
      <c r="BJ395" s="10"/>
      <c r="BK395" s="6" t="s">
        <v>94</v>
      </c>
      <c r="BL395" s="6"/>
      <c r="BM395" s="6"/>
    </row>
    <row r="396" spans="1:65" ht="12.5">
      <c r="A396" s="6">
        <v>2</v>
      </c>
      <c r="B396" s="6" t="s">
        <v>95</v>
      </c>
      <c r="C396" s="6" t="s">
        <v>90</v>
      </c>
      <c r="D396" s="6" t="s">
        <v>91</v>
      </c>
      <c r="E396" s="8" t="s">
        <v>76</v>
      </c>
      <c r="F396" s="10"/>
      <c r="G396" s="6">
        <v>350</v>
      </c>
      <c r="H396" s="6">
        <v>1350</v>
      </c>
      <c r="I396" s="10"/>
      <c r="J396" s="6">
        <v>0.25</v>
      </c>
      <c r="K396" s="6">
        <v>50</v>
      </c>
      <c r="L396" s="10"/>
      <c r="M396" s="7">
        <f t="shared" si="0"/>
        <v>0.25925925925925924</v>
      </c>
      <c r="N396" s="10"/>
      <c r="O396" s="10"/>
      <c r="P396" s="6">
        <v>1</v>
      </c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6">
        <v>88</v>
      </c>
      <c r="AB396" s="6"/>
      <c r="AC396" s="6">
        <v>12</v>
      </c>
      <c r="AD396" s="10"/>
      <c r="AE396" s="10"/>
      <c r="AF396" s="10"/>
      <c r="AG396" s="13">
        <v>44716</v>
      </c>
      <c r="AH396" s="6" t="s">
        <v>92</v>
      </c>
      <c r="AI396" s="6" t="s">
        <v>93</v>
      </c>
      <c r="AJ396" s="10">
        <f t="shared" si="2"/>
        <v>99.2</v>
      </c>
      <c r="AK396" s="6">
        <v>0.7</v>
      </c>
      <c r="AL396" s="6">
        <v>0.9</v>
      </c>
      <c r="AM396" s="7">
        <f t="shared" si="3"/>
        <v>0.8</v>
      </c>
      <c r="AN396" s="10"/>
      <c r="AO396" s="10"/>
      <c r="AP396" s="10"/>
      <c r="AQ396" s="10"/>
      <c r="AR396" s="6">
        <v>88</v>
      </c>
      <c r="AS396" s="6">
        <v>12</v>
      </c>
      <c r="AT396" s="6">
        <v>0</v>
      </c>
      <c r="AU396" s="6">
        <v>0</v>
      </c>
      <c r="AV396" s="6">
        <v>0</v>
      </c>
      <c r="AW396" s="6">
        <v>0</v>
      </c>
      <c r="AX396" s="6">
        <v>0</v>
      </c>
      <c r="AY396" s="6">
        <v>0</v>
      </c>
      <c r="AZ396" s="6"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10"/>
      <c r="BI396" s="10"/>
      <c r="BJ396" s="10"/>
      <c r="BK396" s="6" t="s">
        <v>94</v>
      </c>
      <c r="BL396" s="6"/>
      <c r="BM396" s="6"/>
    </row>
    <row r="397" spans="1:65" ht="12.5">
      <c r="A397" s="6">
        <v>2</v>
      </c>
      <c r="B397" s="6" t="s">
        <v>95</v>
      </c>
      <c r="C397" s="6" t="s">
        <v>90</v>
      </c>
      <c r="D397" s="6" t="s">
        <v>91</v>
      </c>
      <c r="E397" s="8" t="s">
        <v>76</v>
      </c>
      <c r="F397" s="10"/>
      <c r="G397" s="6">
        <v>350</v>
      </c>
      <c r="H397" s="6">
        <v>1400</v>
      </c>
      <c r="I397" s="10"/>
      <c r="J397" s="6">
        <v>0.17</v>
      </c>
      <c r="K397" s="6">
        <v>50</v>
      </c>
      <c r="L397" s="10"/>
      <c r="M397" s="7">
        <f t="shared" si="0"/>
        <v>0.25</v>
      </c>
      <c r="N397" s="10"/>
      <c r="O397" s="10"/>
      <c r="P397" s="6">
        <v>1</v>
      </c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6">
        <v>88</v>
      </c>
      <c r="AB397" s="6"/>
      <c r="AC397" s="6">
        <v>12</v>
      </c>
      <c r="AD397" s="10"/>
      <c r="AE397" s="10"/>
      <c r="AF397" s="10"/>
      <c r="AG397" s="13">
        <v>44716</v>
      </c>
      <c r="AH397" s="6" t="s">
        <v>92</v>
      </c>
      <c r="AI397" s="6" t="s">
        <v>93</v>
      </c>
      <c r="AJ397" s="10">
        <f t="shared" si="2"/>
        <v>99.55</v>
      </c>
      <c r="AK397" s="6">
        <v>0.4</v>
      </c>
      <c r="AL397" s="6">
        <v>0.5</v>
      </c>
      <c r="AM397" s="7">
        <f t="shared" si="3"/>
        <v>0.45</v>
      </c>
      <c r="AN397" s="10"/>
      <c r="AO397" s="10"/>
      <c r="AP397" s="10"/>
      <c r="AQ397" s="10"/>
      <c r="AR397" s="6">
        <v>88</v>
      </c>
      <c r="AS397" s="6">
        <v>12</v>
      </c>
      <c r="AT397" s="6">
        <v>0</v>
      </c>
      <c r="AU397" s="6">
        <v>0</v>
      </c>
      <c r="AV397" s="6">
        <v>0</v>
      </c>
      <c r="AW397" s="6">
        <v>0</v>
      </c>
      <c r="AX397" s="6">
        <v>0</v>
      </c>
      <c r="AY397" s="6">
        <v>0</v>
      </c>
      <c r="AZ397" s="6"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10"/>
      <c r="BI397" s="10"/>
      <c r="BJ397" s="10"/>
      <c r="BK397" s="6" t="s">
        <v>94</v>
      </c>
      <c r="BL397" s="6"/>
      <c r="BM397" s="6"/>
    </row>
    <row r="398" spans="1:65" ht="12.5">
      <c r="A398" s="6">
        <v>2</v>
      </c>
      <c r="B398" s="6" t="s">
        <v>95</v>
      </c>
      <c r="C398" s="6" t="s">
        <v>90</v>
      </c>
      <c r="D398" s="6" t="s">
        <v>91</v>
      </c>
      <c r="E398" s="8" t="s">
        <v>76</v>
      </c>
      <c r="F398" s="10"/>
      <c r="G398" s="6">
        <v>350</v>
      </c>
      <c r="H398" s="6">
        <v>1400</v>
      </c>
      <c r="I398" s="10"/>
      <c r="J398" s="6">
        <v>0.19</v>
      </c>
      <c r="K398" s="6">
        <v>50</v>
      </c>
      <c r="L398" s="10"/>
      <c r="M398" s="7">
        <f t="shared" si="0"/>
        <v>0.25</v>
      </c>
      <c r="N398" s="10"/>
      <c r="O398" s="10"/>
      <c r="P398" s="6">
        <v>1</v>
      </c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6">
        <v>88</v>
      </c>
      <c r="AB398" s="6"/>
      <c r="AC398" s="6">
        <v>12</v>
      </c>
      <c r="AD398" s="10"/>
      <c r="AE398" s="10"/>
      <c r="AF398" s="10"/>
      <c r="AG398" s="13">
        <v>44716</v>
      </c>
      <c r="AH398" s="6" t="s">
        <v>92</v>
      </c>
      <c r="AI398" s="6" t="s">
        <v>93</v>
      </c>
      <c r="AJ398" s="10">
        <f t="shared" si="2"/>
        <v>99.75</v>
      </c>
      <c r="AK398" s="6">
        <v>0.3</v>
      </c>
      <c r="AL398" s="6">
        <v>0.2</v>
      </c>
      <c r="AM398" s="7">
        <f t="shared" si="3"/>
        <v>0.25</v>
      </c>
      <c r="AN398" s="10"/>
      <c r="AO398" s="10"/>
      <c r="AP398" s="10"/>
      <c r="AQ398" s="10"/>
      <c r="AR398" s="6">
        <v>88</v>
      </c>
      <c r="AS398" s="6">
        <v>12</v>
      </c>
      <c r="AT398" s="6">
        <v>0</v>
      </c>
      <c r="AU398" s="6">
        <v>0</v>
      </c>
      <c r="AV398" s="6">
        <v>0</v>
      </c>
      <c r="AW398" s="6">
        <v>0</v>
      </c>
      <c r="AX398" s="6">
        <v>0</v>
      </c>
      <c r="AY398" s="6">
        <v>0</v>
      </c>
      <c r="AZ398" s="6"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10"/>
      <c r="BI398" s="10"/>
      <c r="BJ398" s="10"/>
      <c r="BK398" s="6" t="s">
        <v>94</v>
      </c>
      <c r="BL398" s="6"/>
      <c r="BM398" s="6"/>
    </row>
    <row r="399" spans="1:65" ht="12.5">
      <c r="A399" s="6">
        <v>2</v>
      </c>
      <c r="B399" s="6" t="s">
        <v>95</v>
      </c>
      <c r="C399" s="6" t="s">
        <v>90</v>
      </c>
      <c r="D399" s="6" t="s">
        <v>91</v>
      </c>
      <c r="E399" s="8" t="s">
        <v>76</v>
      </c>
      <c r="F399" s="10"/>
      <c r="G399" s="6">
        <v>350</v>
      </c>
      <c r="H399" s="6">
        <v>1400</v>
      </c>
      <c r="I399" s="10"/>
      <c r="J399" s="6">
        <v>0.21</v>
      </c>
      <c r="K399" s="6">
        <v>50</v>
      </c>
      <c r="L399" s="10"/>
      <c r="M399" s="7">
        <f t="shared" si="0"/>
        <v>0.25</v>
      </c>
      <c r="N399" s="10"/>
      <c r="O399" s="10"/>
      <c r="P399" s="6">
        <v>1</v>
      </c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6">
        <v>88</v>
      </c>
      <c r="AB399" s="6"/>
      <c r="AC399" s="6">
        <v>12</v>
      </c>
      <c r="AD399" s="10"/>
      <c r="AE399" s="10"/>
      <c r="AF399" s="10"/>
      <c r="AG399" s="13">
        <v>44716</v>
      </c>
      <c r="AH399" s="6" t="s">
        <v>92</v>
      </c>
      <c r="AI399" s="6" t="s">
        <v>93</v>
      </c>
      <c r="AJ399" s="10">
        <f t="shared" si="2"/>
        <v>99.4</v>
      </c>
      <c r="AK399" s="6">
        <v>0.8</v>
      </c>
      <c r="AL399" s="6">
        <v>0.4</v>
      </c>
      <c r="AM399" s="7">
        <f t="shared" si="3"/>
        <v>0.60000000000000009</v>
      </c>
      <c r="AN399" s="10"/>
      <c r="AO399" s="10"/>
      <c r="AP399" s="10"/>
      <c r="AQ399" s="10"/>
      <c r="AR399" s="6">
        <v>88</v>
      </c>
      <c r="AS399" s="6">
        <v>12</v>
      </c>
      <c r="AT399" s="6">
        <v>0</v>
      </c>
      <c r="AU399" s="6">
        <v>0</v>
      </c>
      <c r="AV399" s="6">
        <v>0</v>
      </c>
      <c r="AW399" s="6">
        <v>0</v>
      </c>
      <c r="AX399" s="6">
        <v>0</v>
      </c>
      <c r="AY399" s="6">
        <v>0</v>
      </c>
      <c r="AZ399" s="6"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10"/>
      <c r="BI399" s="10"/>
      <c r="BJ399" s="10"/>
      <c r="BK399" s="6" t="s">
        <v>94</v>
      </c>
      <c r="BL399" s="6"/>
      <c r="BM399" s="6"/>
    </row>
    <row r="400" spans="1:65" ht="12.5">
      <c r="A400" s="6">
        <v>2</v>
      </c>
      <c r="B400" s="6" t="s">
        <v>95</v>
      </c>
      <c r="C400" s="6" t="s">
        <v>90</v>
      </c>
      <c r="D400" s="6" t="s">
        <v>91</v>
      </c>
      <c r="E400" s="8" t="s">
        <v>76</v>
      </c>
      <c r="F400" s="10"/>
      <c r="G400" s="6">
        <v>350</v>
      </c>
      <c r="H400" s="6">
        <v>1400</v>
      </c>
      <c r="I400" s="10"/>
      <c r="J400" s="6">
        <v>0.23</v>
      </c>
      <c r="K400" s="6">
        <v>50</v>
      </c>
      <c r="L400" s="10"/>
      <c r="M400" s="7">
        <f t="shared" si="0"/>
        <v>0.25</v>
      </c>
      <c r="N400" s="10"/>
      <c r="O400" s="10"/>
      <c r="P400" s="6">
        <v>1</v>
      </c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6">
        <v>88</v>
      </c>
      <c r="AB400" s="6"/>
      <c r="AC400" s="6">
        <v>12</v>
      </c>
      <c r="AD400" s="10"/>
      <c r="AE400" s="10"/>
      <c r="AF400" s="10"/>
      <c r="AG400" s="13">
        <v>44716</v>
      </c>
      <c r="AH400" s="6" t="s">
        <v>92</v>
      </c>
      <c r="AI400" s="6" t="s">
        <v>93</v>
      </c>
      <c r="AJ400" s="10">
        <f t="shared" si="2"/>
        <v>99.5</v>
      </c>
      <c r="AK400" s="6">
        <v>0.5</v>
      </c>
      <c r="AL400" s="6">
        <v>0.5</v>
      </c>
      <c r="AM400" s="7">
        <f t="shared" si="3"/>
        <v>0.5</v>
      </c>
      <c r="AN400" s="10"/>
      <c r="AO400" s="10"/>
      <c r="AP400" s="10"/>
      <c r="AQ400" s="10"/>
      <c r="AR400" s="6">
        <v>88</v>
      </c>
      <c r="AS400" s="6">
        <v>12</v>
      </c>
      <c r="AT400" s="6">
        <v>0</v>
      </c>
      <c r="AU400" s="6">
        <v>0</v>
      </c>
      <c r="AV400" s="6">
        <v>0</v>
      </c>
      <c r="AW400" s="6">
        <v>0</v>
      </c>
      <c r="AX400" s="6">
        <v>0</v>
      </c>
      <c r="AY400" s="6">
        <v>0</v>
      </c>
      <c r="AZ400" s="6"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10"/>
      <c r="BI400" s="10"/>
      <c r="BJ400" s="10"/>
      <c r="BK400" s="6" t="s">
        <v>94</v>
      </c>
      <c r="BL400" s="6"/>
      <c r="BM400" s="6"/>
    </row>
    <row r="401" spans="1:65" ht="12.5">
      <c r="A401" s="6">
        <v>2</v>
      </c>
      <c r="B401" s="6" t="s">
        <v>95</v>
      </c>
      <c r="C401" s="6" t="s">
        <v>90</v>
      </c>
      <c r="D401" s="6" t="s">
        <v>91</v>
      </c>
      <c r="E401" s="8" t="s">
        <v>76</v>
      </c>
      <c r="F401" s="10"/>
      <c r="G401" s="6">
        <v>350</v>
      </c>
      <c r="H401" s="6">
        <v>1400</v>
      </c>
      <c r="I401" s="10"/>
      <c r="J401" s="6">
        <v>0.25</v>
      </c>
      <c r="K401" s="6">
        <v>50</v>
      </c>
      <c r="L401" s="10"/>
      <c r="M401" s="7">
        <f t="shared" si="0"/>
        <v>0.25</v>
      </c>
      <c r="N401" s="10"/>
      <c r="O401" s="10"/>
      <c r="P401" s="6">
        <v>1</v>
      </c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6">
        <v>88</v>
      </c>
      <c r="AB401" s="6"/>
      <c r="AC401" s="6">
        <v>12</v>
      </c>
      <c r="AD401" s="10"/>
      <c r="AE401" s="10"/>
      <c r="AF401" s="10"/>
      <c r="AG401" s="13">
        <v>44716</v>
      </c>
      <c r="AH401" s="6" t="s">
        <v>92</v>
      </c>
      <c r="AI401" s="6" t="s">
        <v>93</v>
      </c>
      <c r="AJ401" s="10">
        <f t="shared" si="2"/>
        <v>98.9</v>
      </c>
      <c r="AK401" s="6">
        <v>1.3</v>
      </c>
      <c r="AL401" s="6">
        <v>0.9</v>
      </c>
      <c r="AM401" s="7">
        <f t="shared" si="3"/>
        <v>1.1000000000000001</v>
      </c>
      <c r="AN401" s="10"/>
      <c r="AO401" s="10"/>
      <c r="AP401" s="10"/>
      <c r="AQ401" s="10"/>
      <c r="AR401" s="6">
        <v>88</v>
      </c>
      <c r="AS401" s="6">
        <v>12</v>
      </c>
      <c r="AT401" s="6">
        <v>0</v>
      </c>
      <c r="AU401" s="6">
        <v>0</v>
      </c>
      <c r="AV401" s="6">
        <v>0</v>
      </c>
      <c r="AW401" s="6">
        <v>0</v>
      </c>
      <c r="AX401" s="6">
        <v>0</v>
      </c>
      <c r="AY401" s="6">
        <v>0</v>
      </c>
      <c r="AZ401" s="6"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10"/>
      <c r="BI401" s="10"/>
      <c r="BJ401" s="10"/>
      <c r="BK401" s="6" t="s">
        <v>94</v>
      </c>
      <c r="BL401" s="6"/>
      <c r="BM401" s="6"/>
    </row>
    <row r="402" spans="1:65" ht="12.5">
      <c r="A402" s="6">
        <v>2</v>
      </c>
      <c r="B402" s="6" t="s">
        <v>95</v>
      </c>
      <c r="C402" s="6" t="s">
        <v>90</v>
      </c>
      <c r="D402" s="6" t="s">
        <v>91</v>
      </c>
      <c r="E402" s="8" t="s">
        <v>76</v>
      </c>
      <c r="F402" s="10"/>
      <c r="G402" s="6">
        <v>350</v>
      </c>
      <c r="H402" s="6">
        <v>1450</v>
      </c>
      <c r="I402" s="10"/>
      <c r="J402" s="6">
        <v>0.17</v>
      </c>
      <c r="K402" s="6">
        <v>50</v>
      </c>
      <c r="L402" s="10"/>
      <c r="M402" s="7">
        <f t="shared" si="0"/>
        <v>0.2413793103448276</v>
      </c>
      <c r="N402" s="10"/>
      <c r="O402" s="10"/>
      <c r="P402" s="6">
        <v>1</v>
      </c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6">
        <v>88</v>
      </c>
      <c r="AB402" s="6"/>
      <c r="AC402" s="6">
        <v>12</v>
      </c>
      <c r="AD402" s="10"/>
      <c r="AE402" s="10"/>
      <c r="AF402" s="10"/>
      <c r="AG402" s="13">
        <v>44716</v>
      </c>
      <c r="AH402" s="6" t="s">
        <v>92</v>
      </c>
      <c r="AI402" s="6" t="s">
        <v>93</v>
      </c>
      <c r="AJ402" s="10">
        <f t="shared" si="2"/>
        <v>99.75</v>
      </c>
      <c r="AK402" s="6">
        <v>0.3</v>
      </c>
      <c r="AL402" s="6">
        <v>0.2</v>
      </c>
      <c r="AM402" s="7">
        <f t="shared" si="3"/>
        <v>0.25</v>
      </c>
      <c r="AN402" s="10"/>
      <c r="AO402" s="10"/>
      <c r="AP402" s="10"/>
      <c r="AQ402" s="10"/>
      <c r="AR402" s="6">
        <v>88</v>
      </c>
      <c r="AS402" s="6">
        <v>12</v>
      </c>
      <c r="AT402" s="6">
        <v>0</v>
      </c>
      <c r="AU402" s="6">
        <v>0</v>
      </c>
      <c r="AV402" s="6">
        <v>0</v>
      </c>
      <c r="AW402" s="6">
        <v>0</v>
      </c>
      <c r="AX402" s="6">
        <v>0</v>
      </c>
      <c r="AY402" s="6">
        <v>0</v>
      </c>
      <c r="AZ402" s="6"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10"/>
      <c r="BI402" s="10"/>
      <c r="BJ402" s="10"/>
      <c r="BK402" s="6" t="s">
        <v>94</v>
      </c>
      <c r="BL402" s="6"/>
      <c r="BM402" s="6"/>
    </row>
    <row r="403" spans="1:65" ht="12.5">
      <c r="A403" s="6">
        <v>2</v>
      </c>
      <c r="B403" s="6" t="s">
        <v>95</v>
      </c>
      <c r="C403" s="6" t="s">
        <v>90</v>
      </c>
      <c r="D403" s="6" t="s">
        <v>91</v>
      </c>
      <c r="E403" s="8" t="s">
        <v>76</v>
      </c>
      <c r="F403" s="10"/>
      <c r="G403" s="6">
        <v>350</v>
      </c>
      <c r="H403" s="6">
        <v>1450</v>
      </c>
      <c r="I403" s="10"/>
      <c r="J403" s="6">
        <v>0.19</v>
      </c>
      <c r="K403" s="6">
        <v>50</v>
      </c>
      <c r="L403" s="10"/>
      <c r="M403" s="7">
        <f t="shared" si="0"/>
        <v>0.2413793103448276</v>
      </c>
      <c r="N403" s="10"/>
      <c r="O403" s="10"/>
      <c r="P403" s="6">
        <v>1</v>
      </c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6">
        <v>88</v>
      </c>
      <c r="AB403" s="6"/>
      <c r="AC403" s="6">
        <v>12</v>
      </c>
      <c r="AD403" s="10"/>
      <c r="AE403" s="10"/>
      <c r="AF403" s="10"/>
      <c r="AG403" s="13">
        <v>44716</v>
      </c>
      <c r="AH403" s="6" t="s">
        <v>92</v>
      </c>
      <c r="AI403" s="6" t="s">
        <v>93</v>
      </c>
      <c r="AJ403" s="10">
        <f t="shared" si="2"/>
        <v>99.8</v>
      </c>
      <c r="AK403" s="6">
        <v>0.1</v>
      </c>
      <c r="AL403" s="6">
        <v>0.3</v>
      </c>
      <c r="AM403" s="7">
        <f t="shared" si="3"/>
        <v>0.2</v>
      </c>
      <c r="AN403" s="10"/>
      <c r="AO403" s="10"/>
      <c r="AP403" s="10"/>
      <c r="AQ403" s="10"/>
      <c r="AR403" s="6">
        <v>88</v>
      </c>
      <c r="AS403" s="6">
        <v>12</v>
      </c>
      <c r="AT403" s="6">
        <v>0</v>
      </c>
      <c r="AU403" s="6">
        <v>0</v>
      </c>
      <c r="AV403" s="6">
        <v>0</v>
      </c>
      <c r="AW403" s="6">
        <v>0</v>
      </c>
      <c r="AX403" s="6">
        <v>0</v>
      </c>
      <c r="AY403" s="6">
        <v>0</v>
      </c>
      <c r="AZ403" s="6"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10"/>
      <c r="BI403" s="10"/>
      <c r="BJ403" s="10"/>
      <c r="BK403" s="6" t="s">
        <v>94</v>
      </c>
      <c r="BL403" s="6"/>
      <c r="BM403" s="6"/>
    </row>
    <row r="404" spans="1:65" ht="12.5">
      <c r="A404" s="6">
        <v>2</v>
      </c>
      <c r="B404" s="6" t="s">
        <v>95</v>
      </c>
      <c r="C404" s="6" t="s">
        <v>90</v>
      </c>
      <c r="D404" s="6" t="s">
        <v>91</v>
      </c>
      <c r="E404" s="8" t="s">
        <v>76</v>
      </c>
      <c r="F404" s="10"/>
      <c r="G404" s="6">
        <v>350</v>
      </c>
      <c r="H404" s="6">
        <v>1450</v>
      </c>
      <c r="I404" s="10"/>
      <c r="J404" s="6">
        <v>0.21</v>
      </c>
      <c r="K404" s="6">
        <v>50</v>
      </c>
      <c r="L404" s="10"/>
      <c r="M404" s="7">
        <f t="shared" si="0"/>
        <v>0.2413793103448276</v>
      </c>
      <c r="N404" s="10"/>
      <c r="O404" s="10"/>
      <c r="P404" s="6">
        <v>1</v>
      </c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6">
        <v>88</v>
      </c>
      <c r="AB404" s="6"/>
      <c r="AC404" s="6">
        <v>12</v>
      </c>
      <c r="AD404" s="10"/>
      <c r="AE404" s="10"/>
      <c r="AF404" s="10"/>
      <c r="AG404" s="13">
        <v>44716</v>
      </c>
      <c r="AH404" s="6" t="s">
        <v>92</v>
      </c>
      <c r="AI404" s="6" t="s">
        <v>93</v>
      </c>
      <c r="AJ404" s="10">
        <f t="shared" si="2"/>
        <v>99.7</v>
      </c>
      <c r="AK404" s="6">
        <v>0.3</v>
      </c>
      <c r="AL404" s="6">
        <v>0.3</v>
      </c>
      <c r="AM404" s="7">
        <f t="shared" si="3"/>
        <v>0.3</v>
      </c>
      <c r="AN404" s="10"/>
      <c r="AO404" s="10"/>
      <c r="AP404" s="10"/>
      <c r="AQ404" s="10"/>
      <c r="AR404" s="6">
        <v>88</v>
      </c>
      <c r="AS404" s="6">
        <v>12</v>
      </c>
      <c r="AT404" s="6">
        <v>0</v>
      </c>
      <c r="AU404" s="6">
        <v>0</v>
      </c>
      <c r="AV404" s="6">
        <v>0</v>
      </c>
      <c r="AW404" s="6">
        <v>0</v>
      </c>
      <c r="AX404" s="6">
        <v>0</v>
      </c>
      <c r="AY404" s="6">
        <v>0</v>
      </c>
      <c r="AZ404" s="6"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10"/>
      <c r="BI404" s="10"/>
      <c r="BJ404" s="10"/>
      <c r="BK404" s="6" t="s">
        <v>94</v>
      </c>
      <c r="BL404" s="6"/>
      <c r="BM404" s="6"/>
    </row>
    <row r="405" spans="1:65" ht="12.5">
      <c r="A405" s="6">
        <v>2</v>
      </c>
      <c r="B405" s="6" t="s">
        <v>95</v>
      </c>
      <c r="C405" s="6" t="s">
        <v>90</v>
      </c>
      <c r="D405" s="6" t="s">
        <v>91</v>
      </c>
      <c r="E405" s="8" t="s">
        <v>76</v>
      </c>
      <c r="F405" s="10"/>
      <c r="G405" s="6">
        <v>350</v>
      </c>
      <c r="H405" s="6">
        <v>1450</v>
      </c>
      <c r="I405" s="10"/>
      <c r="J405" s="6">
        <v>0.23</v>
      </c>
      <c r="K405" s="6">
        <v>50</v>
      </c>
      <c r="L405" s="10"/>
      <c r="M405" s="7">
        <f t="shared" si="0"/>
        <v>0.2413793103448276</v>
      </c>
      <c r="N405" s="10"/>
      <c r="O405" s="10"/>
      <c r="P405" s="6">
        <v>1</v>
      </c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6">
        <v>88</v>
      </c>
      <c r="AB405" s="6"/>
      <c r="AC405" s="6">
        <v>12</v>
      </c>
      <c r="AD405" s="10"/>
      <c r="AE405" s="10"/>
      <c r="AF405" s="10"/>
      <c r="AG405" s="13">
        <v>44716</v>
      </c>
      <c r="AH405" s="6" t="s">
        <v>92</v>
      </c>
      <c r="AI405" s="6" t="s">
        <v>93</v>
      </c>
      <c r="AJ405" s="10">
        <f t="shared" si="2"/>
        <v>99.5</v>
      </c>
      <c r="AK405" s="6">
        <v>0.5</v>
      </c>
      <c r="AL405" s="6">
        <v>0.5</v>
      </c>
      <c r="AM405" s="7">
        <f t="shared" si="3"/>
        <v>0.5</v>
      </c>
      <c r="AN405" s="10"/>
      <c r="AO405" s="10"/>
      <c r="AP405" s="10"/>
      <c r="AQ405" s="10"/>
      <c r="AR405" s="6">
        <v>88</v>
      </c>
      <c r="AS405" s="6">
        <v>12</v>
      </c>
      <c r="AT405" s="6">
        <v>0</v>
      </c>
      <c r="AU405" s="6">
        <v>0</v>
      </c>
      <c r="AV405" s="6">
        <v>0</v>
      </c>
      <c r="AW405" s="6">
        <v>0</v>
      </c>
      <c r="AX405" s="6">
        <v>0</v>
      </c>
      <c r="AY405" s="6">
        <v>0</v>
      </c>
      <c r="AZ405" s="6"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10"/>
      <c r="BI405" s="10"/>
      <c r="BJ405" s="10"/>
      <c r="BK405" s="6" t="s">
        <v>94</v>
      </c>
      <c r="BL405" s="6"/>
      <c r="BM405" s="6"/>
    </row>
    <row r="406" spans="1:65" ht="12.5">
      <c r="A406" s="6">
        <v>2</v>
      </c>
      <c r="B406" s="6" t="s">
        <v>95</v>
      </c>
      <c r="C406" s="6" t="s">
        <v>90</v>
      </c>
      <c r="D406" s="6" t="s">
        <v>91</v>
      </c>
      <c r="E406" s="8" t="s">
        <v>76</v>
      </c>
      <c r="F406" s="10"/>
      <c r="G406" s="6">
        <v>350</v>
      </c>
      <c r="H406" s="6">
        <v>1450</v>
      </c>
      <c r="I406" s="10"/>
      <c r="J406" s="6">
        <v>0.25</v>
      </c>
      <c r="K406" s="6">
        <v>50</v>
      </c>
      <c r="L406" s="10"/>
      <c r="M406" s="7">
        <f t="shared" si="0"/>
        <v>0.2413793103448276</v>
      </c>
      <c r="N406" s="10"/>
      <c r="O406" s="10"/>
      <c r="P406" s="6">
        <v>1</v>
      </c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6">
        <v>88</v>
      </c>
      <c r="AB406" s="6"/>
      <c r="AC406" s="6">
        <v>12</v>
      </c>
      <c r="AD406" s="10"/>
      <c r="AE406" s="10"/>
      <c r="AF406" s="10"/>
      <c r="AG406" s="13">
        <v>44716</v>
      </c>
      <c r="AH406" s="6" t="s">
        <v>92</v>
      </c>
      <c r="AI406" s="6" t="s">
        <v>93</v>
      </c>
      <c r="AJ406" s="10">
        <f t="shared" si="2"/>
        <v>98.25</v>
      </c>
      <c r="AK406" s="6">
        <v>1.9</v>
      </c>
      <c r="AL406" s="6">
        <v>1.6</v>
      </c>
      <c r="AM406" s="7">
        <f t="shared" si="3"/>
        <v>1.75</v>
      </c>
      <c r="AN406" s="10"/>
      <c r="AO406" s="10"/>
      <c r="AP406" s="10"/>
      <c r="AQ406" s="10"/>
      <c r="AR406" s="6">
        <v>88</v>
      </c>
      <c r="AS406" s="6">
        <v>12</v>
      </c>
      <c r="AT406" s="6">
        <v>0</v>
      </c>
      <c r="AU406" s="6">
        <v>0</v>
      </c>
      <c r="AV406" s="6">
        <v>0</v>
      </c>
      <c r="AW406" s="6">
        <v>0</v>
      </c>
      <c r="AX406" s="6">
        <v>0</v>
      </c>
      <c r="AY406" s="6">
        <v>0</v>
      </c>
      <c r="AZ406" s="6"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10"/>
      <c r="BI406" s="10"/>
      <c r="BJ406" s="10"/>
      <c r="BK406" s="6" t="s">
        <v>94</v>
      </c>
      <c r="BL406" s="6"/>
      <c r="BM406" s="6"/>
    </row>
    <row r="407" spans="1:65" ht="12.5">
      <c r="A407" s="6">
        <v>2</v>
      </c>
      <c r="B407" s="6" t="s">
        <v>95</v>
      </c>
      <c r="C407" s="6" t="s">
        <v>90</v>
      </c>
      <c r="D407" s="6" t="s">
        <v>91</v>
      </c>
      <c r="E407" s="8" t="s">
        <v>76</v>
      </c>
      <c r="F407" s="10"/>
      <c r="G407" s="6">
        <v>350</v>
      </c>
      <c r="H407" s="6">
        <v>1500</v>
      </c>
      <c r="I407" s="10"/>
      <c r="J407" s="6">
        <v>0.17</v>
      </c>
      <c r="K407" s="6">
        <v>50</v>
      </c>
      <c r="L407" s="10"/>
      <c r="M407" s="7">
        <f t="shared" si="0"/>
        <v>0.23333333333333334</v>
      </c>
      <c r="N407" s="10"/>
      <c r="O407" s="10"/>
      <c r="P407" s="6">
        <v>1</v>
      </c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6">
        <v>88</v>
      </c>
      <c r="AB407" s="6"/>
      <c r="AC407" s="6">
        <v>12</v>
      </c>
      <c r="AD407" s="10"/>
      <c r="AE407" s="10"/>
      <c r="AF407" s="10"/>
      <c r="AG407" s="13">
        <v>44716</v>
      </c>
      <c r="AH407" s="6" t="s">
        <v>92</v>
      </c>
      <c r="AI407" s="6" t="s">
        <v>93</v>
      </c>
      <c r="AJ407" s="10">
        <f t="shared" si="2"/>
        <v>99.85</v>
      </c>
      <c r="AK407" s="6">
        <v>0.1</v>
      </c>
      <c r="AL407" s="6">
        <v>0.2</v>
      </c>
      <c r="AM407" s="7">
        <f t="shared" si="3"/>
        <v>0.15000000000000002</v>
      </c>
      <c r="AN407" s="10"/>
      <c r="AO407" s="10"/>
      <c r="AP407" s="10"/>
      <c r="AQ407" s="10"/>
      <c r="AR407" s="6">
        <v>88</v>
      </c>
      <c r="AS407" s="6">
        <v>12</v>
      </c>
      <c r="AT407" s="6">
        <v>0</v>
      </c>
      <c r="AU407" s="6">
        <v>0</v>
      </c>
      <c r="AV407" s="6">
        <v>0</v>
      </c>
      <c r="AW407" s="6">
        <v>0</v>
      </c>
      <c r="AX407" s="6">
        <v>0</v>
      </c>
      <c r="AY407" s="6">
        <v>0</v>
      </c>
      <c r="AZ407" s="6"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10"/>
      <c r="BI407" s="10"/>
      <c r="BJ407" s="10"/>
      <c r="BK407" s="6" t="s">
        <v>94</v>
      </c>
      <c r="BL407" s="6"/>
      <c r="BM407" s="6"/>
    </row>
    <row r="408" spans="1:65" ht="12.5">
      <c r="A408" s="6">
        <v>2</v>
      </c>
      <c r="B408" s="6" t="s">
        <v>95</v>
      </c>
      <c r="C408" s="6" t="s">
        <v>90</v>
      </c>
      <c r="D408" s="6" t="s">
        <v>91</v>
      </c>
      <c r="E408" s="8" t="s">
        <v>76</v>
      </c>
      <c r="F408" s="10"/>
      <c r="G408" s="6">
        <v>350</v>
      </c>
      <c r="H408" s="6">
        <v>1500</v>
      </c>
      <c r="I408" s="10"/>
      <c r="J408" s="6">
        <v>0.19</v>
      </c>
      <c r="K408" s="6">
        <v>50</v>
      </c>
      <c r="L408" s="10"/>
      <c r="M408" s="7">
        <f t="shared" si="0"/>
        <v>0.23333333333333334</v>
      </c>
      <c r="N408" s="10"/>
      <c r="O408" s="10"/>
      <c r="P408" s="6">
        <v>1</v>
      </c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6">
        <v>88</v>
      </c>
      <c r="AB408" s="6"/>
      <c r="AC408" s="6">
        <v>12</v>
      </c>
      <c r="AD408" s="10"/>
      <c r="AE408" s="10"/>
      <c r="AF408" s="10"/>
      <c r="AG408" s="13">
        <v>44716</v>
      </c>
      <c r="AH408" s="6" t="s">
        <v>92</v>
      </c>
      <c r="AI408" s="6" t="s">
        <v>93</v>
      </c>
      <c r="AJ408" s="10">
        <f t="shared" si="2"/>
        <v>99.85</v>
      </c>
      <c r="AK408" s="6">
        <v>0.1</v>
      </c>
      <c r="AL408" s="6">
        <v>0.2</v>
      </c>
      <c r="AM408" s="7">
        <f t="shared" si="3"/>
        <v>0.15000000000000002</v>
      </c>
      <c r="AN408" s="10"/>
      <c r="AO408" s="10"/>
      <c r="AP408" s="10"/>
      <c r="AQ408" s="10"/>
      <c r="AR408" s="6">
        <v>88</v>
      </c>
      <c r="AS408" s="6">
        <v>12</v>
      </c>
      <c r="AT408" s="6">
        <v>0</v>
      </c>
      <c r="AU408" s="6">
        <v>0</v>
      </c>
      <c r="AV408" s="6">
        <v>0</v>
      </c>
      <c r="AW408" s="6">
        <v>0</v>
      </c>
      <c r="AX408" s="6">
        <v>0</v>
      </c>
      <c r="AY408" s="6">
        <v>0</v>
      </c>
      <c r="AZ408" s="6"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10"/>
      <c r="BI408" s="10"/>
      <c r="BJ408" s="10"/>
      <c r="BK408" s="6" t="s">
        <v>94</v>
      </c>
      <c r="BL408" s="6"/>
      <c r="BM408" s="6"/>
    </row>
    <row r="409" spans="1:65" ht="12.5">
      <c r="A409" s="6">
        <v>2</v>
      </c>
      <c r="B409" s="6" t="s">
        <v>95</v>
      </c>
      <c r="C409" s="6" t="s">
        <v>90</v>
      </c>
      <c r="D409" s="6" t="s">
        <v>91</v>
      </c>
      <c r="E409" s="8" t="s">
        <v>76</v>
      </c>
      <c r="F409" s="10"/>
      <c r="G409" s="6">
        <v>350</v>
      </c>
      <c r="H409" s="6">
        <v>1500</v>
      </c>
      <c r="I409" s="10"/>
      <c r="J409" s="6">
        <v>0.21</v>
      </c>
      <c r="K409" s="6">
        <v>50</v>
      </c>
      <c r="L409" s="10"/>
      <c r="M409" s="7">
        <f t="shared" si="0"/>
        <v>0.23333333333333334</v>
      </c>
      <c r="N409" s="10"/>
      <c r="O409" s="10"/>
      <c r="P409" s="6">
        <v>1</v>
      </c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6">
        <v>88</v>
      </c>
      <c r="AB409" s="6"/>
      <c r="AC409" s="6">
        <v>12</v>
      </c>
      <c r="AD409" s="10"/>
      <c r="AE409" s="10"/>
      <c r="AF409" s="10"/>
      <c r="AG409" s="13">
        <v>44716</v>
      </c>
      <c r="AH409" s="6" t="s">
        <v>92</v>
      </c>
      <c r="AI409" s="6" t="s">
        <v>93</v>
      </c>
      <c r="AJ409" s="10">
        <f t="shared" si="2"/>
        <v>99.6</v>
      </c>
      <c r="AK409" s="6">
        <v>0.3</v>
      </c>
      <c r="AL409" s="6">
        <v>0.5</v>
      </c>
      <c r="AM409" s="7">
        <f t="shared" si="3"/>
        <v>0.4</v>
      </c>
      <c r="AN409" s="10"/>
      <c r="AO409" s="10"/>
      <c r="AP409" s="10"/>
      <c r="AQ409" s="10"/>
      <c r="AR409" s="6">
        <v>88</v>
      </c>
      <c r="AS409" s="6">
        <v>12</v>
      </c>
      <c r="AT409" s="6">
        <v>0</v>
      </c>
      <c r="AU409" s="6">
        <v>0</v>
      </c>
      <c r="AV409" s="6">
        <v>0</v>
      </c>
      <c r="AW409" s="6">
        <v>0</v>
      </c>
      <c r="AX409" s="6">
        <v>0</v>
      </c>
      <c r="AY409" s="6">
        <v>0</v>
      </c>
      <c r="AZ409" s="6"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10"/>
      <c r="BI409" s="10"/>
      <c r="BJ409" s="10"/>
      <c r="BK409" s="6" t="s">
        <v>94</v>
      </c>
      <c r="BL409" s="6"/>
      <c r="BM409" s="6"/>
    </row>
    <row r="410" spans="1:65" ht="12.5">
      <c r="A410" s="6">
        <v>2</v>
      </c>
      <c r="B410" s="6" t="s">
        <v>95</v>
      </c>
      <c r="C410" s="6" t="s">
        <v>90</v>
      </c>
      <c r="D410" s="6" t="s">
        <v>91</v>
      </c>
      <c r="E410" s="8" t="s">
        <v>76</v>
      </c>
      <c r="F410" s="10"/>
      <c r="G410" s="6">
        <v>350</v>
      </c>
      <c r="H410" s="6">
        <v>1500</v>
      </c>
      <c r="I410" s="10"/>
      <c r="J410" s="6">
        <v>0.23</v>
      </c>
      <c r="K410" s="6">
        <v>50</v>
      </c>
      <c r="L410" s="10"/>
      <c r="M410" s="7">
        <f t="shared" si="0"/>
        <v>0.23333333333333334</v>
      </c>
      <c r="N410" s="10"/>
      <c r="O410" s="10"/>
      <c r="P410" s="6">
        <v>1</v>
      </c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6">
        <v>88</v>
      </c>
      <c r="AB410" s="6"/>
      <c r="AC410" s="6">
        <v>12</v>
      </c>
      <c r="AD410" s="10"/>
      <c r="AE410" s="10"/>
      <c r="AF410" s="10"/>
      <c r="AG410" s="13">
        <v>44716</v>
      </c>
      <c r="AH410" s="6" t="s">
        <v>92</v>
      </c>
      <c r="AI410" s="6" t="s">
        <v>93</v>
      </c>
      <c r="AJ410" s="10">
        <f t="shared" si="2"/>
        <v>98.9</v>
      </c>
      <c r="AK410" s="6">
        <v>0.9</v>
      </c>
      <c r="AL410" s="6">
        <v>1.3</v>
      </c>
      <c r="AM410" s="7">
        <f t="shared" si="3"/>
        <v>1.1000000000000001</v>
      </c>
      <c r="AN410" s="10"/>
      <c r="AO410" s="10"/>
      <c r="AP410" s="10"/>
      <c r="AQ410" s="10"/>
      <c r="AR410" s="6">
        <v>88</v>
      </c>
      <c r="AS410" s="6">
        <v>12</v>
      </c>
      <c r="AT410" s="6">
        <v>0</v>
      </c>
      <c r="AU410" s="6">
        <v>0</v>
      </c>
      <c r="AV410" s="6">
        <v>0</v>
      </c>
      <c r="AW410" s="6">
        <v>0</v>
      </c>
      <c r="AX410" s="6">
        <v>0</v>
      </c>
      <c r="AY410" s="6">
        <v>0</v>
      </c>
      <c r="AZ410" s="6"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10"/>
      <c r="BI410" s="10"/>
      <c r="BJ410" s="10"/>
      <c r="BK410" s="6" t="s">
        <v>94</v>
      </c>
      <c r="BL410" s="6"/>
      <c r="BM410" s="6"/>
    </row>
    <row r="411" spans="1:65" ht="12.5">
      <c r="A411" s="6">
        <v>2</v>
      </c>
      <c r="B411" s="6" t="s">
        <v>95</v>
      </c>
      <c r="C411" s="6" t="s">
        <v>90</v>
      </c>
      <c r="D411" s="6" t="s">
        <v>91</v>
      </c>
      <c r="E411" s="8" t="s">
        <v>76</v>
      </c>
      <c r="F411" s="10"/>
      <c r="G411" s="6">
        <v>350</v>
      </c>
      <c r="H411" s="6">
        <v>1500</v>
      </c>
      <c r="I411" s="10"/>
      <c r="J411" s="6">
        <v>0.25</v>
      </c>
      <c r="K411" s="6">
        <v>50</v>
      </c>
      <c r="L411" s="10"/>
      <c r="M411" s="7">
        <f t="shared" si="0"/>
        <v>0.23333333333333334</v>
      </c>
      <c r="N411" s="10"/>
      <c r="O411" s="10"/>
      <c r="P411" s="6">
        <v>1</v>
      </c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6">
        <v>88</v>
      </c>
      <c r="AB411" s="6"/>
      <c r="AC411" s="6">
        <v>12</v>
      </c>
      <c r="AD411" s="10"/>
      <c r="AE411" s="10"/>
      <c r="AF411" s="10"/>
      <c r="AG411" s="13">
        <v>44716</v>
      </c>
      <c r="AH411" s="6" t="s">
        <v>92</v>
      </c>
      <c r="AI411" s="6" t="s">
        <v>93</v>
      </c>
      <c r="AJ411" s="10">
        <f t="shared" si="2"/>
        <v>98.6</v>
      </c>
      <c r="AK411" s="6">
        <v>1.1000000000000001</v>
      </c>
      <c r="AL411" s="6">
        <v>1.7</v>
      </c>
      <c r="AM411" s="7">
        <f t="shared" si="3"/>
        <v>1.4</v>
      </c>
      <c r="AN411" s="10"/>
      <c r="AO411" s="10"/>
      <c r="AP411" s="10"/>
      <c r="AQ411" s="10"/>
      <c r="AR411" s="6">
        <v>88</v>
      </c>
      <c r="AS411" s="6">
        <v>12</v>
      </c>
      <c r="AT411" s="6">
        <v>0</v>
      </c>
      <c r="AU411" s="6">
        <v>0</v>
      </c>
      <c r="AV411" s="6">
        <v>0</v>
      </c>
      <c r="AW411" s="6">
        <v>0</v>
      </c>
      <c r="AX411" s="6">
        <v>0</v>
      </c>
      <c r="AY411" s="6">
        <v>0</v>
      </c>
      <c r="AZ411" s="6"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10"/>
      <c r="BI411" s="10"/>
      <c r="BJ411" s="10"/>
      <c r="BK411" s="6" t="s">
        <v>94</v>
      </c>
      <c r="BL411" s="6"/>
      <c r="BM411" s="6"/>
    </row>
    <row r="412" spans="1:65" ht="12.5">
      <c r="A412" s="6">
        <v>2</v>
      </c>
      <c r="B412" s="6" t="s">
        <v>95</v>
      </c>
      <c r="C412" s="6" t="s">
        <v>90</v>
      </c>
      <c r="D412" s="6" t="s">
        <v>91</v>
      </c>
      <c r="E412" s="8" t="s">
        <v>76</v>
      </c>
      <c r="F412" s="10"/>
      <c r="G412" s="6">
        <v>350</v>
      </c>
      <c r="H412" s="6">
        <v>1550</v>
      </c>
      <c r="I412" s="10"/>
      <c r="J412" s="6">
        <v>0.17</v>
      </c>
      <c r="K412" s="6">
        <v>50</v>
      </c>
      <c r="L412" s="10"/>
      <c r="M412" s="7">
        <f t="shared" si="0"/>
        <v>0.22580645161290322</v>
      </c>
      <c r="N412" s="10"/>
      <c r="O412" s="10"/>
      <c r="P412" s="6">
        <v>1</v>
      </c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6">
        <v>88</v>
      </c>
      <c r="AB412" s="6"/>
      <c r="AC412" s="6">
        <v>12</v>
      </c>
      <c r="AD412" s="10"/>
      <c r="AE412" s="10"/>
      <c r="AF412" s="10"/>
      <c r="AG412" s="13">
        <v>44716</v>
      </c>
      <c r="AH412" s="6" t="s">
        <v>92</v>
      </c>
      <c r="AI412" s="6" t="s">
        <v>93</v>
      </c>
      <c r="AJ412" s="10">
        <f t="shared" si="2"/>
        <v>99.85</v>
      </c>
      <c r="AK412" s="6">
        <v>0.1</v>
      </c>
      <c r="AL412" s="6">
        <v>0.2</v>
      </c>
      <c r="AM412" s="7">
        <f t="shared" si="3"/>
        <v>0.15000000000000002</v>
      </c>
      <c r="AN412" s="10"/>
      <c r="AO412" s="10"/>
      <c r="AP412" s="10"/>
      <c r="AQ412" s="10"/>
      <c r="AR412" s="6">
        <v>88</v>
      </c>
      <c r="AS412" s="6">
        <v>12</v>
      </c>
      <c r="AT412" s="6">
        <v>0</v>
      </c>
      <c r="AU412" s="6">
        <v>0</v>
      </c>
      <c r="AV412" s="6">
        <v>0</v>
      </c>
      <c r="AW412" s="6">
        <v>0</v>
      </c>
      <c r="AX412" s="6">
        <v>0</v>
      </c>
      <c r="AY412" s="6">
        <v>0</v>
      </c>
      <c r="AZ412" s="6"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10"/>
      <c r="BI412" s="10"/>
      <c r="BJ412" s="10"/>
      <c r="BK412" s="6" t="s">
        <v>94</v>
      </c>
      <c r="BL412" s="6"/>
      <c r="BM412" s="6"/>
    </row>
    <row r="413" spans="1:65" ht="12.5">
      <c r="A413" s="6">
        <v>2</v>
      </c>
      <c r="B413" s="6" t="s">
        <v>95</v>
      </c>
      <c r="C413" s="6" t="s">
        <v>90</v>
      </c>
      <c r="D413" s="6" t="s">
        <v>91</v>
      </c>
      <c r="E413" s="8" t="s">
        <v>76</v>
      </c>
      <c r="F413" s="10"/>
      <c r="G413" s="6">
        <v>350</v>
      </c>
      <c r="H413" s="6">
        <v>1550</v>
      </c>
      <c r="I413" s="10"/>
      <c r="J413" s="6">
        <v>0.19</v>
      </c>
      <c r="K413" s="6">
        <v>50</v>
      </c>
      <c r="L413" s="10"/>
      <c r="M413" s="7">
        <f t="shared" si="0"/>
        <v>0.22580645161290322</v>
      </c>
      <c r="N413" s="10"/>
      <c r="O413" s="10"/>
      <c r="P413" s="6">
        <v>1</v>
      </c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6">
        <v>88</v>
      </c>
      <c r="AB413" s="6"/>
      <c r="AC413" s="6">
        <v>12</v>
      </c>
      <c r="AD413" s="10"/>
      <c r="AE413" s="10"/>
      <c r="AF413" s="10"/>
      <c r="AG413" s="13">
        <v>44716</v>
      </c>
      <c r="AH413" s="6" t="s">
        <v>92</v>
      </c>
      <c r="AI413" s="6" t="s">
        <v>93</v>
      </c>
      <c r="AJ413" s="10">
        <f t="shared" si="2"/>
        <v>99.4</v>
      </c>
      <c r="AK413" s="6">
        <v>0.6</v>
      </c>
      <c r="AL413" s="6">
        <v>0.6</v>
      </c>
      <c r="AM413" s="7">
        <f t="shared" si="3"/>
        <v>0.6</v>
      </c>
      <c r="AN413" s="10"/>
      <c r="AO413" s="10"/>
      <c r="AP413" s="10"/>
      <c r="AQ413" s="10"/>
      <c r="AR413" s="6">
        <v>88</v>
      </c>
      <c r="AS413" s="6">
        <v>12</v>
      </c>
      <c r="AT413" s="6">
        <v>0</v>
      </c>
      <c r="AU413" s="6">
        <v>0</v>
      </c>
      <c r="AV413" s="6">
        <v>0</v>
      </c>
      <c r="AW413" s="6">
        <v>0</v>
      </c>
      <c r="AX413" s="6">
        <v>0</v>
      </c>
      <c r="AY413" s="6">
        <v>0</v>
      </c>
      <c r="AZ413" s="6"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10"/>
      <c r="BI413" s="10"/>
      <c r="BJ413" s="10"/>
      <c r="BK413" s="6" t="s">
        <v>94</v>
      </c>
      <c r="BL413" s="6"/>
      <c r="BM413" s="6"/>
    </row>
    <row r="414" spans="1:65" ht="12.5">
      <c r="A414" s="6">
        <v>2</v>
      </c>
      <c r="B414" s="6" t="s">
        <v>95</v>
      </c>
      <c r="C414" s="6" t="s">
        <v>90</v>
      </c>
      <c r="D414" s="6" t="s">
        <v>91</v>
      </c>
      <c r="E414" s="8" t="s">
        <v>76</v>
      </c>
      <c r="F414" s="10"/>
      <c r="G414" s="6">
        <v>350</v>
      </c>
      <c r="H414" s="6">
        <v>1550</v>
      </c>
      <c r="I414" s="10"/>
      <c r="J414" s="6">
        <v>0.21</v>
      </c>
      <c r="K414" s="6">
        <v>50</v>
      </c>
      <c r="L414" s="10"/>
      <c r="M414" s="7">
        <f t="shared" si="0"/>
        <v>0.22580645161290322</v>
      </c>
      <c r="N414" s="10"/>
      <c r="O414" s="10"/>
      <c r="P414" s="6">
        <v>1</v>
      </c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6">
        <v>88</v>
      </c>
      <c r="AB414" s="6"/>
      <c r="AC414" s="6">
        <v>12</v>
      </c>
      <c r="AD414" s="10"/>
      <c r="AE414" s="10"/>
      <c r="AF414" s="10"/>
      <c r="AG414" s="13">
        <v>44716</v>
      </c>
      <c r="AH414" s="6" t="s">
        <v>92</v>
      </c>
      <c r="AI414" s="6" t="s">
        <v>93</v>
      </c>
      <c r="AJ414" s="10">
        <f t="shared" si="2"/>
        <v>99.25</v>
      </c>
      <c r="AK414" s="6">
        <v>0.6</v>
      </c>
      <c r="AL414" s="6">
        <v>0.9</v>
      </c>
      <c r="AM414" s="7">
        <f t="shared" si="3"/>
        <v>0.75</v>
      </c>
      <c r="AN414" s="10"/>
      <c r="AO414" s="10"/>
      <c r="AP414" s="10"/>
      <c r="AQ414" s="10"/>
      <c r="AR414" s="6">
        <v>88</v>
      </c>
      <c r="AS414" s="6">
        <v>12</v>
      </c>
      <c r="AT414" s="6">
        <v>0</v>
      </c>
      <c r="AU414" s="6">
        <v>0</v>
      </c>
      <c r="AV414" s="6">
        <v>0</v>
      </c>
      <c r="AW414" s="6">
        <v>0</v>
      </c>
      <c r="AX414" s="6">
        <v>0</v>
      </c>
      <c r="AY414" s="6">
        <v>0</v>
      </c>
      <c r="AZ414" s="6"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10"/>
      <c r="BI414" s="10"/>
      <c r="BJ414" s="10"/>
      <c r="BK414" s="6" t="s">
        <v>94</v>
      </c>
      <c r="BL414" s="6"/>
      <c r="BM414" s="6"/>
    </row>
    <row r="415" spans="1:65" ht="12.5">
      <c r="A415" s="6">
        <v>2</v>
      </c>
      <c r="B415" s="6" t="s">
        <v>95</v>
      </c>
      <c r="C415" s="6" t="s">
        <v>90</v>
      </c>
      <c r="D415" s="6" t="s">
        <v>91</v>
      </c>
      <c r="E415" s="8" t="s">
        <v>76</v>
      </c>
      <c r="F415" s="10"/>
      <c r="G415" s="6">
        <v>350</v>
      </c>
      <c r="H415" s="6">
        <v>1550</v>
      </c>
      <c r="I415" s="10"/>
      <c r="J415" s="6">
        <v>0.23</v>
      </c>
      <c r="K415" s="6">
        <v>50</v>
      </c>
      <c r="L415" s="10"/>
      <c r="M415" s="7">
        <f t="shared" si="0"/>
        <v>0.22580645161290322</v>
      </c>
      <c r="N415" s="10"/>
      <c r="O415" s="10"/>
      <c r="P415" s="6">
        <v>1</v>
      </c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6">
        <v>88</v>
      </c>
      <c r="AB415" s="6"/>
      <c r="AC415" s="6">
        <v>12</v>
      </c>
      <c r="AD415" s="10"/>
      <c r="AE415" s="10"/>
      <c r="AF415" s="10"/>
      <c r="AG415" s="13">
        <v>44716</v>
      </c>
      <c r="AH415" s="6" t="s">
        <v>92</v>
      </c>
      <c r="AI415" s="6" t="s">
        <v>93</v>
      </c>
      <c r="AJ415" s="10">
        <f t="shared" si="2"/>
        <v>98.55</v>
      </c>
      <c r="AK415" s="6">
        <v>1.8</v>
      </c>
      <c r="AL415" s="6">
        <v>1.1000000000000001</v>
      </c>
      <c r="AM415" s="7">
        <f t="shared" si="3"/>
        <v>1.4500000000000002</v>
      </c>
      <c r="AN415" s="10"/>
      <c r="AO415" s="10"/>
      <c r="AP415" s="10"/>
      <c r="AQ415" s="10"/>
      <c r="AR415" s="6">
        <v>88</v>
      </c>
      <c r="AS415" s="6">
        <v>12</v>
      </c>
      <c r="AT415" s="6">
        <v>0</v>
      </c>
      <c r="AU415" s="6">
        <v>0</v>
      </c>
      <c r="AV415" s="6">
        <v>0</v>
      </c>
      <c r="AW415" s="6">
        <v>0</v>
      </c>
      <c r="AX415" s="6">
        <v>0</v>
      </c>
      <c r="AY415" s="6">
        <v>0</v>
      </c>
      <c r="AZ415" s="6"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10"/>
      <c r="BI415" s="10"/>
      <c r="BJ415" s="10"/>
      <c r="BK415" s="6" t="s">
        <v>94</v>
      </c>
      <c r="BL415" s="6"/>
      <c r="BM415" s="6"/>
    </row>
    <row r="416" spans="1:65" ht="12.5">
      <c r="A416" s="6">
        <v>2</v>
      </c>
      <c r="B416" s="6" t="s">
        <v>95</v>
      </c>
      <c r="C416" s="6" t="s">
        <v>90</v>
      </c>
      <c r="D416" s="6" t="s">
        <v>91</v>
      </c>
      <c r="E416" s="8" t="s">
        <v>76</v>
      </c>
      <c r="F416" s="10"/>
      <c r="G416" s="6">
        <v>350</v>
      </c>
      <c r="H416" s="6">
        <v>1550</v>
      </c>
      <c r="I416" s="10"/>
      <c r="J416" s="6">
        <v>0.25</v>
      </c>
      <c r="K416" s="6">
        <v>50</v>
      </c>
      <c r="L416" s="10"/>
      <c r="M416" s="7">
        <f t="shared" si="0"/>
        <v>0.22580645161290322</v>
      </c>
      <c r="N416" s="10"/>
      <c r="O416" s="10"/>
      <c r="P416" s="6">
        <v>1</v>
      </c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6">
        <v>88</v>
      </c>
      <c r="AB416" s="6"/>
      <c r="AC416" s="6">
        <v>12</v>
      </c>
      <c r="AD416" s="10"/>
      <c r="AE416" s="10"/>
      <c r="AF416" s="10"/>
      <c r="AG416" s="13">
        <v>44716</v>
      </c>
      <c r="AH416" s="6" t="s">
        <v>92</v>
      </c>
      <c r="AI416" s="6" t="s">
        <v>93</v>
      </c>
      <c r="AJ416" s="10">
        <f t="shared" si="2"/>
        <v>97.1</v>
      </c>
      <c r="AK416" s="6">
        <v>2.8</v>
      </c>
      <c r="AL416" s="6">
        <v>3</v>
      </c>
      <c r="AM416" s="7">
        <f t="shared" si="3"/>
        <v>2.9</v>
      </c>
      <c r="AN416" s="10"/>
      <c r="AO416" s="10"/>
      <c r="AP416" s="10"/>
      <c r="AQ416" s="10"/>
      <c r="AR416" s="6">
        <v>88</v>
      </c>
      <c r="AS416" s="6">
        <v>12</v>
      </c>
      <c r="AT416" s="6">
        <v>0</v>
      </c>
      <c r="AU416" s="6">
        <v>0</v>
      </c>
      <c r="AV416" s="6">
        <v>0</v>
      </c>
      <c r="AW416" s="6">
        <v>0</v>
      </c>
      <c r="AX416" s="6">
        <v>0</v>
      </c>
      <c r="AY416" s="6">
        <v>0</v>
      </c>
      <c r="AZ416" s="6"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10"/>
      <c r="BI416" s="10"/>
      <c r="BJ416" s="10"/>
      <c r="BK416" s="6" t="s">
        <v>94</v>
      </c>
      <c r="BL416" s="6"/>
      <c r="BM416" s="6"/>
    </row>
    <row r="417" spans="1:65" ht="12.5">
      <c r="A417" s="6">
        <v>2</v>
      </c>
      <c r="B417" s="6" t="s">
        <v>95</v>
      </c>
      <c r="C417" s="6" t="s">
        <v>90</v>
      </c>
      <c r="D417" s="6" t="s">
        <v>91</v>
      </c>
      <c r="E417" s="8" t="s">
        <v>76</v>
      </c>
      <c r="F417" s="10"/>
      <c r="G417" s="6">
        <v>350</v>
      </c>
      <c r="H417" s="6">
        <v>1600</v>
      </c>
      <c r="I417" s="10"/>
      <c r="J417" s="6">
        <v>0.17</v>
      </c>
      <c r="K417" s="6">
        <v>50</v>
      </c>
      <c r="L417" s="10"/>
      <c r="M417" s="7">
        <f t="shared" si="0"/>
        <v>0.21875</v>
      </c>
      <c r="N417" s="10"/>
      <c r="O417" s="10"/>
      <c r="P417" s="6">
        <v>1</v>
      </c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6">
        <v>88</v>
      </c>
      <c r="AB417" s="6"/>
      <c r="AC417" s="6">
        <v>12</v>
      </c>
      <c r="AD417" s="10"/>
      <c r="AE417" s="10"/>
      <c r="AF417" s="10"/>
      <c r="AG417" s="13">
        <v>44716</v>
      </c>
      <c r="AH417" s="6" t="s">
        <v>92</v>
      </c>
      <c r="AI417" s="6" t="s">
        <v>93</v>
      </c>
      <c r="AJ417" s="10">
        <f t="shared" si="2"/>
        <v>99.85</v>
      </c>
      <c r="AK417" s="6">
        <v>0.2</v>
      </c>
      <c r="AL417" s="6">
        <v>0.1</v>
      </c>
      <c r="AM417" s="7">
        <f t="shared" si="3"/>
        <v>0.15000000000000002</v>
      </c>
      <c r="AN417" s="10"/>
      <c r="AO417" s="10"/>
      <c r="AP417" s="10"/>
      <c r="AQ417" s="10"/>
      <c r="AR417" s="6">
        <v>88</v>
      </c>
      <c r="AS417" s="6">
        <v>12</v>
      </c>
      <c r="AT417" s="6">
        <v>0</v>
      </c>
      <c r="AU417" s="6">
        <v>0</v>
      </c>
      <c r="AV417" s="6">
        <v>0</v>
      </c>
      <c r="AW417" s="6">
        <v>0</v>
      </c>
      <c r="AX417" s="6">
        <v>0</v>
      </c>
      <c r="AY417" s="6">
        <v>0</v>
      </c>
      <c r="AZ417" s="6"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10"/>
      <c r="BI417" s="10"/>
      <c r="BJ417" s="10"/>
      <c r="BK417" s="6" t="s">
        <v>94</v>
      </c>
      <c r="BL417" s="6"/>
      <c r="BM417" s="6"/>
    </row>
    <row r="418" spans="1:65" ht="12.5">
      <c r="A418" s="6">
        <v>2</v>
      </c>
      <c r="B418" s="6" t="s">
        <v>95</v>
      </c>
      <c r="C418" s="6" t="s">
        <v>90</v>
      </c>
      <c r="D418" s="6" t="s">
        <v>91</v>
      </c>
      <c r="E418" s="8" t="s">
        <v>76</v>
      </c>
      <c r="F418" s="10"/>
      <c r="G418" s="6">
        <v>350</v>
      </c>
      <c r="H418" s="6">
        <v>1600</v>
      </c>
      <c r="I418" s="10"/>
      <c r="J418" s="6">
        <v>0.19</v>
      </c>
      <c r="K418" s="6">
        <v>50</v>
      </c>
      <c r="L418" s="10"/>
      <c r="M418" s="7">
        <f t="shared" si="0"/>
        <v>0.21875</v>
      </c>
      <c r="N418" s="10"/>
      <c r="O418" s="10"/>
      <c r="P418" s="6">
        <v>1</v>
      </c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6">
        <v>88</v>
      </c>
      <c r="AB418" s="6"/>
      <c r="AC418" s="6">
        <v>12</v>
      </c>
      <c r="AD418" s="10"/>
      <c r="AE418" s="10"/>
      <c r="AF418" s="10"/>
      <c r="AG418" s="13">
        <v>44716</v>
      </c>
      <c r="AH418" s="6" t="s">
        <v>92</v>
      </c>
      <c r="AI418" s="6" t="s">
        <v>93</v>
      </c>
      <c r="AJ418" s="10">
        <f t="shared" si="2"/>
        <v>99.7</v>
      </c>
      <c r="AK418" s="6">
        <v>0.4</v>
      </c>
      <c r="AL418" s="6">
        <v>0.2</v>
      </c>
      <c r="AM418" s="7">
        <f t="shared" si="3"/>
        <v>0.30000000000000004</v>
      </c>
      <c r="AN418" s="10"/>
      <c r="AO418" s="10"/>
      <c r="AP418" s="10"/>
      <c r="AQ418" s="10"/>
      <c r="AR418" s="6">
        <v>88</v>
      </c>
      <c r="AS418" s="6">
        <v>12</v>
      </c>
      <c r="AT418" s="6">
        <v>0</v>
      </c>
      <c r="AU418" s="6">
        <v>0</v>
      </c>
      <c r="AV418" s="6">
        <v>0</v>
      </c>
      <c r="AW418" s="6">
        <v>0</v>
      </c>
      <c r="AX418" s="6">
        <v>0</v>
      </c>
      <c r="AY418" s="6">
        <v>0</v>
      </c>
      <c r="AZ418" s="6"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10"/>
      <c r="BI418" s="10"/>
      <c r="BJ418" s="10"/>
      <c r="BK418" s="6" t="s">
        <v>94</v>
      </c>
      <c r="BL418" s="6"/>
      <c r="BM418" s="6"/>
    </row>
    <row r="419" spans="1:65" ht="12.5">
      <c r="A419" s="6">
        <v>2</v>
      </c>
      <c r="B419" s="6" t="s">
        <v>95</v>
      </c>
      <c r="C419" s="6" t="s">
        <v>90</v>
      </c>
      <c r="D419" s="6" t="s">
        <v>91</v>
      </c>
      <c r="E419" s="8" t="s">
        <v>76</v>
      </c>
      <c r="F419" s="10"/>
      <c r="G419" s="6">
        <v>350</v>
      </c>
      <c r="H419" s="6">
        <v>1600</v>
      </c>
      <c r="I419" s="10"/>
      <c r="J419" s="6">
        <v>0.21</v>
      </c>
      <c r="K419" s="6">
        <v>50</v>
      </c>
      <c r="L419" s="10"/>
      <c r="M419" s="7">
        <f t="shared" si="0"/>
        <v>0.21875</v>
      </c>
      <c r="N419" s="10"/>
      <c r="O419" s="10"/>
      <c r="P419" s="6">
        <v>1</v>
      </c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6">
        <v>88</v>
      </c>
      <c r="AB419" s="6"/>
      <c r="AC419" s="6">
        <v>12</v>
      </c>
      <c r="AD419" s="10"/>
      <c r="AE419" s="10"/>
      <c r="AF419" s="10"/>
      <c r="AG419" s="13">
        <v>44716</v>
      </c>
      <c r="AH419" s="6" t="s">
        <v>92</v>
      </c>
      <c r="AI419" s="6" t="s">
        <v>93</v>
      </c>
      <c r="AJ419" s="10">
        <f t="shared" si="2"/>
        <v>99</v>
      </c>
      <c r="AK419" s="6">
        <v>1.3</v>
      </c>
      <c r="AL419" s="6">
        <v>0.7</v>
      </c>
      <c r="AM419" s="7">
        <f t="shared" si="3"/>
        <v>1</v>
      </c>
      <c r="AN419" s="10"/>
      <c r="AO419" s="10"/>
      <c r="AP419" s="10"/>
      <c r="AQ419" s="10"/>
      <c r="AR419" s="6">
        <v>88</v>
      </c>
      <c r="AS419" s="6">
        <v>12</v>
      </c>
      <c r="AT419" s="6">
        <v>0</v>
      </c>
      <c r="AU419" s="6">
        <v>0</v>
      </c>
      <c r="AV419" s="6">
        <v>0</v>
      </c>
      <c r="AW419" s="6">
        <v>0</v>
      </c>
      <c r="AX419" s="6">
        <v>0</v>
      </c>
      <c r="AY419" s="6">
        <v>0</v>
      </c>
      <c r="AZ419" s="6"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10"/>
      <c r="BI419" s="10"/>
      <c r="BJ419" s="10"/>
      <c r="BK419" s="6" t="s">
        <v>94</v>
      </c>
      <c r="BL419" s="6"/>
      <c r="BM419" s="6"/>
    </row>
    <row r="420" spans="1:65" ht="12.5">
      <c r="A420" s="6">
        <v>2</v>
      </c>
      <c r="B420" s="6" t="s">
        <v>95</v>
      </c>
      <c r="C420" s="6" t="s">
        <v>90</v>
      </c>
      <c r="D420" s="6" t="s">
        <v>91</v>
      </c>
      <c r="E420" s="8" t="s">
        <v>76</v>
      </c>
      <c r="F420" s="10"/>
      <c r="G420" s="6">
        <v>350</v>
      </c>
      <c r="H420" s="6">
        <v>1600</v>
      </c>
      <c r="I420" s="10"/>
      <c r="J420" s="6">
        <v>0.23</v>
      </c>
      <c r="K420" s="6">
        <v>50</v>
      </c>
      <c r="L420" s="10"/>
      <c r="M420" s="7">
        <f t="shared" si="0"/>
        <v>0.21875</v>
      </c>
      <c r="N420" s="10"/>
      <c r="O420" s="10"/>
      <c r="P420" s="6">
        <v>1</v>
      </c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6">
        <v>88</v>
      </c>
      <c r="AB420" s="6"/>
      <c r="AC420" s="6">
        <v>12</v>
      </c>
      <c r="AD420" s="10"/>
      <c r="AE420" s="10"/>
      <c r="AF420" s="10"/>
      <c r="AG420" s="13">
        <v>44716</v>
      </c>
      <c r="AH420" s="6" t="s">
        <v>92</v>
      </c>
      <c r="AI420" s="6" t="s">
        <v>93</v>
      </c>
      <c r="AJ420" s="10">
        <f t="shared" si="2"/>
        <v>98.4</v>
      </c>
      <c r="AK420" s="6">
        <v>1.4</v>
      </c>
      <c r="AL420" s="6">
        <v>1.8</v>
      </c>
      <c r="AM420" s="7">
        <f t="shared" si="3"/>
        <v>1.6</v>
      </c>
      <c r="AN420" s="10"/>
      <c r="AO420" s="10"/>
      <c r="AP420" s="10"/>
      <c r="AQ420" s="10"/>
      <c r="AR420" s="6">
        <v>88</v>
      </c>
      <c r="AS420" s="6">
        <v>12</v>
      </c>
      <c r="AT420" s="6">
        <v>0</v>
      </c>
      <c r="AU420" s="6">
        <v>0</v>
      </c>
      <c r="AV420" s="6">
        <v>0</v>
      </c>
      <c r="AW420" s="6">
        <v>0</v>
      </c>
      <c r="AX420" s="6">
        <v>0</v>
      </c>
      <c r="AY420" s="6">
        <v>0</v>
      </c>
      <c r="AZ420" s="6"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10"/>
      <c r="BI420" s="10"/>
      <c r="BJ420" s="10"/>
      <c r="BK420" s="6" t="s">
        <v>94</v>
      </c>
      <c r="BL420" s="6"/>
      <c r="BM420" s="6"/>
    </row>
    <row r="421" spans="1:65" ht="12.5">
      <c r="A421" s="6">
        <v>2</v>
      </c>
      <c r="B421" s="6" t="s">
        <v>95</v>
      </c>
      <c r="C421" s="6" t="s">
        <v>90</v>
      </c>
      <c r="D421" s="6" t="s">
        <v>91</v>
      </c>
      <c r="E421" s="8" t="s">
        <v>76</v>
      </c>
      <c r="F421" s="10"/>
      <c r="G421" s="6">
        <v>350</v>
      </c>
      <c r="H421" s="6">
        <v>1600</v>
      </c>
      <c r="I421" s="10"/>
      <c r="J421" s="6">
        <v>0.25</v>
      </c>
      <c r="K421" s="6">
        <v>50</v>
      </c>
      <c r="L421" s="10"/>
      <c r="M421" s="7">
        <f t="shared" si="0"/>
        <v>0.21875</v>
      </c>
      <c r="N421" s="10"/>
      <c r="O421" s="10"/>
      <c r="P421" s="6">
        <v>1</v>
      </c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6">
        <v>88</v>
      </c>
      <c r="AB421" s="6"/>
      <c r="AC421" s="6">
        <v>12</v>
      </c>
      <c r="AD421" s="10"/>
      <c r="AE421" s="10"/>
      <c r="AF421" s="10"/>
      <c r="AG421" s="13">
        <v>44716</v>
      </c>
      <c r="AH421" s="6" t="s">
        <v>92</v>
      </c>
      <c r="AI421" s="6" t="s">
        <v>93</v>
      </c>
      <c r="AJ421" s="10">
        <f t="shared" si="2"/>
        <v>97.55</v>
      </c>
      <c r="AK421" s="6">
        <v>2.9</v>
      </c>
      <c r="AL421" s="6">
        <v>2</v>
      </c>
      <c r="AM421" s="7">
        <f t="shared" si="3"/>
        <v>2.4500000000000002</v>
      </c>
      <c r="AN421" s="10"/>
      <c r="AO421" s="10"/>
      <c r="AP421" s="10"/>
      <c r="AQ421" s="10"/>
      <c r="AR421" s="6">
        <v>88</v>
      </c>
      <c r="AS421" s="6">
        <v>12</v>
      </c>
      <c r="AT421" s="6">
        <v>0</v>
      </c>
      <c r="AU421" s="6">
        <v>0</v>
      </c>
      <c r="AV421" s="6">
        <v>0</v>
      </c>
      <c r="AW421" s="6">
        <v>0</v>
      </c>
      <c r="AX421" s="6">
        <v>0</v>
      </c>
      <c r="AY421" s="6">
        <v>0</v>
      </c>
      <c r="AZ421" s="6"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10"/>
      <c r="BI421" s="10"/>
      <c r="BJ421" s="10"/>
      <c r="BK421" s="6" t="s">
        <v>94</v>
      </c>
      <c r="BL421" s="6"/>
      <c r="BM421" s="6"/>
    </row>
    <row r="422" spans="1:65" ht="12.5">
      <c r="A422" s="6">
        <v>2</v>
      </c>
      <c r="B422" s="6" t="s">
        <v>96</v>
      </c>
      <c r="C422" s="6" t="s">
        <v>90</v>
      </c>
      <c r="D422" s="6" t="s">
        <v>91</v>
      </c>
      <c r="E422" s="8" t="s">
        <v>76</v>
      </c>
      <c r="F422" s="10"/>
      <c r="G422" s="6">
        <v>350</v>
      </c>
      <c r="H422" s="6">
        <v>1400</v>
      </c>
      <c r="I422" s="10"/>
      <c r="J422" s="6">
        <v>0.17</v>
      </c>
      <c r="K422" s="6">
        <v>50</v>
      </c>
      <c r="L422" s="10"/>
      <c r="M422" s="7">
        <f t="shared" si="0"/>
        <v>0.25</v>
      </c>
      <c r="N422" s="10"/>
      <c r="O422" s="10"/>
      <c r="P422" s="6">
        <v>1</v>
      </c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6">
        <v>88</v>
      </c>
      <c r="AB422" s="6"/>
      <c r="AC422" s="6">
        <v>12</v>
      </c>
      <c r="AD422" s="10"/>
      <c r="AE422" s="10"/>
      <c r="AF422" s="10"/>
      <c r="AG422" s="13">
        <v>44716</v>
      </c>
      <c r="AH422" s="6" t="s">
        <v>92</v>
      </c>
      <c r="AI422" s="6" t="s">
        <v>93</v>
      </c>
      <c r="AJ422" s="10">
        <f t="shared" si="2"/>
        <v>99.75</v>
      </c>
      <c r="AK422" s="6">
        <v>0.3</v>
      </c>
      <c r="AL422" s="6">
        <v>0.2</v>
      </c>
      <c r="AM422" s="7">
        <f t="shared" si="3"/>
        <v>0.25</v>
      </c>
      <c r="AN422" s="10"/>
      <c r="AO422" s="10"/>
      <c r="AP422" s="10"/>
      <c r="AQ422" s="10"/>
      <c r="AR422" s="6">
        <v>88</v>
      </c>
      <c r="AS422" s="6">
        <v>12</v>
      </c>
      <c r="AT422" s="6">
        <v>0</v>
      </c>
      <c r="AU422" s="6">
        <v>0</v>
      </c>
      <c r="AV422" s="6">
        <v>0</v>
      </c>
      <c r="AW422" s="6">
        <v>0</v>
      </c>
      <c r="AX422" s="6">
        <v>0</v>
      </c>
      <c r="AY422" s="6">
        <v>0</v>
      </c>
      <c r="AZ422" s="6"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10"/>
      <c r="BI422" s="10"/>
      <c r="BJ422" s="10"/>
      <c r="BK422" s="6" t="s">
        <v>94</v>
      </c>
      <c r="BL422" s="6"/>
      <c r="BM422" s="6"/>
    </row>
    <row r="423" spans="1:65" ht="12.5">
      <c r="A423" s="6">
        <v>2</v>
      </c>
      <c r="B423" s="6" t="s">
        <v>96</v>
      </c>
      <c r="C423" s="6" t="s">
        <v>90</v>
      </c>
      <c r="D423" s="6" t="s">
        <v>91</v>
      </c>
      <c r="E423" s="8" t="s">
        <v>76</v>
      </c>
      <c r="F423" s="10"/>
      <c r="G423" s="6">
        <v>350</v>
      </c>
      <c r="H423" s="6">
        <v>1400</v>
      </c>
      <c r="I423" s="10"/>
      <c r="J423" s="6">
        <v>0.19</v>
      </c>
      <c r="K423" s="6">
        <v>50</v>
      </c>
      <c r="L423" s="10"/>
      <c r="M423" s="7">
        <f t="shared" si="0"/>
        <v>0.25</v>
      </c>
      <c r="N423" s="10"/>
      <c r="O423" s="10"/>
      <c r="P423" s="6">
        <v>1</v>
      </c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6">
        <v>88</v>
      </c>
      <c r="AB423" s="6"/>
      <c r="AC423" s="6">
        <v>12</v>
      </c>
      <c r="AD423" s="10"/>
      <c r="AE423" s="10"/>
      <c r="AF423" s="10"/>
      <c r="AG423" s="13">
        <v>44716</v>
      </c>
      <c r="AH423" s="6" t="s">
        <v>92</v>
      </c>
      <c r="AI423" s="6" t="s">
        <v>93</v>
      </c>
      <c r="AJ423" s="10">
        <f t="shared" si="2"/>
        <v>99.15</v>
      </c>
      <c r="AK423" s="6">
        <v>1</v>
      </c>
      <c r="AL423" s="6">
        <v>0.7</v>
      </c>
      <c r="AM423" s="7">
        <f t="shared" si="3"/>
        <v>0.85</v>
      </c>
      <c r="AN423" s="10"/>
      <c r="AO423" s="10"/>
      <c r="AP423" s="10"/>
      <c r="AQ423" s="10"/>
      <c r="AR423" s="6">
        <v>88</v>
      </c>
      <c r="AS423" s="6">
        <v>12</v>
      </c>
      <c r="AT423" s="6">
        <v>0</v>
      </c>
      <c r="AU423" s="6">
        <v>0</v>
      </c>
      <c r="AV423" s="6">
        <v>0</v>
      </c>
      <c r="AW423" s="6">
        <v>0</v>
      </c>
      <c r="AX423" s="6">
        <v>0</v>
      </c>
      <c r="AY423" s="6">
        <v>0</v>
      </c>
      <c r="AZ423" s="6"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10"/>
      <c r="BI423" s="10"/>
      <c r="BJ423" s="10"/>
      <c r="BK423" s="6" t="s">
        <v>94</v>
      </c>
      <c r="BL423" s="6"/>
      <c r="BM423" s="6"/>
    </row>
    <row r="424" spans="1:65" ht="12.5">
      <c r="A424" s="6">
        <v>2</v>
      </c>
      <c r="B424" s="6" t="s">
        <v>96</v>
      </c>
      <c r="C424" s="6" t="s">
        <v>90</v>
      </c>
      <c r="D424" s="6" t="s">
        <v>91</v>
      </c>
      <c r="E424" s="8" t="s">
        <v>76</v>
      </c>
      <c r="F424" s="10"/>
      <c r="G424" s="6">
        <v>350</v>
      </c>
      <c r="H424" s="6">
        <v>1400</v>
      </c>
      <c r="I424" s="10"/>
      <c r="J424" s="6">
        <v>0.21</v>
      </c>
      <c r="K424" s="6">
        <v>50</v>
      </c>
      <c r="L424" s="10"/>
      <c r="M424" s="7">
        <f t="shared" si="0"/>
        <v>0.25</v>
      </c>
      <c r="N424" s="10"/>
      <c r="O424" s="10"/>
      <c r="P424" s="6">
        <v>1</v>
      </c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6">
        <v>88</v>
      </c>
      <c r="AB424" s="6"/>
      <c r="AC424" s="6">
        <v>12</v>
      </c>
      <c r="AD424" s="10"/>
      <c r="AE424" s="10"/>
      <c r="AF424" s="10"/>
      <c r="AG424" s="13">
        <v>44716</v>
      </c>
      <c r="AH424" s="6" t="s">
        <v>92</v>
      </c>
      <c r="AI424" s="6" t="s">
        <v>93</v>
      </c>
      <c r="AJ424" s="10">
        <f t="shared" si="2"/>
        <v>98.7</v>
      </c>
      <c r="AK424" s="6">
        <v>1.3</v>
      </c>
      <c r="AL424" s="6">
        <v>1.3</v>
      </c>
      <c r="AM424" s="7">
        <f t="shared" si="3"/>
        <v>1.3</v>
      </c>
      <c r="AN424" s="10"/>
      <c r="AO424" s="10"/>
      <c r="AP424" s="10"/>
      <c r="AQ424" s="10"/>
      <c r="AR424" s="6">
        <v>88</v>
      </c>
      <c r="AS424" s="6">
        <v>12</v>
      </c>
      <c r="AT424" s="6">
        <v>0</v>
      </c>
      <c r="AU424" s="6">
        <v>0</v>
      </c>
      <c r="AV424" s="6">
        <v>0</v>
      </c>
      <c r="AW424" s="6">
        <v>0</v>
      </c>
      <c r="AX424" s="6">
        <v>0</v>
      </c>
      <c r="AY424" s="6">
        <v>0</v>
      </c>
      <c r="AZ424" s="6"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10"/>
      <c r="BI424" s="10"/>
      <c r="BJ424" s="10"/>
      <c r="BK424" s="6" t="s">
        <v>94</v>
      </c>
      <c r="BL424" s="6"/>
      <c r="BM424" s="6"/>
    </row>
    <row r="425" spans="1:65" ht="12.5">
      <c r="A425" s="6">
        <v>2</v>
      </c>
      <c r="B425" s="6" t="s">
        <v>96</v>
      </c>
      <c r="C425" s="6" t="s">
        <v>90</v>
      </c>
      <c r="D425" s="6" t="s">
        <v>91</v>
      </c>
      <c r="E425" s="8" t="s">
        <v>76</v>
      </c>
      <c r="F425" s="10"/>
      <c r="G425" s="6">
        <v>350</v>
      </c>
      <c r="H425" s="6">
        <v>1400</v>
      </c>
      <c r="I425" s="10"/>
      <c r="J425" s="6">
        <v>0.17</v>
      </c>
      <c r="K425" s="6">
        <v>50</v>
      </c>
      <c r="L425" s="10"/>
      <c r="M425" s="7">
        <f t="shared" si="0"/>
        <v>0.25</v>
      </c>
      <c r="N425" s="10"/>
      <c r="O425" s="10"/>
      <c r="P425" s="6">
        <v>1</v>
      </c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6">
        <v>88</v>
      </c>
      <c r="AB425" s="6"/>
      <c r="AC425" s="6">
        <v>12</v>
      </c>
      <c r="AD425" s="10"/>
      <c r="AE425" s="10"/>
      <c r="AF425" s="10"/>
      <c r="AG425" s="13">
        <v>44716</v>
      </c>
      <c r="AH425" s="6" t="s">
        <v>92</v>
      </c>
      <c r="AI425" s="6" t="s">
        <v>93</v>
      </c>
      <c r="AJ425" s="10">
        <f t="shared" si="2"/>
        <v>99.65</v>
      </c>
      <c r="AK425" s="6">
        <v>0.3</v>
      </c>
      <c r="AL425" s="6">
        <v>0.4</v>
      </c>
      <c r="AM425" s="7">
        <f t="shared" si="3"/>
        <v>0.35</v>
      </c>
      <c r="AN425" s="10"/>
      <c r="AO425" s="10"/>
      <c r="AP425" s="10"/>
      <c r="AQ425" s="10"/>
      <c r="AR425" s="6">
        <v>88</v>
      </c>
      <c r="AS425" s="6">
        <v>12</v>
      </c>
      <c r="AT425" s="6">
        <v>0</v>
      </c>
      <c r="AU425" s="6">
        <v>0</v>
      </c>
      <c r="AV425" s="6">
        <v>0</v>
      </c>
      <c r="AW425" s="6">
        <v>0</v>
      </c>
      <c r="AX425" s="6">
        <v>0</v>
      </c>
      <c r="AY425" s="6">
        <v>0</v>
      </c>
      <c r="AZ425" s="6"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10"/>
      <c r="BI425" s="10"/>
      <c r="BJ425" s="10"/>
      <c r="BK425" s="6" t="s">
        <v>94</v>
      </c>
      <c r="BL425" s="6"/>
      <c r="BM425" s="6"/>
    </row>
    <row r="426" spans="1:65" ht="12.5">
      <c r="A426" s="6">
        <v>2</v>
      </c>
      <c r="B426" s="6" t="s">
        <v>96</v>
      </c>
      <c r="C426" s="6" t="s">
        <v>90</v>
      </c>
      <c r="D426" s="6" t="s">
        <v>91</v>
      </c>
      <c r="E426" s="8" t="s">
        <v>76</v>
      </c>
      <c r="F426" s="10"/>
      <c r="G426" s="6">
        <v>350</v>
      </c>
      <c r="H426" s="6">
        <v>1400</v>
      </c>
      <c r="I426" s="10"/>
      <c r="J426" s="6">
        <v>0.19</v>
      </c>
      <c r="K426" s="6">
        <v>50</v>
      </c>
      <c r="L426" s="10"/>
      <c r="M426" s="7">
        <f t="shared" si="0"/>
        <v>0.25</v>
      </c>
      <c r="N426" s="10"/>
      <c r="O426" s="10"/>
      <c r="P426" s="6">
        <v>1</v>
      </c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6">
        <v>88</v>
      </c>
      <c r="AB426" s="6"/>
      <c r="AC426" s="6">
        <v>12</v>
      </c>
      <c r="AD426" s="10"/>
      <c r="AE426" s="10"/>
      <c r="AF426" s="10"/>
      <c r="AG426" s="13">
        <v>44716</v>
      </c>
      <c r="AH426" s="6" t="s">
        <v>92</v>
      </c>
      <c r="AI426" s="6" t="s">
        <v>93</v>
      </c>
      <c r="AJ426" s="10">
        <f t="shared" si="2"/>
        <v>98.75</v>
      </c>
      <c r="AK426" s="6">
        <v>1.5</v>
      </c>
      <c r="AL426" s="6">
        <v>1</v>
      </c>
      <c r="AM426" s="7">
        <f t="shared" si="3"/>
        <v>1.25</v>
      </c>
      <c r="AN426" s="10"/>
      <c r="AO426" s="10"/>
      <c r="AP426" s="10"/>
      <c r="AQ426" s="10"/>
      <c r="AR426" s="6">
        <v>88</v>
      </c>
      <c r="AS426" s="6">
        <v>12</v>
      </c>
      <c r="AT426" s="6">
        <v>0</v>
      </c>
      <c r="AU426" s="6">
        <v>0</v>
      </c>
      <c r="AV426" s="6">
        <v>0</v>
      </c>
      <c r="AW426" s="6">
        <v>0</v>
      </c>
      <c r="AX426" s="6">
        <v>0</v>
      </c>
      <c r="AY426" s="6">
        <v>0</v>
      </c>
      <c r="AZ426" s="6"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10"/>
      <c r="BI426" s="10"/>
      <c r="BJ426" s="10"/>
      <c r="BK426" s="6" t="s">
        <v>94</v>
      </c>
      <c r="BL426" s="6"/>
      <c r="BM426" s="6"/>
    </row>
    <row r="427" spans="1:65" ht="12.5">
      <c r="A427" s="6">
        <v>2</v>
      </c>
      <c r="B427" s="6" t="s">
        <v>96</v>
      </c>
      <c r="C427" s="6" t="s">
        <v>90</v>
      </c>
      <c r="D427" s="6" t="s">
        <v>91</v>
      </c>
      <c r="E427" s="8" t="s">
        <v>76</v>
      </c>
      <c r="F427" s="10"/>
      <c r="G427" s="6">
        <v>350</v>
      </c>
      <c r="H427" s="6">
        <v>1400</v>
      </c>
      <c r="I427" s="10"/>
      <c r="J427" s="6">
        <v>0.21</v>
      </c>
      <c r="K427" s="6">
        <v>50</v>
      </c>
      <c r="L427" s="10"/>
      <c r="M427" s="7">
        <f t="shared" si="0"/>
        <v>0.25</v>
      </c>
      <c r="N427" s="10"/>
      <c r="O427" s="10"/>
      <c r="P427" s="6">
        <v>1</v>
      </c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6">
        <v>88</v>
      </c>
      <c r="AB427" s="6"/>
      <c r="AC427" s="6">
        <v>12</v>
      </c>
      <c r="AD427" s="10"/>
      <c r="AE427" s="10"/>
      <c r="AF427" s="10"/>
      <c r="AG427" s="13">
        <v>44716</v>
      </c>
      <c r="AH427" s="6" t="s">
        <v>92</v>
      </c>
      <c r="AI427" s="6" t="s">
        <v>93</v>
      </c>
      <c r="AJ427" s="10">
        <f t="shared" si="2"/>
        <v>96.5</v>
      </c>
      <c r="AK427" s="6">
        <v>4.0999999999999996</v>
      </c>
      <c r="AL427" s="6">
        <v>2.9</v>
      </c>
      <c r="AM427" s="7">
        <f t="shared" si="3"/>
        <v>3.5</v>
      </c>
      <c r="AN427" s="10"/>
      <c r="AO427" s="10"/>
      <c r="AP427" s="10"/>
      <c r="AQ427" s="10"/>
      <c r="AR427" s="6">
        <v>88</v>
      </c>
      <c r="AS427" s="6">
        <v>12</v>
      </c>
      <c r="AT427" s="6">
        <v>0</v>
      </c>
      <c r="AU427" s="6">
        <v>0</v>
      </c>
      <c r="AV427" s="6">
        <v>0</v>
      </c>
      <c r="AW427" s="6">
        <v>0</v>
      </c>
      <c r="AX427" s="6">
        <v>0</v>
      </c>
      <c r="AY427" s="6">
        <v>0</v>
      </c>
      <c r="AZ427" s="6"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10"/>
      <c r="BI427" s="10"/>
      <c r="BJ427" s="10"/>
      <c r="BK427" s="6" t="s">
        <v>94</v>
      </c>
      <c r="BL427" s="6"/>
      <c r="BM427" s="6"/>
    </row>
    <row r="428" spans="1:65" ht="12.5">
      <c r="A428" s="6">
        <v>2</v>
      </c>
      <c r="B428" s="6" t="s">
        <v>96</v>
      </c>
      <c r="C428" s="6" t="s">
        <v>90</v>
      </c>
      <c r="D428" s="6" t="s">
        <v>91</v>
      </c>
      <c r="E428" s="8" t="s">
        <v>76</v>
      </c>
      <c r="F428" s="10"/>
      <c r="G428" s="6">
        <v>350</v>
      </c>
      <c r="H428" s="6">
        <v>1400</v>
      </c>
      <c r="I428" s="10"/>
      <c r="J428" s="6">
        <v>0.21</v>
      </c>
      <c r="K428" s="6">
        <v>50</v>
      </c>
      <c r="L428" s="10"/>
      <c r="M428" s="7">
        <f t="shared" si="0"/>
        <v>0.25</v>
      </c>
      <c r="N428" s="10"/>
      <c r="O428" s="10"/>
      <c r="P428" s="6">
        <v>1</v>
      </c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6">
        <v>88</v>
      </c>
      <c r="AB428" s="6"/>
      <c r="AC428" s="6">
        <v>12</v>
      </c>
      <c r="AD428" s="10"/>
      <c r="AE428" s="10"/>
      <c r="AF428" s="10"/>
      <c r="AG428" s="13">
        <v>44716</v>
      </c>
      <c r="AH428" s="6" t="s">
        <v>92</v>
      </c>
      <c r="AI428" s="6" t="s">
        <v>93</v>
      </c>
      <c r="AJ428" s="10">
        <f t="shared" si="2"/>
        <v>97.8</v>
      </c>
      <c r="AK428" s="6">
        <v>2.2999999999999998</v>
      </c>
      <c r="AL428" s="6">
        <v>2.1</v>
      </c>
      <c r="AM428" s="7">
        <f t="shared" si="3"/>
        <v>2.2000000000000002</v>
      </c>
      <c r="AN428" s="10"/>
      <c r="AO428" s="10"/>
      <c r="AP428" s="10"/>
      <c r="AQ428" s="10"/>
      <c r="AR428" s="6">
        <v>88</v>
      </c>
      <c r="AS428" s="6">
        <v>12</v>
      </c>
      <c r="AT428" s="6">
        <v>0</v>
      </c>
      <c r="AU428" s="6">
        <v>0</v>
      </c>
      <c r="AV428" s="6">
        <v>0</v>
      </c>
      <c r="AW428" s="6">
        <v>0</v>
      </c>
      <c r="AX428" s="6">
        <v>0</v>
      </c>
      <c r="AY428" s="6">
        <v>0</v>
      </c>
      <c r="AZ428" s="6"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10"/>
      <c r="BI428" s="10"/>
      <c r="BJ428" s="10"/>
      <c r="BK428" s="6" t="s">
        <v>94</v>
      </c>
      <c r="BL428" s="6"/>
      <c r="BM428" s="6"/>
    </row>
    <row r="429" spans="1:65" ht="12.5">
      <c r="A429" s="6">
        <v>2</v>
      </c>
      <c r="B429" s="6" t="s">
        <v>96</v>
      </c>
      <c r="C429" s="6" t="s">
        <v>90</v>
      </c>
      <c r="D429" s="6" t="s">
        <v>91</v>
      </c>
      <c r="E429" s="8" t="s">
        <v>76</v>
      </c>
      <c r="F429" s="10"/>
      <c r="G429" s="6">
        <v>350</v>
      </c>
      <c r="H429" s="6">
        <v>1400</v>
      </c>
      <c r="I429" s="10"/>
      <c r="J429" s="6">
        <v>0.17</v>
      </c>
      <c r="K429" s="6">
        <v>50</v>
      </c>
      <c r="L429" s="10"/>
      <c r="M429" s="7">
        <f t="shared" si="0"/>
        <v>0.25</v>
      </c>
      <c r="N429" s="10"/>
      <c r="O429" s="10"/>
      <c r="P429" s="6">
        <v>1</v>
      </c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6">
        <v>88</v>
      </c>
      <c r="AB429" s="6"/>
      <c r="AC429" s="6">
        <v>12</v>
      </c>
      <c r="AD429" s="10"/>
      <c r="AE429" s="10"/>
      <c r="AF429" s="10"/>
      <c r="AG429" s="13">
        <v>44716</v>
      </c>
      <c r="AH429" s="6" t="s">
        <v>92</v>
      </c>
      <c r="AI429" s="6" t="s">
        <v>93</v>
      </c>
      <c r="AJ429" s="10">
        <f t="shared" si="2"/>
        <v>99.55</v>
      </c>
      <c r="AK429" s="6">
        <v>0.5</v>
      </c>
      <c r="AL429" s="6">
        <v>0.4</v>
      </c>
      <c r="AM429" s="7">
        <f t="shared" si="3"/>
        <v>0.45</v>
      </c>
      <c r="AN429" s="10"/>
      <c r="AO429" s="10"/>
      <c r="AP429" s="10"/>
      <c r="AQ429" s="10"/>
      <c r="AR429" s="6">
        <v>88</v>
      </c>
      <c r="AS429" s="6">
        <v>12</v>
      </c>
      <c r="AT429" s="6">
        <v>0</v>
      </c>
      <c r="AU429" s="6">
        <v>0</v>
      </c>
      <c r="AV429" s="6">
        <v>0</v>
      </c>
      <c r="AW429" s="6">
        <v>0</v>
      </c>
      <c r="AX429" s="6">
        <v>0</v>
      </c>
      <c r="AY429" s="6">
        <v>0</v>
      </c>
      <c r="AZ429" s="6"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10"/>
      <c r="BI429" s="10"/>
      <c r="BJ429" s="10"/>
      <c r="BK429" s="6" t="s">
        <v>94</v>
      </c>
      <c r="BL429" s="6"/>
      <c r="BM429" s="6"/>
    </row>
    <row r="430" spans="1:65" ht="12.5">
      <c r="A430" s="6">
        <v>2</v>
      </c>
      <c r="B430" s="6" t="s">
        <v>96</v>
      </c>
      <c r="C430" s="6" t="s">
        <v>90</v>
      </c>
      <c r="D430" s="6" t="s">
        <v>91</v>
      </c>
      <c r="E430" s="8" t="s">
        <v>76</v>
      </c>
      <c r="F430" s="10"/>
      <c r="G430" s="6">
        <v>350</v>
      </c>
      <c r="H430" s="6">
        <v>1400</v>
      </c>
      <c r="I430" s="10"/>
      <c r="J430" s="6">
        <v>0.19</v>
      </c>
      <c r="K430" s="6">
        <v>50</v>
      </c>
      <c r="L430" s="10"/>
      <c r="M430" s="7">
        <f t="shared" si="0"/>
        <v>0.25</v>
      </c>
      <c r="N430" s="10"/>
      <c r="O430" s="10"/>
      <c r="P430" s="6">
        <v>1</v>
      </c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6">
        <v>88</v>
      </c>
      <c r="AB430" s="6"/>
      <c r="AC430" s="6">
        <v>12</v>
      </c>
      <c r="AD430" s="10"/>
      <c r="AE430" s="10"/>
      <c r="AF430" s="10"/>
      <c r="AG430" s="13">
        <v>44716</v>
      </c>
      <c r="AH430" s="6" t="s">
        <v>92</v>
      </c>
      <c r="AI430" s="6" t="s">
        <v>93</v>
      </c>
      <c r="AJ430" s="10">
        <f t="shared" si="2"/>
        <v>98.7</v>
      </c>
      <c r="AK430" s="6">
        <v>1.3</v>
      </c>
      <c r="AL430" s="6">
        <v>1.3</v>
      </c>
      <c r="AM430" s="7">
        <f t="shared" si="3"/>
        <v>1.3</v>
      </c>
      <c r="AN430" s="10"/>
      <c r="AO430" s="10"/>
      <c r="AP430" s="10"/>
      <c r="AQ430" s="10"/>
      <c r="AR430" s="6">
        <v>88</v>
      </c>
      <c r="AS430" s="6">
        <v>12</v>
      </c>
      <c r="AT430" s="6">
        <v>0</v>
      </c>
      <c r="AU430" s="6">
        <v>0</v>
      </c>
      <c r="AV430" s="6">
        <v>0</v>
      </c>
      <c r="AW430" s="6">
        <v>0</v>
      </c>
      <c r="AX430" s="6">
        <v>0</v>
      </c>
      <c r="AY430" s="6">
        <v>0</v>
      </c>
      <c r="AZ430" s="6"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10"/>
      <c r="BI430" s="10"/>
      <c r="BJ430" s="10"/>
      <c r="BK430" s="6" t="s">
        <v>94</v>
      </c>
      <c r="BL430" s="6"/>
      <c r="BM430" s="6"/>
    </row>
    <row r="431" spans="1:65" ht="12.5">
      <c r="A431" s="6">
        <v>2</v>
      </c>
      <c r="B431" s="6" t="s">
        <v>96</v>
      </c>
      <c r="C431" s="6" t="s">
        <v>90</v>
      </c>
      <c r="D431" s="6" t="s">
        <v>91</v>
      </c>
      <c r="E431" s="8" t="s">
        <v>76</v>
      </c>
      <c r="F431" s="10"/>
      <c r="G431" s="6">
        <v>350</v>
      </c>
      <c r="H431" s="6">
        <v>1400</v>
      </c>
      <c r="I431" s="10"/>
      <c r="J431" s="6">
        <v>0.21</v>
      </c>
      <c r="K431" s="6">
        <v>50</v>
      </c>
      <c r="L431" s="10"/>
      <c r="M431" s="7">
        <f t="shared" si="0"/>
        <v>0.25</v>
      </c>
      <c r="N431" s="10"/>
      <c r="O431" s="10"/>
      <c r="P431" s="6">
        <v>1</v>
      </c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6">
        <v>88</v>
      </c>
      <c r="AB431" s="6"/>
      <c r="AC431" s="6">
        <v>12</v>
      </c>
      <c r="AD431" s="10"/>
      <c r="AE431" s="10"/>
      <c r="AF431" s="10"/>
      <c r="AG431" s="13">
        <v>44716</v>
      </c>
      <c r="AH431" s="6" t="s">
        <v>92</v>
      </c>
      <c r="AI431" s="6" t="s">
        <v>93</v>
      </c>
      <c r="AJ431" s="10">
        <f t="shared" si="2"/>
        <v>97</v>
      </c>
      <c r="AK431" s="6">
        <v>3.4</v>
      </c>
      <c r="AL431" s="6">
        <v>2.6</v>
      </c>
      <c r="AM431" s="7">
        <f t="shared" si="3"/>
        <v>3</v>
      </c>
      <c r="AN431" s="10"/>
      <c r="AO431" s="10"/>
      <c r="AP431" s="10"/>
      <c r="AQ431" s="10"/>
      <c r="AR431" s="6">
        <v>88</v>
      </c>
      <c r="AS431" s="6">
        <v>12</v>
      </c>
      <c r="AT431" s="6">
        <v>0</v>
      </c>
      <c r="AU431" s="6">
        <v>0</v>
      </c>
      <c r="AV431" s="6">
        <v>0</v>
      </c>
      <c r="AW431" s="6">
        <v>0</v>
      </c>
      <c r="AX431" s="6">
        <v>0</v>
      </c>
      <c r="AY431" s="6">
        <v>0</v>
      </c>
      <c r="AZ431" s="6"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10"/>
      <c r="BI431" s="10"/>
      <c r="BJ431" s="10"/>
      <c r="BK431" s="6" t="s">
        <v>94</v>
      </c>
      <c r="BL431" s="6"/>
      <c r="BM431" s="6"/>
    </row>
    <row r="432" spans="1:65" ht="12.5">
      <c r="A432" s="6">
        <v>2</v>
      </c>
      <c r="B432" s="6" t="s">
        <v>96</v>
      </c>
      <c r="C432" s="6" t="s">
        <v>90</v>
      </c>
      <c r="D432" s="6" t="s">
        <v>91</v>
      </c>
      <c r="E432" s="8" t="s">
        <v>76</v>
      </c>
      <c r="F432" s="10"/>
      <c r="G432" s="6">
        <v>350</v>
      </c>
      <c r="H432" s="6">
        <v>1400</v>
      </c>
      <c r="I432" s="10"/>
      <c r="J432" s="6">
        <v>0.17</v>
      </c>
      <c r="K432" s="6">
        <v>50</v>
      </c>
      <c r="L432" s="10"/>
      <c r="M432" s="7">
        <f t="shared" si="0"/>
        <v>0.25</v>
      </c>
      <c r="N432" s="10"/>
      <c r="O432" s="10"/>
      <c r="P432" s="6">
        <v>1</v>
      </c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6">
        <v>88</v>
      </c>
      <c r="AB432" s="6"/>
      <c r="AC432" s="6">
        <v>12</v>
      </c>
      <c r="AD432" s="10"/>
      <c r="AE432" s="10"/>
      <c r="AF432" s="10"/>
      <c r="AG432" s="13">
        <v>44716</v>
      </c>
      <c r="AH432" s="6" t="s">
        <v>92</v>
      </c>
      <c r="AI432" s="6" t="s">
        <v>93</v>
      </c>
      <c r="AJ432" s="10">
        <f t="shared" si="2"/>
        <v>99.55</v>
      </c>
      <c r="AK432" s="6">
        <v>0.5</v>
      </c>
      <c r="AL432" s="6">
        <v>0.4</v>
      </c>
      <c r="AM432" s="7">
        <f t="shared" si="3"/>
        <v>0.45</v>
      </c>
      <c r="AN432" s="10"/>
      <c r="AO432" s="10"/>
      <c r="AP432" s="10"/>
      <c r="AQ432" s="10"/>
      <c r="AR432" s="6">
        <v>88</v>
      </c>
      <c r="AS432" s="6">
        <v>12</v>
      </c>
      <c r="AT432" s="6">
        <v>0</v>
      </c>
      <c r="AU432" s="6">
        <v>0</v>
      </c>
      <c r="AV432" s="6">
        <v>0</v>
      </c>
      <c r="AW432" s="6">
        <v>0</v>
      </c>
      <c r="AX432" s="6">
        <v>0</v>
      </c>
      <c r="AY432" s="6">
        <v>0</v>
      </c>
      <c r="AZ432" s="6"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10"/>
      <c r="BI432" s="10"/>
      <c r="BJ432" s="10"/>
      <c r="BK432" s="6" t="s">
        <v>94</v>
      </c>
      <c r="BL432" s="6"/>
      <c r="BM432" s="6"/>
    </row>
    <row r="433" spans="1:65" ht="12.5">
      <c r="A433" s="6">
        <v>2</v>
      </c>
      <c r="B433" s="6" t="s">
        <v>96</v>
      </c>
      <c r="C433" s="6" t="s">
        <v>90</v>
      </c>
      <c r="D433" s="6" t="s">
        <v>91</v>
      </c>
      <c r="E433" s="8" t="s">
        <v>76</v>
      </c>
      <c r="F433" s="10"/>
      <c r="G433" s="6">
        <v>350</v>
      </c>
      <c r="H433" s="6">
        <v>1400</v>
      </c>
      <c r="I433" s="10"/>
      <c r="J433" s="6">
        <v>0.19</v>
      </c>
      <c r="K433" s="6">
        <v>50</v>
      </c>
      <c r="L433" s="10"/>
      <c r="M433" s="7">
        <f t="shared" si="0"/>
        <v>0.25</v>
      </c>
      <c r="N433" s="10"/>
      <c r="O433" s="10"/>
      <c r="P433" s="6">
        <v>1</v>
      </c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6">
        <v>88</v>
      </c>
      <c r="AB433" s="6"/>
      <c r="AC433" s="6">
        <v>12</v>
      </c>
      <c r="AD433" s="10"/>
      <c r="AE433" s="10"/>
      <c r="AF433" s="10"/>
      <c r="AG433" s="13">
        <v>44716</v>
      </c>
      <c r="AH433" s="6" t="s">
        <v>92</v>
      </c>
      <c r="AI433" s="6" t="s">
        <v>93</v>
      </c>
      <c r="AJ433" s="10">
        <f t="shared" si="2"/>
        <v>98.75</v>
      </c>
      <c r="AK433" s="6">
        <v>1.4</v>
      </c>
      <c r="AL433" s="6">
        <v>1.1000000000000001</v>
      </c>
      <c r="AM433" s="7">
        <f t="shared" si="3"/>
        <v>1.25</v>
      </c>
      <c r="AN433" s="10"/>
      <c r="AO433" s="10"/>
      <c r="AP433" s="10"/>
      <c r="AQ433" s="10"/>
      <c r="AR433" s="6">
        <v>88</v>
      </c>
      <c r="AS433" s="6">
        <v>12</v>
      </c>
      <c r="AT433" s="6">
        <v>0</v>
      </c>
      <c r="AU433" s="6">
        <v>0</v>
      </c>
      <c r="AV433" s="6">
        <v>0</v>
      </c>
      <c r="AW433" s="6">
        <v>0</v>
      </c>
      <c r="AX433" s="6">
        <v>0</v>
      </c>
      <c r="AY433" s="6">
        <v>0</v>
      </c>
      <c r="AZ433" s="6"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10"/>
      <c r="BI433" s="10"/>
      <c r="BJ433" s="10"/>
      <c r="BK433" s="6" t="s">
        <v>94</v>
      </c>
      <c r="BL433" s="6"/>
      <c r="BM433" s="6"/>
    </row>
    <row r="434" spans="1:65" ht="12.5">
      <c r="A434" s="6">
        <v>2</v>
      </c>
      <c r="B434" s="6" t="s">
        <v>96</v>
      </c>
      <c r="C434" s="6" t="s">
        <v>90</v>
      </c>
      <c r="D434" s="6" t="s">
        <v>91</v>
      </c>
      <c r="E434" s="8" t="s">
        <v>76</v>
      </c>
      <c r="F434" s="10"/>
      <c r="G434" s="6">
        <v>350</v>
      </c>
      <c r="H434" s="6">
        <v>1400</v>
      </c>
      <c r="I434" s="10"/>
      <c r="J434" s="6">
        <v>0.21</v>
      </c>
      <c r="K434" s="6">
        <v>50</v>
      </c>
      <c r="L434" s="10"/>
      <c r="M434" s="7">
        <f t="shared" si="0"/>
        <v>0.25</v>
      </c>
      <c r="N434" s="10"/>
      <c r="O434" s="10"/>
      <c r="P434" s="6">
        <v>1</v>
      </c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6">
        <v>88</v>
      </c>
      <c r="AB434" s="6"/>
      <c r="AC434" s="6">
        <v>12</v>
      </c>
      <c r="AD434" s="10"/>
      <c r="AE434" s="10"/>
      <c r="AF434" s="10"/>
      <c r="AG434" s="13">
        <v>44716</v>
      </c>
      <c r="AH434" s="6" t="s">
        <v>92</v>
      </c>
      <c r="AI434" s="6" t="s">
        <v>93</v>
      </c>
      <c r="AJ434" s="10">
        <f t="shared" si="2"/>
        <v>97.55</v>
      </c>
      <c r="AK434" s="6">
        <v>1.8</v>
      </c>
      <c r="AL434" s="6">
        <v>3.1</v>
      </c>
      <c r="AM434" s="7">
        <f t="shared" si="3"/>
        <v>2.4500000000000002</v>
      </c>
      <c r="AN434" s="10"/>
      <c r="AO434" s="10"/>
      <c r="AP434" s="10"/>
      <c r="AQ434" s="10"/>
      <c r="AR434" s="6">
        <v>88</v>
      </c>
      <c r="AS434" s="6">
        <v>12</v>
      </c>
      <c r="AT434" s="6">
        <v>0</v>
      </c>
      <c r="AU434" s="6">
        <v>0</v>
      </c>
      <c r="AV434" s="6">
        <v>0</v>
      </c>
      <c r="AW434" s="6">
        <v>0</v>
      </c>
      <c r="AX434" s="6">
        <v>0</v>
      </c>
      <c r="AY434" s="6">
        <v>0</v>
      </c>
      <c r="AZ434" s="6"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10"/>
      <c r="BI434" s="10"/>
      <c r="BJ434" s="10"/>
      <c r="BK434" s="6" t="s">
        <v>94</v>
      </c>
      <c r="BL434" s="6"/>
      <c r="BM434" s="6"/>
    </row>
    <row r="435" spans="1:65" ht="12.5">
      <c r="A435" s="6">
        <v>2</v>
      </c>
      <c r="B435" s="6" t="s">
        <v>96</v>
      </c>
      <c r="C435" s="6" t="s">
        <v>90</v>
      </c>
      <c r="D435" s="6" t="s">
        <v>91</v>
      </c>
      <c r="E435" s="8" t="s">
        <v>76</v>
      </c>
      <c r="F435" s="10"/>
      <c r="G435" s="6">
        <v>350</v>
      </c>
      <c r="H435" s="6">
        <v>1400</v>
      </c>
      <c r="I435" s="10"/>
      <c r="J435" s="6">
        <v>0.17</v>
      </c>
      <c r="K435" s="6">
        <v>50</v>
      </c>
      <c r="L435" s="10"/>
      <c r="M435" s="7">
        <f t="shared" si="0"/>
        <v>0.25</v>
      </c>
      <c r="N435" s="10"/>
      <c r="O435" s="10"/>
      <c r="P435" s="6">
        <v>1</v>
      </c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6">
        <v>88</v>
      </c>
      <c r="AB435" s="6"/>
      <c r="AC435" s="6">
        <v>12</v>
      </c>
      <c r="AD435" s="10"/>
      <c r="AE435" s="10"/>
      <c r="AF435" s="10"/>
      <c r="AG435" s="13">
        <v>44716</v>
      </c>
      <c r="AH435" s="6" t="s">
        <v>92</v>
      </c>
      <c r="AI435" s="6" t="s">
        <v>93</v>
      </c>
      <c r="AJ435" s="10">
        <f t="shared" si="2"/>
        <v>99</v>
      </c>
      <c r="AK435" s="6">
        <v>1</v>
      </c>
      <c r="AL435" s="6">
        <v>1</v>
      </c>
      <c r="AM435" s="7">
        <f t="shared" si="3"/>
        <v>1</v>
      </c>
      <c r="AN435" s="10"/>
      <c r="AO435" s="10"/>
      <c r="AP435" s="10"/>
      <c r="AQ435" s="10"/>
      <c r="AR435" s="6">
        <v>88</v>
      </c>
      <c r="AS435" s="6">
        <v>12</v>
      </c>
      <c r="AT435" s="6">
        <v>0</v>
      </c>
      <c r="AU435" s="6">
        <v>0</v>
      </c>
      <c r="AV435" s="6">
        <v>0</v>
      </c>
      <c r="AW435" s="6">
        <v>0</v>
      </c>
      <c r="AX435" s="6">
        <v>0</v>
      </c>
      <c r="AY435" s="6">
        <v>0</v>
      </c>
      <c r="AZ435" s="6"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10"/>
      <c r="BI435" s="10"/>
      <c r="BJ435" s="10"/>
      <c r="BK435" s="6" t="s">
        <v>94</v>
      </c>
      <c r="BL435" s="6"/>
      <c r="BM435" s="6"/>
    </row>
    <row r="436" spans="1:65" ht="12.5">
      <c r="A436" s="6">
        <v>2</v>
      </c>
      <c r="B436" s="6" t="s">
        <v>96</v>
      </c>
      <c r="C436" s="6" t="s">
        <v>90</v>
      </c>
      <c r="D436" s="6" t="s">
        <v>91</v>
      </c>
      <c r="E436" s="8" t="s">
        <v>76</v>
      </c>
      <c r="F436" s="10"/>
      <c r="G436" s="6">
        <v>350</v>
      </c>
      <c r="H436" s="6">
        <v>1400</v>
      </c>
      <c r="I436" s="10"/>
      <c r="J436" s="6">
        <v>0.19</v>
      </c>
      <c r="K436" s="6">
        <v>50</v>
      </c>
      <c r="L436" s="10"/>
      <c r="M436" s="7">
        <f t="shared" si="0"/>
        <v>0.25</v>
      </c>
      <c r="N436" s="10"/>
      <c r="O436" s="10"/>
      <c r="P436" s="6">
        <v>1</v>
      </c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6">
        <v>88</v>
      </c>
      <c r="AB436" s="6"/>
      <c r="AC436" s="6">
        <v>12</v>
      </c>
      <c r="AD436" s="10"/>
      <c r="AE436" s="10"/>
      <c r="AF436" s="10"/>
      <c r="AG436" s="13">
        <v>44716</v>
      </c>
      <c r="AH436" s="6" t="s">
        <v>92</v>
      </c>
      <c r="AI436" s="6" t="s">
        <v>93</v>
      </c>
      <c r="AJ436" s="10">
        <f t="shared" si="2"/>
        <v>99.1</v>
      </c>
      <c r="AK436" s="6">
        <v>1</v>
      </c>
      <c r="AL436" s="6">
        <v>0.8</v>
      </c>
      <c r="AM436" s="7">
        <f t="shared" si="3"/>
        <v>0.9</v>
      </c>
      <c r="AN436" s="10"/>
      <c r="AO436" s="10"/>
      <c r="AP436" s="10"/>
      <c r="AQ436" s="10"/>
      <c r="AR436" s="6">
        <v>88</v>
      </c>
      <c r="AS436" s="6">
        <v>12</v>
      </c>
      <c r="AT436" s="6">
        <v>0</v>
      </c>
      <c r="AU436" s="6">
        <v>0</v>
      </c>
      <c r="AV436" s="6">
        <v>0</v>
      </c>
      <c r="AW436" s="6">
        <v>0</v>
      </c>
      <c r="AX436" s="6">
        <v>0</v>
      </c>
      <c r="AY436" s="6">
        <v>0</v>
      </c>
      <c r="AZ436" s="6"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10"/>
      <c r="BI436" s="10"/>
      <c r="BJ436" s="10"/>
      <c r="BK436" s="6" t="s">
        <v>94</v>
      </c>
      <c r="BL436" s="6"/>
      <c r="BM436" s="6"/>
    </row>
    <row r="437" spans="1:65" ht="12.5">
      <c r="A437" s="6">
        <v>3</v>
      </c>
      <c r="B437" s="6" t="s">
        <v>97</v>
      </c>
      <c r="C437" s="6" t="s">
        <v>90</v>
      </c>
      <c r="D437" s="6" t="s">
        <v>98</v>
      </c>
      <c r="E437" s="8" t="s">
        <v>76</v>
      </c>
      <c r="F437" s="6">
        <v>71</v>
      </c>
      <c r="G437" s="6">
        <v>350</v>
      </c>
      <c r="H437" s="6">
        <v>930</v>
      </c>
      <c r="I437" s="10"/>
      <c r="J437" s="6">
        <v>0.05</v>
      </c>
      <c r="K437" s="6">
        <v>190</v>
      </c>
      <c r="L437" s="10"/>
      <c r="M437" s="7">
        <f t="shared" si="0"/>
        <v>0.37634408602150538</v>
      </c>
      <c r="N437" s="6"/>
      <c r="O437" s="6" t="s">
        <v>99</v>
      </c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5">
        <v>88</v>
      </c>
      <c r="AB437" s="6"/>
      <c r="AC437" s="6">
        <v>12</v>
      </c>
      <c r="AD437" s="10"/>
      <c r="AE437" s="10"/>
      <c r="AF437" s="10"/>
      <c r="AG437" s="13"/>
      <c r="AH437" s="6" t="s">
        <v>100</v>
      </c>
      <c r="AI437" s="6" t="s">
        <v>101</v>
      </c>
      <c r="AJ437" s="10"/>
      <c r="AK437" s="10"/>
      <c r="AL437" s="10"/>
      <c r="AM437" s="7"/>
      <c r="AN437" s="10"/>
      <c r="AO437" s="10"/>
      <c r="AP437" s="10"/>
      <c r="AQ437" s="10"/>
      <c r="AR437" s="6">
        <v>88</v>
      </c>
      <c r="AS437" s="6">
        <v>12</v>
      </c>
      <c r="AT437" s="6">
        <v>0</v>
      </c>
      <c r="AU437" s="6">
        <v>0</v>
      </c>
      <c r="AV437" s="6">
        <v>0</v>
      </c>
      <c r="AW437" s="6">
        <v>0</v>
      </c>
      <c r="AX437" s="6">
        <v>0</v>
      </c>
      <c r="AY437" s="6">
        <v>0</v>
      </c>
      <c r="AZ437" s="6"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10"/>
      <c r="BI437" s="10"/>
      <c r="BJ437" s="10"/>
      <c r="BK437" s="6" t="s">
        <v>94</v>
      </c>
      <c r="BL437" s="6" t="s">
        <v>102</v>
      </c>
      <c r="BM437" s="6" t="s">
        <v>103</v>
      </c>
    </row>
    <row r="438" spans="1:65" ht="12.5">
      <c r="A438" s="6">
        <v>3</v>
      </c>
      <c r="B438" s="6" t="s">
        <v>104</v>
      </c>
      <c r="C438" s="6" t="s">
        <v>90</v>
      </c>
      <c r="D438" s="6" t="s">
        <v>98</v>
      </c>
      <c r="E438" s="8" t="s">
        <v>76</v>
      </c>
      <c r="F438" s="6">
        <v>71</v>
      </c>
      <c r="G438" s="6">
        <v>350</v>
      </c>
      <c r="H438" s="6">
        <v>620</v>
      </c>
      <c r="I438" s="10"/>
      <c r="J438" s="6">
        <v>0.05</v>
      </c>
      <c r="K438" s="6">
        <v>190</v>
      </c>
      <c r="L438" s="10"/>
      <c r="M438" s="7">
        <f t="shared" si="0"/>
        <v>0.56451612903225812</v>
      </c>
      <c r="N438" s="6"/>
      <c r="O438" s="6">
        <v>59.42</v>
      </c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5">
        <v>88</v>
      </c>
      <c r="AB438" s="6"/>
      <c r="AC438" s="6">
        <v>12</v>
      </c>
      <c r="AD438" s="10"/>
      <c r="AE438" s="10"/>
      <c r="AF438" s="10"/>
      <c r="AG438" s="10"/>
      <c r="AH438" s="6">
        <v>165</v>
      </c>
      <c r="AI438" s="6" t="s">
        <v>101</v>
      </c>
      <c r="AJ438" s="10"/>
      <c r="AK438" s="10"/>
      <c r="AL438" s="10"/>
      <c r="AM438" s="7"/>
      <c r="AN438" s="10"/>
      <c r="AO438" s="10"/>
      <c r="AP438" s="10"/>
      <c r="AQ438" s="10"/>
      <c r="AR438" s="6">
        <v>88</v>
      </c>
      <c r="AS438" s="6">
        <v>12</v>
      </c>
      <c r="AT438" s="6">
        <v>0</v>
      </c>
      <c r="AU438" s="6">
        <v>0</v>
      </c>
      <c r="AV438" s="6">
        <v>0</v>
      </c>
      <c r="AW438" s="6">
        <v>0</v>
      </c>
      <c r="AX438" s="6">
        <v>0</v>
      </c>
      <c r="AY438" s="6">
        <v>0</v>
      </c>
      <c r="AZ438" s="6"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10"/>
      <c r="BI438" s="10"/>
      <c r="BJ438" s="10"/>
      <c r="BK438" s="6" t="s">
        <v>94</v>
      </c>
      <c r="BL438" s="6" t="s">
        <v>102</v>
      </c>
      <c r="BM438" s="6" t="s">
        <v>105</v>
      </c>
    </row>
    <row r="439" spans="1:65" ht="12.5">
      <c r="A439" s="6">
        <v>3</v>
      </c>
      <c r="B439" s="6" t="s">
        <v>106</v>
      </c>
      <c r="C439" s="6" t="s">
        <v>90</v>
      </c>
      <c r="D439" s="6" t="s">
        <v>98</v>
      </c>
      <c r="E439" s="8" t="s">
        <v>76</v>
      </c>
      <c r="F439" s="6">
        <v>71</v>
      </c>
      <c r="G439" s="6">
        <v>350</v>
      </c>
      <c r="H439" s="6">
        <v>930</v>
      </c>
      <c r="I439" s="10"/>
      <c r="J439" s="6">
        <v>0.05</v>
      </c>
      <c r="K439" s="6">
        <v>190</v>
      </c>
      <c r="L439" s="10"/>
      <c r="M439" s="7">
        <f t="shared" si="0"/>
        <v>0.37634408602150538</v>
      </c>
      <c r="N439" s="6"/>
      <c r="O439" s="6">
        <v>39.619999999999997</v>
      </c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5">
        <v>88</v>
      </c>
      <c r="AB439" s="6"/>
      <c r="AC439" s="6">
        <v>12</v>
      </c>
      <c r="AD439" s="10"/>
      <c r="AE439" s="10"/>
      <c r="AF439" s="10"/>
      <c r="AG439" s="10"/>
      <c r="AH439" s="6" t="s">
        <v>107</v>
      </c>
      <c r="AI439" s="6" t="s">
        <v>101</v>
      </c>
      <c r="AJ439" s="10"/>
      <c r="AK439" s="10"/>
      <c r="AL439" s="10"/>
      <c r="AM439" s="7"/>
      <c r="AN439" s="10"/>
      <c r="AO439" s="10"/>
      <c r="AP439" s="10"/>
      <c r="AQ439" s="10"/>
      <c r="AR439" s="6">
        <v>88</v>
      </c>
      <c r="AS439" s="6">
        <v>12</v>
      </c>
      <c r="AT439" s="6">
        <v>0</v>
      </c>
      <c r="AU439" s="6">
        <v>0</v>
      </c>
      <c r="AV439" s="6">
        <v>0</v>
      </c>
      <c r="AW439" s="6">
        <v>0</v>
      </c>
      <c r="AX439" s="6">
        <v>0</v>
      </c>
      <c r="AY439" s="6">
        <v>0</v>
      </c>
      <c r="AZ439" s="6"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10"/>
      <c r="BI439" s="10"/>
      <c r="BJ439" s="10"/>
      <c r="BK439" s="6" t="s">
        <v>94</v>
      </c>
      <c r="BL439" s="6" t="s">
        <v>102</v>
      </c>
      <c r="BM439" s="6" t="s">
        <v>108</v>
      </c>
    </row>
    <row r="440" spans="1:65" ht="12.5">
      <c r="A440" s="6">
        <v>3</v>
      </c>
      <c r="B440" s="6" t="s">
        <v>109</v>
      </c>
      <c r="C440" s="6" t="s">
        <v>90</v>
      </c>
      <c r="D440" s="6" t="s">
        <v>98</v>
      </c>
      <c r="E440" s="8" t="s">
        <v>76</v>
      </c>
      <c r="F440" s="6">
        <v>71</v>
      </c>
      <c r="G440" s="6">
        <v>250</v>
      </c>
      <c r="H440" s="6">
        <v>930</v>
      </c>
      <c r="I440" s="10"/>
      <c r="J440" s="6">
        <v>0.05</v>
      </c>
      <c r="K440" s="6">
        <v>190</v>
      </c>
      <c r="L440" s="10"/>
      <c r="M440" s="7">
        <f t="shared" si="0"/>
        <v>0.26881720430107525</v>
      </c>
      <c r="N440" s="16"/>
      <c r="O440" s="16">
        <v>44648</v>
      </c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5">
        <v>88</v>
      </c>
      <c r="AB440" s="6"/>
      <c r="AC440" s="6">
        <v>12</v>
      </c>
      <c r="AD440" s="10"/>
      <c r="AE440" s="10"/>
      <c r="AF440" s="10"/>
      <c r="AG440" s="10"/>
      <c r="AH440" s="6">
        <v>105</v>
      </c>
      <c r="AI440" s="6" t="s">
        <v>101</v>
      </c>
      <c r="AJ440" s="10"/>
      <c r="AK440" s="10"/>
      <c r="AL440" s="10"/>
      <c r="AM440" s="7"/>
      <c r="AN440" s="10"/>
      <c r="AO440" s="10"/>
      <c r="AP440" s="10"/>
      <c r="AQ440" s="10"/>
      <c r="AR440" s="6">
        <v>88</v>
      </c>
      <c r="AS440" s="6">
        <v>12</v>
      </c>
      <c r="AT440" s="6">
        <v>0</v>
      </c>
      <c r="AU440" s="6">
        <v>0</v>
      </c>
      <c r="AV440" s="6">
        <v>0</v>
      </c>
      <c r="AW440" s="6">
        <v>0</v>
      </c>
      <c r="AX440" s="6">
        <v>0</v>
      </c>
      <c r="AY440" s="6">
        <v>0</v>
      </c>
      <c r="AZ440" s="6"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10"/>
      <c r="BI440" s="10"/>
      <c r="BJ440" s="10"/>
      <c r="BK440" s="6" t="s">
        <v>94</v>
      </c>
      <c r="BL440" s="6" t="s">
        <v>102</v>
      </c>
      <c r="BM440" s="6" t="s">
        <v>105</v>
      </c>
    </row>
    <row r="441" spans="1:65" ht="12.5">
      <c r="A441" s="6">
        <v>3</v>
      </c>
      <c r="B441" s="6" t="s">
        <v>110</v>
      </c>
      <c r="C441" s="6" t="s">
        <v>90</v>
      </c>
      <c r="D441" s="6" t="s">
        <v>98</v>
      </c>
      <c r="E441" s="8" t="s">
        <v>76</v>
      </c>
      <c r="F441" s="6">
        <v>71</v>
      </c>
      <c r="G441" s="6">
        <v>350</v>
      </c>
      <c r="H441" s="6">
        <v>930</v>
      </c>
      <c r="I441" s="10"/>
      <c r="J441" s="6">
        <v>0.05</v>
      </c>
      <c r="K441" s="6">
        <v>190</v>
      </c>
      <c r="L441" s="10"/>
      <c r="M441" s="7">
        <f t="shared" si="0"/>
        <v>0.37634408602150538</v>
      </c>
      <c r="N441" s="6"/>
      <c r="O441" s="6" t="s">
        <v>99</v>
      </c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5">
        <v>88</v>
      </c>
      <c r="AB441" s="6"/>
      <c r="AC441" s="6">
        <v>12</v>
      </c>
      <c r="AD441" s="10"/>
      <c r="AE441" s="10"/>
      <c r="AF441" s="10"/>
      <c r="AG441" s="10"/>
      <c r="AH441" s="6" t="s">
        <v>111</v>
      </c>
      <c r="AI441" s="6" t="s">
        <v>101</v>
      </c>
      <c r="AJ441" s="10"/>
      <c r="AK441" s="10"/>
      <c r="AL441" s="10"/>
      <c r="AM441" s="7"/>
      <c r="AN441" s="10"/>
      <c r="AO441" s="10"/>
      <c r="AP441" s="10"/>
      <c r="AQ441" s="10"/>
      <c r="AR441" s="6">
        <v>88</v>
      </c>
      <c r="AS441" s="6">
        <v>12</v>
      </c>
      <c r="AT441" s="6">
        <v>0</v>
      </c>
      <c r="AU441" s="6">
        <v>0</v>
      </c>
      <c r="AV441" s="6">
        <v>0</v>
      </c>
      <c r="AW441" s="6">
        <v>0</v>
      </c>
      <c r="AX441" s="6">
        <v>0</v>
      </c>
      <c r="AY441" s="6">
        <v>0</v>
      </c>
      <c r="AZ441" s="6"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10"/>
      <c r="BI441" s="10"/>
      <c r="BJ441" s="10"/>
      <c r="BK441" s="6" t="s">
        <v>94</v>
      </c>
      <c r="BL441" s="6" t="s">
        <v>102</v>
      </c>
      <c r="BM441" s="6" t="s">
        <v>112</v>
      </c>
    </row>
    <row r="442" spans="1:65" ht="12.5">
      <c r="A442" s="6">
        <v>3</v>
      </c>
      <c r="B442" s="6" t="s">
        <v>113</v>
      </c>
      <c r="C442" s="6" t="s">
        <v>90</v>
      </c>
      <c r="D442" s="6" t="s">
        <v>98</v>
      </c>
      <c r="E442" s="8" t="s">
        <v>76</v>
      </c>
      <c r="F442" s="6">
        <v>71</v>
      </c>
      <c r="G442" s="6">
        <v>350</v>
      </c>
      <c r="H442" s="6">
        <v>930</v>
      </c>
      <c r="I442" s="10"/>
      <c r="J442" s="6">
        <v>0.05</v>
      </c>
      <c r="K442" s="6">
        <v>190</v>
      </c>
      <c r="L442" s="10"/>
      <c r="M442" s="7">
        <f t="shared" si="0"/>
        <v>0.37634408602150538</v>
      </c>
      <c r="N442" s="6"/>
      <c r="O442" s="6" t="s">
        <v>114</v>
      </c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5">
        <v>88</v>
      </c>
      <c r="AB442" s="6"/>
      <c r="AC442" s="6">
        <v>12</v>
      </c>
      <c r="AD442" s="10"/>
      <c r="AE442" s="10"/>
      <c r="AF442" s="10"/>
      <c r="AG442" s="10"/>
      <c r="AH442" s="6" t="s">
        <v>115</v>
      </c>
      <c r="AI442" s="6" t="s">
        <v>101</v>
      </c>
      <c r="AJ442" s="10"/>
      <c r="AK442" s="10"/>
      <c r="AL442" s="10"/>
      <c r="AM442" s="7"/>
      <c r="AN442" s="10"/>
      <c r="AO442" s="10"/>
      <c r="AP442" s="10"/>
      <c r="AQ442" s="10"/>
      <c r="AR442" s="6">
        <v>88</v>
      </c>
      <c r="AS442" s="6">
        <v>12</v>
      </c>
      <c r="AT442" s="6">
        <v>0</v>
      </c>
      <c r="AU442" s="6">
        <v>0</v>
      </c>
      <c r="AV442" s="6">
        <v>0</v>
      </c>
      <c r="AW442" s="6">
        <v>0</v>
      </c>
      <c r="AX442" s="6">
        <v>0</v>
      </c>
      <c r="AY442" s="6">
        <v>0</v>
      </c>
      <c r="AZ442" s="6"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10"/>
      <c r="BI442" s="10"/>
      <c r="BJ442" s="10"/>
      <c r="BK442" s="6" t="s">
        <v>94</v>
      </c>
      <c r="BL442" s="6" t="s">
        <v>102</v>
      </c>
      <c r="BM442" s="6" t="s">
        <v>116</v>
      </c>
    </row>
    <row r="443" spans="1:65" ht="12.5">
      <c r="A443" s="6">
        <v>3</v>
      </c>
      <c r="B443" s="6" t="s">
        <v>97</v>
      </c>
      <c r="C443" s="6" t="s">
        <v>90</v>
      </c>
      <c r="D443" s="6" t="s">
        <v>98</v>
      </c>
      <c r="E443" s="8" t="s">
        <v>76</v>
      </c>
      <c r="F443" s="6">
        <v>71</v>
      </c>
      <c r="G443" s="6">
        <v>350</v>
      </c>
      <c r="H443" s="6">
        <v>930</v>
      </c>
      <c r="I443" s="10"/>
      <c r="J443" s="6">
        <v>0.05</v>
      </c>
      <c r="K443" s="6">
        <v>190</v>
      </c>
      <c r="L443" s="10"/>
      <c r="M443" s="7">
        <f t="shared" si="0"/>
        <v>0.37634408602150538</v>
      </c>
      <c r="N443" s="6"/>
      <c r="O443" s="6" t="s">
        <v>99</v>
      </c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5">
        <v>88</v>
      </c>
      <c r="AB443" s="6"/>
      <c r="AC443" s="6">
        <v>12</v>
      </c>
      <c r="AD443" s="10"/>
      <c r="AE443" s="10"/>
      <c r="AF443" s="10"/>
      <c r="AG443" s="10"/>
      <c r="AH443" s="6" t="s">
        <v>117</v>
      </c>
      <c r="AI443" s="6" t="s">
        <v>101</v>
      </c>
      <c r="AJ443" s="10"/>
      <c r="AK443" s="10"/>
      <c r="AL443" s="10"/>
      <c r="AM443" s="7"/>
      <c r="AN443" s="10"/>
      <c r="AO443" s="10"/>
      <c r="AP443" s="10"/>
      <c r="AQ443" s="10"/>
      <c r="AR443" s="6">
        <v>88</v>
      </c>
      <c r="AS443" s="6">
        <v>12</v>
      </c>
      <c r="AT443" s="6">
        <v>0</v>
      </c>
      <c r="AU443" s="6">
        <v>0</v>
      </c>
      <c r="AV443" s="6">
        <v>0</v>
      </c>
      <c r="AW443" s="6">
        <v>0</v>
      </c>
      <c r="AX443" s="6">
        <v>0</v>
      </c>
      <c r="AY443" s="6">
        <v>0</v>
      </c>
      <c r="AZ443" s="6"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10"/>
      <c r="BI443" s="10"/>
      <c r="BJ443" s="10"/>
      <c r="BK443" s="6" t="s">
        <v>94</v>
      </c>
      <c r="BL443" s="6" t="s">
        <v>102</v>
      </c>
      <c r="BM443" s="6" t="s">
        <v>118</v>
      </c>
    </row>
    <row r="444" spans="1:65" ht="12.5">
      <c r="A444" s="6">
        <v>3</v>
      </c>
      <c r="B444" s="6" t="s">
        <v>104</v>
      </c>
      <c r="C444" s="6" t="s">
        <v>90</v>
      </c>
      <c r="D444" s="6" t="s">
        <v>98</v>
      </c>
      <c r="E444" s="8" t="s">
        <v>76</v>
      </c>
      <c r="F444" s="6">
        <v>71</v>
      </c>
      <c r="G444" s="6">
        <v>350</v>
      </c>
      <c r="H444" s="6">
        <v>620</v>
      </c>
      <c r="I444" s="10"/>
      <c r="J444" s="6">
        <v>0.05</v>
      </c>
      <c r="K444" s="6">
        <v>190</v>
      </c>
      <c r="L444" s="10"/>
      <c r="M444" s="7">
        <f t="shared" si="0"/>
        <v>0.56451612903225812</v>
      </c>
      <c r="N444" s="6"/>
      <c r="O444" s="6">
        <v>59.42</v>
      </c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5">
        <v>88</v>
      </c>
      <c r="AB444" s="6"/>
      <c r="AC444" s="6">
        <v>12</v>
      </c>
      <c r="AD444" s="10"/>
      <c r="AE444" s="10"/>
      <c r="AF444" s="10"/>
      <c r="AG444" s="10"/>
      <c r="AH444" s="6">
        <v>91.5</v>
      </c>
      <c r="AI444" s="6" t="s">
        <v>101</v>
      </c>
      <c r="AJ444" s="10"/>
      <c r="AK444" s="10"/>
      <c r="AL444" s="10"/>
      <c r="AM444" s="7"/>
      <c r="AN444" s="10"/>
      <c r="AO444" s="10"/>
      <c r="AP444" s="10"/>
      <c r="AQ444" s="10"/>
      <c r="AR444" s="6">
        <v>88</v>
      </c>
      <c r="AS444" s="6">
        <v>12</v>
      </c>
      <c r="AT444" s="6">
        <v>0</v>
      </c>
      <c r="AU444" s="6">
        <v>0</v>
      </c>
      <c r="AV444" s="6">
        <v>0</v>
      </c>
      <c r="AW444" s="6">
        <v>0</v>
      </c>
      <c r="AX444" s="6">
        <v>0</v>
      </c>
      <c r="AY444" s="6">
        <v>0</v>
      </c>
      <c r="AZ444" s="6"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10"/>
      <c r="BI444" s="10"/>
      <c r="BJ444" s="10"/>
      <c r="BK444" s="6" t="s">
        <v>94</v>
      </c>
      <c r="BL444" s="6" t="s">
        <v>102</v>
      </c>
      <c r="BM444" s="6" t="s">
        <v>119</v>
      </c>
    </row>
    <row r="445" spans="1:65" ht="12.5">
      <c r="A445" s="6">
        <v>3</v>
      </c>
      <c r="B445" s="6" t="s">
        <v>106</v>
      </c>
      <c r="C445" s="6" t="s">
        <v>90</v>
      </c>
      <c r="D445" s="6" t="s">
        <v>98</v>
      </c>
      <c r="E445" s="8" t="s">
        <v>76</v>
      </c>
      <c r="F445" s="6">
        <v>71</v>
      </c>
      <c r="G445" s="6">
        <v>350</v>
      </c>
      <c r="H445" s="6">
        <v>930</v>
      </c>
      <c r="I445" s="10"/>
      <c r="J445" s="6">
        <v>0.05</v>
      </c>
      <c r="K445" s="6">
        <v>190</v>
      </c>
      <c r="L445" s="10"/>
      <c r="M445" s="7">
        <f t="shared" si="0"/>
        <v>0.37634408602150538</v>
      </c>
      <c r="N445" s="6"/>
      <c r="O445" s="6">
        <v>39.619999999999997</v>
      </c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5">
        <v>88</v>
      </c>
      <c r="AB445" s="6"/>
      <c r="AC445" s="6">
        <v>12</v>
      </c>
      <c r="AD445" s="10"/>
      <c r="AE445" s="10"/>
      <c r="AF445" s="10"/>
      <c r="AG445" s="10"/>
      <c r="AH445" s="6" t="s">
        <v>120</v>
      </c>
      <c r="AI445" s="6" t="s">
        <v>101</v>
      </c>
      <c r="AJ445" s="10"/>
      <c r="AK445" s="10"/>
      <c r="AL445" s="10"/>
      <c r="AM445" s="7"/>
      <c r="AN445" s="10"/>
      <c r="AO445" s="10"/>
      <c r="AP445" s="10"/>
      <c r="AQ445" s="10"/>
      <c r="AR445" s="6">
        <v>88</v>
      </c>
      <c r="AS445" s="6">
        <v>12</v>
      </c>
      <c r="AT445" s="6">
        <v>0</v>
      </c>
      <c r="AU445" s="6">
        <v>0</v>
      </c>
      <c r="AV445" s="6">
        <v>0</v>
      </c>
      <c r="AW445" s="6">
        <v>0</v>
      </c>
      <c r="AX445" s="6">
        <v>0</v>
      </c>
      <c r="AY445" s="6">
        <v>0</v>
      </c>
      <c r="AZ445" s="6"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10"/>
      <c r="BI445" s="10"/>
      <c r="BJ445" s="10"/>
      <c r="BK445" s="6" t="s">
        <v>94</v>
      </c>
      <c r="BL445" s="6" t="s">
        <v>102</v>
      </c>
      <c r="BM445" s="6" t="s">
        <v>121</v>
      </c>
    </row>
    <row r="446" spans="1:65" ht="12.5">
      <c r="A446" s="6">
        <v>3</v>
      </c>
      <c r="B446" s="6" t="s">
        <v>109</v>
      </c>
      <c r="C446" s="6" t="s">
        <v>90</v>
      </c>
      <c r="D446" s="6" t="s">
        <v>98</v>
      </c>
      <c r="E446" s="8" t="s">
        <v>76</v>
      </c>
      <c r="F446" s="6">
        <v>71</v>
      </c>
      <c r="G446" s="6">
        <v>250</v>
      </c>
      <c r="H446" s="6">
        <v>930</v>
      </c>
      <c r="I446" s="10"/>
      <c r="J446" s="6">
        <v>0.05</v>
      </c>
      <c r="K446" s="6">
        <v>190</v>
      </c>
      <c r="L446" s="10"/>
      <c r="M446" s="7">
        <f t="shared" si="0"/>
        <v>0.26881720430107525</v>
      </c>
      <c r="N446" s="16"/>
      <c r="O446" s="16">
        <v>44648</v>
      </c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5">
        <v>88</v>
      </c>
      <c r="AB446" s="6"/>
      <c r="AC446" s="6">
        <v>12</v>
      </c>
      <c r="AD446" s="10"/>
      <c r="AE446" s="10"/>
      <c r="AF446" s="10"/>
      <c r="AG446" s="10"/>
      <c r="AH446" s="6">
        <v>118</v>
      </c>
      <c r="AI446" s="6" t="s">
        <v>101</v>
      </c>
      <c r="AJ446" s="10"/>
      <c r="AK446" s="10"/>
      <c r="AL446" s="10"/>
      <c r="AM446" s="7"/>
      <c r="AN446" s="10"/>
      <c r="AO446" s="10"/>
      <c r="AP446" s="10"/>
      <c r="AQ446" s="10"/>
      <c r="AR446" s="6">
        <v>88</v>
      </c>
      <c r="AS446" s="6">
        <v>12</v>
      </c>
      <c r="AT446" s="6">
        <v>0</v>
      </c>
      <c r="AU446" s="6">
        <v>0</v>
      </c>
      <c r="AV446" s="6">
        <v>0</v>
      </c>
      <c r="AW446" s="6">
        <v>0</v>
      </c>
      <c r="AX446" s="6">
        <v>0</v>
      </c>
      <c r="AY446" s="6">
        <v>0</v>
      </c>
      <c r="AZ446" s="6"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10"/>
      <c r="BI446" s="10"/>
      <c r="BJ446" s="10"/>
      <c r="BK446" s="6" t="s">
        <v>94</v>
      </c>
      <c r="BL446" s="6" t="s">
        <v>102</v>
      </c>
      <c r="BM446" s="6" t="s">
        <v>119</v>
      </c>
    </row>
    <row r="447" spans="1:65" ht="12.5">
      <c r="A447" s="6">
        <v>3</v>
      </c>
      <c r="B447" s="6" t="s">
        <v>110</v>
      </c>
      <c r="C447" s="6" t="s">
        <v>90</v>
      </c>
      <c r="D447" s="6" t="s">
        <v>98</v>
      </c>
      <c r="E447" s="8" t="s">
        <v>76</v>
      </c>
      <c r="F447" s="6">
        <v>71</v>
      </c>
      <c r="G447" s="6">
        <v>350</v>
      </c>
      <c r="H447" s="6">
        <v>930</v>
      </c>
      <c r="I447" s="10"/>
      <c r="J447" s="6">
        <v>0.05</v>
      </c>
      <c r="K447" s="6">
        <v>190</v>
      </c>
      <c r="L447" s="10"/>
      <c r="M447" s="7">
        <f t="shared" si="0"/>
        <v>0.37634408602150538</v>
      </c>
      <c r="N447" s="6"/>
      <c r="O447" s="6" t="s">
        <v>99</v>
      </c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5">
        <v>88</v>
      </c>
      <c r="AB447" s="6"/>
      <c r="AC447" s="6">
        <v>12</v>
      </c>
      <c r="AD447" s="10"/>
      <c r="AE447" s="10"/>
      <c r="AF447" s="10"/>
      <c r="AG447" s="10"/>
      <c r="AH447" s="6" t="s">
        <v>122</v>
      </c>
      <c r="AI447" s="6" t="s">
        <v>101</v>
      </c>
      <c r="AJ447" s="10"/>
      <c r="AK447" s="10"/>
      <c r="AL447" s="10"/>
      <c r="AM447" s="7"/>
      <c r="AN447" s="10"/>
      <c r="AO447" s="10"/>
      <c r="AP447" s="10"/>
      <c r="AQ447" s="10"/>
      <c r="AR447" s="6">
        <v>88</v>
      </c>
      <c r="AS447" s="6">
        <v>12</v>
      </c>
      <c r="AT447" s="6">
        <v>0</v>
      </c>
      <c r="AU447" s="6">
        <v>0</v>
      </c>
      <c r="AV447" s="6">
        <v>0</v>
      </c>
      <c r="AW447" s="6">
        <v>0</v>
      </c>
      <c r="AX447" s="6">
        <v>0</v>
      </c>
      <c r="AY447" s="6">
        <v>0</v>
      </c>
      <c r="AZ447" s="6"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10"/>
      <c r="BI447" s="10"/>
      <c r="BJ447" s="10"/>
      <c r="BK447" s="6" t="s">
        <v>94</v>
      </c>
      <c r="BL447" s="6" t="s">
        <v>102</v>
      </c>
      <c r="BM447" s="6" t="s">
        <v>123</v>
      </c>
    </row>
    <row r="448" spans="1:65" ht="12.5">
      <c r="A448" s="6">
        <v>3</v>
      </c>
      <c r="B448" s="6" t="s">
        <v>113</v>
      </c>
      <c r="C448" s="6" t="s">
        <v>90</v>
      </c>
      <c r="D448" s="6" t="s">
        <v>98</v>
      </c>
      <c r="E448" s="8" t="s">
        <v>76</v>
      </c>
      <c r="F448" s="6">
        <v>71</v>
      </c>
      <c r="G448" s="6">
        <v>350</v>
      </c>
      <c r="H448" s="6">
        <v>930</v>
      </c>
      <c r="I448" s="10"/>
      <c r="J448" s="6">
        <v>0.05</v>
      </c>
      <c r="K448" s="6">
        <v>190</v>
      </c>
      <c r="L448" s="10"/>
      <c r="M448" s="7">
        <f t="shared" si="0"/>
        <v>0.37634408602150538</v>
      </c>
      <c r="N448" s="6"/>
      <c r="O448" s="6" t="s">
        <v>114</v>
      </c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5">
        <v>88</v>
      </c>
      <c r="AB448" s="6"/>
      <c r="AC448" s="6">
        <v>12</v>
      </c>
      <c r="AD448" s="10"/>
      <c r="AE448" s="10"/>
      <c r="AF448" s="10"/>
      <c r="AG448" s="10"/>
      <c r="AH448" s="6" t="s">
        <v>124</v>
      </c>
      <c r="AI448" s="6" t="s">
        <v>101</v>
      </c>
      <c r="AJ448" s="10"/>
      <c r="AK448" s="10"/>
      <c r="AL448" s="10"/>
      <c r="AM448" s="7"/>
      <c r="AN448" s="10"/>
      <c r="AO448" s="10"/>
      <c r="AP448" s="10"/>
      <c r="AQ448" s="10"/>
      <c r="AR448" s="6">
        <v>88</v>
      </c>
      <c r="AS448" s="6">
        <v>12</v>
      </c>
      <c r="AT448" s="6">
        <v>0</v>
      </c>
      <c r="AU448" s="6">
        <v>0</v>
      </c>
      <c r="AV448" s="6">
        <v>0</v>
      </c>
      <c r="AW448" s="6">
        <v>0</v>
      </c>
      <c r="AX448" s="6">
        <v>0</v>
      </c>
      <c r="AY448" s="6">
        <v>0</v>
      </c>
      <c r="AZ448" s="6"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10"/>
      <c r="BI448" s="10"/>
      <c r="BJ448" s="10"/>
      <c r="BK448" s="6" t="s">
        <v>94</v>
      </c>
      <c r="BL448" s="6" t="s">
        <v>102</v>
      </c>
      <c r="BM448" s="6" t="s">
        <v>125</v>
      </c>
    </row>
    <row r="449" spans="1:65" ht="12.5">
      <c r="A449" s="6">
        <v>3</v>
      </c>
      <c r="B449" s="6" t="s">
        <v>97</v>
      </c>
      <c r="C449" s="6" t="s">
        <v>90</v>
      </c>
      <c r="D449" s="6" t="s">
        <v>98</v>
      </c>
      <c r="E449" s="8" t="s">
        <v>76</v>
      </c>
      <c r="F449" s="6">
        <v>71</v>
      </c>
      <c r="G449" s="6">
        <v>350</v>
      </c>
      <c r="H449" s="6">
        <v>930</v>
      </c>
      <c r="I449" s="10"/>
      <c r="J449" s="6">
        <v>0.05</v>
      </c>
      <c r="K449" s="6">
        <v>190</v>
      </c>
      <c r="L449" s="10"/>
      <c r="M449" s="7">
        <f t="shared" si="0"/>
        <v>0.37634408602150538</v>
      </c>
      <c r="N449" s="6"/>
      <c r="O449" s="6" t="s">
        <v>99</v>
      </c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5">
        <v>88</v>
      </c>
      <c r="AB449" s="6"/>
      <c r="AC449" s="6">
        <v>12</v>
      </c>
      <c r="AD449" s="10"/>
      <c r="AE449" s="10"/>
      <c r="AF449" s="10"/>
      <c r="AG449" s="10"/>
      <c r="AH449" s="6" t="s">
        <v>126</v>
      </c>
      <c r="AI449" s="6" t="s">
        <v>101</v>
      </c>
      <c r="AJ449" s="10"/>
      <c r="AK449" s="10"/>
      <c r="AL449" s="10"/>
      <c r="AM449" s="7"/>
      <c r="AN449" s="10"/>
      <c r="AO449" s="10"/>
      <c r="AP449" s="10"/>
      <c r="AQ449" s="10"/>
      <c r="AR449" s="6">
        <v>88</v>
      </c>
      <c r="AS449" s="6">
        <v>12</v>
      </c>
      <c r="AT449" s="6">
        <v>0</v>
      </c>
      <c r="AU449" s="6">
        <v>0</v>
      </c>
      <c r="AV449" s="6">
        <v>0</v>
      </c>
      <c r="AW449" s="6">
        <v>0</v>
      </c>
      <c r="AX449" s="6">
        <v>0</v>
      </c>
      <c r="AY449" s="6">
        <v>0</v>
      </c>
      <c r="AZ449" s="6"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10"/>
      <c r="BI449" s="10"/>
      <c r="BJ449" s="10"/>
      <c r="BK449" s="6" t="s">
        <v>94</v>
      </c>
      <c r="BL449" s="6" t="s">
        <v>102</v>
      </c>
      <c r="BM449" s="6" t="s">
        <v>127</v>
      </c>
    </row>
    <row r="450" spans="1:65" ht="12.5">
      <c r="A450" s="6">
        <v>3</v>
      </c>
      <c r="B450" s="6" t="s">
        <v>104</v>
      </c>
      <c r="C450" s="6" t="s">
        <v>90</v>
      </c>
      <c r="D450" s="6" t="s">
        <v>98</v>
      </c>
      <c r="E450" s="8" t="s">
        <v>76</v>
      </c>
      <c r="F450" s="6">
        <v>71</v>
      </c>
      <c r="G450" s="6">
        <v>350</v>
      </c>
      <c r="H450" s="6">
        <v>620</v>
      </c>
      <c r="I450" s="10"/>
      <c r="J450" s="6">
        <v>0.05</v>
      </c>
      <c r="K450" s="6">
        <v>190</v>
      </c>
      <c r="L450" s="10"/>
      <c r="M450" s="7">
        <f t="shared" si="0"/>
        <v>0.56451612903225812</v>
      </c>
      <c r="N450" s="6"/>
      <c r="O450" s="6">
        <v>59.42</v>
      </c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5">
        <v>88</v>
      </c>
      <c r="AB450" s="6"/>
      <c r="AC450" s="6">
        <v>12</v>
      </c>
      <c r="AD450" s="10"/>
      <c r="AE450" s="10"/>
      <c r="AF450" s="10"/>
      <c r="AG450" s="10"/>
      <c r="AH450" s="6">
        <v>104</v>
      </c>
      <c r="AI450" s="6" t="s">
        <v>101</v>
      </c>
      <c r="AJ450" s="10"/>
      <c r="AK450" s="10"/>
      <c r="AL450" s="10"/>
      <c r="AM450" s="7"/>
      <c r="AN450" s="10"/>
      <c r="AO450" s="10"/>
      <c r="AP450" s="10"/>
      <c r="AQ450" s="10"/>
      <c r="AR450" s="6">
        <v>88</v>
      </c>
      <c r="AS450" s="6">
        <v>12</v>
      </c>
      <c r="AT450" s="6">
        <v>0</v>
      </c>
      <c r="AU450" s="6">
        <v>0</v>
      </c>
      <c r="AV450" s="6">
        <v>0</v>
      </c>
      <c r="AW450" s="6">
        <v>0</v>
      </c>
      <c r="AX450" s="6">
        <v>0</v>
      </c>
      <c r="AY450" s="6">
        <v>0</v>
      </c>
      <c r="AZ450" s="6"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10"/>
      <c r="BI450" s="10"/>
      <c r="BJ450" s="10"/>
      <c r="BK450" s="6" t="s">
        <v>94</v>
      </c>
      <c r="BL450" s="6" t="s">
        <v>102</v>
      </c>
      <c r="BM450" s="6" t="s">
        <v>128</v>
      </c>
    </row>
    <row r="451" spans="1:65" ht="12.5">
      <c r="A451" s="6">
        <v>3</v>
      </c>
      <c r="B451" s="6" t="s">
        <v>106</v>
      </c>
      <c r="C451" s="6" t="s">
        <v>90</v>
      </c>
      <c r="D451" s="6" t="s">
        <v>98</v>
      </c>
      <c r="E451" s="8" t="s">
        <v>76</v>
      </c>
      <c r="F451" s="6">
        <v>71</v>
      </c>
      <c r="G451" s="6">
        <v>350</v>
      </c>
      <c r="H451" s="6">
        <v>930</v>
      </c>
      <c r="I451" s="10"/>
      <c r="J451" s="6">
        <v>0.05</v>
      </c>
      <c r="K451" s="6">
        <v>190</v>
      </c>
      <c r="L451" s="10"/>
      <c r="M451" s="7">
        <f t="shared" si="0"/>
        <v>0.37634408602150538</v>
      </c>
      <c r="N451" s="6"/>
      <c r="O451" s="6">
        <v>39.619999999999997</v>
      </c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5">
        <v>88</v>
      </c>
      <c r="AB451" s="6"/>
      <c r="AC451" s="6">
        <v>12</v>
      </c>
      <c r="AD451" s="10"/>
      <c r="AE451" s="10"/>
      <c r="AF451" s="10"/>
      <c r="AG451" s="10"/>
      <c r="AH451" s="6" t="s">
        <v>129</v>
      </c>
      <c r="AI451" s="6" t="s">
        <v>101</v>
      </c>
      <c r="AJ451" s="10"/>
      <c r="AK451" s="10"/>
      <c r="AL451" s="10"/>
      <c r="AM451" s="7"/>
      <c r="AN451" s="10"/>
      <c r="AO451" s="10"/>
      <c r="AP451" s="10"/>
      <c r="AQ451" s="10"/>
      <c r="AR451" s="6">
        <v>88</v>
      </c>
      <c r="AS451" s="6">
        <v>12</v>
      </c>
      <c r="AT451" s="6">
        <v>0</v>
      </c>
      <c r="AU451" s="6">
        <v>0</v>
      </c>
      <c r="AV451" s="6">
        <v>0</v>
      </c>
      <c r="AW451" s="6">
        <v>0</v>
      </c>
      <c r="AX451" s="6">
        <v>0</v>
      </c>
      <c r="AY451" s="6">
        <v>0</v>
      </c>
      <c r="AZ451" s="6"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10"/>
      <c r="BI451" s="10"/>
      <c r="BJ451" s="10"/>
      <c r="BK451" s="6" t="s">
        <v>94</v>
      </c>
      <c r="BL451" s="6" t="s">
        <v>102</v>
      </c>
      <c r="BM451" s="6" t="s">
        <v>130</v>
      </c>
    </row>
    <row r="452" spans="1:65" ht="12.5">
      <c r="A452" s="6">
        <v>3</v>
      </c>
      <c r="B452" s="6" t="s">
        <v>109</v>
      </c>
      <c r="C452" s="6" t="s">
        <v>90</v>
      </c>
      <c r="D452" s="6" t="s">
        <v>98</v>
      </c>
      <c r="E452" s="8" t="s">
        <v>76</v>
      </c>
      <c r="F452" s="6">
        <v>71</v>
      </c>
      <c r="G452" s="6">
        <v>250</v>
      </c>
      <c r="H452" s="6">
        <v>930</v>
      </c>
      <c r="I452" s="10"/>
      <c r="J452" s="6">
        <v>0.05</v>
      </c>
      <c r="K452" s="6">
        <v>190</v>
      </c>
      <c r="L452" s="10"/>
      <c r="M452" s="7">
        <f t="shared" si="0"/>
        <v>0.26881720430107525</v>
      </c>
      <c r="N452" s="16"/>
      <c r="O452" s="16">
        <v>44648</v>
      </c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5">
        <v>88</v>
      </c>
      <c r="AB452" s="6"/>
      <c r="AC452" s="6">
        <v>12</v>
      </c>
      <c r="AD452" s="10"/>
      <c r="AE452" s="10"/>
      <c r="AF452" s="10"/>
      <c r="AG452" s="10"/>
      <c r="AH452" s="6">
        <v>113</v>
      </c>
      <c r="AI452" s="6" t="s">
        <v>101</v>
      </c>
      <c r="AJ452" s="10"/>
      <c r="AK452" s="10"/>
      <c r="AL452" s="10"/>
      <c r="AM452" s="7"/>
      <c r="AN452" s="10"/>
      <c r="AO452" s="10"/>
      <c r="AP452" s="10"/>
      <c r="AQ452" s="10"/>
      <c r="AR452" s="6">
        <v>88</v>
      </c>
      <c r="AS452" s="6">
        <v>12</v>
      </c>
      <c r="AT452" s="6">
        <v>0</v>
      </c>
      <c r="AU452" s="6">
        <v>0</v>
      </c>
      <c r="AV452" s="6">
        <v>0</v>
      </c>
      <c r="AW452" s="6">
        <v>0</v>
      </c>
      <c r="AX452" s="6">
        <v>0</v>
      </c>
      <c r="AY452" s="6">
        <v>0</v>
      </c>
      <c r="AZ452" s="6"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10"/>
      <c r="BI452" s="10"/>
      <c r="BJ452" s="10"/>
      <c r="BK452" s="6" t="s">
        <v>94</v>
      </c>
      <c r="BL452" s="6" t="s">
        <v>102</v>
      </c>
      <c r="BM452" s="6" t="s">
        <v>128</v>
      </c>
    </row>
    <row r="453" spans="1:65" ht="12.5">
      <c r="A453" s="6">
        <v>3</v>
      </c>
      <c r="B453" s="6" t="s">
        <v>110</v>
      </c>
      <c r="C453" s="6" t="s">
        <v>90</v>
      </c>
      <c r="D453" s="6" t="s">
        <v>98</v>
      </c>
      <c r="E453" s="8" t="s">
        <v>76</v>
      </c>
      <c r="F453" s="6">
        <v>71</v>
      </c>
      <c r="G453" s="6">
        <v>350</v>
      </c>
      <c r="H453" s="6">
        <v>930</v>
      </c>
      <c r="I453" s="10"/>
      <c r="J453" s="6">
        <v>0.05</v>
      </c>
      <c r="K453" s="6">
        <v>190</v>
      </c>
      <c r="L453" s="10"/>
      <c r="M453" s="7">
        <f t="shared" si="0"/>
        <v>0.37634408602150538</v>
      </c>
      <c r="N453" s="6"/>
      <c r="O453" s="6" t="s">
        <v>99</v>
      </c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5">
        <v>88</v>
      </c>
      <c r="AB453" s="6"/>
      <c r="AC453" s="6">
        <v>12</v>
      </c>
      <c r="AD453" s="10"/>
      <c r="AE453" s="10"/>
      <c r="AF453" s="10"/>
      <c r="AG453" s="10"/>
      <c r="AH453" s="6" t="s">
        <v>131</v>
      </c>
      <c r="AI453" s="6" t="s">
        <v>101</v>
      </c>
      <c r="AJ453" s="10"/>
      <c r="AK453" s="10"/>
      <c r="AL453" s="10"/>
      <c r="AM453" s="7"/>
      <c r="AN453" s="10"/>
      <c r="AO453" s="10"/>
      <c r="AP453" s="10"/>
      <c r="AQ453" s="10"/>
      <c r="AR453" s="6">
        <v>88</v>
      </c>
      <c r="AS453" s="6">
        <v>12</v>
      </c>
      <c r="AT453" s="6">
        <v>0</v>
      </c>
      <c r="AU453" s="6">
        <v>0</v>
      </c>
      <c r="AV453" s="6">
        <v>0</v>
      </c>
      <c r="AW453" s="6">
        <v>0</v>
      </c>
      <c r="AX453" s="6">
        <v>0</v>
      </c>
      <c r="AY453" s="6">
        <v>0</v>
      </c>
      <c r="AZ453" s="6"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10"/>
      <c r="BI453" s="10"/>
      <c r="BJ453" s="10"/>
      <c r="BK453" s="6" t="s">
        <v>94</v>
      </c>
      <c r="BL453" s="6" t="s">
        <v>102</v>
      </c>
      <c r="BM453" s="6" t="s">
        <v>132</v>
      </c>
    </row>
    <row r="454" spans="1:65" ht="12.5">
      <c r="A454" s="6">
        <v>3</v>
      </c>
      <c r="B454" s="6" t="s">
        <v>113</v>
      </c>
      <c r="C454" s="6" t="s">
        <v>90</v>
      </c>
      <c r="D454" s="6" t="s">
        <v>98</v>
      </c>
      <c r="E454" s="8" t="s">
        <v>76</v>
      </c>
      <c r="F454" s="6">
        <v>71</v>
      </c>
      <c r="G454" s="6">
        <v>350</v>
      </c>
      <c r="H454" s="6">
        <v>930</v>
      </c>
      <c r="I454" s="10"/>
      <c r="J454" s="6">
        <v>0.05</v>
      </c>
      <c r="K454" s="6">
        <v>190</v>
      </c>
      <c r="L454" s="10"/>
      <c r="M454" s="7">
        <f t="shared" si="0"/>
        <v>0.37634408602150538</v>
      </c>
      <c r="N454" s="6"/>
      <c r="O454" s="6" t="s">
        <v>114</v>
      </c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5">
        <v>88</v>
      </c>
      <c r="AB454" s="6"/>
      <c r="AC454" s="6">
        <v>12</v>
      </c>
      <c r="AD454" s="10"/>
      <c r="AE454" s="10"/>
      <c r="AF454" s="10"/>
      <c r="AG454" s="10"/>
      <c r="AH454" s="6" t="s">
        <v>133</v>
      </c>
      <c r="AI454" s="6" t="s">
        <v>101</v>
      </c>
      <c r="AJ454" s="10"/>
      <c r="AK454" s="10"/>
      <c r="AL454" s="10"/>
      <c r="AM454" s="7"/>
      <c r="AN454" s="10"/>
      <c r="AO454" s="10"/>
      <c r="AP454" s="10"/>
      <c r="AQ454" s="10"/>
      <c r="AR454" s="6">
        <v>88</v>
      </c>
      <c r="AS454" s="6">
        <v>12</v>
      </c>
      <c r="AT454" s="6">
        <v>0</v>
      </c>
      <c r="AU454" s="6">
        <v>0</v>
      </c>
      <c r="AV454" s="6">
        <v>0</v>
      </c>
      <c r="AW454" s="6">
        <v>0</v>
      </c>
      <c r="AX454" s="6">
        <v>0</v>
      </c>
      <c r="AY454" s="6">
        <v>0</v>
      </c>
      <c r="AZ454" s="6"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10"/>
      <c r="BI454" s="10"/>
      <c r="BJ454" s="10"/>
      <c r="BK454" s="6" t="s">
        <v>94</v>
      </c>
      <c r="BL454" s="6" t="s">
        <v>102</v>
      </c>
      <c r="BM454" s="6" t="s">
        <v>134</v>
      </c>
    </row>
    <row r="455" spans="1:65" ht="12.5">
      <c r="A455" s="15">
        <v>3</v>
      </c>
      <c r="B455" s="15" t="s">
        <v>97</v>
      </c>
      <c r="C455" s="15" t="s">
        <v>90</v>
      </c>
      <c r="D455" s="15" t="s">
        <v>98</v>
      </c>
      <c r="E455" s="8" t="s">
        <v>76</v>
      </c>
      <c r="F455" s="6">
        <v>71</v>
      </c>
      <c r="G455" s="15">
        <v>350</v>
      </c>
      <c r="H455" s="15">
        <v>930</v>
      </c>
      <c r="I455" s="17"/>
      <c r="J455" s="15">
        <v>0.05</v>
      </c>
      <c r="K455" s="15">
        <v>190</v>
      </c>
      <c r="L455" s="17"/>
      <c r="M455" s="7">
        <f t="shared" si="0"/>
        <v>0.37634408602150538</v>
      </c>
      <c r="N455" s="15"/>
      <c r="O455" s="15" t="s">
        <v>99</v>
      </c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5">
        <v>88</v>
      </c>
      <c r="AB455" s="6"/>
      <c r="AC455" s="6">
        <v>12</v>
      </c>
      <c r="AD455" s="17"/>
      <c r="AE455" s="17"/>
      <c r="AF455" s="17"/>
      <c r="AG455" s="17"/>
      <c r="AH455" s="15" t="s">
        <v>135</v>
      </c>
      <c r="AI455" s="15" t="s">
        <v>101</v>
      </c>
      <c r="AJ455" s="17"/>
      <c r="AK455" s="17"/>
      <c r="AL455" s="17"/>
      <c r="AM455" s="18"/>
      <c r="AN455" s="17"/>
      <c r="AO455" s="17"/>
      <c r="AP455" s="17"/>
      <c r="AQ455" s="17"/>
      <c r="AR455" s="6">
        <v>88</v>
      </c>
      <c r="AS455" s="6">
        <v>12</v>
      </c>
      <c r="AT455" s="6">
        <v>0</v>
      </c>
      <c r="AU455" s="6">
        <v>0</v>
      </c>
      <c r="AV455" s="6">
        <v>0</v>
      </c>
      <c r="AW455" s="6">
        <v>0</v>
      </c>
      <c r="AX455" s="6">
        <v>0</v>
      </c>
      <c r="AY455" s="6">
        <v>0</v>
      </c>
      <c r="AZ455" s="6"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17"/>
      <c r="BI455" s="17"/>
      <c r="BJ455" s="17"/>
      <c r="BK455" s="15" t="s">
        <v>94</v>
      </c>
      <c r="BL455" s="15" t="s">
        <v>136</v>
      </c>
      <c r="BM455" s="15" t="s">
        <v>137</v>
      </c>
    </row>
    <row r="456" spans="1:65" ht="12.5">
      <c r="A456" s="15">
        <v>3</v>
      </c>
      <c r="B456" s="15" t="s">
        <v>104</v>
      </c>
      <c r="C456" s="15" t="s">
        <v>90</v>
      </c>
      <c r="D456" s="15" t="s">
        <v>98</v>
      </c>
      <c r="E456" s="8" t="s">
        <v>76</v>
      </c>
      <c r="F456" s="6">
        <v>71</v>
      </c>
      <c r="G456" s="15">
        <v>350</v>
      </c>
      <c r="H456" s="15">
        <v>620</v>
      </c>
      <c r="I456" s="17"/>
      <c r="J456" s="15">
        <v>0.05</v>
      </c>
      <c r="K456" s="15">
        <v>190</v>
      </c>
      <c r="L456" s="17"/>
      <c r="M456" s="7">
        <f t="shared" si="0"/>
        <v>0.56451612903225812</v>
      </c>
      <c r="N456" s="15"/>
      <c r="O456" s="15">
        <v>59.42</v>
      </c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5">
        <v>88</v>
      </c>
      <c r="AB456" s="6"/>
      <c r="AC456" s="6">
        <v>12</v>
      </c>
      <c r="AD456" s="17"/>
      <c r="AE456" s="17"/>
      <c r="AF456" s="17"/>
      <c r="AG456" s="17"/>
      <c r="AH456" s="15" t="s">
        <v>138</v>
      </c>
      <c r="AI456" s="15" t="s">
        <v>101</v>
      </c>
      <c r="AJ456" s="17"/>
      <c r="AK456" s="17"/>
      <c r="AL456" s="17"/>
      <c r="AM456" s="18"/>
      <c r="AN456" s="17"/>
      <c r="AO456" s="17"/>
      <c r="AP456" s="17"/>
      <c r="AQ456" s="17"/>
      <c r="AR456" s="6">
        <v>88</v>
      </c>
      <c r="AS456" s="6">
        <v>12</v>
      </c>
      <c r="AT456" s="6">
        <v>0</v>
      </c>
      <c r="AU456" s="6">
        <v>0</v>
      </c>
      <c r="AV456" s="6">
        <v>0</v>
      </c>
      <c r="AW456" s="6">
        <v>0</v>
      </c>
      <c r="AX456" s="6">
        <v>0</v>
      </c>
      <c r="AY456" s="6">
        <v>0</v>
      </c>
      <c r="AZ456" s="6"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17"/>
      <c r="BI456" s="17"/>
      <c r="BJ456" s="17"/>
      <c r="BK456" s="15" t="s">
        <v>94</v>
      </c>
      <c r="BL456" s="15" t="s">
        <v>136</v>
      </c>
      <c r="BM456" s="15" t="s">
        <v>139</v>
      </c>
    </row>
    <row r="457" spans="1:65" ht="12.5">
      <c r="A457" s="15">
        <v>3</v>
      </c>
      <c r="B457" s="15" t="s">
        <v>106</v>
      </c>
      <c r="C457" s="15" t="s">
        <v>90</v>
      </c>
      <c r="D457" s="15" t="s">
        <v>98</v>
      </c>
      <c r="E457" s="8" t="s">
        <v>76</v>
      </c>
      <c r="F457" s="6">
        <v>71</v>
      </c>
      <c r="G457" s="15">
        <v>350</v>
      </c>
      <c r="H457" s="15">
        <v>930</v>
      </c>
      <c r="I457" s="17"/>
      <c r="J457" s="15">
        <v>0.05</v>
      </c>
      <c r="K457" s="15">
        <v>190</v>
      </c>
      <c r="L457" s="17"/>
      <c r="M457" s="7">
        <f t="shared" si="0"/>
        <v>0.37634408602150538</v>
      </c>
      <c r="N457" s="15"/>
      <c r="O457" s="15">
        <v>39.619999999999997</v>
      </c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5">
        <v>88</v>
      </c>
      <c r="AB457" s="6"/>
      <c r="AC457" s="6">
        <v>12</v>
      </c>
      <c r="AD457" s="17"/>
      <c r="AE457" s="17"/>
      <c r="AF457" s="17"/>
      <c r="AG457" s="17"/>
      <c r="AH457" s="15" t="s">
        <v>140</v>
      </c>
      <c r="AI457" s="15" t="s">
        <v>101</v>
      </c>
      <c r="AJ457" s="17"/>
      <c r="AK457" s="17"/>
      <c r="AL457" s="17"/>
      <c r="AM457" s="18"/>
      <c r="AN457" s="17"/>
      <c r="AO457" s="17"/>
      <c r="AP457" s="17"/>
      <c r="AQ457" s="17"/>
      <c r="AR457" s="6">
        <v>88</v>
      </c>
      <c r="AS457" s="6">
        <v>12</v>
      </c>
      <c r="AT457" s="6">
        <v>0</v>
      </c>
      <c r="AU457" s="6">
        <v>0</v>
      </c>
      <c r="AV457" s="6">
        <v>0</v>
      </c>
      <c r="AW457" s="6">
        <v>0</v>
      </c>
      <c r="AX457" s="6">
        <v>0</v>
      </c>
      <c r="AY457" s="6">
        <v>0</v>
      </c>
      <c r="AZ457" s="6"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17"/>
      <c r="BI457" s="17"/>
      <c r="BJ457" s="17"/>
      <c r="BK457" s="15" t="s">
        <v>94</v>
      </c>
      <c r="BL457" s="15" t="s">
        <v>136</v>
      </c>
      <c r="BM457" s="15" t="s">
        <v>108</v>
      </c>
    </row>
    <row r="458" spans="1:65" ht="12.5">
      <c r="A458" s="15">
        <v>3</v>
      </c>
      <c r="B458" s="15" t="s">
        <v>109</v>
      </c>
      <c r="C458" s="15" t="s">
        <v>90</v>
      </c>
      <c r="D458" s="15" t="s">
        <v>98</v>
      </c>
      <c r="E458" s="8" t="s">
        <v>76</v>
      </c>
      <c r="F458" s="6">
        <v>71</v>
      </c>
      <c r="G458" s="15">
        <v>250</v>
      </c>
      <c r="H458" s="15">
        <v>930</v>
      </c>
      <c r="I458" s="17"/>
      <c r="J458" s="15">
        <v>0.05</v>
      </c>
      <c r="K458" s="15">
        <v>190</v>
      </c>
      <c r="L458" s="17"/>
      <c r="M458" s="7">
        <f t="shared" si="0"/>
        <v>0.26881720430107525</v>
      </c>
      <c r="N458" s="19"/>
      <c r="O458" s="19">
        <v>44648</v>
      </c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5">
        <v>88</v>
      </c>
      <c r="AB458" s="6"/>
      <c r="AC458" s="6">
        <v>12</v>
      </c>
      <c r="AD458" s="17"/>
      <c r="AE458" s="17"/>
      <c r="AF458" s="17"/>
      <c r="AG458" s="17"/>
      <c r="AH458" s="15" t="s">
        <v>141</v>
      </c>
      <c r="AI458" s="15" t="s">
        <v>101</v>
      </c>
      <c r="AJ458" s="17"/>
      <c r="AK458" s="17"/>
      <c r="AL458" s="17"/>
      <c r="AM458" s="18"/>
      <c r="AN458" s="17"/>
      <c r="AO458" s="17"/>
      <c r="AP458" s="17"/>
      <c r="AQ458" s="17"/>
      <c r="AR458" s="6">
        <v>88</v>
      </c>
      <c r="AS458" s="6">
        <v>12</v>
      </c>
      <c r="AT458" s="6">
        <v>0</v>
      </c>
      <c r="AU458" s="6">
        <v>0</v>
      </c>
      <c r="AV458" s="6">
        <v>0</v>
      </c>
      <c r="AW458" s="6">
        <v>0</v>
      </c>
      <c r="AX458" s="6">
        <v>0</v>
      </c>
      <c r="AY458" s="6">
        <v>0</v>
      </c>
      <c r="AZ458" s="6"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17"/>
      <c r="BI458" s="17"/>
      <c r="BJ458" s="17"/>
      <c r="BK458" s="15" t="s">
        <v>94</v>
      </c>
      <c r="BL458" s="15" t="s">
        <v>136</v>
      </c>
      <c r="BM458" s="15" t="s">
        <v>139</v>
      </c>
    </row>
    <row r="459" spans="1:65" ht="12.5">
      <c r="A459" s="15">
        <v>3</v>
      </c>
      <c r="B459" s="15" t="s">
        <v>110</v>
      </c>
      <c r="C459" s="15" t="s">
        <v>90</v>
      </c>
      <c r="D459" s="15" t="s">
        <v>98</v>
      </c>
      <c r="E459" s="8" t="s">
        <v>76</v>
      </c>
      <c r="F459" s="6">
        <v>71</v>
      </c>
      <c r="G459" s="15">
        <v>350</v>
      </c>
      <c r="H459" s="15">
        <v>930</v>
      </c>
      <c r="I459" s="17"/>
      <c r="J459" s="15">
        <v>0.05</v>
      </c>
      <c r="K459" s="15">
        <v>190</v>
      </c>
      <c r="L459" s="17"/>
      <c r="M459" s="7">
        <f t="shared" si="0"/>
        <v>0.37634408602150538</v>
      </c>
      <c r="N459" s="15"/>
      <c r="O459" s="15" t="s">
        <v>99</v>
      </c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5">
        <v>88</v>
      </c>
      <c r="AB459" s="6"/>
      <c r="AC459" s="6">
        <v>12</v>
      </c>
      <c r="AD459" s="17"/>
      <c r="AE459" s="17"/>
      <c r="AF459" s="17"/>
      <c r="AG459" s="17"/>
      <c r="AH459" s="15" t="s">
        <v>142</v>
      </c>
      <c r="AI459" s="15" t="s">
        <v>101</v>
      </c>
      <c r="AJ459" s="17"/>
      <c r="AK459" s="17"/>
      <c r="AL459" s="17"/>
      <c r="AM459" s="18"/>
      <c r="AN459" s="17"/>
      <c r="AO459" s="17"/>
      <c r="AP459" s="17"/>
      <c r="AQ459" s="17"/>
      <c r="AR459" s="6">
        <v>88</v>
      </c>
      <c r="AS459" s="6">
        <v>12</v>
      </c>
      <c r="AT459" s="6">
        <v>0</v>
      </c>
      <c r="AU459" s="6">
        <v>0</v>
      </c>
      <c r="AV459" s="6">
        <v>0</v>
      </c>
      <c r="AW459" s="6">
        <v>0</v>
      </c>
      <c r="AX459" s="6">
        <v>0</v>
      </c>
      <c r="AY459" s="6">
        <v>0</v>
      </c>
      <c r="AZ459" s="6"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17"/>
      <c r="BI459" s="17"/>
      <c r="BJ459" s="17"/>
      <c r="BK459" s="15" t="s">
        <v>94</v>
      </c>
      <c r="BL459" s="15" t="s">
        <v>136</v>
      </c>
      <c r="BM459" s="15" t="s">
        <v>112</v>
      </c>
    </row>
    <row r="460" spans="1:65" ht="12.5">
      <c r="A460" s="15">
        <v>3</v>
      </c>
      <c r="B460" s="15" t="s">
        <v>113</v>
      </c>
      <c r="C460" s="15" t="s">
        <v>90</v>
      </c>
      <c r="D460" s="15" t="s">
        <v>98</v>
      </c>
      <c r="E460" s="8" t="s">
        <v>76</v>
      </c>
      <c r="F460" s="6">
        <v>71</v>
      </c>
      <c r="G460" s="15">
        <v>350</v>
      </c>
      <c r="H460" s="15">
        <v>930</v>
      </c>
      <c r="I460" s="17"/>
      <c r="J460" s="15">
        <v>0.05</v>
      </c>
      <c r="K460" s="15">
        <v>190</v>
      </c>
      <c r="L460" s="17"/>
      <c r="M460" s="7">
        <f t="shared" si="0"/>
        <v>0.37634408602150538</v>
      </c>
      <c r="N460" s="15"/>
      <c r="O460" s="15" t="s">
        <v>114</v>
      </c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5">
        <v>88</v>
      </c>
      <c r="AB460" s="6"/>
      <c r="AC460" s="6">
        <v>12</v>
      </c>
      <c r="AD460" s="17"/>
      <c r="AE460" s="17"/>
      <c r="AF460" s="17"/>
      <c r="AG460" s="17"/>
      <c r="AH460" s="15" t="s">
        <v>143</v>
      </c>
      <c r="AI460" s="15" t="s">
        <v>101</v>
      </c>
      <c r="AJ460" s="17"/>
      <c r="AK460" s="17"/>
      <c r="AL460" s="17"/>
      <c r="AM460" s="17"/>
      <c r="AN460" s="17"/>
      <c r="AO460" s="17"/>
      <c r="AP460" s="17"/>
      <c r="AQ460" s="17"/>
      <c r="AR460" s="6">
        <v>88</v>
      </c>
      <c r="AS460" s="6">
        <v>12</v>
      </c>
      <c r="AT460" s="6">
        <v>0</v>
      </c>
      <c r="AU460" s="6">
        <v>0</v>
      </c>
      <c r="AV460" s="6">
        <v>0</v>
      </c>
      <c r="AW460" s="6">
        <v>0</v>
      </c>
      <c r="AX460" s="6">
        <v>0</v>
      </c>
      <c r="AY460" s="6">
        <v>0</v>
      </c>
      <c r="AZ460" s="6"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17"/>
      <c r="BI460" s="17"/>
      <c r="BJ460" s="17"/>
      <c r="BK460" s="15" t="s">
        <v>94</v>
      </c>
      <c r="BL460" s="15" t="s">
        <v>136</v>
      </c>
      <c r="BM460" s="15" t="s">
        <v>116</v>
      </c>
    </row>
    <row r="461" spans="1:65" ht="37.5">
      <c r="A461" s="15">
        <v>3</v>
      </c>
      <c r="B461" s="15" t="s">
        <v>97</v>
      </c>
      <c r="C461" s="15" t="s">
        <v>90</v>
      </c>
      <c r="D461" s="15" t="s">
        <v>98</v>
      </c>
      <c r="E461" s="8" t="s">
        <v>76</v>
      </c>
      <c r="F461" s="6">
        <v>71</v>
      </c>
      <c r="G461" s="15">
        <v>350</v>
      </c>
      <c r="H461" s="15">
        <v>930</v>
      </c>
      <c r="I461" s="17"/>
      <c r="J461" s="15">
        <v>0.05</v>
      </c>
      <c r="K461" s="15">
        <v>190</v>
      </c>
      <c r="L461" s="17"/>
      <c r="M461" s="7">
        <f t="shared" si="0"/>
        <v>0.37634408602150538</v>
      </c>
      <c r="N461" s="15"/>
      <c r="O461" s="15" t="s">
        <v>99</v>
      </c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5">
        <v>88</v>
      </c>
      <c r="AB461" s="6"/>
      <c r="AC461" s="6">
        <v>12</v>
      </c>
      <c r="AD461" s="17"/>
      <c r="AE461" s="17"/>
      <c r="AF461" s="17"/>
      <c r="AG461" s="17"/>
      <c r="AH461" s="15" t="s">
        <v>144</v>
      </c>
      <c r="AI461" s="15" t="s">
        <v>101</v>
      </c>
      <c r="AJ461" s="17"/>
      <c r="AK461" s="17"/>
      <c r="AL461" s="17"/>
      <c r="AM461" s="17"/>
      <c r="AN461" s="17"/>
      <c r="AO461" s="17"/>
      <c r="AP461" s="17"/>
      <c r="AQ461" s="17"/>
      <c r="AR461" s="6">
        <v>88</v>
      </c>
      <c r="AS461" s="6">
        <v>12</v>
      </c>
      <c r="AT461" s="6">
        <v>0</v>
      </c>
      <c r="AU461" s="6">
        <v>0</v>
      </c>
      <c r="AV461" s="6">
        <v>0</v>
      </c>
      <c r="AW461" s="6">
        <v>0</v>
      </c>
      <c r="AX461" s="6">
        <v>0</v>
      </c>
      <c r="AY461" s="6">
        <v>0</v>
      </c>
      <c r="AZ461" s="6"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17"/>
      <c r="BI461" s="17"/>
      <c r="BJ461" s="17"/>
      <c r="BK461" s="15" t="s">
        <v>94</v>
      </c>
      <c r="BL461" s="15" t="s">
        <v>136</v>
      </c>
      <c r="BM461" s="15" t="s">
        <v>118</v>
      </c>
    </row>
    <row r="462" spans="1:65" ht="37.5">
      <c r="A462" s="15">
        <v>3</v>
      </c>
      <c r="B462" s="15" t="s">
        <v>104</v>
      </c>
      <c r="C462" s="15" t="s">
        <v>90</v>
      </c>
      <c r="D462" s="15" t="s">
        <v>98</v>
      </c>
      <c r="E462" s="8" t="s">
        <v>76</v>
      </c>
      <c r="F462" s="6">
        <v>71</v>
      </c>
      <c r="G462" s="15">
        <v>350</v>
      </c>
      <c r="H462" s="15">
        <v>620</v>
      </c>
      <c r="I462" s="17"/>
      <c r="J462" s="15">
        <v>0.05</v>
      </c>
      <c r="K462" s="15">
        <v>190</v>
      </c>
      <c r="L462" s="17"/>
      <c r="M462" s="7">
        <f t="shared" si="0"/>
        <v>0.56451612903225812</v>
      </c>
      <c r="N462" s="15"/>
      <c r="O462" s="15">
        <v>59.42</v>
      </c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5">
        <v>88</v>
      </c>
      <c r="AB462" s="6"/>
      <c r="AC462" s="6">
        <v>12</v>
      </c>
      <c r="AD462" s="17"/>
      <c r="AE462" s="17"/>
      <c r="AF462" s="17"/>
      <c r="AG462" s="17"/>
      <c r="AH462" s="15" t="s">
        <v>145</v>
      </c>
      <c r="AI462" s="15" t="s">
        <v>101</v>
      </c>
      <c r="AJ462" s="17"/>
      <c r="AK462" s="17"/>
      <c r="AL462" s="17"/>
      <c r="AM462" s="17"/>
      <c r="AN462" s="17"/>
      <c r="AO462" s="17"/>
      <c r="AP462" s="17"/>
      <c r="AQ462" s="17"/>
      <c r="AR462" s="6">
        <v>88</v>
      </c>
      <c r="AS462" s="6">
        <v>12</v>
      </c>
      <c r="AT462" s="6">
        <v>0</v>
      </c>
      <c r="AU462" s="6">
        <v>0</v>
      </c>
      <c r="AV462" s="6">
        <v>0</v>
      </c>
      <c r="AW462" s="6">
        <v>0</v>
      </c>
      <c r="AX462" s="6">
        <v>0</v>
      </c>
      <c r="AY462" s="6">
        <v>0</v>
      </c>
      <c r="AZ462" s="6"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17"/>
      <c r="BI462" s="17"/>
      <c r="BJ462" s="17"/>
      <c r="BK462" s="15" t="s">
        <v>94</v>
      </c>
      <c r="BL462" s="15" t="s">
        <v>136</v>
      </c>
      <c r="BM462" s="15" t="s">
        <v>119</v>
      </c>
    </row>
    <row r="463" spans="1:65" ht="37.5">
      <c r="A463" s="15">
        <v>3</v>
      </c>
      <c r="B463" s="15" t="s">
        <v>106</v>
      </c>
      <c r="C463" s="15" t="s">
        <v>90</v>
      </c>
      <c r="D463" s="15" t="s">
        <v>98</v>
      </c>
      <c r="E463" s="8" t="s">
        <v>76</v>
      </c>
      <c r="F463" s="6">
        <v>71</v>
      </c>
      <c r="G463" s="15">
        <v>350</v>
      </c>
      <c r="H463" s="15">
        <v>930</v>
      </c>
      <c r="I463" s="17"/>
      <c r="J463" s="15">
        <v>0.05</v>
      </c>
      <c r="K463" s="15">
        <v>190</v>
      </c>
      <c r="L463" s="17"/>
      <c r="M463" s="7">
        <f t="shared" si="0"/>
        <v>0.37634408602150538</v>
      </c>
      <c r="N463" s="15"/>
      <c r="O463" s="15">
        <v>39.619999999999997</v>
      </c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5">
        <v>88</v>
      </c>
      <c r="AB463" s="6"/>
      <c r="AC463" s="6">
        <v>12</v>
      </c>
      <c r="AD463" s="17"/>
      <c r="AE463" s="17"/>
      <c r="AF463" s="17"/>
      <c r="AG463" s="17"/>
      <c r="AH463" s="15" t="s">
        <v>146</v>
      </c>
      <c r="AI463" s="15" t="s">
        <v>101</v>
      </c>
      <c r="AJ463" s="17"/>
      <c r="AK463" s="17"/>
      <c r="AL463" s="17"/>
      <c r="AM463" s="17"/>
      <c r="AN463" s="17"/>
      <c r="AO463" s="17"/>
      <c r="AP463" s="17"/>
      <c r="AQ463" s="17"/>
      <c r="AR463" s="6">
        <v>88</v>
      </c>
      <c r="AS463" s="6">
        <v>12</v>
      </c>
      <c r="AT463" s="6">
        <v>0</v>
      </c>
      <c r="AU463" s="6">
        <v>0</v>
      </c>
      <c r="AV463" s="6">
        <v>0</v>
      </c>
      <c r="AW463" s="6">
        <v>0</v>
      </c>
      <c r="AX463" s="6">
        <v>0</v>
      </c>
      <c r="AY463" s="6">
        <v>0</v>
      </c>
      <c r="AZ463" s="6"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17"/>
      <c r="BI463" s="17"/>
      <c r="BJ463" s="17"/>
      <c r="BK463" s="15" t="s">
        <v>94</v>
      </c>
      <c r="BL463" s="15" t="s">
        <v>136</v>
      </c>
      <c r="BM463" s="15" t="s">
        <v>121</v>
      </c>
    </row>
    <row r="464" spans="1:65" ht="37.5">
      <c r="A464" s="15">
        <v>3</v>
      </c>
      <c r="B464" s="15" t="s">
        <v>109</v>
      </c>
      <c r="C464" s="15" t="s">
        <v>90</v>
      </c>
      <c r="D464" s="15" t="s">
        <v>98</v>
      </c>
      <c r="E464" s="8" t="s">
        <v>76</v>
      </c>
      <c r="F464" s="6">
        <v>71</v>
      </c>
      <c r="G464" s="15">
        <v>250</v>
      </c>
      <c r="H464" s="15">
        <v>930</v>
      </c>
      <c r="I464" s="17"/>
      <c r="J464" s="15">
        <v>0.05</v>
      </c>
      <c r="K464" s="15">
        <v>190</v>
      </c>
      <c r="L464" s="17"/>
      <c r="M464" s="7">
        <f t="shared" si="0"/>
        <v>0.26881720430107525</v>
      </c>
      <c r="N464" s="19"/>
      <c r="O464" s="19">
        <v>44648</v>
      </c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5">
        <v>88</v>
      </c>
      <c r="AB464" s="6"/>
      <c r="AC464" s="6">
        <v>12</v>
      </c>
      <c r="AD464" s="17"/>
      <c r="AE464" s="17"/>
      <c r="AF464" s="17"/>
      <c r="AG464" s="17"/>
      <c r="AH464" s="15" t="s">
        <v>147</v>
      </c>
      <c r="AI464" s="15" t="s">
        <v>101</v>
      </c>
      <c r="AJ464" s="17"/>
      <c r="AK464" s="17"/>
      <c r="AL464" s="17"/>
      <c r="AM464" s="17"/>
      <c r="AN464" s="17"/>
      <c r="AO464" s="17"/>
      <c r="AP464" s="17"/>
      <c r="AQ464" s="17"/>
      <c r="AR464" s="6">
        <v>88</v>
      </c>
      <c r="AS464" s="6">
        <v>12</v>
      </c>
      <c r="AT464" s="6">
        <v>0</v>
      </c>
      <c r="AU464" s="6">
        <v>0</v>
      </c>
      <c r="AV464" s="6">
        <v>0</v>
      </c>
      <c r="AW464" s="6">
        <v>0</v>
      </c>
      <c r="AX464" s="6">
        <v>0</v>
      </c>
      <c r="AY464" s="6">
        <v>0</v>
      </c>
      <c r="AZ464" s="6"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17"/>
      <c r="BI464" s="17"/>
      <c r="BJ464" s="17"/>
      <c r="BK464" s="15" t="s">
        <v>94</v>
      </c>
      <c r="BL464" s="15" t="s">
        <v>136</v>
      </c>
      <c r="BM464" s="15" t="s">
        <v>148</v>
      </c>
    </row>
    <row r="465" spans="1:65" ht="37.5">
      <c r="A465" s="15">
        <v>3</v>
      </c>
      <c r="B465" s="15" t="s">
        <v>110</v>
      </c>
      <c r="C465" s="15" t="s">
        <v>90</v>
      </c>
      <c r="D465" s="15" t="s">
        <v>98</v>
      </c>
      <c r="E465" s="8" t="s">
        <v>76</v>
      </c>
      <c r="F465" s="6">
        <v>71</v>
      </c>
      <c r="G465" s="15">
        <v>350</v>
      </c>
      <c r="H465" s="15">
        <v>930</v>
      </c>
      <c r="I465" s="17"/>
      <c r="J465" s="15">
        <v>0.05</v>
      </c>
      <c r="K465" s="15">
        <v>190</v>
      </c>
      <c r="L465" s="17"/>
      <c r="M465" s="7">
        <f t="shared" si="0"/>
        <v>0.37634408602150538</v>
      </c>
      <c r="N465" s="15"/>
      <c r="O465" s="15" t="s">
        <v>99</v>
      </c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5">
        <v>88</v>
      </c>
      <c r="AB465" s="6"/>
      <c r="AC465" s="6">
        <v>12</v>
      </c>
      <c r="AD465" s="17"/>
      <c r="AE465" s="17"/>
      <c r="AF465" s="17"/>
      <c r="AG465" s="17"/>
      <c r="AH465" s="15" t="s">
        <v>149</v>
      </c>
      <c r="AI465" s="15" t="s">
        <v>101</v>
      </c>
      <c r="AJ465" s="17"/>
      <c r="AK465" s="17"/>
      <c r="AL465" s="17"/>
      <c r="AM465" s="17"/>
      <c r="AN465" s="17"/>
      <c r="AO465" s="17"/>
      <c r="AP465" s="17"/>
      <c r="AQ465" s="17"/>
      <c r="AR465" s="6">
        <v>88</v>
      </c>
      <c r="AS465" s="6">
        <v>12</v>
      </c>
      <c r="AT465" s="6">
        <v>0</v>
      </c>
      <c r="AU465" s="6">
        <v>0</v>
      </c>
      <c r="AV465" s="6">
        <v>0</v>
      </c>
      <c r="AW465" s="6">
        <v>0</v>
      </c>
      <c r="AX465" s="6">
        <v>0</v>
      </c>
      <c r="AY465" s="6">
        <v>0</v>
      </c>
      <c r="AZ465" s="6"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17"/>
      <c r="BI465" s="17"/>
      <c r="BJ465" s="17"/>
      <c r="BK465" s="15" t="s">
        <v>94</v>
      </c>
      <c r="BL465" s="15" t="s">
        <v>136</v>
      </c>
      <c r="BM465" s="15" t="s">
        <v>123</v>
      </c>
    </row>
    <row r="466" spans="1:65" ht="37.5">
      <c r="A466" s="15">
        <v>3</v>
      </c>
      <c r="B466" s="15" t="s">
        <v>113</v>
      </c>
      <c r="C466" s="15" t="s">
        <v>90</v>
      </c>
      <c r="D466" s="15" t="s">
        <v>98</v>
      </c>
      <c r="E466" s="8" t="s">
        <v>76</v>
      </c>
      <c r="F466" s="6">
        <v>71</v>
      </c>
      <c r="G466" s="15">
        <v>350</v>
      </c>
      <c r="H466" s="15">
        <v>930</v>
      </c>
      <c r="I466" s="17"/>
      <c r="J466" s="15">
        <v>0.05</v>
      </c>
      <c r="K466" s="15">
        <v>190</v>
      </c>
      <c r="L466" s="17"/>
      <c r="M466" s="7">
        <f t="shared" si="0"/>
        <v>0.37634408602150538</v>
      </c>
      <c r="N466" s="15"/>
      <c r="O466" s="15" t="s">
        <v>114</v>
      </c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5">
        <v>88</v>
      </c>
      <c r="AB466" s="6"/>
      <c r="AC466" s="6">
        <v>12</v>
      </c>
      <c r="AD466" s="17"/>
      <c r="AE466" s="17"/>
      <c r="AF466" s="17"/>
      <c r="AG466" s="17"/>
      <c r="AH466" s="15" t="s">
        <v>150</v>
      </c>
      <c r="AI466" s="15" t="s">
        <v>101</v>
      </c>
      <c r="AJ466" s="17"/>
      <c r="AK466" s="17"/>
      <c r="AL466" s="17"/>
      <c r="AM466" s="17"/>
      <c r="AN466" s="17"/>
      <c r="AO466" s="17"/>
      <c r="AP466" s="17"/>
      <c r="AQ466" s="17"/>
      <c r="AR466" s="6">
        <v>88</v>
      </c>
      <c r="AS466" s="6">
        <v>12</v>
      </c>
      <c r="AT466" s="6">
        <v>0</v>
      </c>
      <c r="AU466" s="6">
        <v>0</v>
      </c>
      <c r="AV466" s="6">
        <v>0</v>
      </c>
      <c r="AW466" s="6">
        <v>0</v>
      </c>
      <c r="AX466" s="6">
        <v>0</v>
      </c>
      <c r="AY466" s="6">
        <v>0</v>
      </c>
      <c r="AZ466" s="6"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17"/>
      <c r="BI466" s="17"/>
      <c r="BJ466" s="17"/>
      <c r="BK466" s="15" t="s">
        <v>94</v>
      </c>
      <c r="BL466" s="15" t="s">
        <v>136</v>
      </c>
      <c r="BM466" s="15" t="s">
        <v>151</v>
      </c>
    </row>
    <row r="467" spans="1:65" ht="37.5">
      <c r="A467" s="15">
        <v>3</v>
      </c>
      <c r="B467" s="15" t="s">
        <v>97</v>
      </c>
      <c r="C467" s="15" t="s">
        <v>90</v>
      </c>
      <c r="D467" s="15" t="s">
        <v>98</v>
      </c>
      <c r="E467" s="8" t="s">
        <v>76</v>
      </c>
      <c r="F467" s="6">
        <v>71</v>
      </c>
      <c r="G467" s="15">
        <v>350</v>
      </c>
      <c r="H467" s="15">
        <v>930</v>
      </c>
      <c r="I467" s="17"/>
      <c r="J467" s="15">
        <v>0.05</v>
      </c>
      <c r="K467" s="15">
        <v>190</v>
      </c>
      <c r="L467" s="17"/>
      <c r="M467" s="7">
        <f t="shared" si="0"/>
        <v>0.37634408602150538</v>
      </c>
      <c r="N467" s="15"/>
      <c r="O467" s="15" t="s">
        <v>99</v>
      </c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5">
        <v>88</v>
      </c>
      <c r="AB467" s="6"/>
      <c r="AC467" s="6">
        <v>12</v>
      </c>
      <c r="AD467" s="17"/>
      <c r="AE467" s="17"/>
      <c r="AF467" s="17"/>
      <c r="AG467" s="17"/>
      <c r="AH467" s="15" t="s">
        <v>152</v>
      </c>
      <c r="AI467" s="15" t="s">
        <v>101</v>
      </c>
      <c r="AJ467" s="17"/>
      <c r="AK467" s="17"/>
      <c r="AL467" s="17"/>
      <c r="AM467" s="17"/>
      <c r="AN467" s="17"/>
      <c r="AO467" s="17"/>
      <c r="AP467" s="17"/>
      <c r="AQ467" s="17"/>
      <c r="AR467" s="6">
        <v>88</v>
      </c>
      <c r="AS467" s="6">
        <v>12</v>
      </c>
      <c r="AT467" s="6">
        <v>0</v>
      </c>
      <c r="AU467" s="6">
        <v>0</v>
      </c>
      <c r="AV467" s="6">
        <v>0</v>
      </c>
      <c r="AW467" s="6">
        <v>0</v>
      </c>
      <c r="AX467" s="6">
        <v>0</v>
      </c>
      <c r="AY467" s="6">
        <v>0</v>
      </c>
      <c r="AZ467" s="6"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17"/>
      <c r="BI467" s="17"/>
      <c r="BJ467" s="17"/>
      <c r="BK467" s="15" t="s">
        <v>94</v>
      </c>
      <c r="BL467" s="15" t="s">
        <v>136</v>
      </c>
      <c r="BM467" s="15" t="s">
        <v>127</v>
      </c>
    </row>
    <row r="468" spans="1:65" ht="37.5">
      <c r="A468" s="15">
        <v>3</v>
      </c>
      <c r="B468" s="15" t="s">
        <v>104</v>
      </c>
      <c r="C468" s="15" t="s">
        <v>90</v>
      </c>
      <c r="D468" s="15" t="s">
        <v>98</v>
      </c>
      <c r="E468" s="8" t="s">
        <v>76</v>
      </c>
      <c r="F468" s="6">
        <v>71</v>
      </c>
      <c r="G468" s="15">
        <v>350</v>
      </c>
      <c r="H468" s="15">
        <v>620</v>
      </c>
      <c r="I468" s="17"/>
      <c r="J468" s="15">
        <v>0.05</v>
      </c>
      <c r="K468" s="15">
        <v>190</v>
      </c>
      <c r="L468" s="17"/>
      <c r="M468" s="7">
        <f t="shared" si="0"/>
        <v>0.56451612903225812</v>
      </c>
      <c r="N468" s="15"/>
      <c r="O468" s="15">
        <v>59.42</v>
      </c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5">
        <v>88</v>
      </c>
      <c r="AB468" s="6"/>
      <c r="AC468" s="6">
        <v>12</v>
      </c>
      <c r="AD468" s="17"/>
      <c r="AE468" s="17"/>
      <c r="AF468" s="17"/>
      <c r="AG468" s="17"/>
      <c r="AH468" s="15" t="s">
        <v>153</v>
      </c>
      <c r="AI468" s="15" t="s">
        <v>101</v>
      </c>
      <c r="AJ468" s="17"/>
      <c r="AK468" s="17"/>
      <c r="AL468" s="17"/>
      <c r="AM468" s="17"/>
      <c r="AN468" s="17"/>
      <c r="AO468" s="17"/>
      <c r="AP468" s="17"/>
      <c r="AQ468" s="17"/>
      <c r="AR468" s="6">
        <v>88</v>
      </c>
      <c r="AS468" s="6">
        <v>12</v>
      </c>
      <c r="AT468" s="6">
        <v>0</v>
      </c>
      <c r="AU468" s="6">
        <v>0</v>
      </c>
      <c r="AV468" s="6">
        <v>0</v>
      </c>
      <c r="AW468" s="6">
        <v>0</v>
      </c>
      <c r="AX468" s="6">
        <v>0</v>
      </c>
      <c r="AY468" s="6">
        <v>0</v>
      </c>
      <c r="AZ468" s="6"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17"/>
      <c r="BI468" s="17"/>
      <c r="BJ468" s="17"/>
      <c r="BK468" s="15" t="s">
        <v>94</v>
      </c>
      <c r="BL468" s="15" t="s">
        <v>136</v>
      </c>
      <c r="BM468" s="15" t="s">
        <v>154</v>
      </c>
    </row>
    <row r="469" spans="1:65" ht="37.5">
      <c r="A469" s="15">
        <v>3</v>
      </c>
      <c r="B469" s="15" t="s">
        <v>106</v>
      </c>
      <c r="C469" s="15" t="s">
        <v>90</v>
      </c>
      <c r="D469" s="15" t="s">
        <v>98</v>
      </c>
      <c r="E469" s="8" t="s">
        <v>76</v>
      </c>
      <c r="F469" s="6">
        <v>71</v>
      </c>
      <c r="G469" s="15">
        <v>350</v>
      </c>
      <c r="H469" s="15">
        <v>930</v>
      </c>
      <c r="I469" s="17"/>
      <c r="J469" s="15">
        <v>0.05</v>
      </c>
      <c r="K469" s="15">
        <v>190</v>
      </c>
      <c r="L469" s="17"/>
      <c r="M469" s="7">
        <f t="shared" si="0"/>
        <v>0.37634408602150538</v>
      </c>
      <c r="N469" s="15"/>
      <c r="O469" s="15">
        <v>39.619999999999997</v>
      </c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5">
        <v>88</v>
      </c>
      <c r="AB469" s="6"/>
      <c r="AC469" s="6">
        <v>12</v>
      </c>
      <c r="AD469" s="17"/>
      <c r="AE469" s="17"/>
      <c r="AF469" s="17"/>
      <c r="AG469" s="17"/>
      <c r="AH469" s="15" t="s">
        <v>155</v>
      </c>
      <c r="AI469" s="15" t="s">
        <v>101</v>
      </c>
      <c r="AJ469" s="17"/>
      <c r="AK469" s="17"/>
      <c r="AL469" s="17"/>
      <c r="AM469" s="17"/>
      <c r="AN469" s="17"/>
      <c r="AO469" s="17"/>
      <c r="AP469" s="17"/>
      <c r="AQ469" s="17"/>
      <c r="AR469" s="6">
        <v>88</v>
      </c>
      <c r="AS469" s="6">
        <v>12</v>
      </c>
      <c r="AT469" s="6">
        <v>0</v>
      </c>
      <c r="AU469" s="6">
        <v>0</v>
      </c>
      <c r="AV469" s="6">
        <v>0</v>
      </c>
      <c r="AW469" s="6">
        <v>0</v>
      </c>
      <c r="AX469" s="6">
        <v>0</v>
      </c>
      <c r="AY469" s="6">
        <v>0</v>
      </c>
      <c r="AZ469" s="6"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17"/>
      <c r="BI469" s="17"/>
      <c r="BJ469" s="17"/>
      <c r="BK469" s="15" t="s">
        <v>94</v>
      </c>
      <c r="BL469" s="15" t="s">
        <v>136</v>
      </c>
      <c r="BM469" s="15" t="s">
        <v>130</v>
      </c>
    </row>
    <row r="470" spans="1:65" ht="37.5">
      <c r="A470" s="15">
        <v>3</v>
      </c>
      <c r="B470" s="15" t="s">
        <v>109</v>
      </c>
      <c r="C470" s="15" t="s">
        <v>90</v>
      </c>
      <c r="D470" s="15" t="s">
        <v>98</v>
      </c>
      <c r="E470" s="8" t="s">
        <v>76</v>
      </c>
      <c r="F470" s="6">
        <v>71</v>
      </c>
      <c r="G470" s="15">
        <v>250</v>
      </c>
      <c r="H470" s="15">
        <v>930</v>
      </c>
      <c r="I470" s="17"/>
      <c r="J470" s="15">
        <v>0.05</v>
      </c>
      <c r="K470" s="15">
        <v>190</v>
      </c>
      <c r="L470" s="17"/>
      <c r="M470" s="7">
        <f t="shared" si="0"/>
        <v>0.26881720430107525</v>
      </c>
      <c r="N470" s="19"/>
      <c r="O470" s="19">
        <v>44648</v>
      </c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5">
        <v>88</v>
      </c>
      <c r="AB470" s="6"/>
      <c r="AC470" s="6">
        <v>12</v>
      </c>
      <c r="AD470" s="17"/>
      <c r="AE470" s="17"/>
      <c r="AF470" s="17"/>
      <c r="AG470" s="17"/>
      <c r="AH470" s="15" t="s">
        <v>156</v>
      </c>
      <c r="AI470" s="15" t="s">
        <v>101</v>
      </c>
      <c r="AJ470" s="17"/>
      <c r="AK470" s="17"/>
      <c r="AL470" s="17"/>
      <c r="AM470" s="17"/>
      <c r="AN470" s="17"/>
      <c r="AO470" s="17"/>
      <c r="AP470" s="17"/>
      <c r="AQ470" s="17"/>
      <c r="AR470" s="6">
        <v>88</v>
      </c>
      <c r="AS470" s="6">
        <v>12</v>
      </c>
      <c r="AT470" s="6">
        <v>0</v>
      </c>
      <c r="AU470" s="6">
        <v>0</v>
      </c>
      <c r="AV470" s="6">
        <v>0</v>
      </c>
      <c r="AW470" s="6">
        <v>0</v>
      </c>
      <c r="AX470" s="6">
        <v>0</v>
      </c>
      <c r="AY470" s="6">
        <v>0</v>
      </c>
      <c r="AZ470" s="6"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17"/>
      <c r="BI470" s="17"/>
      <c r="BJ470" s="17"/>
      <c r="BK470" s="15" t="s">
        <v>94</v>
      </c>
      <c r="BL470" s="15" t="s">
        <v>136</v>
      </c>
      <c r="BM470" s="15" t="s">
        <v>154</v>
      </c>
    </row>
    <row r="471" spans="1:65" ht="37.5">
      <c r="A471" s="15">
        <v>3</v>
      </c>
      <c r="B471" s="15" t="s">
        <v>110</v>
      </c>
      <c r="C471" s="15" t="s">
        <v>90</v>
      </c>
      <c r="D471" s="15" t="s">
        <v>98</v>
      </c>
      <c r="E471" s="8" t="s">
        <v>76</v>
      </c>
      <c r="F471" s="6">
        <v>71</v>
      </c>
      <c r="G471" s="15">
        <v>350</v>
      </c>
      <c r="H471" s="15">
        <v>930</v>
      </c>
      <c r="I471" s="17"/>
      <c r="J471" s="15">
        <v>0.05</v>
      </c>
      <c r="K471" s="15">
        <v>190</v>
      </c>
      <c r="L471" s="17"/>
      <c r="M471" s="7">
        <f t="shared" si="0"/>
        <v>0.37634408602150538</v>
      </c>
      <c r="N471" s="15"/>
      <c r="O471" s="15" t="s">
        <v>99</v>
      </c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5">
        <v>88</v>
      </c>
      <c r="AB471" s="6"/>
      <c r="AC471" s="6">
        <v>12</v>
      </c>
      <c r="AD471" s="17"/>
      <c r="AE471" s="17"/>
      <c r="AF471" s="17"/>
      <c r="AG471" s="17"/>
      <c r="AH471" s="15" t="s">
        <v>157</v>
      </c>
      <c r="AI471" s="15" t="s">
        <v>101</v>
      </c>
      <c r="AJ471" s="17"/>
      <c r="AK471" s="17"/>
      <c r="AL471" s="17"/>
      <c r="AM471" s="17"/>
      <c r="AN471" s="17"/>
      <c r="AO471" s="17"/>
      <c r="AP471" s="17"/>
      <c r="AQ471" s="17"/>
      <c r="AR471" s="6">
        <v>88</v>
      </c>
      <c r="AS471" s="6">
        <v>12</v>
      </c>
      <c r="AT471" s="6">
        <v>0</v>
      </c>
      <c r="AU471" s="6">
        <v>0</v>
      </c>
      <c r="AV471" s="6">
        <v>0</v>
      </c>
      <c r="AW471" s="6">
        <v>0</v>
      </c>
      <c r="AX471" s="6">
        <v>0</v>
      </c>
      <c r="AY471" s="6">
        <v>0</v>
      </c>
      <c r="AZ471" s="6"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17"/>
      <c r="BI471" s="17"/>
      <c r="BJ471" s="17"/>
      <c r="BK471" s="15" t="s">
        <v>94</v>
      </c>
      <c r="BL471" s="15" t="s">
        <v>136</v>
      </c>
      <c r="BM471" s="15" t="s">
        <v>158</v>
      </c>
    </row>
    <row r="472" spans="1:65" ht="37.5">
      <c r="A472" s="15">
        <v>3</v>
      </c>
      <c r="B472" s="15" t="s">
        <v>113</v>
      </c>
      <c r="C472" s="15" t="s">
        <v>90</v>
      </c>
      <c r="D472" s="15" t="s">
        <v>98</v>
      </c>
      <c r="E472" s="8" t="s">
        <v>76</v>
      </c>
      <c r="F472" s="6">
        <v>71</v>
      </c>
      <c r="G472" s="15">
        <v>350</v>
      </c>
      <c r="H472" s="15">
        <v>930</v>
      </c>
      <c r="I472" s="17"/>
      <c r="J472" s="15">
        <v>0.05</v>
      </c>
      <c r="K472" s="15">
        <v>190</v>
      </c>
      <c r="L472" s="17"/>
      <c r="M472" s="18">
        <f t="shared" si="0"/>
        <v>0.37634408602150538</v>
      </c>
      <c r="N472" s="15"/>
      <c r="O472" s="15" t="s">
        <v>114</v>
      </c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5">
        <v>88</v>
      </c>
      <c r="AB472" s="15"/>
      <c r="AC472" s="15">
        <v>12</v>
      </c>
      <c r="AD472" s="17"/>
      <c r="AE472" s="17"/>
      <c r="AF472" s="17"/>
      <c r="AG472" s="17"/>
      <c r="AH472" s="15" t="s">
        <v>159</v>
      </c>
      <c r="AI472" s="15" t="s">
        <v>101</v>
      </c>
      <c r="AJ472" s="17"/>
      <c r="AK472" s="17"/>
      <c r="AL472" s="17"/>
      <c r="AM472" s="17"/>
      <c r="AN472" s="17"/>
      <c r="AO472" s="17"/>
      <c r="AP472" s="17"/>
      <c r="AQ472" s="17"/>
      <c r="AR472" s="6">
        <v>88</v>
      </c>
      <c r="AS472" s="6">
        <v>12</v>
      </c>
      <c r="AT472" s="6">
        <v>0</v>
      </c>
      <c r="AU472" s="6">
        <v>0</v>
      </c>
      <c r="AV472" s="6">
        <v>0</v>
      </c>
      <c r="AW472" s="6">
        <v>0</v>
      </c>
      <c r="AX472" s="6">
        <v>0</v>
      </c>
      <c r="AY472" s="6">
        <v>0</v>
      </c>
      <c r="AZ472" s="6"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17"/>
      <c r="BI472" s="17"/>
      <c r="BJ472" s="17"/>
      <c r="BK472" s="15" t="s">
        <v>94</v>
      </c>
      <c r="BL472" s="15" t="s">
        <v>136</v>
      </c>
      <c r="BM472" s="15" t="s">
        <v>134</v>
      </c>
    </row>
    <row r="473" spans="1:65" ht="37.5">
      <c r="A473" s="15">
        <v>4</v>
      </c>
      <c r="B473" s="17"/>
      <c r="C473" s="15" t="s">
        <v>84</v>
      </c>
      <c r="D473" s="15" t="s">
        <v>98</v>
      </c>
      <c r="E473" s="8" t="s">
        <v>76</v>
      </c>
      <c r="F473" s="15">
        <v>84</v>
      </c>
      <c r="G473" s="15">
        <v>350</v>
      </c>
      <c r="H473" s="15">
        <v>1100</v>
      </c>
      <c r="I473" s="17"/>
      <c r="J473" s="15">
        <v>0.19</v>
      </c>
      <c r="K473" s="15">
        <v>50</v>
      </c>
      <c r="L473" s="15" t="s">
        <v>160</v>
      </c>
      <c r="M473" s="18">
        <f t="shared" si="0"/>
        <v>0.31818181818181818</v>
      </c>
      <c r="N473" s="15"/>
      <c r="O473" s="15" t="s">
        <v>161</v>
      </c>
      <c r="P473" s="17"/>
      <c r="Q473" s="15">
        <v>0.22</v>
      </c>
      <c r="R473" s="15">
        <v>0</v>
      </c>
      <c r="S473" s="15">
        <v>800</v>
      </c>
      <c r="T473" s="15">
        <v>300</v>
      </c>
      <c r="U473" s="15"/>
      <c r="V473" s="15" t="s">
        <v>162</v>
      </c>
      <c r="W473" s="15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5"/>
      <c r="AS473" s="17"/>
      <c r="AT473" s="17"/>
      <c r="AU473" s="6">
        <v>0</v>
      </c>
      <c r="AV473" s="17"/>
      <c r="AW473" s="17"/>
      <c r="AX473" s="17"/>
      <c r="AY473" s="17"/>
      <c r="AZ473" s="17"/>
      <c r="BA473" s="6">
        <v>0</v>
      </c>
      <c r="BB473" s="6">
        <v>0</v>
      </c>
      <c r="BC473" s="17"/>
      <c r="BD473" s="17"/>
      <c r="BE473" s="17"/>
      <c r="BF473" s="17"/>
      <c r="BG473" s="6">
        <v>0</v>
      </c>
      <c r="BH473" s="17"/>
      <c r="BI473" s="17"/>
      <c r="BJ473" s="17"/>
      <c r="BK473" s="15" t="s">
        <v>94</v>
      </c>
      <c r="BL473" s="17"/>
      <c r="BM473" s="15" t="s">
        <v>163</v>
      </c>
    </row>
    <row r="474" spans="1:65" ht="25">
      <c r="A474" s="15">
        <v>5</v>
      </c>
      <c r="B474" s="17"/>
      <c r="C474" s="15" t="s">
        <v>164</v>
      </c>
      <c r="D474" s="15" t="s">
        <v>98</v>
      </c>
      <c r="E474" s="15" t="s">
        <v>76</v>
      </c>
      <c r="F474" s="15">
        <v>80</v>
      </c>
      <c r="G474" s="15">
        <v>550</v>
      </c>
      <c r="H474" s="15">
        <v>750</v>
      </c>
      <c r="I474" s="15"/>
      <c r="J474" s="15">
        <v>0.1</v>
      </c>
      <c r="K474" s="15">
        <v>50</v>
      </c>
      <c r="L474" s="15" t="s">
        <v>165</v>
      </c>
      <c r="M474" s="17"/>
      <c r="N474" s="15"/>
      <c r="O474" s="15" t="s">
        <v>166</v>
      </c>
      <c r="P474" s="17"/>
      <c r="Q474" s="17"/>
      <c r="R474" s="17"/>
      <c r="S474" s="17"/>
      <c r="T474" s="17"/>
      <c r="U474" s="17"/>
      <c r="V474" s="17"/>
      <c r="W474" s="15" t="s">
        <v>167</v>
      </c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5">
        <v>95</v>
      </c>
      <c r="AK474" s="17"/>
      <c r="AL474" s="17"/>
      <c r="AM474" s="17"/>
      <c r="AN474" s="17"/>
      <c r="AO474" s="17"/>
      <c r="AP474" s="17"/>
      <c r="AQ474" s="17"/>
      <c r="AR474" s="15" t="s">
        <v>168</v>
      </c>
      <c r="AS474" s="15">
        <v>0</v>
      </c>
      <c r="AT474" s="15" t="s">
        <v>169</v>
      </c>
      <c r="AU474" s="6">
        <v>0</v>
      </c>
      <c r="AV474" s="15" t="s">
        <v>170</v>
      </c>
      <c r="AW474" s="15" t="s">
        <v>170</v>
      </c>
      <c r="AX474" s="15" t="s">
        <v>171</v>
      </c>
      <c r="AY474" s="15" t="s">
        <v>172</v>
      </c>
      <c r="AZ474" s="15" t="s">
        <v>172</v>
      </c>
      <c r="BA474" s="6">
        <v>0</v>
      </c>
      <c r="BB474" s="6">
        <v>0</v>
      </c>
      <c r="BC474" s="15" t="s">
        <v>173</v>
      </c>
      <c r="BD474" s="15" t="s">
        <v>173</v>
      </c>
      <c r="BE474" s="15">
        <v>0</v>
      </c>
      <c r="BF474" s="15">
        <v>0</v>
      </c>
      <c r="BG474" s="6">
        <v>0</v>
      </c>
      <c r="BH474" s="17"/>
      <c r="BI474" s="17"/>
      <c r="BJ474" s="17"/>
      <c r="BK474" s="15"/>
      <c r="BL474" s="17"/>
      <c r="BM474" s="17"/>
    </row>
    <row r="475" spans="1:65" ht="25">
      <c r="A475" s="15">
        <v>5</v>
      </c>
      <c r="B475" s="17"/>
      <c r="C475" s="15" t="s">
        <v>164</v>
      </c>
      <c r="D475" s="15" t="s">
        <v>98</v>
      </c>
      <c r="E475" s="15" t="s">
        <v>76</v>
      </c>
      <c r="F475" s="15">
        <v>80</v>
      </c>
      <c r="G475" s="15">
        <v>750</v>
      </c>
      <c r="H475" s="15">
        <v>2250</v>
      </c>
      <c r="I475" s="15"/>
      <c r="J475" s="15">
        <v>0.1</v>
      </c>
      <c r="K475" s="15">
        <v>50</v>
      </c>
      <c r="L475" s="15" t="s">
        <v>165</v>
      </c>
      <c r="M475" s="17"/>
      <c r="N475" s="15"/>
      <c r="O475" s="15" t="s">
        <v>174</v>
      </c>
      <c r="P475" s="17"/>
      <c r="Q475" s="17"/>
      <c r="R475" s="17"/>
      <c r="S475" s="17"/>
      <c r="T475" s="17"/>
      <c r="U475" s="17"/>
      <c r="V475" s="17"/>
      <c r="W475" s="15" t="s">
        <v>167</v>
      </c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5">
        <v>99.8</v>
      </c>
      <c r="AK475" s="17"/>
      <c r="AL475" s="17"/>
      <c r="AM475" s="17"/>
      <c r="AN475" s="17"/>
      <c r="AO475" s="17"/>
      <c r="AP475" s="17"/>
      <c r="AQ475" s="17"/>
      <c r="AR475" s="15" t="s">
        <v>168</v>
      </c>
      <c r="AS475" s="15">
        <v>0</v>
      </c>
      <c r="AT475" s="15" t="s">
        <v>169</v>
      </c>
      <c r="AU475" s="6">
        <v>0</v>
      </c>
      <c r="AV475" s="15" t="s">
        <v>170</v>
      </c>
      <c r="AW475" s="15" t="s">
        <v>170</v>
      </c>
      <c r="AX475" s="15" t="s">
        <v>171</v>
      </c>
      <c r="AY475" s="15" t="s">
        <v>172</v>
      </c>
      <c r="AZ475" s="15" t="s">
        <v>172</v>
      </c>
      <c r="BA475" s="6">
        <v>0</v>
      </c>
      <c r="BB475" s="6">
        <v>0</v>
      </c>
      <c r="BC475" s="15" t="s">
        <v>173</v>
      </c>
      <c r="BD475" s="15" t="s">
        <v>173</v>
      </c>
      <c r="BE475" s="15">
        <v>0</v>
      </c>
      <c r="BF475" s="15">
        <v>0</v>
      </c>
      <c r="BG475" s="6">
        <v>0</v>
      </c>
      <c r="BH475" s="17"/>
      <c r="BI475" s="17"/>
      <c r="BJ475" s="17"/>
      <c r="BK475" s="15"/>
      <c r="BL475" s="17"/>
      <c r="BM475" s="17"/>
    </row>
    <row r="476" spans="1:65" ht="25">
      <c r="A476" s="15">
        <v>5</v>
      </c>
      <c r="B476" s="17"/>
      <c r="C476" s="15" t="s">
        <v>164</v>
      </c>
      <c r="D476" s="15" t="s">
        <v>98</v>
      </c>
      <c r="E476" s="15" t="s">
        <v>76</v>
      </c>
      <c r="F476" s="15">
        <v>80</v>
      </c>
      <c r="G476" s="15">
        <v>750</v>
      </c>
      <c r="H476" s="15">
        <v>4250</v>
      </c>
      <c r="I476" s="17"/>
      <c r="J476" s="15">
        <v>0.1</v>
      </c>
      <c r="K476" s="15">
        <v>50</v>
      </c>
      <c r="L476" s="15" t="s">
        <v>165</v>
      </c>
      <c r="M476" s="17"/>
      <c r="N476" s="15"/>
      <c r="O476" s="15" t="s">
        <v>175</v>
      </c>
      <c r="P476" s="17"/>
      <c r="Q476" s="17"/>
      <c r="R476" s="17"/>
      <c r="S476" s="17"/>
      <c r="T476" s="17"/>
      <c r="U476" s="17"/>
      <c r="V476" s="17"/>
      <c r="W476" s="15" t="s">
        <v>167</v>
      </c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5">
        <v>99.6</v>
      </c>
      <c r="AK476" s="17"/>
      <c r="AL476" s="17"/>
      <c r="AM476" s="17"/>
      <c r="AN476" s="17"/>
      <c r="AO476" s="17"/>
      <c r="AP476" s="17"/>
      <c r="AQ476" s="17"/>
      <c r="AR476" s="15" t="s">
        <v>168</v>
      </c>
      <c r="AS476" s="15">
        <v>0</v>
      </c>
      <c r="AT476" s="15" t="s">
        <v>169</v>
      </c>
      <c r="AU476" s="6">
        <v>0</v>
      </c>
      <c r="AV476" s="15" t="s">
        <v>170</v>
      </c>
      <c r="AW476" s="15" t="s">
        <v>170</v>
      </c>
      <c r="AX476" s="15" t="s">
        <v>171</v>
      </c>
      <c r="AY476" s="15" t="s">
        <v>172</v>
      </c>
      <c r="AZ476" s="15" t="s">
        <v>172</v>
      </c>
      <c r="BA476" s="6">
        <v>0</v>
      </c>
      <c r="BB476" s="6">
        <v>0</v>
      </c>
      <c r="BC476" s="15" t="s">
        <v>173</v>
      </c>
      <c r="BD476" s="15" t="s">
        <v>173</v>
      </c>
      <c r="BE476" s="15">
        <v>0</v>
      </c>
      <c r="BF476" s="15">
        <v>0</v>
      </c>
      <c r="BG476" s="6">
        <v>0</v>
      </c>
      <c r="BH476" s="17"/>
      <c r="BI476" s="17"/>
      <c r="BJ476" s="17"/>
      <c r="BK476" s="15"/>
      <c r="BL476" s="17"/>
      <c r="BM476" s="17"/>
    </row>
    <row r="477" spans="1:65" ht="25">
      <c r="A477" s="15">
        <v>5</v>
      </c>
      <c r="B477" s="17"/>
      <c r="C477" s="15" t="s">
        <v>164</v>
      </c>
      <c r="D477" s="15" t="s">
        <v>98</v>
      </c>
      <c r="E477" s="15" t="s">
        <v>76</v>
      </c>
      <c r="F477" s="15">
        <v>80</v>
      </c>
      <c r="G477" s="15">
        <v>950</v>
      </c>
      <c r="H477" s="15">
        <v>6750</v>
      </c>
      <c r="I477" s="17"/>
      <c r="J477" s="15">
        <v>0.1</v>
      </c>
      <c r="K477" s="15">
        <v>50</v>
      </c>
      <c r="L477" s="15" t="s">
        <v>165</v>
      </c>
      <c r="M477" s="17"/>
      <c r="N477" s="15"/>
      <c r="O477" s="15" t="s">
        <v>176</v>
      </c>
      <c r="P477" s="17"/>
      <c r="Q477" s="17"/>
      <c r="R477" s="17"/>
      <c r="S477" s="17"/>
      <c r="T477" s="17"/>
      <c r="U477" s="17"/>
      <c r="V477" s="17"/>
      <c r="W477" s="15" t="s">
        <v>167</v>
      </c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5">
        <v>98.3</v>
      </c>
      <c r="AK477" s="17"/>
      <c r="AL477" s="17"/>
      <c r="AM477" s="17"/>
      <c r="AN477" s="17"/>
      <c r="AO477" s="17"/>
      <c r="AP477" s="17"/>
      <c r="AQ477" s="17"/>
      <c r="AR477" s="15" t="s">
        <v>168</v>
      </c>
      <c r="AS477" s="15">
        <v>0</v>
      </c>
      <c r="AT477" s="15" t="s">
        <v>169</v>
      </c>
      <c r="AU477" s="6">
        <v>0</v>
      </c>
      <c r="AV477" s="15" t="s">
        <v>170</v>
      </c>
      <c r="AW477" s="15" t="s">
        <v>170</v>
      </c>
      <c r="AX477" s="15" t="s">
        <v>171</v>
      </c>
      <c r="AY477" s="15" t="s">
        <v>172</v>
      </c>
      <c r="AZ477" s="15" t="s">
        <v>172</v>
      </c>
      <c r="BA477" s="6">
        <v>0</v>
      </c>
      <c r="BB477" s="6">
        <v>0</v>
      </c>
      <c r="BC477" s="15" t="s">
        <v>173</v>
      </c>
      <c r="BD477" s="15" t="s">
        <v>173</v>
      </c>
      <c r="BE477" s="15">
        <v>0</v>
      </c>
      <c r="BF477" s="15">
        <v>0</v>
      </c>
      <c r="BG477" s="6">
        <v>0</v>
      </c>
      <c r="BH477" s="17"/>
      <c r="BI477" s="17"/>
      <c r="BJ477" s="17"/>
      <c r="BK477" s="15"/>
      <c r="BL477" s="17"/>
      <c r="BM477" s="17"/>
    </row>
    <row r="478" spans="1:65" ht="12.5">
      <c r="A478" s="15">
        <v>5</v>
      </c>
      <c r="B478" s="17"/>
      <c r="C478" s="15" t="s">
        <v>164</v>
      </c>
      <c r="D478" s="15" t="s">
        <v>98</v>
      </c>
      <c r="E478" s="15" t="s">
        <v>76</v>
      </c>
      <c r="F478" s="15">
        <v>80</v>
      </c>
      <c r="G478" s="15">
        <v>350</v>
      </c>
      <c r="H478" s="15">
        <v>750</v>
      </c>
      <c r="I478" s="17"/>
      <c r="J478" s="15">
        <v>0.1</v>
      </c>
      <c r="K478" s="15">
        <v>50</v>
      </c>
      <c r="L478" s="17"/>
      <c r="M478" s="17"/>
      <c r="N478" s="15"/>
      <c r="O478" s="15" t="s">
        <v>177</v>
      </c>
      <c r="P478" s="17"/>
      <c r="Q478" s="17"/>
      <c r="R478" s="17"/>
      <c r="S478" s="17"/>
      <c r="T478" s="17"/>
      <c r="U478" s="17"/>
      <c r="V478" s="17"/>
      <c r="W478" s="15" t="s">
        <v>167</v>
      </c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5" t="s">
        <v>178</v>
      </c>
      <c r="AI478" s="15" t="s">
        <v>179</v>
      </c>
      <c r="AJ478" s="17"/>
      <c r="AK478" s="17"/>
      <c r="AL478" s="17"/>
      <c r="AM478" s="17"/>
      <c r="AN478" s="17"/>
      <c r="AO478" s="17"/>
      <c r="AP478" s="17"/>
      <c r="AQ478" s="17"/>
      <c r="AR478" s="15" t="s">
        <v>168</v>
      </c>
      <c r="AS478" s="15">
        <v>0</v>
      </c>
      <c r="AT478" s="15" t="s">
        <v>169</v>
      </c>
      <c r="AU478" s="6">
        <v>0</v>
      </c>
      <c r="AV478" s="15" t="s">
        <v>170</v>
      </c>
      <c r="AW478" s="15" t="s">
        <v>170</v>
      </c>
      <c r="AX478" s="15" t="s">
        <v>171</v>
      </c>
      <c r="AY478" s="15" t="s">
        <v>172</v>
      </c>
      <c r="AZ478" s="15" t="s">
        <v>172</v>
      </c>
      <c r="BA478" s="6">
        <v>0</v>
      </c>
      <c r="BB478" s="6">
        <v>0</v>
      </c>
      <c r="BC478" s="15" t="s">
        <v>173</v>
      </c>
      <c r="BD478" s="15" t="s">
        <v>173</v>
      </c>
      <c r="BE478" s="15">
        <v>0</v>
      </c>
      <c r="BF478" s="15">
        <v>0</v>
      </c>
      <c r="BG478" s="6">
        <v>0</v>
      </c>
      <c r="BH478" s="17"/>
      <c r="BI478" s="17"/>
      <c r="BJ478" s="17"/>
      <c r="BK478" s="17"/>
      <c r="BL478" s="17"/>
      <c r="BM478" s="17"/>
    </row>
    <row r="479" spans="1:65" ht="12.5">
      <c r="A479" s="15">
        <v>5</v>
      </c>
      <c r="B479" s="17"/>
      <c r="C479" s="15" t="s">
        <v>164</v>
      </c>
      <c r="D479" s="15" t="s">
        <v>98</v>
      </c>
      <c r="E479" s="15" t="s">
        <v>76</v>
      </c>
      <c r="F479" s="15">
        <v>80</v>
      </c>
      <c r="G479" s="15">
        <v>350</v>
      </c>
      <c r="H479" s="15">
        <v>1250</v>
      </c>
      <c r="I479" s="17"/>
      <c r="J479" s="15">
        <v>0.1</v>
      </c>
      <c r="K479" s="15">
        <v>50</v>
      </c>
      <c r="L479" s="17"/>
      <c r="M479" s="17"/>
      <c r="N479" s="15"/>
      <c r="O479" s="15" t="s">
        <v>180</v>
      </c>
      <c r="P479" s="17"/>
      <c r="Q479" s="17"/>
      <c r="R479" s="17"/>
      <c r="S479" s="17"/>
      <c r="T479" s="17"/>
      <c r="U479" s="17"/>
      <c r="V479" s="17"/>
      <c r="W479" s="15" t="s">
        <v>167</v>
      </c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5" t="s">
        <v>181</v>
      </c>
      <c r="AI479" s="15" t="s">
        <v>179</v>
      </c>
      <c r="AJ479" s="17"/>
      <c r="AK479" s="17"/>
      <c r="AL479" s="17"/>
      <c r="AM479" s="17"/>
      <c r="AN479" s="17"/>
      <c r="AO479" s="17"/>
      <c r="AP479" s="17"/>
      <c r="AQ479" s="17"/>
      <c r="AR479" s="15" t="s">
        <v>168</v>
      </c>
      <c r="AS479" s="15">
        <v>0</v>
      </c>
      <c r="AT479" s="15" t="s">
        <v>169</v>
      </c>
      <c r="AU479" s="6">
        <v>0</v>
      </c>
      <c r="AV479" s="15" t="s">
        <v>170</v>
      </c>
      <c r="AW479" s="15" t="s">
        <v>170</v>
      </c>
      <c r="AX479" s="15" t="s">
        <v>171</v>
      </c>
      <c r="AY479" s="15" t="s">
        <v>172</v>
      </c>
      <c r="AZ479" s="15" t="s">
        <v>172</v>
      </c>
      <c r="BA479" s="6">
        <v>0</v>
      </c>
      <c r="BB479" s="6">
        <v>0</v>
      </c>
      <c r="BC479" s="15" t="s">
        <v>173</v>
      </c>
      <c r="BD479" s="15" t="s">
        <v>173</v>
      </c>
      <c r="BE479" s="15">
        <v>0</v>
      </c>
      <c r="BF479" s="15">
        <v>0</v>
      </c>
      <c r="BG479" s="6">
        <v>0</v>
      </c>
      <c r="BH479" s="17"/>
      <c r="BI479" s="17"/>
      <c r="BJ479" s="17"/>
      <c r="BK479" s="17"/>
      <c r="BL479" s="17"/>
      <c r="BM479" s="17"/>
    </row>
    <row r="480" spans="1:65" ht="12.5">
      <c r="A480" s="15">
        <v>5</v>
      </c>
      <c r="B480" s="17"/>
      <c r="C480" s="15" t="s">
        <v>164</v>
      </c>
      <c r="D480" s="15" t="s">
        <v>98</v>
      </c>
      <c r="E480" s="15" t="s">
        <v>76</v>
      </c>
      <c r="F480" s="15">
        <v>80</v>
      </c>
      <c r="G480" s="15">
        <v>350</v>
      </c>
      <c r="H480" s="15">
        <v>1750</v>
      </c>
      <c r="I480" s="17"/>
      <c r="J480" s="15">
        <v>0.1</v>
      </c>
      <c r="K480" s="15">
        <v>50</v>
      </c>
      <c r="L480" s="17"/>
      <c r="M480" s="17"/>
      <c r="N480" s="15"/>
      <c r="O480" s="15" t="s">
        <v>182</v>
      </c>
      <c r="P480" s="17"/>
      <c r="Q480" s="17"/>
      <c r="R480" s="17"/>
      <c r="S480" s="17"/>
      <c r="T480" s="17"/>
      <c r="U480" s="17"/>
      <c r="V480" s="17"/>
      <c r="W480" s="15" t="s">
        <v>167</v>
      </c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5" t="s">
        <v>183</v>
      </c>
      <c r="AI480" s="15" t="s">
        <v>179</v>
      </c>
      <c r="AJ480" s="17"/>
      <c r="AK480" s="17"/>
      <c r="AL480" s="17"/>
      <c r="AM480" s="17"/>
      <c r="AN480" s="17"/>
      <c r="AO480" s="17"/>
      <c r="AP480" s="17"/>
      <c r="AQ480" s="17"/>
      <c r="AR480" s="15" t="s">
        <v>168</v>
      </c>
      <c r="AS480" s="15">
        <v>0</v>
      </c>
      <c r="AT480" s="15" t="s">
        <v>169</v>
      </c>
      <c r="AU480" s="6">
        <v>0</v>
      </c>
      <c r="AV480" s="15" t="s">
        <v>170</v>
      </c>
      <c r="AW480" s="15" t="s">
        <v>170</v>
      </c>
      <c r="AX480" s="15" t="s">
        <v>171</v>
      </c>
      <c r="AY480" s="15" t="s">
        <v>172</v>
      </c>
      <c r="AZ480" s="15" t="s">
        <v>172</v>
      </c>
      <c r="BA480" s="6">
        <v>0</v>
      </c>
      <c r="BB480" s="6">
        <v>0</v>
      </c>
      <c r="BC480" s="15" t="s">
        <v>173</v>
      </c>
      <c r="BD480" s="15" t="s">
        <v>173</v>
      </c>
      <c r="BE480" s="15">
        <v>0</v>
      </c>
      <c r="BF480" s="15">
        <v>0</v>
      </c>
      <c r="BG480" s="6">
        <v>0</v>
      </c>
      <c r="BH480" s="17"/>
      <c r="BI480" s="17"/>
      <c r="BJ480" s="17"/>
      <c r="BK480" s="17"/>
      <c r="BL480" s="17"/>
      <c r="BM480" s="17"/>
    </row>
    <row r="481" spans="1:65" ht="12.5">
      <c r="A481" s="15">
        <v>5</v>
      </c>
      <c r="B481" s="17"/>
      <c r="C481" s="15" t="s">
        <v>164</v>
      </c>
      <c r="D481" s="15" t="s">
        <v>98</v>
      </c>
      <c r="E481" s="15" t="s">
        <v>76</v>
      </c>
      <c r="F481" s="15">
        <v>80</v>
      </c>
      <c r="G481" s="15">
        <v>350</v>
      </c>
      <c r="H481" s="15">
        <v>2250</v>
      </c>
      <c r="I481" s="15"/>
      <c r="J481" s="15">
        <v>0.1</v>
      </c>
      <c r="K481" s="15">
        <v>50</v>
      </c>
      <c r="L481" s="15"/>
      <c r="M481" s="17"/>
      <c r="N481" s="15"/>
      <c r="O481" s="15" t="s">
        <v>184</v>
      </c>
      <c r="P481" s="17"/>
      <c r="Q481" s="17"/>
      <c r="R481" s="17"/>
      <c r="S481" s="17"/>
      <c r="T481" s="17"/>
      <c r="U481" s="17"/>
      <c r="V481" s="17"/>
      <c r="W481" s="15" t="s">
        <v>167</v>
      </c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5" t="s">
        <v>185</v>
      </c>
      <c r="AI481" s="15" t="s">
        <v>179</v>
      </c>
      <c r="AJ481" s="17"/>
      <c r="AK481" s="17"/>
      <c r="AL481" s="17"/>
      <c r="AM481" s="17"/>
      <c r="AN481" s="17"/>
      <c r="AO481" s="17"/>
      <c r="AP481" s="17"/>
      <c r="AQ481" s="17"/>
      <c r="AR481" s="15" t="s">
        <v>168</v>
      </c>
      <c r="AS481" s="15">
        <v>0</v>
      </c>
      <c r="AT481" s="15" t="s">
        <v>169</v>
      </c>
      <c r="AU481" s="6">
        <v>0</v>
      </c>
      <c r="AV481" s="15" t="s">
        <v>170</v>
      </c>
      <c r="AW481" s="15" t="s">
        <v>170</v>
      </c>
      <c r="AX481" s="15" t="s">
        <v>171</v>
      </c>
      <c r="AY481" s="15" t="s">
        <v>172</v>
      </c>
      <c r="AZ481" s="15" t="s">
        <v>172</v>
      </c>
      <c r="BA481" s="6">
        <v>0</v>
      </c>
      <c r="BB481" s="6">
        <v>0</v>
      </c>
      <c r="BC481" s="15" t="s">
        <v>173</v>
      </c>
      <c r="BD481" s="15" t="s">
        <v>173</v>
      </c>
      <c r="BE481" s="15">
        <v>0</v>
      </c>
      <c r="BF481" s="15">
        <v>0</v>
      </c>
      <c r="BG481" s="6">
        <v>0</v>
      </c>
      <c r="BH481" s="17"/>
      <c r="BI481" s="17"/>
      <c r="BJ481" s="17"/>
      <c r="BK481" s="17"/>
      <c r="BL481" s="17"/>
      <c r="BM481" s="17"/>
    </row>
    <row r="482" spans="1:65" ht="12.5">
      <c r="A482" s="15">
        <v>5</v>
      </c>
      <c r="B482" s="17"/>
      <c r="C482" s="15" t="s">
        <v>164</v>
      </c>
      <c r="D482" s="15" t="s">
        <v>98</v>
      </c>
      <c r="E482" s="15" t="s">
        <v>76</v>
      </c>
      <c r="F482" s="15">
        <v>80</v>
      </c>
      <c r="G482" s="15">
        <v>550</v>
      </c>
      <c r="H482" s="15">
        <v>1250</v>
      </c>
      <c r="I482" s="17"/>
      <c r="J482" s="15">
        <v>0.1</v>
      </c>
      <c r="K482" s="15">
        <v>50</v>
      </c>
      <c r="L482" s="17"/>
      <c r="M482" s="17"/>
      <c r="N482" s="15"/>
      <c r="O482" s="15" t="s">
        <v>186</v>
      </c>
      <c r="P482" s="17"/>
      <c r="Q482" s="17"/>
      <c r="R482" s="17"/>
      <c r="S482" s="17"/>
      <c r="T482" s="17"/>
      <c r="U482" s="17"/>
      <c r="V482" s="17"/>
      <c r="W482" s="15" t="s">
        <v>167</v>
      </c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5" t="s">
        <v>187</v>
      </c>
      <c r="AI482" s="15" t="s">
        <v>179</v>
      </c>
      <c r="AJ482" s="17"/>
      <c r="AK482" s="17"/>
      <c r="AL482" s="17"/>
      <c r="AM482" s="17"/>
      <c r="AN482" s="17"/>
      <c r="AO482" s="17"/>
      <c r="AP482" s="17"/>
      <c r="AQ482" s="17"/>
      <c r="AR482" s="15" t="s">
        <v>168</v>
      </c>
      <c r="AS482" s="15">
        <v>0</v>
      </c>
      <c r="AT482" s="15" t="s">
        <v>169</v>
      </c>
      <c r="AU482" s="6">
        <v>0</v>
      </c>
      <c r="AV482" s="15" t="s">
        <v>170</v>
      </c>
      <c r="AW482" s="15" t="s">
        <v>170</v>
      </c>
      <c r="AX482" s="15" t="s">
        <v>171</v>
      </c>
      <c r="AY482" s="15" t="s">
        <v>172</v>
      </c>
      <c r="AZ482" s="15" t="s">
        <v>172</v>
      </c>
      <c r="BA482" s="6">
        <v>0</v>
      </c>
      <c r="BB482" s="6">
        <v>0</v>
      </c>
      <c r="BC482" s="15" t="s">
        <v>173</v>
      </c>
      <c r="BD482" s="15" t="s">
        <v>173</v>
      </c>
      <c r="BE482" s="15">
        <v>0</v>
      </c>
      <c r="BF482" s="15">
        <v>0</v>
      </c>
      <c r="BG482" s="6">
        <v>0</v>
      </c>
      <c r="BH482" s="17"/>
      <c r="BI482" s="17"/>
      <c r="BJ482" s="17"/>
      <c r="BK482" s="17"/>
      <c r="BL482" s="17"/>
      <c r="BM482" s="17"/>
    </row>
    <row r="483" spans="1:65" ht="12.5">
      <c r="A483" s="15">
        <v>5</v>
      </c>
      <c r="B483" s="17"/>
      <c r="C483" s="15" t="s">
        <v>164</v>
      </c>
      <c r="D483" s="15" t="s">
        <v>98</v>
      </c>
      <c r="E483" s="15" t="s">
        <v>76</v>
      </c>
      <c r="F483" s="15">
        <v>80</v>
      </c>
      <c r="G483" s="15">
        <v>550</v>
      </c>
      <c r="H483" s="15">
        <v>1750</v>
      </c>
      <c r="I483" s="17"/>
      <c r="J483" s="15">
        <v>0.1</v>
      </c>
      <c r="K483" s="15">
        <v>50</v>
      </c>
      <c r="L483" s="17"/>
      <c r="M483" s="17"/>
      <c r="N483" s="15"/>
      <c r="O483" s="15" t="s">
        <v>188</v>
      </c>
      <c r="P483" s="17"/>
      <c r="Q483" s="17"/>
      <c r="R483" s="17"/>
      <c r="S483" s="17"/>
      <c r="T483" s="17"/>
      <c r="U483" s="17"/>
      <c r="V483" s="17"/>
      <c r="W483" s="15" t="s">
        <v>167</v>
      </c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5" t="s">
        <v>189</v>
      </c>
      <c r="AI483" s="15" t="s">
        <v>179</v>
      </c>
      <c r="AJ483" s="17"/>
      <c r="AK483" s="17"/>
      <c r="AL483" s="17"/>
      <c r="AM483" s="17"/>
      <c r="AN483" s="17"/>
      <c r="AO483" s="17"/>
      <c r="AP483" s="17"/>
      <c r="AQ483" s="17"/>
      <c r="AR483" s="15" t="s">
        <v>168</v>
      </c>
      <c r="AS483" s="15">
        <v>0</v>
      </c>
      <c r="AT483" s="15" t="s">
        <v>169</v>
      </c>
      <c r="AU483" s="6">
        <v>0</v>
      </c>
      <c r="AV483" s="15" t="s">
        <v>170</v>
      </c>
      <c r="AW483" s="15" t="s">
        <v>170</v>
      </c>
      <c r="AX483" s="15" t="s">
        <v>171</v>
      </c>
      <c r="AY483" s="15" t="s">
        <v>172</v>
      </c>
      <c r="AZ483" s="15" t="s">
        <v>172</v>
      </c>
      <c r="BA483" s="6">
        <v>0</v>
      </c>
      <c r="BB483" s="6">
        <v>0</v>
      </c>
      <c r="BC483" s="15" t="s">
        <v>173</v>
      </c>
      <c r="BD483" s="15" t="s">
        <v>173</v>
      </c>
      <c r="BE483" s="15">
        <v>0</v>
      </c>
      <c r="BF483" s="15">
        <v>0</v>
      </c>
      <c r="BG483" s="6">
        <v>0</v>
      </c>
      <c r="BH483" s="17"/>
      <c r="BI483" s="17"/>
      <c r="BJ483" s="17"/>
      <c r="BK483" s="17"/>
      <c r="BL483" s="17"/>
      <c r="BM483" s="17"/>
    </row>
    <row r="484" spans="1:65" ht="12.5">
      <c r="A484" s="15">
        <v>5</v>
      </c>
      <c r="B484" s="17"/>
      <c r="C484" s="15" t="s">
        <v>164</v>
      </c>
      <c r="D484" s="15" t="s">
        <v>98</v>
      </c>
      <c r="E484" s="15" t="s">
        <v>76</v>
      </c>
      <c r="F484" s="15">
        <v>80</v>
      </c>
      <c r="G484" s="15">
        <v>550</v>
      </c>
      <c r="H484" s="15">
        <v>2250</v>
      </c>
      <c r="I484" s="17"/>
      <c r="J484" s="15">
        <v>0.1</v>
      </c>
      <c r="K484" s="15">
        <v>50</v>
      </c>
      <c r="L484" s="17"/>
      <c r="M484" s="17"/>
      <c r="N484" s="15"/>
      <c r="O484" s="15" t="s">
        <v>190</v>
      </c>
      <c r="P484" s="17"/>
      <c r="Q484" s="17"/>
      <c r="R484" s="17"/>
      <c r="S484" s="17"/>
      <c r="T484" s="17"/>
      <c r="U484" s="17"/>
      <c r="V484" s="17"/>
      <c r="W484" s="15" t="s">
        <v>167</v>
      </c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5" t="s">
        <v>191</v>
      </c>
      <c r="AI484" s="15" t="s">
        <v>179</v>
      </c>
      <c r="AJ484" s="17"/>
      <c r="AK484" s="17"/>
      <c r="AL484" s="17"/>
      <c r="AM484" s="17"/>
      <c r="AN484" s="17"/>
      <c r="AO484" s="17"/>
      <c r="AP484" s="17"/>
      <c r="AQ484" s="17"/>
      <c r="AR484" s="15" t="s">
        <v>168</v>
      </c>
      <c r="AS484" s="15">
        <v>0</v>
      </c>
      <c r="AT484" s="15" t="s">
        <v>169</v>
      </c>
      <c r="AU484" s="6">
        <v>0</v>
      </c>
      <c r="AV484" s="15" t="s">
        <v>170</v>
      </c>
      <c r="AW484" s="15" t="s">
        <v>170</v>
      </c>
      <c r="AX484" s="15" t="s">
        <v>171</v>
      </c>
      <c r="AY484" s="15" t="s">
        <v>172</v>
      </c>
      <c r="AZ484" s="15" t="s">
        <v>172</v>
      </c>
      <c r="BA484" s="6">
        <v>0</v>
      </c>
      <c r="BB484" s="6">
        <v>0</v>
      </c>
      <c r="BC484" s="15" t="s">
        <v>173</v>
      </c>
      <c r="BD484" s="15" t="s">
        <v>173</v>
      </c>
      <c r="BE484" s="15">
        <v>0</v>
      </c>
      <c r="BF484" s="15">
        <v>0</v>
      </c>
      <c r="BG484" s="6">
        <v>0</v>
      </c>
      <c r="BH484" s="17"/>
      <c r="BI484" s="17"/>
      <c r="BJ484" s="17"/>
      <c r="BK484" s="17"/>
      <c r="BL484" s="17"/>
      <c r="BM484" s="17"/>
    </row>
    <row r="485" spans="1:65" ht="12.5">
      <c r="A485" s="15">
        <v>5</v>
      </c>
      <c r="B485" s="17"/>
      <c r="C485" s="15" t="s">
        <v>164</v>
      </c>
      <c r="D485" s="15" t="s">
        <v>98</v>
      </c>
      <c r="E485" s="15" t="s">
        <v>76</v>
      </c>
      <c r="F485" s="15">
        <v>80</v>
      </c>
      <c r="G485" s="15">
        <v>550</v>
      </c>
      <c r="H485" s="15">
        <v>2750</v>
      </c>
      <c r="I485" s="17"/>
      <c r="J485" s="15">
        <v>0.1</v>
      </c>
      <c r="K485" s="15">
        <v>50</v>
      </c>
      <c r="L485" s="17"/>
      <c r="M485" s="17"/>
      <c r="N485" s="15"/>
      <c r="O485" s="15" t="s">
        <v>192</v>
      </c>
      <c r="P485" s="17"/>
      <c r="Q485" s="17"/>
      <c r="R485" s="17"/>
      <c r="S485" s="17"/>
      <c r="T485" s="17"/>
      <c r="U485" s="17"/>
      <c r="V485" s="17"/>
      <c r="W485" s="15" t="s">
        <v>167</v>
      </c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5" t="s">
        <v>193</v>
      </c>
      <c r="AI485" s="15" t="s">
        <v>179</v>
      </c>
      <c r="AJ485" s="17"/>
      <c r="AK485" s="17"/>
      <c r="AL485" s="17"/>
      <c r="AM485" s="17"/>
      <c r="AN485" s="17"/>
      <c r="AO485" s="17"/>
      <c r="AP485" s="17"/>
      <c r="AQ485" s="17"/>
      <c r="AR485" s="15" t="s">
        <v>168</v>
      </c>
      <c r="AS485" s="15">
        <v>0</v>
      </c>
      <c r="AT485" s="15" t="s">
        <v>169</v>
      </c>
      <c r="AU485" s="6">
        <v>0</v>
      </c>
      <c r="AV485" s="15" t="s">
        <v>170</v>
      </c>
      <c r="AW485" s="15" t="s">
        <v>170</v>
      </c>
      <c r="AX485" s="15" t="s">
        <v>171</v>
      </c>
      <c r="AY485" s="15" t="s">
        <v>172</v>
      </c>
      <c r="AZ485" s="15" t="s">
        <v>172</v>
      </c>
      <c r="BA485" s="6">
        <v>0</v>
      </c>
      <c r="BB485" s="6">
        <v>0</v>
      </c>
      <c r="BC485" s="15" t="s">
        <v>173</v>
      </c>
      <c r="BD485" s="15" t="s">
        <v>173</v>
      </c>
      <c r="BE485" s="15">
        <v>0</v>
      </c>
      <c r="BF485" s="15">
        <v>0</v>
      </c>
      <c r="BG485" s="6">
        <v>0</v>
      </c>
      <c r="BH485" s="17"/>
      <c r="BI485" s="17"/>
      <c r="BJ485" s="17"/>
      <c r="BK485" s="17"/>
      <c r="BL485" s="17"/>
      <c r="BM485" s="17"/>
    </row>
    <row r="486" spans="1:65" ht="12.5">
      <c r="A486" s="15">
        <v>5</v>
      </c>
      <c r="B486" s="17"/>
      <c r="C486" s="15" t="s">
        <v>164</v>
      </c>
      <c r="D486" s="15" t="s">
        <v>98</v>
      </c>
      <c r="E486" s="15" t="s">
        <v>76</v>
      </c>
      <c r="F486" s="15">
        <v>80</v>
      </c>
      <c r="G486" s="15">
        <v>550</v>
      </c>
      <c r="H486" s="15">
        <v>3250</v>
      </c>
      <c r="I486" s="17"/>
      <c r="J486" s="15">
        <v>0.1</v>
      </c>
      <c r="K486" s="15">
        <v>50</v>
      </c>
      <c r="L486" s="17"/>
      <c r="M486" s="17"/>
      <c r="N486" s="15"/>
      <c r="O486" s="15" t="s">
        <v>194</v>
      </c>
      <c r="P486" s="17"/>
      <c r="Q486" s="17"/>
      <c r="R486" s="17"/>
      <c r="S486" s="17"/>
      <c r="T486" s="17"/>
      <c r="U486" s="17"/>
      <c r="V486" s="17"/>
      <c r="W486" s="15" t="s">
        <v>167</v>
      </c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5" t="s">
        <v>195</v>
      </c>
      <c r="AI486" s="15" t="s">
        <v>179</v>
      </c>
      <c r="AJ486" s="17"/>
      <c r="AK486" s="17"/>
      <c r="AL486" s="17"/>
      <c r="AM486" s="17"/>
      <c r="AN486" s="17"/>
      <c r="AO486" s="17"/>
      <c r="AP486" s="17"/>
      <c r="AQ486" s="17"/>
      <c r="AR486" s="15" t="s">
        <v>168</v>
      </c>
      <c r="AS486" s="15">
        <v>0</v>
      </c>
      <c r="AT486" s="15" t="s">
        <v>169</v>
      </c>
      <c r="AU486" s="6">
        <v>0</v>
      </c>
      <c r="AV486" s="15" t="s">
        <v>170</v>
      </c>
      <c r="AW486" s="15" t="s">
        <v>170</v>
      </c>
      <c r="AX486" s="15" t="s">
        <v>171</v>
      </c>
      <c r="AY486" s="15" t="s">
        <v>172</v>
      </c>
      <c r="AZ486" s="15" t="s">
        <v>172</v>
      </c>
      <c r="BA486" s="6">
        <v>0</v>
      </c>
      <c r="BB486" s="6">
        <v>0</v>
      </c>
      <c r="BC486" s="15" t="s">
        <v>173</v>
      </c>
      <c r="BD486" s="15" t="s">
        <v>173</v>
      </c>
      <c r="BE486" s="15">
        <v>0</v>
      </c>
      <c r="BF486" s="15">
        <v>0</v>
      </c>
      <c r="BG486" s="6">
        <v>0</v>
      </c>
      <c r="BH486" s="17"/>
      <c r="BI486" s="17"/>
      <c r="BJ486" s="17"/>
      <c r="BK486" s="17"/>
      <c r="BL486" s="17"/>
      <c r="BM486" s="17"/>
    </row>
    <row r="487" spans="1:65" ht="12.5">
      <c r="A487" s="15">
        <v>5</v>
      </c>
      <c r="B487" s="17"/>
      <c r="C487" s="15" t="s">
        <v>164</v>
      </c>
      <c r="D487" s="15" t="s">
        <v>98</v>
      </c>
      <c r="E487" s="15" t="s">
        <v>76</v>
      </c>
      <c r="F487" s="15">
        <v>80</v>
      </c>
      <c r="G487" s="15">
        <v>750</v>
      </c>
      <c r="H487" s="15">
        <v>1750</v>
      </c>
      <c r="I487" s="17"/>
      <c r="J487" s="15">
        <v>0.1</v>
      </c>
      <c r="K487" s="15">
        <v>50</v>
      </c>
      <c r="L487" s="17"/>
      <c r="M487" s="17"/>
      <c r="N487" s="15"/>
      <c r="O487" s="15" t="s">
        <v>196</v>
      </c>
      <c r="P487" s="17"/>
      <c r="Q487" s="17"/>
      <c r="R487" s="17"/>
      <c r="S487" s="17"/>
      <c r="T487" s="17"/>
      <c r="U487" s="17"/>
      <c r="V487" s="17"/>
      <c r="W487" s="15" t="s">
        <v>167</v>
      </c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5" t="s">
        <v>197</v>
      </c>
      <c r="AI487" s="15" t="s">
        <v>179</v>
      </c>
      <c r="AJ487" s="17"/>
      <c r="AK487" s="17"/>
      <c r="AL487" s="17"/>
      <c r="AM487" s="17"/>
      <c r="AN487" s="17"/>
      <c r="AO487" s="17"/>
      <c r="AP487" s="17"/>
      <c r="AQ487" s="17"/>
      <c r="AR487" s="15" t="s">
        <v>168</v>
      </c>
      <c r="AS487" s="15">
        <v>0</v>
      </c>
      <c r="AT487" s="15" t="s">
        <v>169</v>
      </c>
      <c r="AU487" s="6">
        <v>0</v>
      </c>
      <c r="AV487" s="15" t="s">
        <v>170</v>
      </c>
      <c r="AW487" s="15" t="s">
        <v>170</v>
      </c>
      <c r="AX487" s="15" t="s">
        <v>171</v>
      </c>
      <c r="AY487" s="15" t="s">
        <v>172</v>
      </c>
      <c r="AZ487" s="15" t="s">
        <v>172</v>
      </c>
      <c r="BA487" s="6">
        <v>0</v>
      </c>
      <c r="BB487" s="6">
        <v>0</v>
      </c>
      <c r="BC487" s="15" t="s">
        <v>173</v>
      </c>
      <c r="BD487" s="15" t="s">
        <v>173</v>
      </c>
      <c r="BE487" s="15">
        <v>0</v>
      </c>
      <c r="BF487" s="15">
        <v>0</v>
      </c>
      <c r="BG487" s="6">
        <v>0</v>
      </c>
      <c r="BH487" s="17"/>
      <c r="BI487" s="17"/>
      <c r="BJ487" s="17"/>
      <c r="BK487" s="17"/>
      <c r="BL487" s="17"/>
      <c r="BM487" s="17"/>
    </row>
    <row r="488" spans="1:65" ht="12.5">
      <c r="A488" s="15">
        <v>5</v>
      </c>
      <c r="B488" s="17"/>
      <c r="C488" s="15" t="s">
        <v>164</v>
      </c>
      <c r="D488" s="15" t="s">
        <v>98</v>
      </c>
      <c r="E488" s="15" t="s">
        <v>76</v>
      </c>
      <c r="F488" s="15">
        <v>80</v>
      </c>
      <c r="G488" s="15">
        <v>750</v>
      </c>
      <c r="H488" s="17">
        <f t="shared" ref="H488:H492" si="4">H487+500</f>
        <v>2250</v>
      </c>
      <c r="I488" s="17"/>
      <c r="J488" s="15">
        <v>0.1</v>
      </c>
      <c r="K488" s="15">
        <v>50</v>
      </c>
      <c r="L488" s="17"/>
      <c r="M488" s="17"/>
      <c r="N488" s="15"/>
      <c r="O488" s="15" t="s">
        <v>198</v>
      </c>
      <c r="P488" s="17"/>
      <c r="Q488" s="17"/>
      <c r="R488" s="17"/>
      <c r="S488" s="17"/>
      <c r="T488" s="17"/>
      <c r="U488" s="17"/>
      <c r="V488" s="17"/>
      <c r="W488" s="15" t="s">
        <v>167</v>
      </c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5" t="s">
        <v>199</v>
      </c>
      <c r="AI488" s="15" t="s">
        <v>179</v>
      </c>
      <c r="AJ488" s="17"/>
      <c r="AK488" s="17"/>
      <c r="AL488" s="17"/>
      <c r="AM488" s="17"/>
      <c r="AN488" s="17"/>
      <c r="AO488" s="17"/>
      <c r="AP488" s="17"/>
      <c r="AQ488" s="17"/>
      <c r="AR488" s="15" t="s">
        <v>168</v>
      </c>
      <c r="AS488" s="15">
        <v>0</v>
      </c>
      <c r="AT488" s="15" t="s">
        <v>169</v>
      </c>
      <c r="AU488" s="6">
        <v>0</v>
      </c>
      <c r="AV488" s="15" t="s">
        <v>170</v>
      </c>
      <c r="AW488" s="15" t="s">
        <v>170</v>
      </c>
      <c r="AX488" s="15" t="s">
        <v>171</v>
      </c>
      <c r="AY488" s="15" t="s">
        <v>172</v>
      </c>
      <c r="AZ488" s="15" t="s">
        <v>172</v>
      </c>
      <c r="BA488" s="6">
        <v>0</v>
      </c>
      <c r="BB488" s="6">
        <v>0</v>
      </c>
      <c r="BC488" s="15" t="s">
        <v>173</v>
      </c>
      <c r="BD488" s="15" t="s">
        <v>173</v>
      </c>
      <c r="BE488" s="15">
        <v>0</v>
      </c>
      <c r="BF488" s="15">
        <v>0</v>
      </c>
      <c r="BG488" s="6">
        <v>0</v>
      </c>
      <c r="BH488" s="17"/>
      <c r="BI488" s="17"/>
      <c r="BJ488" s="17"/>
      <c r="BK488" s="17"/>
      <c r="BL488" s="17"/>
      <c r="BM488" s="17"/>
    </row>
    <row r="489" spans="1:65" ht="12.5">
      <c r="A489" s="15">
        <v>5</v>
      </c>
      <c r="B489" s="17"/>
      <c r="C489" s="15" t="s">
        <v>164</v>
      </c>
      <c r="D489" s="15" t="s">
        <v>98</v>
      </c>
      <c r="E489" s="15" t="s">
        <v>76</v>
      </c>
      <c r="F489" s="15">
        <v>80</v>
      </c>
      <c r="G489" s="15">
        <v>750</v>
      </c>
      <c r="H489" s="17">
        <f t="shared" si="4"/>
        <v>2750</v>
      </c>
      <c r="I489" s="17"/>
      <c r="J489" s="15">
        <v>0.1</v>
      </c>
      <c r="K489" s="15">
        <v>50</v>
      </c>
      <c r="L489" s="17"/>
      <c r="M489" s="17"/>
      <c r="N489" s="15"/>
      <c r="O489" s="15" t="s">
        <v>200</v>
      </c>
      <c r="P489" s="17"/>
      <c r="Q489" s="17"/>
      <c r="R489" s="17"/>
      <c r="S489" s="17"/>
      <c r="T489" s="17"/>
      <c r="U489" s="17"/>
      <c r="V489" s="17"/>
      <c r="W489" s="15" t="s">
        <v>167</v>
      </c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5" t="s">
        <v>201</v>
      </c>
      <c r="AI489" s="15" t="s">
        <v>179</v>
      </c>
      <c r="AJ489" s="17"/>
      <c r="AK489" s="17"/>
      <c r="AL489" s="17"/>
      <c r="AM489" s="17"/>
      <c r="AN489" s="17"/>
      <c r="AO489" s="17"/>
      <c r="AP489" s="17"/>
      <c r="AQ489" s="17"/>
      <c r="AR489" s="15" t="s">
        <v>168</v>
      </c>
      <c r="AS489" s="15">
        <v>0</v>
      </c>
      <c r="AT489" s="15" t="s">
        <v>169</v>
      </c>
      <c r="AU489" s="6">
        <v>0</v>
      </c>
      <c r="AV489" s="15" t="s">
        <v>170</v>
      </c>
      <c r="AW489" s="15" t="s">
        <v>170</v>
      </c>
      <c r="AX489" s="15" t="s">
        <v>171</v>
      </c>
      <c r="AY489" s="15" t="s">
        <v>172</v>
      </c>
      <c r="AZ489" s="15" t="s">
        <v>172</v>
      </c>
      <c r="BA489" s="6">
        <v>0</v>
      </c>
      <c r="BB489" s="6">
        <v>0</v>
      </c>
      <c r="BC489" s="15" t="s">
        <v>173</v>
      </c>
      <c r="BD489" s="15" t="s">
        <v>173</v>
      </c>
      <c r="BE489" s="15">
        <v>0</v>
      </c>
      <c r="BF489" s="15">
        <v>0</v>
      </c>
      <c r="BG489" s="6">
        <v>0</v>
      </c>
      <c r="BH489" s="17"/>
      <c r="BI489" s="17"/>
      <c r="BJ489" s="17"/>
      <c r="BK489" s="17"/>
      <c r="BL489" s="17"/>
      <c r="BM489" s="17"/>
    </row>
    <row r="490" spans="1:65" ht="12.5">
      <c r="A490" s="15">
        <v>5</v>
      </c>
      <c r="B490" s="17"/>
      <c r="C490" s="15" t="s">
        <v>164</v>
      </c>
      <c r="D490" s="15" t="s">
        <v>98</v>
      </c>
      <c r="E490" s="15" t="s">
        <v>76</v>
      </c>
      <c r="F490" s="15">
        <v>80</v>
      </c>
      <c r="G490" s="15">
        <v>750</v>
      </c>
      <c r="H490" s="17">
        <f t="shared" si="4"/>
        <v>3250</v>
      </c>
      <c r="I490" s="17"/>
      <c r="J490" s="15">
        <v>0.1</v>
      </c>
      <c r="K490" s="15">
        <v>50</v>
      </c>
      <c r="L490" s="17"/>
      <c r="M490" s="17"/>
      <c r="N490" s="15"/>
      <c r="O490" s="15" t="s">
        <v>202</v>
      </c>
      <c r="P490" s="17"/>
      <c r="Q490" s="17"/>
      <c r="R490" s="17"/>
      <c r="S490" s="17"/>
      <c r="T490" s="17"/>
      <c r="U490" s="17"/>
      <c r="V490" s="17"/>
      <c r="W490" s="15" t="s">
        <v>167</v>
      </c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5" t="s">
        <v>203</v>
      </c>
      <c r="AI490" s="15" t="s">
        <v>179</v>
      </c>
      <c r="AJ490" s="17"/>
      <c r="AK490" s="17"/>
      <c r="AL490" s="17"/>
      <c r="AM490" s="17"/>
      <c r="AN490" s="17"/>
      <c r="AO490" s="17"/>
      <c r="AP490" s="17"/>
      <c r="AQ490" s="17"/>
      <c r="AR490" s="15" t="s">
        <v>168</v>
      </c>
      <c r="AS490" s="15">
        <v>0</v>
      </c>
      <c r="AT490" s="15" t="s">
        <v>169</v>
      </c>
      <c r="AU490" s="6">
        <v>0</v>
      </c>
      <c r="AV490" s="15" t="s">
        <v>170</v>
      </c>
      <c r="AW490" s="15" t="s">
        <v>170</v>
      </c>
      <c r="AX490" s="15" t="s">
        <v>171</v>
      </c>
      <c r="AY490" s="15" t="s">
        <v>172</v>
      </c>
      <c r="AZ490" s="15" t="s">
        <v>172</v>
      </c>
      <c r="BA490" s="6">
        <v>0</v>
      </c>
      <c r="BB490" s="6">
        <v>0</v>
      </c>
      <c r="BC490" s="15" t="s">
        <v>173</v>
      </c>
      <c r="BD490" s="15" t="s">
        <v>173</v>
      </c>
      <c r="BE490" s="15">
        <v>0</v>
      </c>
      <c r="BF490" s="15">
        <v>0</v>
      </c>
      <c r="BG490" s="6">
        <v>0</v>
      </c>
      <c r="BH490" s="17"/>
      <c r="BI490" s="17"/>
      <c r="BJ490" s="17"/>
      <c r="BK490" s="17"/>
      <c r="BL490" s="17"/>
      <c r="BM490" s="17"/>
    </row>
    <row r="491" spans="1:65" ht="12.5">
      <c r="A491" s="15">
        <v>5</v>
      </c>
      <c r="B491" s="17"/>
      <c r="C491" s="15" t="s">
        <v>164</v>
      </c>
      <c r="D491" s="15" t="s">
        <v>98</v>
      </c>
      <c r="E491" s="15" t="s">
        <v>76</v>
      </c>
      <c r="F491" s="15">
        <v>80</v>
      </c>
      <c r="G491" s="15">
        <v>750</v>
      </c>
      <c r="H491" s="17">
        <f t="shared" si="4"/>
        <v>3750</v>
      </c>
      <c r="I491" s="17"/>
      <c r="J491" s="15">
        <v>0.1</v>
      </c>
      <c r="K491" s="15">
        <v>50</v>
      </c>
      <c r="L491" s="17"/>
      <c r="M491" s="17"/>
      <c r="N491" s="15"/>
      <c r="O491" s="15" t="s">
        <v>204</v>
      </c>
      <c r="P491" s="17"/>
      <c r="Q491" s="17"/>
      <c r="R491" s="17"/>
      <c r="S491" s="17"/>
      <c r="T491" s="17"/>
      <c r="U491" s="17"/>
      <c r="V491" s="17"/>
      <c r="W491" s="15" t="s">
        <v>167</v>
      </c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5" t="s">
        <v>205</v>
      </c>
      <c r="AI491" s="15" t="s">
        <v>179</v>
      </c>
      <c r="AJ491" s="17"/>
      <c r="AK491" s="17"/>
      <c r="AL491" s="17"/>
      <c r="AM491" s="17"/>
      <c r="AN491" s="17"/>
      <c r="AO491" s="17"/>
      <c r="AP491" s="17"/>
      <c r="AQ491" s="17"/>
      <c r="AR491" s="15" t="s">
        <v>168</v>
      </c>
      <c r="AS491" s="15">
        <v>0</v>
      </c>
      <c r="AT491" s="15" t="s">
        <v>169</v>
      </c>
      <c r="AU491" s="6">
        <v>0</v>
      </c>
      <c r="AV491" s="15" t="s">
        <v>170</v>
      </c>
      <c r="AW491" s="15" t="s">
        <v>170</v>
      </c>
      <c r="AX491" s="15" t="s">
        <v>171</v>
      </c>
      <c r="AY491" s="15" t="s">
        <v>172</v>
      </c>
      <c r="AZ491" s="15" t="s">
        <v>172</v>
      </c>
      <c r="BA491" s="6">
        <v>0</v>
      </c>
      <c r="BB491" s="6">
        <v>0</v>
      </c>
      <c r="BC491" s="15" t="s">
        <v>173</v>
      </c>
      <c r="BD491" s="15" t="s">
        <v>173</v>
      </c>
      <c r="BE491" s="15">
        <v>0</v>
      </c>
      <c r="BF491" s="15">
        <v>0</v>
      </c>
      <c r="BG491" s="6">
        <v>0</v>
      </c>
      <c r="BH491" s="17"/>
      <c r="BI491" s="17"/>
      <c r="BJ491" s="17"/>
      <c r="BK491" s="17"/>
      <c r="BL491" s="17"/>
      <c r="BM491" s="17"/>
    </row>
    <row r="492" spans="1:65" ht="12.5">
      <c r="A492" s="15">
        <v>5</v>
      </c>
      <c r="B492" s="17"/>
      <c r="C492" s="15" t="s">
        <v>164</v>
      </c>
      <c r="D492" s="15" t="s">
        <v>98</v>
      </c>
      <c r="E492" s="15" t="s">
        <v>76</v>
      </c>
      <c r="F492" s="15">
        <v>80</v>
      </c>
      <c r="G492" s="15">
        <v>750</v>
      </c>
      <c r="H492" s="17">
        <f t="shared" si="4"/>
        <v>4250</v>
      </c>
      <c r="I492" s="17"/>
      <c r="J492" s="15">
        <v>0.1</v>
      </c>
      <c r="K492" s="15">
        <v>50</v>
      </c>
      <c r="L492" s="17"/>
      <c r="M492" s="17"/>
      <c r="N492" s="15"/>
      <c r="O492" s="15" t="s">
        <v>206</v>
      </c>
      <c r="P492" s="17"/>
      <c r="Q492" s="17"/>
      <c r="R492" s="17"/>
      <c r="S492" s="17"/>
      <c r="T492" s="17"/>
      <c r="U492" s="17"/>
      <c r="V492" s="17"/>
      <c r="W492" s="15" t="s">
        <v>167</v>
      </c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5" t="s">
        <v>207</v>
      </c>
      <c r="AI492" s="15" t="s">
        <v>179</v>
      </c>
      <c r="AJ492" s="17"/>
      <c r="AK492" s="17"/>
      <c r="AL492" s="17"/>
      <c r="AM492" s="17"/>
      <c r="AN492" s="17"/>
      <c r="AO492" s="17"/>
      <c r="AP492" s="17"/>
      <c r="AQ492" s="17"/>
      <c r="AR492" s="15" t="s">
        <v>168</v>
      </c>
      <c r="AS492" s="15">
        <v>0</v>
      </c>
      <c r="AT492" s="15" t="s">
        <v>169</v>
      </c>
      <c r="AU492" s="6">
        <v>0</v>
      </c>
      <c r="AV492" s="15" t="s">
        <v>170</v>
      </c>
      <c r="AW492" s="15" t="s">
        <v>170</v>
      </c>
      <c r="AX492" s="15" t="s">
        <v>171</v>
      </c>
      <c r="AY492" s="15" t="s">
        <v>172</v>
      </c>
      <c r="AZ492" s="15" t="s">
        <v>172</v>
      </c>
      <c r="BA492" s="6">
        <v>0</v>
      </c>
      <c r="BB492" s="6">
        <v>0</v>
      </c>
      <c r="BC492" s="15" t="s">
        <v>173</v>
      </c>
      <c r="BD492" s="15" t="s">
        <v>173</v>
      </c>
      <c r="BE492" s="15">
        <v>0</v>
      </c>
      <c r="BF492" s="15">
        <v>0</v>
      </c>
      <c r="BG492" s="6">
        <v>0</v>
      </c>
      <c r="BH492" s="17"/>
      <c r="BI492" s="17"/>
      <c r="BJ492" s="17"/>
      <c r="BK492" s="17"/>
      <c r="BL492" s="17"/>
      <c r="BM492" s="17"/>
    </row>
    <row r="493" spans="1:65" ht="12.5">
      <c r="A493" s="15">
        <v>5</v>
      </c>
      <c r="B493" s="17"/>
      <c r="C493" s="15" t="s">
        <v>164</v>
      </c>
      <c r="D493" s="15" t="s">
        <v>98</v>
      </c>
      <c r="E493" s="15" t="s">
        <v>76</v>
      </c>
      <c r="F493" s="15">
        <v>80</v>
      </c>
      <c r="G493" s="15">
        <v>950</v>
      </c>
      <c r="H493" s="15">
        <v>2250</v>
      </c>
      <c r="I493" s="17"/>
      <c r="J493" s="15">
        <v>0.1</v>
      </c>
      <c r="K493" s="15">
        <v>50</v>
      </c>
      <c r="L493" s="17"/>
      <c r="M493" s="17"/>
      <c r="N493" s="15"/>
      <c r="O493" s="15" t="s">
        <v>208</v>
      </c>
      <c r="P493" s="17"/>
      <c r="Q493" s="17"/>
      <c r="R493" s="17"/>
      <c r="S493" s="17"/>
      <c r="T493" s="17"/>
      <c r="U493" s="17"/>
      <c r="V493" s="17"/>
      <c r="W493" s="15" t="s">
        <v>167</v>
      </c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5" t="s">
        <v>209</v>
      </c>
      <c r="AI493" s="15" t="s">
        <v>179</v>
      </c>
      <c r="AJ493" s="17"/>
      <c r="AK493" s="17"/>
      <c r="AL493" s="17"/>
      <c r="AM493" s="17"/>
      <c r="AN493" s="17"/>
      <c r="AO493" s="17"/>
      <c r="AP493" s="17"/>
      <c r="AQ493" s="17"/>
      <c r="AR493" s="15" t="s">
        <v>168</v>
      </c>
      <c r="AS493" s="15">
        <v>0</v>
      </c>
      <c r="AT493" s="15" t="s">
        <v>169</v>
      </c>
      <c r="AU493" s="6">
        <v>0</v>
      </c>
      <c r="AV493" s="15" t="s">
        <v>170</v>
      </c>
      <c r="AW493" s="15" t="s">
        <v>170</v>
      </c>
      <c r="AX493" s="15" t="s">
        <v>171</v>
      </c>
      <c r="AY493" s="15" t="s">
        <v>172</v>
      </c>
      <c r="AZ493" s="15" t="s">
        <v>172</v>
      </c>
      <c r="BA493" s="6">
        <v>0</v>
      </c>
      <c r="BB493" s="6">
        <v>0</v>
      </c>
      <c r="BC493" s="15" t="s">
        <v>173</v>
      </c>
      <c r="BD493" s="15" t="s">
        <v>173</v>
      </c>
      <c r="BE493" s="15">
        <v>0</v>
      </c>
      <c r="BF493" s="15">
        <v>0</v>
      </c>
      <c r="BG493" s="6">
        <v>0</v>
      </c>
      <c r="BH493" s="17"/>
      <c r="BI493" s="17"/>
      <c r="BJ493" s="17"/>
      <c r="BK493" s="17"/>
      <c r="BL493" s="17"/>
      <c r="BM493" s="17"/>
    </row>
    <row r="494" spans="1:65" ht="12.5">
      <c r="A494" s="15">
        <v>5</v>
      </c>
      <c r="B494" s="17"/>
      <c r="C494" s="15" t="s">
        <v>164</v>
      </c>
      <c r="D494" s="15" t="s">
        <v>98</v>
      </c>
      <c r="E494" s="15" t="s">
        <v>76</v>
      </c>
      <c r="F494" s="15">
        <v>80</v>
      </c>
      <c r="G494" s="15">
        <v>950</v>
      </c>
      <c r="H494" s="17">
        <f t="shared" ref="H494:H499" si="5">H493+500</f>
        <v>2750</v>
      </c>
      <c r="I494" s="17"/>
      <c r="J494" s="15">
        <v>0.1</v>
      </c>
      <c r="K494" s="15">
        <v>50</v>
      </c>
      <c r="L494" s="17"/>
      <c r="M494" s="17"/>
      <c r="N494" s="15"/>
      <c r="O494" s="15" t="s">
        <v>210</v>
      </c>
      <c r="P494" s="17"/>
      <c r="Q494" s="17"/>
      <c r="R494" s="17"/>
      <c r="S494" s="17"/>
      <c r="T494" s="17"/>
      <c r="U494" s="17"/>
      <c r="V494" s="17"/>
      <c r="W494" s="15" t="s">
        <v>167</v>
      </c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5" t="s">
        <v>211</v>
      </c>
      <c r="AI494" s="15" t="s">
        <v>179</v>
      </c>
      <c r="AJ494" s="17"/>
      <c r="AK494" s="17"/>
      <c r="AL494" s="17"/>
      <c r="AM494" s="17"/>
      <c r="AN494" s="17"/>
      <c r="AO494" s="17"/>
      <c r="AP494" s="17"/>
      <c r="AQ494" s="17"/>
      <c r="AR494" s="15" t="s">
        <v>168</v>
      </c>
      <c r="AS494" s="15">
        <v>0</v>
      </c>
      <c r="AT494" s="15" t="s">
        <v>169</v>
      </c>
      <c r="AU494" s="6">
        <v>0</v>
      </c>
      <c r="AV494" s="15" t="s">
        <v>170</v>
      </c>
      <c r="AW494" s="15" t="s">
        <v>170</v>
      </c>
      <c r="AX494" s="15" t="s">
        <v>171</v>
      </c>
      <c r="AY494" s="15" t="s">
        <v>172</v>
      </c>
      <c r="AZ494" s="15" t="s">
        <v>172</v>
      </c>
      <c r="BA494" s="6">
        <v>0</v>
      </c>
      <c r="BB494" s="6">
        <v>0</v>
      </c>
      <c r="BC494" s="15" t="s">
        <v>173</v>
      </c>
      <c r="BD494" s="15" t="s">
        <v>173</v>
      </c>
      <c r="BE494" s="15">
        <v>0</v>
      </c>
      <c r="BF494" s="15">
        <v>0</v>
      </c>
      <c r="BG494" s="6">
        <v>0</v>
      </c>
      <c r="BH494" s="17"/>
      <c r="BI494" s="17"/>
      <c r="BJ494" s="17"/>
      <c r="BK494" s="17"/>
      <c r="BL494" s="17"/>
      <c r="BM494" s="17"/>
    </row>
    <row r="495" spans="1:65" ht="12.5">
      <c r="A495" s="15">
        <v>5</v>
      </c>
      <c r="B495" s="17"/>
      <c r="C495" s="15" t="s">
        <v>164</v>
      </c>
      <c r="D495" s="15" t="s">
        <v>98</v>
      </c>
      <c r="E495" s="15" t="s">
        <v>76</v>
      </c>
      <c r="F495" s="15">
        <v>80</v>
      </c>
      <c r="G495" s="15">
        <v>950</v>
      </c>
      <c r="H495" s="17">
        <f t="shared" si="5"/>
        <v>3250</v>
      </c>
      <c r="I495" s="17"/>
      <c r="J495" s="15">
        <v>0.1</v>
      </c>
      <c r="K495" s="15">
        <v>50</v>
      </c>
      <c r="L495" s="17"/>
      <c r="M495" s="17"/>
      <c r="N495" s="15"/>
      <c r="O495" s="15" t="s">
        <v>212</v>
      </c>
      <c r="P495" s="17"/>
      <c r="Q495" s="17"/>
      <c r="R495" s="17"/>
      <c r="S495" s="17"/>
      <c r="T495" s="17"/>
      <c r="U495" s="17"/>
      <c r="V495" s="17"/>
      <c r="W495" s="15" t="s">
        <v>167</v>
      </c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5" t="s">
        <v>213</v>
      </c>
      <c r="AI495" s="15" t="s">
        <v>179</v>
      </c>
      <c r="AJ495" s="17"/>
      <c r="AK495" s="17"/>
      <c r="AL495" s="17"/>
      <c r="AM495" s="17"/>
      <c r="AN495" s="17"/>
      <c r="AO495" s="17"/>
      <c r="AP495" s="17"/>
      <c r="AQ495" s="17"/>
      <c r="AR495" s="15" t="s">
        <v>168</v>
      </c>
      <c r="AS495" s="15">
        <v>0</v>
      </c>
      <c r="AT495" s="15" t="s">
        <v>169</v>
      </c>
      <c r="AU495" s="6">
        <v>0</v>
      </c>
      <c r="AV495" s="15" t="s">
        <v>170</v>
      </c>
      <c r="AW495" s="15" t="s">
        <v>170</v>
      </c>
      <c r="AX495" s="15" t="s">
        <v>171</v>
      </c>
      <c r="AY495" s="15" t="s">
        <v>172</v>
      </c>
      <c r="AZ495" s="15" t="s">
        <v>172</v>
      </c>
      <c r="BA495" s="6">
        <v>0</v>
      </c>
      <c r="BB495" s="6">
        <v>0</v>
      </c>
      <c r="BC495" s="15" t="s">
        <v>173</v>
      </c>
      <c r="BD495" s="15" t="s">
        <v>173</v>
      </c>
      <c r="BE495" s="15">
        <v>0</v>
      </c>
      <c r="BF495" s="15">
        <v>0</v>
      </c>
      <c r="BG495" s="6">
        <v>0</v>
      </c>
      <c r="BH495" s="17"/>
      <c r="BI495" s="17"/>
      <c r="BJ495" s="17"/>
      <c r="BK495" s="17"/>
      <c r="BL495" s="17"/>
      <c r="BM495" s="17"/>
    </row>
    <row r="496" spans="1:65" ht="12.5">
      <c r="A496" s="15">
        <v>5</v>
      </c>
      <c r="B496" s="17"/>
      <c r="C496" s="15" t="s">
        <v>164</v>
      </c>
      <c r="D496" s="15" t="s">
        <v>98</v>
      </c>
      <c r="E496" s="15" t="s">
        <v>76</v>
      </c>
      <c r="F496" s="15">
        <v>80</v>
      </c>
      <c r="G496" s="15">
        <v>950</v>
      </c>
      <c r="H496" s="17">
        <f t="shared" si="5"/>
        <v>3750</v>
      </c>
      <c r="I496" s="17"/>
      <c r="J496" s="15">
        <v>0.1</v>
      </c>
      <c r="K496" s="15">
        <v>50</v>
      </c>
      <c r="L496" s="17"/>
      <c r="M496" s="17"/>
      <c r="N496" s="15"/>
      <c r="O496" s="15" t="s">
        <v>214</v>
      </c>
      <c r="P496" s="17"/>
      <c r="Q496" s="17"/>
      <c r="R496" s="17"/>
      <c r="S496" s="17"/>
      <c r="T496" s="17"/>
      <c r="U496" s="17"/>
      <c r="V496" s="17"/>
      <c r="W496" s="15" t="s">
        <v>167</v>
      </c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5" t="s">
        <v>203</v>
      </c>
      <c r="AI496" s="15" t="s">
        <v>179</v>
      </c>
      <c r="AJ496" s="17"/>
      <c r="AK496" s="17"/>
      <c r="AL496" s="17"/>
      <c r="AM496" s="17"/>
      <c r="AN496" s="17"/>
      <c r="AO496" s="17"/>
      <c r="AP496" s="17"/>
      <c r="AQ496" s="17"/>
      <c r="AR496" s="15" t="s">
        <v>168</v>
      </c>
      <c r="AS496" s="15">
        <v>0</v>
      </c>
      <c r="AT496" s="15" t="s">
        <v>169</v>
      </c>
      <c r="AU496" s="6">
        <v>0</v>
      </c>
      <c r="AV496" s="15" t="s">
        <v>170</v>
      </c>
      <c r="AW496" s="15" t="s">
        <v>170</v>
      </c>
      <c r="AX496" s="15" t="s">
        <v>171</v>
      </c>
      <c r="AY496" s="15" t="s">
        <v>172</v>
      </c>
      <c r="AZ496" s="15" t="s">
        <v>172</v>
      </c>
      <c r="BA496" s="6">
        <v>0</v>
      </c>
      <c r="BB496" s="6">
        <v>0</v>
      </c>
      <c r="BC496" s="15" t="s">
        <v>173</v>
      </c>
      <c r="BD496" s="15" t="s">
        <v>173</v>
      </c>
      <c r="BE496" s="15">
        <v>0</v>
      </c>
      <c r="BF496" s="15">
        <v>0</v>
      </c>
      <c r="BG496" s="6">
        <v>0</v>
      </c>
      <c r="BH496" s="17"/>
      <c r="BI496" s="17"/>
      <c r="BJ496" s="17"/>
      <c r="BK496" s="17"/>
      <c r="BL496" s="17"/>
      <c r="BM496" s="17"/>
    </row>
    <row r="497" spans="1:65" ht="12.5">
      <c r="A497" s="15">
        <v>5</v>
      </c>
      <c r="B497" s="17"/>
      <c r="C497" s="15" t="s">
        <v>164</v>
      </c>
      <c r="D497" s="15" t="s">
        <v>98</v>
      </c>
      <c r="E497" s="15" t="s">
        <v>76</v>
      </c>
      <c r="F497" s="15">
        <v>80</v>
      </c>
      <c r="G497" s="15">
        <v>950</v>
      </c>
      <c r="H497" s="17">
        <f t="shared" si="5"/>
        <v>4250</v>
      </c>
      <c r="I497" s="17"/>
      <c r="J497" s="15">
        <v>0.1</v>
      </c>
      <c r="K497" s="15">
        <v>50</v>
      </c>
      <c r="L497" s="17"/>
      <c r="M497" s="17"/>
      <c r="N497" s="15"/>
      <c r="O497" s="15" t="s">
        <v>215</v>
      </c>
      <c r="P497" s="17"/>
      <c r="Q497" s="17"/>
      <c r="R497" s="17"/>
      <c r="S497" s="17"/>
      <c r="T497" s="17"/>
      <c r="U497" s="17"/>
      <c r="V497" s="17"/>
      <c r="W497" s="15" t="s">
        <v>167</v>
      </c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5" t="s">
        <v>216</v>
      </c>
      <c r="AI497" s="15" t="s">
        <v>179</v>
      </c>
      <c r="AJ497" s="17"/>
      <c r="AK497" s="17"/>
      <c r="AL497" s="17"/>
      <c r="AM497" s="17"/>
      <c r="AN497" s="17"/>
      <c r="AO497" s="17"/>
      <c r="AP497" s="17"/>
      <c r="AQ497" s="17"/>
      <c r="AR497" s="15" t="s">
        <v>168</v>
      </c>
      <c r="AS497" s="15">
        <v>0</v>
      </c>
      <c r="AT497" s="15" t="s">
        <v>169</v>
      </c>
      <c r="AU497" s="6">
        <v>0</v>
      </c>
      <c r="AV497" s="15" t="s">
        <v>170</v>
      </c>
      <c r="AW497" s="15" t="s">
        <v>170</v>
      </c>
      <c r="AX497" s="15" t="s">
        <v>171</v>
      </c>
      <c r="AY497" s="15" t="s">
        <v>172</v>
      </c>
      <c r="AZ497" s="15" t="s">
        <v>172</v>
      </c>
      <c r="BA497" s="6">
        <v>0</v>
      </c>
      <c r="BB497" s="6">
        <v>0</v>
      </c>
      <c r="BC497" s="15" t="s">
        <v>173</v>
      </c>
      <c r="BD497" s="15" t="s">
        <v>173</v>
      </c>
      <c r="BE497" s="15">
        <v>0</v>
      </c>
      <c r="BF497" s="15">
        <v>0</v>
      </c>
      <c r="BG497" s="6">
        <v>0</v>
      </c>
      <c r="BH497" s="17"/>
      <c r="BI497" s="17"/>
      <c r="BJ497" s="17"/>
      <c r="BK497" s="17"/>
      <c r="BL497" s="17"/>
      <c r="BM497" s="17"/>
    </row>
    <row r="498" spans="1:65" ht="12.5">
      <c r="A498" s="15">
        <v>5</v>
      </c>
      <c r="B498" s="17"/>
      <c r="C498" s="15" t="s">
        <v>164</v>
      </c>
      <c r="D498" s="15" t="s">
        <v>98</v>
      </c>
      <c r="E498" s="15" t="s">
        <v>76</v>
      </c>
      <c r="F498" s="15">
        <v>80</v>
      </c>
      <c r="G498" s="15">
        <v>950</v>
      </c>
      <c r="H498" s="17">
        <f t="shared" si="5"/>
        <v>4750</v>
      </c>
      <c r="I498" s="17"/>
      <c r="J498" s="15">
        <v>0.1</v>
      </c>
      <c r="K498" s="15">
        <v>50</v>
      </c>
      <c r="L498" s="17"/>
      <c r="M498" s="17"/>
      <c r="N498" s="15"/>
      <c r="O498" s="15" t="s">
        <v>217</v>
      </c>
      <c r="P498" s="17"/>
      <c r="Q498" s="17"/>
      <c r="R498" s="17"/>
      <c r="S498" s="17"/>
      <c r="T498" s="17"/>
      <c r="U498" s="17"/>
      <c r="V498" s="17"/>
      <c r="W498" s="15" t="s">
        <v>167</v>
      </c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5" t="s">
        <v>183</v>
      </c>
      <c r="AI498" s="15" t="s">
        <v>179</v>
      </c>
      <c r="AJ498" s="17"/>
      <c r="AK498" s="17"/>
      <c r="AL498" s="17"/>
      <c r="AM498" s="17"/>
      <c r="AN498" s="17"/>
      <c r="AO498" s="17"/>
      <c r="AP498" s="17"/>
      <c r="AQ498" s="17"/>
      <c r="AR498" s="15" t="s">
        <v>168</v>
      </c>
      <c r="AS498" s="15">
        <v>0</v>
      </c>
      <c r="AT498" s="15" t="s">
        <v>169</v>
      </c>
      <c r="AU498" s="6">
        <v>0</v>
      </c>
      <c r="AV498" s="15" t="s">
        <v>170</v>
      </c>
      <c r="AW498" s="15" t="s">
        <v>170</v>
      </c>
      <c r="AX498" s="15" t="s">
        <v>171</v>
      </c>
      <c r="AY498" s="15" t="s">
        <v>172</v>
      </c>
      <c r="AZ498" s="15" t="s">
        <v>172</v>
      </c>
      <c r="BA498" s="6">
        <v>0</v>
      </c>
      <c r="BB498" s="6">
        <v>0</v>
      </c>
      <c r="BC498" s="15" t="s">
        <v>173</v>
      </c>
      <c r="BD498" s="15" t="s">
        <v>173</v>
      </c>
      <c r="BE498" s="15">
        <v>0</v>
      </c>
      <c r="BF498" s="15">
        <v>0</v>
      </c>
      <c r="BG498" s="6">
        <v>0</v>
      </c>
      <c r="BH498" s="17"/>
      <c r="BI498" s="17"/>
      <c r="BJ498" s="17"/>
      <c r="BK498" s="17"/>
      <c r="BL498" s="17"/>
      <c r="BM498" s="17"/>
    </row>
    <row r="499" spans="1:65" ht="12.5">
      <c r="A499" s="15">
        <v>5</v>
      </c>
      <c r="B499" s="17"/>
      <c r="C499" s="15" t="s">
        <v>164</v>
      </c>
      <c r="D499" s="15" t="s">
        <v>98</v>
      </c>
      <c r="E499" s="15" t="s">
        <v>76</v>
      </c>
      <c r="F499" s="15">
        <v>80</v>
      </c>
      <c r="G499" s="15">
        <v>950</v>
      </c>
      <c r="H499" s="17">
        <f t="shared" si="5"/>
        <v>5250</v>
      </c>
      <c r="I499" s="15"/>
      <c r="J499" s="15">
        <v>0.1</v>
      </c>
      <c r="K499" s="15">
        <v>50</v>
      </c>
      <c r="L499" s="17"/>
      <c r="M499" s="17"/>
      <c r="N499" s="15"/>
      <c r="O499" s="15" t="s">
        <v>218</v>
      </c>
      <c r="P499" s="17"/>
      <c r="Q499" s="17"/>
      <c r="R499" s="17"/>
      <c r="S499" s="17"/>
      <c r="T499" s="17"/>
      <c r="U499" s="17"/>
      <c r="V499" s="17"/>
      <c r="W499" s="15" t="s">
        <v>167</v>
      </c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5" t="s">
        <v>219</v>
      </c>
      <c r="AI499" s="15" t="s">
        <v>179</v>
      </c>
      <c r="AJ499" s="17"/>
      <c r="AK499" s="17"/>
      <c r="AL499" s="17"/>
      <c r="AM499" s="17"/>
      <c r="AN499" s="17"/>
      <c r="AO499" s="17"/>
      <c r="AP499" s="17"/>
      <c r="AQ499" s="17"/>
      <c r="AR499" s="15" t="s">
        <v>168</v>
      </c>
      <c r="AS499" s="15">
        <v>0</v>
      </c>
      <c r="AT499" s="15" t="s">
        <v>169</v>
      </c>
      <c r="AU499" s="6">
        <v>0</v>
      </c>
      <c r="AV499" s="15" t="s">
        <v>170</v>
      </c>
      <c r="AW499" s="15" t="s">
        <v>170</v>
      </c>
      <c r="AX499" s="15" t="s">
        <v>171</v>
      </c>
      <c r="AY499" s="15" t="s">
        <v>172</v>
      </c>
      <c r="AZ499" s="15" t="s">
        <v>172</v>
      </c>
      <c r="BA499" s="6">
        <v>0</v>
      </c>
      <c r="BB499" s="6">
        <v>0</v>
      </c>
      <c r="BC499" s="15" t="s">
        <v>173</v>
      </c>
      <c r="BD499" s="15" t="s">
        <v>173</v>
      </c>
      <c r="BE499" s="15">
        <v>0</v>
      </c>
      <c r="BF499" s="15">
        <v>0</v>
      </c>
      <c r="BG499" s="6">
        <v>0</v>
      </c>
      <c r="BH499" s="17"/>
      <c r="BI499" s="17"/>
      <c r="BJ499" s="17"/>
      <c r="BK499" s="17"/>
      <c r="BL499" s="17"/>
      <c r="BM499" s="17"/>
    </row>
    <row r="500" spans="1:65" ht="12.5">
      <c r="A500" s="15">
        <v>5</v>
      </c>
      <c r="B500" s="17"/>
      <c r="C500" s="15" t="s">
        <v>164</v>
      </c>
      <c r="D500" s="15" t="s">
        <v>98</v>
      </c>
      <c r="E500" s="15" t="s">
        <v>76</v>
      </c>
      <c r="F500" s="20">
        <v>80</v>
      </c>
      <c r="G500" s="15">
        <v>375</v>
      </c>
      <c r="H500" s="15">
        <v>1550</v>
      </c>
      <c r="I500" s="15"/>
      <c r="J500" s="15">
        <v>0.1</v>
      </c>
      <c r="K500" s="15">
        <v>50</v>
      </c>
      <c r="L500" s="15"/>
      <c r="M500" s="17"/>
      <c r="N500" s="15"/>
      <c r="O500" s="15">
        <v>48</v>
      </c>
      <c r="P500" s="15">
        <v>0</v>
      </c>
      <c r="Q500" s="17"/>
      <c r="R500" s="17"/>
      <c r="S500" s="17"/>
      <c r="T500" s="17"/>
      <c r="U500" s="17"/>
      <c r="V500" s="17"/>
      <c r="W500" s="15" t="s">
        <v>167</v>
      </c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5" t="s">
        <v>220</v>
      </c>
      <c r="AI500" s="15" t="s">
        <v>179</v>
      </c>
      <c r="AJ500" s="17"/>
      <c r="AK500" s="17"/>
      <c r="AL500" s="17"/>
      <c r="AM500" s="17"/>
      <c r="AN500" s="17"/>
      <c r="AO500" s="17"/>
      <c r="AP500" s="17"/>
      <c r="AQ500" s="17"/>
      <c r="AR500" s="15" t="s">
        <v>168</v>
      </c>
      <c r="AS500" s="15">
        <v>0</v>
      </c>
      <c r="AT500" s="15" t="s">
        <v>169</v>
      </c>
      <c r="AU500" s="6">
        <v>0</v>
      </c>
      <c r="AV500" s="15" t="s">
        <v>170</v>
      </c>
      <c r="AW500" s="15" t="s">
        <v>170</v>
      </c>
      <c r="AX500" s="15" t="s">
        <v>171</v>
      </c>
      <c r="AY500" s="15" t="s">
        <v>172</v>
      </c>
      <c r="AZ500" s="15" t="s">
        <v>172</v>
      </c>
      <c r="BA500" s="6">
        <v>0</v>
      </c>
      <c r="BB500" s="6">
        <v>0</v>
      </c>
      <c r="BC500" s="15" t="s">
        <v>173</v>
      </c>
      <c r="BD500" s="15" t="s">
        <v>173</v>
      </c>
      <c r="BE500" s="15">
        <v>0</v>
      </c>
      <c r="BF500" s="15">
        <v>0</v>
      </c>
      <c r="BG500" s="6">
        <v>0</v>
      </c>
      <c r="BH500" s="17"/>
      <c r="BI500" s="17"/>
      <c r="BJ500" s="17"/>
      <c r="BK500" s="17"/>
      <c r="BL500" s="17"/>
      <c r="BM500" s="17"/>
    </row>
    <row r="501" spans="1:65" ht="12.5">
      <c r="A501" s="15">
        <v>5</v>
      </c>
      <c r="B501" s="17"/>
      <c r="C501" s="15" t="s">
        <v>164</v>
      </c>
      <c r="D501" s="15" t="s">
        <v>98</v>
      </c>
      <c r="E501" s="15" t="s">
        <v>82</v>
      </c>
      <c r="F501" s="15">
        <v>120</v>
      </c>
      <c r="G501" s="15">
        <v>375</v>
      </c>
      <c r="H501" s="15">
        <v>1030</v>
      </c>
      <c r="I501" s="15"/>
      <c r="J501" s="15">
        <v>0.15</v>
      </c>
      <c r="K501" s="15">
        <v>50</v>
      </c>
      <c r="L501" s="15"/>
      <c r="M501" s="17"/>
      <c r="N501" s="15"/>
      <c r="O501" s="15">
        <v>48</v>
      </c>
      <c r="P501" s="15">
        <v>5.0199999999999996</v>
      </c>
      <c r="Q501" s="17"/>
      <c r="R501" s="17"/>
      <c r="S501" s="17"/>
      <c r="T501" s="17"/>
      <c r="U501" s="17"/>
      <c r="V501" s="17"/>
      <c r="W501" s="15" t="s">
        <v>167</v>
      </c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5" t="s">
        <v>221</v>
      </c>
      <c r="AI501" s="15" t="s">
        <v>179</v>
      </c>
      <c r="AJ501" s="17"/>
      <c r="AK501" s="17"/>
      <c r="AL501" s="17"/>
      <c r="AM501" s="17"/>
      <c r="AN501" s="17"/>
      <c r="AO501" s="17"/>
      <c r="AP501" s="17"/>
      <c r="AQ501" s="17"/>
      <c r="AR501" s="15" t="s">
        <v>168</v>
      </c>
      <c r="AS501" s="15">
        <v>0</v>
      </c>
      <c r="AT501" s="15" t="s">
        <v>169</v>
      </c>
      <c r="AU501" s="6">
        <v>0</v>
      </c>
      <c r="AV501" s="15" t="s">
        <v>170</v>
      </c>
      <c r="AW501" s="15" t="s">
        <v>170</v>
      </c>
      <c r="AX501" s="15" t="s">
        <v>171</v>
      </c>
      <c r="AY501" s="15" t="s">
        <v>172</v>
      </c>
      <c r="AZ501" s="15" t="s">
        <v>172</v>
      </c>
      <c r="BA501" s="6">
        <v>0</v>
      </c>
      <c r="BB501" s="6">
        <v>0</v>
      </c>
      <c r="BC501" s="15" t="s">
        <v>173</v>
      </c>
      <c r="BD501" s="15" t="s">
        <v>173</v>
      </c>
      <c r="BE501" s="15">
        <v>0</v>
      </c>
      <c r="BF501" s="15">
        <v>0</v>
      </c>
      <c r="BG501" s="6">
        <v>0</v>
      </c>
      <c r="BH501" s="17"/>
      <c r="BI501" s="17"/>
      <c r="BJ501" s="17"/>
      <c r="BK501" s="17"/>
      <c r="BL501" s="17"/>
      <c r="BM501" s="17"/>
    </row>
    <row r="502" spans="1:65" ht="12.5">
      <c r="A502" s="15">
        <v>5</v>
      </c>
      <c r="B502" s="17"/>
      <c r="C502" s="15" t="s">
        <v>164</v>
      </c>
      <c r="D502" s="15" t="s">
        <v>98</v>
      </c>
      <c r="E502" s="15" t="s">
        <v>82</v>
      </c>
      <c r="F502" s="15">
        <v>120</v>
      </c>
      <c r="G502" s="15">
        <v>460</v>
      </c>
      <c r="H502" s="15">
        <v>1270</v>
      </c>
      <c r="I502" s="17"/>
      <c r="J502" s="15">
        <v>0.15</v>
      </c>
      <c r="K502" s="15">
        <v>50</v>
      </c>
      <c r="L502" s="17"/>
      <c r="M502" s="17"/>
      <c r="N502" s="15"/>
      <c r="O502" s="15">
        <v>48</v>
      </c>
      <c r="P502" s="15">
        <v>5.0199999999999996</v>
      </c>
      <c r="Q502" s="17"/>
      <c r="R502" s="17"/>
      <c r="S502" s="17"/>
      <c r="T502" s="17"/>
      <c r="U502" s="17"/>
      <c r="V502" s="17"/>
      <c r="W502" s="15" t="s">
        <v>167</v>
      </c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5" t="s">
        <v>222</v>
      </c>
      <c r="AI502" s="15" t="s">
        <v>179</v>
      </c>
      <c r="AJ502" s="17"/>
      <c r="AK502" s="17"/>
      <c r="AL502" s="17"/>
      <c r="AM502" s="17"/>
      <c r="AN502" s="17"/>
      <c r="AO502" s="17"/>
      <c r="AP502" s="17"/>
      <c r="AQ502" s="17"/>
      <c r="AR502" s="15" t="s">
        <v>168</v>
      </c>
      <c r="AS502" s="15">
        <v>0</v>
      </c>
      <c r="AT502" s="15" t="s">
        <v>169</v>
      </c>
      <c r="AU502" s="6">
        <v>0</v>
      </c>
      <c r="AV502" s="15" t="s">
        <v>170</v>
      </c>
      <c r="AW502" s="15" t="s">
        <v>170</v>
      </c>
      <c r="AX502" s="15" t="s">
        <v>171</v>
      </c>
      <c r="AY502" s="15" t="s">
        <v>172</v>
      </c>
      <c r="AZ502" s="15" t="s">
        <v>172</v>
      </c>
      <c r="BA502" s="6">
        <v>0</v>
      </c>
      <c r="BB502" s="6">
        <v>0</v>
      </c>
      <c r="BC502" s="15" t="s">
        <v>173</v>
      </c>
      <c r="BD502" s="15" t="s">
        <v>173</v>
      </c>
      <c r="BE502" s="15">
        <v>0</v>
      </c>
      <c r="BF502" s="15">
        <v>0</v>
      </c>
      <c r="BG502" s="6">
        <v>0</v>
      </c>
      <c r="BH502" s="17"/>
      <c r="BI502" s="17"/>
      <c r="BJ502" s="17"/>
      <c r="BK502" s="17"/>
      <c r="BL502" s="17"/>
      <c r="BM502" s="17"/>
    </row>
    <row r="503" spans="1:65" ht="12.5">
      <c r="A503" s="15">
        <v>5</v>
      </c>
      <c r="B503" s="17"/>
      <c r="C503" s="15" t="s">
        <v>164</v>
      </c>
      <c r="D503" s="15" t="s">
        <v>98</v>
      </c>
      <c r="E503" s="15" t="s">
        <v>82</v>
      </c>
      <c r="F503" s="15">
        <v>120</v>
      </c>
      <c r="G503" s="15">
        <v>560</v>
      </c>
      <c r="H503" s="15">
        <v>1550</v>
      </c>
      <c r="I503" s="17"/>
      <c r="J503" s="15">
        <v>0.15</v>
      </c>
      <c r="K503" s="15">
        <v>50</v>
      </c>
      <c r="L503" s="17"/>
      <c r="M503" s="17"/>
      <c r="N503" s="15"/>
      <c r="O503" s="15">
        <v>48</v>
      </c>
      <c r="P503" s="15">
        <v>5.0199999999999996</v>
      </c>
      <c r="Q503" s="17"/>
      <c r="R503" s="17"/>
      <c r="S503" s="17"/>
      <c r="T503" s="17"/>
      <c r="U503" s="17"/>
      <c r="V503" s="17"/>
      <c r="W503" s="15" t="s">
        <v>167</v>
      </c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5" t="s">
        <v>223</v>
      </c>
      <c r="AI503" s="15" t="s">
        <v>179</v>
      </c>
      <c r="AJ503" s="17"/>
      <c r="AK503" s="17"/>
      <c r="AL503" s="17"/>
      <c r="AM503" s="17"/>
      <c r="AN503" s="17"/>
      <c r="AO503" s="17"/>
      <c r="AP503" s="17"/>
      <c r="AQ503" s="17"/>
      <c r="AR503" s="15" t="s">
        <v>168</v>
      </c>
      <c r="AS503" s="15">
        <v>0</v>
      </c>
      <c r="AT503" s="15" t="s">
        <v>169</v>
      </c>
      <c r="AU503" s="6">
        <v>0</v>
      </c>
      <c r="AV503" s="15" t="s">
        <v>170</v>
      </c>
      <c r="AW503" s="15" t="s">
        <v>170</v>
      </c>
      <c r="AX503" s="15" t="s">
        <v>171</v>
      </c>
      <c r="AY503" s="15" t="s">
        <v>172</v>
      </c>
      <c r="AZ503" s="15" t="s">
        <v>172</v>
      </c>
      <c r="BA503" s="6">
        <v>0</v>
      </c>
      <c r="BB503" s="6">
        <v>0</v>
      </c>
      <c r="BC503" s="15" t="s">
        <v>173</v>
      </c>
      <c r="BD503" s="15" t="s">
        <v>173</v>
      </c>
      <c r="BE503" s="15">
        <v>0</v>
      </c>
      <c r="BF503" s="15">
        <v>0</v>
      </c>
      <c r="BG503" s="6">
        <v>0</v>
      </c>
      <c r="BH503" s="17"/>
      <c r="BI503" s="17"/>
      <c r="BJ503" s="17"/>
      <c r="BK503" s="17"/>
      <c r="BL503" s="17"/>
      <c r="BM503" s="17"/>
    </row>
    <row r="504" spans="1:65" ht="12.5">
      <c r="A504" s="15">
        <v>5</v>
      </c>
      <c r="B504" s="17"/>
      <c r="C504" s="15" t="s">
        <v>164</v>
      </c>
      <c r="D504" s="15" t="s">
        <v>98</v>
      </c>
      <c r="E504" s="15" t="s">
        <v>82</v>
      </c>
      <c r="F504" s="15">
        <v>160</v>
      </c>
      <c r="G504" s="15">
        <v>375</v>
      </c>
      <c r="H504" s="15">
        <v>775</v>
      </c>
      <c r="I504" s="17"/>
      <c r="J504" s="15">
        <v>0.2</v>
      </c>
      <c r="K504" s="15">
        <v>50</v>
      </c>
      <c r="L504" s="17"/>
      <c r="M504" s="17"/>
      <c r="N504" s="15"/>
      <c r="O504" s="15">
        <v>48</v>
      </c>
      <c r="P504" s="15">
        <v>7.78</v>
      </c>
      <c r="Q504" s="17"/>
      <c r="R504" s="17"/>
      <c r="S504" s="17"/>
      <c r="T504" s="17"/>
      <c r="U504" s="17"/>
      <c r="V504" s="17"/>
      <c r="W504" s="15" t="s">
        <v>167</v>
      </c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5" t="s">
        <v>224</v>
      </c>
      <c r="AI504" s="15" t="s">
        <v>179</v>
      </c>
      <c r="AJ504" s="17"/>
      <c r="AK504" s="17"/>
      <c r="AL504" s="17"/>
      <c r="AM504" s="17"/>
      <c r="AN504" s="17"/>
      <c r="AO504" s="17"/>
      <c r="AP504" s="17"/>
      <c r="AQ504" s="17"/>
      <c r="AR504" s="15" t="s">
        <v>168</v>
      </c>
      <c r="AS504" s="15">
        <v>0</v>
      </c>
      <c r="AT504" s="15" t="s">
        <v>169</v>
      </c>
      <c r="AU504" s="6">
        <v>0</v>
      </c>
      <c r="AV504" s="15" t="s">
        <v>170</v>
      </c>
      <c r="AW504" s="15" t="s">
        <v>170</v>
      </c>
      <c r="AX504" s="15" t="s">
        <v>171</v>
      </c>
      <c r="AY504" s="15" t="s">
        <v>172</v>
      </c>
      <c r="AZ504" s="15" t="s">
        <v>172</v>
      </c>
      <c r="BA504" s="6">
        <v>0</v>
      </c>
      <c r="BB504" s="6">
        <v>0</v>
      </c>
      <c r="BC504" s="15" t="s">
        <v>173</v>
      </c>
      <c r="BD504" s="15" t="s">
        <v>173</v>
      </c>
      <c r="BE504" s="15">
        <v>0</v>
      </c>
      <c r="BF504" s="15">
        <v>0</v>
      </c>
      <c r="BG504" s="6">
        <v>0</v>
      </c>
      <c r="BH504" s="17"/>
      <c r="BI504" s="17"/>
      <c r="BJ504" s="17"/>
      <c r="BK504" s="17"/>
      <c r="BL504" s="17"/>
      <c r="BM504" s="17"/>
    </row>
    <row r="505" spans="1:65" ht="12.5">
      <c r="A505" s="15">
        <v>5</v>
      </c>
      <c r="B505" s="17"/>
      <c r="C505" s="15" t="s">
        <v>164</v>
      </c>
      <c r="D505" s="15" t="s">
        <v>98</v>
      </c>
      <c r="E505" s="15" t="s">
        <v>82</v>
      </c>
      <c r="F505" s="15">
        <v>160</v>
      </c>
      <c r="G505" s="15">
        <v>530</v>
      </c>
      <c r="H505" s="15">
        <v>1100</v>
      </c>
      <c r="I505" s="17"/>
      <c r="J505" s="15">
        <v>0.2</v>
      </c>
      <c r="K505" s="15">
        <v>50</v>
      </c>
      <c r="L505" s="17"/>
      <c r="M505" s="17"/>
      <c r="N505" s="15"/>
      <c r="O505" s="15">
        <v>48</v>
      </c>
      <c r="P505" s="15">
        <v>7.78</v>
      </c>
      <c r="Q505" s="17"/>
      <c r="R505" s="17"/>
      <c r="S505" s="17"/>
      <c r="T505" s="17"/>
      <c r="U505" s="17"/>
      <c r="V505" s="17"/>
      <c r="W505" s="15" t="s">
        <v>167</v>
      </c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5" t="s">
        <v>225</v>
      </c>
      <c r="AI505" s="15" t="s">
        <v>179</v>
      </c>
      <c r="AJ505" s="17"/>
      <c r="AK505" s="17"/>
      <c r="AL505" s="17"/>
      <c r="AM505" s="17"/>
      <c r="AN505" s="17"/>
      <c r="AO505" s="17"/>
      <c r="AP505" s="17"/>
      <c r="AQ505" s="17"/>
      <c r="AR505" s="15" t="s">
        <v>168</v>
      </c>
      <c r="AS505" s="15">
        <v>0</v>
      </c>
      <c r="AT505" s="15" t="s">
        <v>169</v>
      </c>
      <c r="AU505" s="6">
        <v>0</v>
      </c>
      <c r="AV505" s="15" t="s">
        <v>170</v>
      </c>
      <c r="AW505" s="15" t="s">
        <v>170</v>
      </c>
      <c r="AX505" s="15" t="s">
        <v>171</v>
      </c>
      <c r="AY505" s="15" t="s">
        <v>172</v>
      </c>
      <c r="AZ505" s="15" t="s">
        <v>172</v>
      </c>
      <c r="BA505" s="6">
        <v>0</v>
      </c>
      <c r="BB505" s="6">
        <v>0</v>
      </c>
      <c r="BC505" s="15" t="s">
        <v>173</v>
      </c>
      <c r="BD505" s="15" t="s">
        <v>173</v>
      </c>
      <c r="BE505" s="15">
        <v>0</v>
      </c>
      <c r="BF505" s="15">
        <v>0</v>
      </c>
      <c r="BG505" s="6">
        <v>0</v>
      </c>
      <c r="BH505" s="17"/>
      <c r="BI505" s="17"/>
      <c r="BJ505" s="17"/>
      <c r="BK505" s="17"/>
      <c r="BL505" s="17"/>
      <c r="BM505" s="17"/>
    </row>
    <row r="506" spans="1:65" ht="12.5">
      <c r="A506" s="15">
        <v>5</v>
      </c>
      <c r="B506" s="17"/>
      <c r="C506" s="15" t="s">
        <v>164</v>
      </c>
      <c r="D506" s="15" t="s">
        <v>98</v>
      </c>
      <c r="E506" s="15" t="s">
        <v>82</v>
      </c>
      <c r="F506" s="15">
        <v>160</v>
      </c>
      <c r="G506" s="15">
        <v>750</v>
      </c>
      <c r="H506" s="15">
        <v>1550</v>
      </c>
      <c r="I506" s="17"/>
      <c r="J506" s="15">
        <v>0.2</v>
      </c>
      <c r="K506" s="15">
        <v>50</v>
      </c>
      <c r="L506" s="17"/>
      <c r="M506" s="17"/>
      <c r="N506" s="15"/>
      <c r="O506" s="15">
        <v>48</v>
      </c>
      <c r="P506" s="15">
        <v>7.78</v>
      </c>
      <c r="Q506" s="17"/>
      <c r="R506" s="17"/>
      <c r="S506" s="17"/>
      <c r="T506" s="17"/>
      <c r="U506" s="17"/>
      <c r="V506" s="17"/>
      <c r="W506" s="15" t="s">
        <v>167</v>
      </c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5" t="s">
        <v>226</v>
      </c>
      <c r="AI506" s="15" t="s">
        <v>179</v>
      </c>
      <c r="AJ506" s="17"/>
      <c r="AK506" s="17"/>
      <c r="AL506" s="17"/>
      <c r="AM506" s="17"/>
      <c r="AN506" s="17"/>
      <c r="AO506" s="17"/>
      <c r="AP506" s="17"/>
      <c r="AQ506" s="17"/>
      <c r="AR506" s="15" t="s">
        <v>168</v>
      </c>
      <c r="AS506" s="15">
        <v>0</v>
      </c>
      <c r="AT506" s="15" t="s">
        <v>169</v>
      </c>
      <c r="AU506" s="6">
        <v>0</v>
      </c>
      <c r="AV506" s="15" t="s">
        <v>170</v>
      </c>
      <c r="AW506" s="15" t="s">
        <v>170</v>
      </c>
      <c r="AX506" s="15" t="s">
        <v>171</v>
      </c>
      <c r="AY506" s="15" t="s">
        <v>172</v>
      </c>
      <c r="AZ506" s="15" t="s">
        <v>172</v>
      </c>
      <c r="BA506" s="6">
        <v>0</v>
      </c>
      <c r="BB506" s="6">
        <v>0</v>
      </c>
      <c r="BC506" s="15" t="s">
        <v>173</v>
      </c>
      <c r="BD506" s="15" t="s">
        <v>173</v>
      </c>
      <c r="BE506" s="15">
        <v>0</v>
      </c>
      <c r="BF506" s="15">
        <v>0</v>
      </c>
      <c r="BG506" s="6">
        <v>0</v>
      </c>
      <c r="BH506" s="17"/>
      <c r="BI506" s="17"/>
      <c r="BJ506" s="17"/>
      <c r="BK506" s="17"/>
      <c r="BL506" s="17"/>
      <c r="BM506" s="15" t="s">
        <v>227</v>
      </c>
    </row>
    <row r="507" spans="1:65" ht="15.75" customHeight="1">
      <c r="A507" s="15">
        <v>6</v>
      </c>
      <c r="B507" s="15">
        <v>1</v>
      </c>
      <c r="C507" s="15" t="s">
        <v>90</v>
      </c>
      <c r="D507" s="15" t="s">
        <v>98</v>
      </c>
      <c r="E507" s="15" t="s">
        <v>76</v>
      </c>
      <c r="F507" s="17"/>
      <c r="G507" s="15"/>
      <c r="H507" s="15"/>
      <c r="I507" s="17"/>
      <c r="J507" s="17"/>
      <c r="K507" s="15">
        <v>50</v>
      </c>
      <c r="L507" s="17"/>
      <c r="M507" s="17"/>
      <c r="N507" s="17"/>
      <c r="O507" s="17"/>
      <c r="P507" s="15">
        <v>0</v>
      </c>
      <c r="Q507" s="15">
        <v>0.2</v>
      </c>
      <c r="R507" s="15"/>
      <c r="S507" s="15">
        <v>600</v>
      </c>
      <c r="T507" s="15">
        <v>350</v>
      </c>
      <c r="U507" s="17"/>
      <c r="V507" s="17"/>
      <c r="W507" s="15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5"/>
      <c r="AJ507" s="17"/>
      <c r="AK507" s="17"/>
      <c r="AL507" s="17"/>
      <c r="AM507" s="17"/>
      <c r="AN507" s="21">
        <v>2.98</v>
      </c>
      <c r="AO507" s="22">
        <v>11.91</v>
      </c>
      <c r="AP507" s="15">
        <v>3.98</v>
      </c>
      <c r="AQ507" s="17"/>
      <c r="AR507" s="17"/>
      <c r="AS507" s="17"/>
      <c r="AT507" s="17"/>
      <c r="AU507" s="6">
        <v>0</v>
      </c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6">
        <v>0</v>
      </c>
      <c r="BH507" s="17"/>
      <c r="BI507" s="17"/>
      <c r="BJ507" s="17"/>
      <c r="BK507" s="17"/>
      <c r="BL507" s="17"/>
      <c r="BM507" s="17"/>
    </row>
    <row r="508" spans="1:65" ht="12.5">
      <c r="A508" s="15">
        <v>6</v>
      </c>
      <c r="B508" s="15">
        <f t="shared" ref="B508:B560" si="6">B507+1</f>
        <v>2</v>
      </c>
      <c r="C508" s="15" t="s">
        <v>90</v>
      </c>
      <c r="D508" s="15" t="s">
        <v>98</v>
      </c>
      <c r="E508" s="15" t="s">
        <v>76</v>
      </c>
      <c r="F508" s="17"/>
      <c r="G508" s="17"/>
      <c r="H508" s="17"/>
      <c r="I508" s="17"/>
      <c r="J508" s="17"/>
      <c r="K508" s="15">
        <v>50</v>
      </c>
      <c r="L508" s="17"/>
      <c r="M508" s="17"/>
      <c r="N508" s="17"/>
      <c r="O508" s="17"/>
      <c r="P508" s="15">
        <v>0</v>
      </c>
      <c r="Q508" s="15">
        <v>0.22</v>
      </c>
      <c r="R508" s="17"/>
      <c r="S508" s="15">
        <v>675</v>
      </c>
      <c r="T508" s="15">
        <v>250</v>
      </c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5">
        <v>3.43</v>
      </c>
      <c r="AO508" s="15">
        <v>7.68</v>
      </c>
      <c r="AP508" s="15">
        <v>4.1900000000000004</v>
      </c>
      <c r="AQ508" s="17"/>
      <c r="AR508" s="17"/>
      <c r="AS508" s="17"/>
      <c r="AT508" s="17"/>
      <c r="AU508" s="6">
        <v>0</v>
      </c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6">
        <v>0</v>
      </c>
      <c r="BH508" s="17"/>
      <c r="BI508" s="17"/>
      <c r="BJ508" s="17"/>
      <c r="BK508" s="17"/>
      <c r="BL508" s="17"/>
      <c r="BM508" s="17"/>
    </row>
    <row r="509" spans="1:65" ht="12.5">
      <c r="A509" s="15">
        <v>6</v>
      </c>
      <c r="B509" s="15">
        <f t="shared" si="6"/>
        <v>3</v>
      </c>
      <c r="C509" s="15" t="s">
        <v>90</v>
      </c>
      <c r="D509" s="15" t="s">
        <v>98</v>
      </c>
      <c r="E509" s="15" t="s">
        <v>76</v>
      </c>
      <c r="F509" s="17"/>
      <c r="G509" s="17"/>
      <c r="H509" s="17"/>
      <c r="I509" s="15"/>
      <c r="J509" s="17"/>
      <c r="K509" s="15">
        <v>50</v>
      </c>
      <c r="L509" s="15"/>
      <c r="M509" s="17"/>
      <c r="N509" s="17"/>
      <c r="O509" s="17"/>
      <c r="P509" s="15">
        <v>-2</v>
      </c>
      <c r="Q509" s="15">
        <v>0.22</v>
      </c>
      <c r="R509" s="17"/>
      <c r="S509" s="15">
        <v>600</v>
      </c>
      <c r="T509" s="15">
        <v>200</v>
      </c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5">
        <v>5.83</v>
      </c>
      <c r="AO509" s="15">
        <v>9.01</v>
      </c>
      <c r="AP509" s="15">
        <v>7.1</v>
      </c>
      <c r="AQ509" s="17"/>
      <c r="AR509" s="17"/>
      <c r="AS509" s="17"/>
      <c r="AT509" s="17"/>
      <c r="AU509" s="6">
        <v>0</v>
      </c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6">
        <v>0</v>
      </c>
      <c r="BH509" s="17"/>
      <c r="BI509" s="17"/>
      <c r="BJ509" s="17"/>
      <c r="BK509" s="17"/>
      <c r="BL509" s="17"/>
      <c r="BM509" s="17"/>
    </row>
    <row r="510" spans="1:65" ht="12.5">
      <c r="A510" s="15">
        <v>6</v>
      </c>
      <c r="B510" s="15">
        <f t="shared" si="6"/>
        <v>4</v>
      </c>
      <c r="C510" s="15" t="s">
        <v>90</v>
      </c>
      <c r="D510" s="15" t="s">
        <v>98</v>
      </c>
      <c r="E510" s="15" t="s">
        <v>76</v>
      </c>
      <c r="F510" s="17"/>
      <c r="G510" s="17"/>
      <c r="H510" s="17"/>
      <c r="I510" s="17"/>
      <c r="J510" s="17"/>
      <c r="K510" s="15">
        <v>50</v>
      </c>
      <c r="L510" s="17"/>
      <c r="M510" s="17"/>
      <c r="N510" s="17"/>
      <c r="O510" s="17"/>
      <c r="P510" s="15">
        <v>-4</v>
      </c>
      <c r="Q510" s="15">
        <v>0.18</v>
      </c>
      <c r="R510" s="17"/>
      <c r="S510" s="15">
        <v>750</v>
      </c>
      <c r="T510" s="15">
        <v>350</v>
      </c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5">
        <v>5.34</v>
      </c>
      <c r="AO510" s="15">
        <v>9.56</v>
      </c>
      <c r="AP510" s="15">
        <v>5.58</v>
      </c>
      <c r="AQ510" s="17"/>
      <c r="AR510" s="17"/>
      <c r="AS510" s="17"/>
      <c r="AT510" s="17"/>
      <c r="AU510" s="6">
        <v>0</v>
      </c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6">
        <v>0</v>
      </c>
      <c r="BH510" s="17"/>
      <c r="BI510" s="17"/>
      <c r="BJ510" s="17"/>
      <c r="BK510" s="17"/>
      <c r="BL510" s="17"/>
      <c r="BM510" s="17"/>
    </row>
    <row r="511" spans="1:65" ht="12.5">
      <c r="A511" s="15">
        <v>6</v>
      </c>
      <c r="B511" s="15">
        <f t="shared" si="6"/>
        <v>5</v>
      </c>
      <c r="C511" s="15" t="s">
        <v>90</v>
      </c>
      <c r="D511" s="15" t="s">
        <v>98</v>
      </c>
      <c r="E511" s="15" t="s">
        <v>76</v>
      </c>
      <c r="F511" s="17"/>
      <c r="G511" s="17"/>
      <c r="H511" s="17"/>
      <c r="I511" s="17"/>
      <c r="J511" s="17"/>
      <c r="K511" s="15">
        <v>50</v>
      </c>
      <c r="L511" s="17"/>
      <c r="M511" s="17"/>
      <c r="N511" s="17"/>
      <c r="O511" s="17"/>
      <c r="P511" s="15">
        <v>-4</v>
      </c>
      <c r="Q511" s="15">
        <v>0.22</v>
      </c>
      <c r="R511" s="17"/>
      <c r="S511" s="15">
        <v>525</v>
      </c>
      <c r="T511" s="15">
        <v>200</v>
      </c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5">
        <v>4.34</v>
      </c>
      <c r="AO511" s="15">
        <v>11.04</v>
      </c>
      <c r="AP511" s="15">
        <v>3.53</v>
      </c>
      <c r="AQ511" s="17"/>
      <c r="AR511" s="17"/>
      <c r="AS511" s="17"/>
      <c r="AT511" s="17"/>
      <c r="AU511" s="6">
        <v>0</v>
      </c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6">
        <v>0</v>
      </c>
      <c r="BH511" s="17"/>
      <c r="BI511" s="17"/>
      <c r="BJ511" s="17"/>
      <c r="BK511" s="17"/>
      <c r="BL511" s="17"/>
      <c r="BM511" s="17"/>
    </row>
    <row r="512" spans="1:65" ht="12.5">
      <c r="A512" s="15">
        <v>6</v>
      </c>
      <c r="B512" s="15">
        <f t="shared" si="6"/>
        <v>6</v>
      </c>
      <c r="C512" s="15" t="s">
        <v>90</v>
      </c>
      <c r="D512" s="15" t="s">
        <v>98</v>
      </c>
      <c r="E512" s="15" t="s">
        <v>76</v>
      </c>
      <c r="F512" s="17"/>
      <c r="G512" s="17"/>
      <c r="H512" s="17"/>
      <c r="I512" s="17"/>
      <c r="J512" s="17"/>
      <c r="K512" s="15">
        <v>50</v>
      </c>
      <c r="L512" s="17"/>
      <c r="M512" s="17"/>
      <c r="N512" s="17"/>
      <c r="O512" s="17"/>
      <c r="P512" s="15">
        <v>-4</v>
      </c>
      <c r="Q512" s="15">
        <v>0.2</v>
      </c>
      <c r="R512" s="15"/>
      <c r="S512" s="15">
        <v>600</v>
      </c>
      <c r="T512" s="15">
        <v>200</v>
      </c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5">
        <v>9.6999999999999993</v>
      </c>
      <c r="AO512" s="15">
        <v>11.12</v>
      </c>
      <c r="AP512" s="15">
        <v>4.68</v>
      </c>
      <c r="AQ512" s="17"/>
      <c r="AR512" s="17"/>
      <c r="AS512" s="17"/>
      <c r="AT512" s="17"/>
      <c r="AU512" s="6">
        <v>0</v>
      </c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6">
        <v>0</v>
      </c>
      <c r="BH512" s="17"/>
      <c r="BI512" s="17"/>
      <c r="BJ512" s="17"/>
      <c r="BK512" s="17"/>
      <c r="BL512" s="17"/>
      <c r="BM512" s="17"/>
    </row>
    <row r="513" spans="1:65" ht="12.5">
      <c r="A513" s="15">
        <v>6</v>
      </c>
      <c r="B513" s="15">
        <f t="shared" si="6"/>
        <v>7</v>
      </c>
      <c r="C513" s="15" t="s">
        <v>90</v>
      </c>
      <c r="D513" s="15" t="s">
        <v>98</v>
      </c>
      <c r="E513" s="15" t="s">
        <v>76</v>
      </c>
      <c r="F513" s="17"/>
      <c r="G513" s="17"/>
      <c r="H513" s="17"/>
      <c r="I513" s="17"/>
      <c r="J513" s="17"/>
      <c r="K513" s="15">
        <v>50</v>
      </c>
      <c r="L513" s="17"/>
      <c r="M513" s="17"/>
      <c r="N513" s="17"/>
      <c r="O513" s="17"/>
      <c r="P513" s="15">
        <v>-2</v>
      </c>
      <c r="Q513" s="15">
        <v>0.18</v>
      </c>
      <c r="R513" s="17"/>
      <c r="S513" s="15">
        <v>525</v>
      </c>
      <c r="T513" s="15">
        <v>300</v>
      </c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5">
        <v>3.64</v>
      </c>
      <c r="AO513" s="15">
        <v>7.5</v>
      </c>
      <c r="AP513" s="15">
        <v>4.45</v>
      </c>
      <c r="AQ513" s="17"/>
      <c r="AR513" s="17"/>
      <c r="AS513" s="17"/>
      <c r="AT513" s="17"/>
      <c r="AU513" s="6">
        <v>0</v>
      </c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6">
        <v>0</v>
      </c>
      <c r="BH513" s="17"/>
      <c r="BI513" s="17"/>
      <c r="BJ513" s="17"/>
      <c r="BK513" s="17"/>
      <c r="BL513" s="17"/>
      <c r="BM513" s="17"/>
    </row>
    <row r="514" spans="1:65" ht="12.5">
      <c r="A514" s="15">
        <v>6</v>
      </c>
      <c r="B514" s="15">
        <f t="shared" si="6"/>
        <v>8</v>
      </c>
      <c r="C514" s="15" t="s">
        <v>90</v>
      </c>
      <c r="D514" s="15" t="s">
        <v>98</v>
      </c>
      <c r="E514" s="15" t="s">
        <v>76</v>
      </c>
      <c r="F514" s="17"/>
      <c r="G514" s="17"/>
      <c r="H514" s="17"/>
      <c r="I514" s="17"/>
      <c r="J514" s="17"/>
      <c r="K514" s="15">
        <v>50</v>
      </c>
      <c r="L514" s="17"/>
      <c r="M514" s="17"/>
      <c r="N514" s="17"/>
      <c r="O514" s="17"/>
      <c r="P514" s="15">
        <v>-2</v>
      </c>
      <c r="Q514" s="15">
        <v>0.18</v>
      </c>
      <c r="R514" s="17"/>
      <c r="S514" s="15">
        <v>525</v>
      </c>
      <c r="T514" s="15">
        <v>300</v>
      </c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5">
        <v>4.92</v>
      </c>
      <c r="AO514" s="15">
        <v>10.66</v>
      </c>
      <c r="AP514" s="15">
        <v>3.74</v>
      </c>
      <c r="AQ514" s="17"/>
      <c r="AR514" s="17"/>
      <c r="AS514" s="17"/>
      <c r="AT514" s="17"/>
      <c r="AU514" s="6">
        <v>0</v>
      </c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6">
        <v>0</v>
      </c>
      <c r="BH514" s="17"/>
      <c r="BI514" s="17"/>
      <c r="BJ514" s="17"/>
      <c r="BK514" s="17"/>
      <c r="BL514" s="17"/>
      <c r="BM514" s="17"/>
    </row>
    <row r="515" spans="1:65" ht="12.5">
      <c r="A515" s="15">
        <v>6</v>
      </c>
      <c r="B515" s="15">
        <f t="shared" si="6"/>
        <v>9</v>
      </c>
      <c r="C515" s="15" t="s">
        <v>90</v>
      </c>
      <c r="D515" s="15" t="s">
        <v>98</v>
      </c>
      <c r="E515" s="15" t="s">
        <v>76</v>
      </c>
      <c r="F515" s="17"/>
      <c r="G515" s="17"/>
      <c r="H515" s="17"/>
      <c r="I515" s="17"/>
      <c r="J515" s="17"/>
      <c r="K515" s="15">
        <v>50</v>
      </c>
      <c r="L515" s="17"/>
      <c r="M515" s="17"/>
      <c r="N515" s="17"/>
      <c r="O515" s="17"/>
      <c r="P515" s="15">
        <v>0</v>
      </c>
      <c r="Q515" s="15">
        <v>0.2</v>
      </c>
      <c r="R515" s="15"/>
      <c r="S515" s="15">
        <v>600</v>
      </c>
      <c r="T515" s="15">
        <v>300</v>
      </c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5">
        <v>6.58</v>
      </c>
      <c r="AO515" s="15">
        <v>7.99</v>
      </c>
      <c r="AP515" s="15">
        <v>4.49</v>
      </c>
      <c r="AQ515" s="17"/>
      <c r="AR515" s="17"/>
      <c r="AS515" s="17"/>
      <c r="AT515" s="17"/>
      <c r="AU515" s="6">
        <v>0</v>
      </c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6">
        <v>0</v>
      </c>
      <c r="BH515" s="17"/>
      <c r="BI515" s="17"/>
      <c r="BJ515" s="17"/>
      <c r="BK515" s="17"/>
      <c r="BL515" s="17"/>
      <c r="BM515" s="17"/>
    </row>
    <row r="516" spans="1:65" ht="12.5">
      <c r="A516" s="15">
        <v>6</v>
      </c>
      <c r="B516" s="15">
        <f t="shared" si="6"/>
        <v>10</v>
      </c>
      <c r="C516" s="15" t="s">
        <v>90</v>
      </c>
      <c r="D516" s="15" t="s">
        <v>98</v>
      </c>
      <c r="E516" s="15" t="s">
        <v>76</v>
      </c>
      <c r="F516" s="17"/>
      <c r="G516" s="17"/>
      <c r="H516" s="17"/>
      <c r="I516" s="17"/>
      <c r="J516" s="17"/>
      <c r="K516" s="15">
        <v>50</v>
      </c>
      <c r="L516" s="17"/>
      <c r="M516" s="17"/>
      <c r="N516" s="17"/>
      <c r="O516" s="17"/>
      <c r="P516" s="15">
        <v>0</v>
      </c>
      <c r="Q516" s="15">
        <v>0.18</v>
      </c>
      <c r="R516" s="17"/>
      <c r="S516" s="15">
        <v>675</v>
      </c>
      <c r="T516" s="15">
        <v>250</v>
      </c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5">
        <v>5.71</v>
      </c>
      <c r="AO516" s="15">
        <v>9.73</v>
      </c>
      <c r="AP516" s="15">
        <v>3.9</v>
      </c>
      <c r="AQ516" s="17"/>
      <c r="AR516" s="17"/>
      <c r="AS516" s="17"/>
      <c r="AT516" s="17"/>
      <c r="AU516" s="6">
        <v>0</v>
      </c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6">
        <v>0</v>
      </c>
      <c r="BH516" s="17"/>
      <c r="BI516" s="17"/>
      <c r="BJ516" s="17"/>
      <c r="BK516" s="17"/>
      <c r="BL516" s="17"/>
      <c r="BM516" s="17"/>
    </row>
    <row r="517" spans="1:65" ht="12.5">
      <c r="A517" s="15">
        <v>6</v>
      </c>
      <c r="B517" s="15">
        <f t="shared" si="6"/>
        <v>11</v>
      </c>
      <c r="C517" s="15" t="s">
        <v>90</v>
      </c>
      <c r="D517" s="15" t="s">
        <v>98</v>
      </c>
      <c r="E517" s="15" t="s">
        <v>76</v>
      </c>
      <c r="F517" s="17"/>
      <c r="G517" s="17"/>
      <c r="H517" s="17"/>
      <c r="I517" s="17"/>
      <c r="J517" s="17"/>
      <c r="K517" s="15">
        <v>50</v>
      </c>
      <c r="L517" s="17"/>
      <c r="M517" s="17"/>
      <c r="N517" s="17"/>
      <c r="O517" s="17"/>
      <c r="P517" s="15">
        <v>-4</v>
      </c>
      <c r="Q517" s="15">
        <v>0.18</v>
      </c>
      <c r="R517" s="17"/>
      <c r="S517" s="15">
        <v>825</v>
      </c>
      <c r="T517" s="15">
        <v>250</v>
      </c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5">
        <v>5.59</v>
      </c>
      <c r="AO517" s="15">
        <v>9.4</v>
      </c>
      <c r="AP517" s="15">
        <v>6.99</v>
      </c>
      <c r="AQ517" s="17"/>
      <c r="AR517" s="17"/>
      <c r="AS517" s="17"/>
      <c r="AT517" s="17"/>
      <c r="AU517" s="6">
        <v>0</v>
      </c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6">
        <v>0</v>
      </c>
      <c r="BH517" s="17"/>
      <c r="BI517" s="17"/>
      <c r="BJ517" s="17"/>
      <c r="BK517" s="17"/>
      <c r="BL517" s="17"/>
      <c r="BM517" s="17"/>
    </row>
    <row r="518" spans="1:65" ht="12.5">
      <c r="A518" s="15">
        <v>6</v>
      </c>
      <c r="B518" s="15">
        <f t="shared" si="6"/>
        <v>12</v>
      </c>
      <c r="C518" s="15" t="s">
        <v>90</v>
      </c>
      <c r="D518" s="15" t="s">
        <v>98</v>
      </c>
      <c r="E518" s="15" t="s">
        <v>76</v>
      </c>
      <c r="F518" s="17"/>
      <c r="G518" s="17"/>
      <c r="H518" s="17"/>
      <c r="I518" s="17"/>
      <c r="J518" s="17"/>
      <c r="K518" s="15">
        <v>50</v>
      </c>
      <c r="L518" s="17"/>
      <c r="M518" s="17"/>
      <c r="N518" s="17"/>
      <c r="O518" s="17"/>
      <c r="P518" s="15">
        <v>0</v>
      </c>
      <c r="Q518" s="15">
        <v>0.22</v>
      </c>
      <c r="R518" s="17"/>
      <c r="S518" s="15">
        <v>600</v>
      </c>
      <c r="T518" s="15">
        <v>350</v>
      </c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5">
        <v>5.23</v>
      </c>
      <c r="AO518" s="15">
        <v>6.86</v>
      </c>
      <c r="AP518" s="15">
        <v>4.33</v>
      </c>
      <c r="AQ518" s="17"/>
      <c r="AR518" s="17"/>
      <c r="AS518" s="17"/>
      <c r="AT518" s="17"/>
      <c r="AU518" s="6">
        <v>0</v>
      </c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6">
        <v>0</v>
      </c>
      <c r="BH518" s="17"/>
      <c r="BI518" s="17"/>
      <c r="BJ518" s="17"/>
      <c r="BK518" s="17"/>
      <c r="BL518" s="17"/>
      <c r="BM518" s="17"/>
    </row>
    <row r="519" spans="1:65" ht="12.5">
      <c r="A519" s="15">
        <v>6</v>
      </c>
      <c r="B519" s="15">
        <f t="shared" si="6"/>
        <v>13</v>
      </c>
      <c r="C519" s="15" t="s">
        <v>90</v>
      </c>
      <c r="D519" s="15" t="s">
        <v>98</v>
      </c>
      <c r="E519" s="15" t="s">
        <v>76</v>
      </c>
      <c r="F519" s="17"/>
      <c r="G519" s="17"/>
      <c r="H519" s="17"/>
      <c r="I519" s="17"/>
      <c r="J519" s="17"/>
      <c r="K519" s="15">
        <v>50</v>
      </c>
      <c r="L519" s="17"/>
      <c r="M519" s="17"/>
      <c r="N519" s="17"/>
      <c r="O519" s="17"/>
      <c r="P519" s="15">
        <v>0</v>
      </c>
      <c r="Q519" s="15">
        <v>0.2</v>
      </c>
      <c r="R519" s="17"/>
      <c r="S519" s="15">
        <v>825</v>
      </c>
      <c r="T519" s="15">
        <v>250</v>
      </c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5">
        <v>6.27</v>
      </c>
      <c r="AO519" s="15">
        <v>7.54</v>
      </c>
      <c r="AP519" s="15">
        <v>5.7</v>
      </c>
      <c r="AQ519" s="17"/>
      <c r="AR519" s="17"/>
      <c r="AS519" s="17"/>
      <c r="AT519" s="17"/>
      <c r="AU519" s="6">
        <v>0</v>
      </c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6">
        <v>0</v>
      </c>
      <c r="BH519" s="17"/>
      <c r="BI519" s="17"/>
      <c r="BJ519" s="17"/>
      <c r="BK519" s="17"/>
      <c r="BL519" s="17"/>
      <c r="BM519" s="17"/>
    </row>
    <row r="520" spans="1:65" ht="12.5">
      <c r="A520" s="15">
        <v>6</v>
      </c>
      <c r="B520" s="15">
        <f t="shared" si="6"/>
        <v>14</v>
      </c>
      <c r="C520" s="15" t="s">
        <v>90</v>
      </c>
      <c r="D520" s="15" t="s">
        <v>98</v>
      </c>
      <c r="E520" s="15" t="s">
        <v>76</v>
      </c>
      <c r="F520" s="17"/>
      <c r="G520" s="17"/>
      <c r="H520" s="17"/>
      <c r="I520" s="17"/>
      <c r="J520" s="17"/>
      <c r="K520" s="15">
        <v>50</v>
      </c>
      <c r="L520" s="17"/>
      <c r="M520" s="17"/>
      <c r="N520" s="17"/>
      <c r="O520" s="17"/>
      <c r="P520" s="15">
        <v>-2</v>
      </c>
      <c r="Q520" s="15">
        <v>0.18</v>
      </c>
      <c r="R520" s="17"/>
      <c r="S520" s="15">
        <v>750</v>
      </c>
      <c r="T520" s="15">
        <v>350</v>
      </c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5">
        <v>5.68</v>
      </c>
      <c r="AO520" s="15">
        <v>6.7</v>
      </c>
      <c r="AP520" s="15">
        <v>7.6</v>
      </c>
      <c r="AQ520" s="17"/>
      <c r="AR520" s="17"/>
      <c r="AS520" s="17"/>
      <c r="AT520" s="17"/>
      <c r="AU520" s="6">
        <v>0</v>
      </c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6">
        <v>0</v>
      </c>
      <c r="BH520" s="17"/>
      <c r="BI520" s="17"/>
      <c r="BJ520" s="17"/>
      <c r="BK520" s="17"/>
      <c r="BL520" s="17"/>
      <c r="BM520" s="17"/>
    </row>
    <row r="521" spans="1:65" ht="12.5">
      <c r="A521" s="15">
        <v>6</v>
      </c>
      <c r="B521" s="15">
        <f t="shared" si="6"/>
        <v>15</v>
      </c>
      <c r="C521" s="15" t="s">
        <v>90</v>
      </c>
      <c r="D521" s="15" t="s">
        <v>98</v>
      </c>
      <c r="E521" s="15" t="s">
        <v>76</v>
      </c>
      <c r="F521" s="17"/>
      <c r="G521" s="17"/>
      <c r="H521" s="17"/>
      <c r="I521" s="17"/>
      <c r="J521" s="17"/>
      <c r="K521" s="15">
        <v>50</v>
      </c>
      <c r="L521" s="17"/>
      <c r="M521" s="17"/>
      <c r="N521" s="17"/>
      <c r="O521" s="17"/>
      <c r="P521" s="15">
        <v>-2</v>
      </c>
      <c r="Q521" s="15">
        <v>0.22</v>
      </c>
      <c r="R521" s="17"/>
      <c r="S521" s="15">
        <v>825</v>
      </c>
      <c r="T521" s="15">
        <v>350</v>
      </c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5">
        <v>5.96</v>
      </c>
      <c r="AO521" s="15">
        <v>6.07</v>
      </c>
      <c r="AP521" s="15">
        <v>5.76</v>
      </c>
      <c r="AQ521" s="17"/>
      <c r="AR521" s="17"/>
      <c r="AS521" s="17"/>
      <c r="AT521" s="17"/>
      <c r="AU521" s="6">
        <v>0</v>
      </c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6">
        <v>0</v>
      </c>
      <c r="BH521" s="17"/>
      <c r="BI521" s="17"/>
      <c r="BJ521" s="17"/>
      <c r="BK521" s="17"/>
      <c r="BL521" s="17"/>
      <c r="BM521" s="17"/>
    </row>
    <row r="522" spans="1:65" ht="12.5">
      <c r="A522" s="15">
        <v>6</v>
      </c>
      <c r="B522" s="15">
        <f t="shared" si="6"/>
        <v>16</v>
      </c>
      <c r="C522" s="15" t="s">
        <v>90</v>
      </c>
      <c r="D522" s="15" t="s">
        <v>98</v>
      </c>
      <c r="E522" s="15" t="s">
        <v>76</v>
      </c>
      <c r="F522" s="17"/>
      <c r="G522" s="17"/>
      <c r="H522" s="17"/>
      <c r="I522" s="17"/>
      <c r="J522" s="17"/>
      <c r="K522" s="15">
        <v>50</v>
      </c>
      <c r="L522" s="17"/>
      <c r="M522" s="17"/>
      <c r="N522" s="17"/>
      <c r="O522" s="17"/>
      <c r="P522" s="15">
        <v>-4</v>
      </c>
      <c r="Q522" s="15">
        <v>0.18</v>
      </c>
      <c r="R522" s="17"/>
      <c r="S522" s="15">
        <v>525</v>
      </c>
      <c r="T522" s="15">
        <v>300</v>
      </c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5">
        <v>3.79</v>
      </c>
      <c r="AO522" s="15">
        <v>7.65</v>
      </c>
      <c r="AP522" s="15">
        <v>3.96</v>
      </c>
      <c r="AQ522" s="17"/>
      <c r="AR522" s="17"/>
      <c r="AS522" s="17"/>
      <c r="AT522" s="17"/>
      <c r="AU522" s="6">
        <v>0</v>
      </c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6">
        <v>0</v>
      </c>
      <c r="BH522" s="17"/>
      <c r="BI522" s="17"/>
      <c r="BJ522" s="17"/>
      <c r="BK522" s="17"/>
      <c r="BL522" s="17"/>
      <c r="BM522" s="17"/>
    </row>
    <row r="523" spans="1:65" ht="12.5">
      <c r="A523" s="15">
        <v>6</v>
      </c>
      <c r="B523" s="15">
        <f t="shared" si="6"/>
        <v>17</v>
      </c>
      <c r="C523" s="15" t="s">
        <v>90</v>
      </c>
      <c r="D523" s="15" t="s">
        <v>98</v>
      </c>
      <c r="E523" s="15" t="s">
        <v>76</v>
      </c>
      <c r="F523" s="17"/>
      <c r="G523" s="17"/>
      <c r="H523" s="17"/>
      <c r="I523" s="17"/>
      <c r="J523" s="17"/>
      <c r="K523" s="15">
        <v>50</v>
      </c>
      <c r="L523" s="17"/>
      <c r="M523" s="17"/>
      <c r="N523" s="17"/>
      <c r="O523" s="17"/>
      <c r="P523" s="15">
        <v>-2</v>
      </c>
      <c r="Q523" s="15">
        <v>0.22</v>
      </c>
      <c r="R523" s="17"/>
      <c r="S523" s="15">
        <v>750</v>
      </c>
      <c r="T523" s="15">
        <v>250</v>
      </c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5">
        <v>5.34</v>
      </c>
      <c r="AO523" s="15">
        <v>8.83</v>
      </c>
      <c r="AP523" s="15">
        <v>4.9400000000000004</v>
      </c>
      <c r="AQ523" s="17"/>
      <c r="AR523" s="17"/>
      <c r="AS523" s="17"/>
      <c r="AT523" s="17"/>
      <c r="AU523" s="6">
        <v>0</v>
      </c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6">
        <v>0</v>
      </c>
      <c r="BH523" s="17"/>
      <c r="BI523" s="17"/>
      <c r="BJ523" s="17"/>
      <c r="BK523" s="17"/>
      <c r="BL523" s="17"/>
      <c r="BM523" s="17"/>
    </row>
    <row r="524" spans="1:65" ht="12.5">
      <c r="A524" s="15">
        <v>6</v>
      </c>
      <c r="B524" s="15">
        <f t="shared" si="6"/>
        <v>18</v>
      </c>
      <c r="C524" s="15" t="s">
        <v>90</v>
      </c>
      <c r="D524" s="15" t="s">
        <v>98</v>
      </c>
      <c r="E524" s="15" t="s">
        <v>76</v>
      </c>
      <c r="F524" s="17"/>
      <c r="G524" s="17"/>
      <c r="H524" s="17"/>
      <c r="I524" s="17"/>
      <c r="J524" s="17"/>
      <c r="K524" s="15">
        <v>50</v>
      </c>
      <c r="L524" s="17"/>
      <c r="M524" s="17"/>
      <c r="N524" s="17"/>
      <c r="O524" s="17"/>
      <c r="P524" s="15">
        <v>0</v>
      </c>
      <c r="Q524" s="15">
        <v>0.22</v>
      </c>
      <c r="R524" s="17"/>
      <c r="S524" s="15">
        <v>825</v>
      </c>
      <c r="T524" s="15">
        <v>300</v>
      </c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5">
        <v>3.29</v>
      </c>
      <c r="AO524" s="15">
        <v>9.11</v>
      </c>
      <c r="AP524" s="15">
        <v>4.7300000000000004</v>
      </c>
      <c r="AQ524" s="17"/>
      <c r="AR524" s="17"/>
      <c r="AS524" s="17"/>
      <c r="AT524" s="17"/>
      <c r="AU524" s="6">
        <v>0</v>
      </c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6">
        <v>0</v>
      </c>
      <c r="BH524" s="17"/>
      <c r="BI524" s="17"/>
      <c r="BJ524" s="17"/>
      <c r="BK524" s="17"/>
      <c r="BL524" s="17"/>
      <c r="BM524" s="17"/>
    </row>
    <row r="525" spans="1:65" ht="12.5">
      <c r="A525" s="15">
        <v>6</v>
      </c>
      <c r="B525" s="15">
        <f t="shared" si="6"/>
        <v>19</v>
      </c>
      <c r="C525" s="15" t="s">
        <v>90</v>
      </c>
      <c r="D525" s="15" t="s">
        <v>98</v>
      </c>
      <c r="E525" s="15" t="s">
        <v>76</v>
      </c>
      <c r="F525" s="17"/>
      <c r="G525" s="17"/>
      <c r="H525" s="17"/>
      <c r="I525" s="17"/>
      <c r="J525" s="17"/>
      <c r="K525" s="15">
        <v>50</v>
      </c>
      <c r="L525" s="17"/>
      <c r="M525" s="17"/>
      <c r="N525" s="17"/>
      <c r="O525" s="17"/>
      <c r="P525" s="15">
        <v>-4</v>
      </c>
      <c r="Q525" s="15">
        <v>0.22</v>
      </c>
      <c r="R525" s="17"/>
      <c r="S525" s="15">
        <v>600</v>
      </c>
      <c r="T525" s="15">
        <v>300</v>
      </c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5">
        <v>5.99</v>
      </c>
      <c r="AO525" s="15">
        <v>6.93</v>
      </c>
      <c r="AP525" s="15">
        <v>5.32</v>
      </c>
      <c r="AQ525" s="17"/>
      <c r="AR525" s="17"/>
      <c r="AS525" s="17"/>
      <c r="AT525" s="17"/>
      <c r="AU525" s="6">
        <v>0</v>
      </c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6">
        <v>0</v>
      </c>
      <c r="BH525" s="17"/>
      <c r="BI525" s="17"/>
      <c r="BJ525" s="17"/>
      <c r="BK525" s="17"/>
      <c r="BL525" s="17"/>
      <c r="BM525" s="17"/>
    </row>
    <row r="526" spans="1:65" ht="12.5">
      <c r="A526" s="15">
        <v>6</v>
      </c>
      <c r="B526" s="15">
        <f t="shared" si="6"/>
        <v>20</v>
      </c>
      <c r="C526" s="15" t="s">
        <v>90</v>
      </c>
      <c r="D526" s="15" t="s">
        <v>98</v>
      </c>
      <c r="E526" s="15" t="s">
        <v>76</v>
      </c>
      <c r="F526" s="17"/>
      <c r="G526" s="17"/>
      <c r="H526" s="17"/>
      <c r="I526" s="17"/>
      <c r="J526" s="17"/>
      <c r="K526" s="15">
        <v>50</v>
      </c>
      <c r="L526" s="17"/>
      <c r="M526" s="17"/>
      <c r="N526" s="17"/>
      <c r="O526" s="17"/>
      <c r="P526" s="15">
        <v>-4</v>
      </c>
      <c r="Q526" s="15">
        <v>0.18</v>
      </c>
      <c r="R526" s="17"/>
      <c r="S526" s="15">
        <v>675</v>
      </c>
      <c r="T526" s="15">
        <v>250</v>
      </c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5">
        <v>5.83</v>
      </c>
      <c r="AO526" s="15">
        <v>6.45</v>
      </c>
      <c r="AP526" s="15">
        <v>4.3899999999999997</v>
      </c>
      <c r="AQ526" s="17"/>
      <c r="AR526" s="17"/>
      <c r="AS526" s="17"/>
      <c r="AT526" s="17"/>
      <c r="AU526" s="6">
        <v>0</v>
      </c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6">
        <v>0</v>
      </c>
      <c r="BH526" s="17"/>
      <c r="BI526" s="17"/>
      <c r="BJ526" s="17"/>
      <c r="BK526" s="17"/>
      <c r="BL526" s="17"/>
      <c r="BM526" s="17"/>
    </row>
    <row r="527" spans="1:65" ht="12.5">
      <c r="A527" s="15">
        <v>6</v>
      </c>
      <c r="B527" s="15">
        <f t="shared" si="6"/>
        <v>21</v>
      </c>
      <c r="C527" s="15" t="s">
        <v>90</v>
      </c>
      <c r="D527" s="15" t="s">
        <v>98</v>
      </c>
      <c r="E527" s="15" t="s">
        <v>76</v>
      </c>
      <c r="F527" s="17"/>
      <c r="G527" s="17"/>
      <c r="H527" s="17"/>
      <c r="I527" s="17"/>
      <c r="J527" s="17"/>
      <c r="K527" s="15">
        <v>50</v>
      </c>
      <c r="L527" s="17"/>
      <c r="M527" s="17"/>
      <c r="N527" s="17"/>
      <c r="O527" s="17"/>
      <c r="P527" s="15">
        <v>0</v>
      </c>
      <c r="Q527" s="15">
        <v>0.18</v>
      </c>
      <c r="R527" s="17"/>
      <c r="S527" s="15">
        <v>675</v>
      </c>
      <c r="T527" s="15">
        <v>300</v>
      </c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5">
        <v>4.88</v>
      </c>
      <c r="AO527" s="15">
        <v>8.77</v>
      </c>
      <c r="AP527" s="15">
        <v>7.64</v>
      </c>
      <c r="AQ527" s="17"/>
      <c r="AR527" s="17"/>
      <c r="AS527" s="17"/>
      <c r="AT527" s="17"/>
      <c r="AU527" s="6">
        <v>0</v>
      </c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6">
        <v>0</v>
      </c>
      <c r="BH527" s="17"/>
      <c r="BI527" s="17"/>
      <c r="BJ527" s="17"/>
      <c r="BK527" s="17"/>
      <c r="BL527" s="17"/>
      <c r="BM527" s="17"/>
    </row>
    <row r="528" spans="1:65" ht="12.5">
      <c r="A528" s="15">
        <v>6</v>
      </c>
      <c r="B528" s="15">
        <f t="shared" si="6"/>
        <v>22</v>
      </c>
      <c r="C528" s="15" t="s">
        <v>90</v>
      </c>
      <c r="D528" s="15" t="s">
        <v>98</v>
      </c>
      <c r="E528" s="15" t="s">
        <v>76</v>
      </c>
      <c r="F528" s="17"/>
      <c r="G528" s="17"/>
      <c r="H528" s="17"/>
      <c r="I528" s="17"/>
      <c r="J528" s="17"/>
      <c r="K528" s="15">
        <v>50</v>
      </c>
      <c r="L528" s="17"/>
      <c r="M528" s="17"/>
      <c r="N528" s="17"/>
      <c r="O528" s="17"/>
      <c r="P528" s="15">
        <v>0</v>
      </c>
      <c r="Q528" s="15">
        <v>0.18</v>
      </c>
      <c r="R528" s="17"/>
      <c r="S528" s="15">
        <v>675</v>
      </c>
      <c r="T528" s="15">
        <v>250</v>
      </c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5">
        <v>4.42</v>
      </c>
      <c r="AO528" s="15">
        <v>7.69</v>
      </c>
      <c r="AP528" s="15">
        <v>4.5599999999999996</v>
      </c>
      <c r="AQ528" s="17"/>
      <c r="AR528" s="17"/>
      <c r="AS528" s="17"/>
      <c r="AT528" s="17"/>
      <c r="AU528" s="6">
        <v>0</v>
      </c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6">
        <v>0</v>
      </c>
      <c r="BH528" s="17"/>
      <c r="BI528" s="17"/>
      <c r="BJ528" s="17"/>
      <c r="BK528" s="17"/>
      <c r="BL528" s="17"/>
      <c r="BM528" s="17"/>
    </row>
    <row r="529" spans="1:65" ht="12.5">
      <c r="A529" s="15">
        <v>6</v>
      </c>
      <c r="B529" s="15">
        <f t="shared" si="6"/>
        <v>23</v>
      </c>
      <c r="C529" s="15" t="s">
        <v>90</v>
      </c>
      <c r="D529" s="15" t="s">
        <v>98</v>
      </c>
      <c r="E529" s="15" t="s">
        <v>76</v>
      </c>
      <c r="F529" s="17"/>
      <c r="G529" s="17"/>
      <c r="H529" s="17"/>
      <c r="I529" s="17"/>
      <c r="J529" s="17"/>
      <c r="K529" s="15">
        <v>50</v>
      </c>
      <c r="L529" s="17"/>
      <c r="M529" s="17"/>
      <c r="N529" s="17"/>
      <c r="O529" s="17"/>
      <c r="P529" s="15">
        <v>0</v>
      </c>
      <c r="Q529" s="15">
        <v>0.22</v>
      </c>
      <c r="R529" s="17"/>
      <c r="S529" s="15">
        <v>675</v>
      </c>
      <c r="T529" s="15">
        <v>350</v>
      </c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5">
        <v>4.87</v>
      </c>
      <c r="AO529" s="15">
        <v>10.5</v>
      </c>
      <c r="AP529" s="15">
        <v>4.49</v>
      </c>
      <c r="AQ529" s="17"/>
      <c r="AR529" s="17"/>
      <c r="AS529" s="17"/>
      <c r="AT529" s="17"/>
      <c r="AU529" s="6">
        <v>0</v>
      </c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6">
        <v>0</v>
      </c>
      <c r="BH529" s="17"/>
      <c r="BI529" s="17"/>
      <c r="BJ529" s="17"/>
      <c r="BK529" s="17"/>
      <c r="BL529" s="17"/>
      <c r="BM529" s="17"/>
    </row>
    <row r="530" spans="1:65" ht="12.5">
      <c r="A530" s="15">
        <v>6</v>
      </c>
      <c r="B530" s="15">
        <f t="shared" si="6"/>
        <v>24</v>
      </c>
      <c r="C530" s="15" t="s">
        <v>90</v>
      </c>
      <c r="D530" s="15" t="s">
        <v>98</v>
      </c>
      <c r="E530" s="15" t="s">
        <v>76</v>
      </c>
      <c r="F530" s="17"/>
      <c r="G530" s="17"/>
      <c r="H530" s="17"/>
      <c r="I530" s="17"/>
      <c r="J530" s="17"/>
      <c r="K530" s="15">
        <v>50</v>
      </c>
      <c r="L530" s="17"/>
      <c r="M530" s="17"/>
      <c r="N530" s="17"/>
      <c r="O530" s="17"/>
      <c r="P530" s="15">
        <v>-4</v>
      </c>
      <c r="Q530" s="15">
        <v>0.22</v>
      </c>
      <c r="R530" s="17"/>
      <c r="S530" s="15">
        <v>750</v>
      </c>
      <c r="T530" s="15">
        <v>200</v>
      </c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5">
        <v>5.08</v>
      </c>
      <c r="AO530" s="15">
        <v>10.48</v>
      </c>
      <c r="AP530" s="15">
        <v>5.91</v>
      </c>
      <c r="AQ530" s="17"/>
      <c r="AR530" s="17"/>
      <c r="AS530" s="17"/>
      <c r="AT530" s="17"/>
      <c r="AU530" s="6">
        <v>0</v>
      </c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6">
        <v>0</v>
      </c>
      <c r="BH530" s="17"/>
      <c r="BI530" s="17"/>
      <c r="BJ530" s="17"/>
      <c r="BK530" s="17"/>
      <c r="BL530" s="17"/>
      <c r="BM530" s="17"/>
    </row>
    <row r="531" spans="1:65" ht="12.5">
      <c r="A531" s="15">
        <v>6</v>
      </c>
      <c r="B531" s="15">
        <f t="shared" si="6"/>
        <v>25</v>
      </c>
      <c r="C531" s="15" t="s">
        <v>90</v>
      </c>
      <c r="D531" s="15" t="s">
        <v>98</v>
      </c>
      <c r="E531" s="15" t="s">
        <v>76</v>
      </c>
      <c r="F531" s="17"/>
      <c r="G531" s="17"/>
      <c r="H531" s="17"/>
      <c r="I531" s="17"/>
      <c r="J531" s="17"/>
      <c r="K531" s="15">
        <v>50</v>
      </c>
      <c r="L531" s="17"/>
      <c r="M531" s="17"/>
      <c r="N531" s="17"/>
      <c r="O531" s="17"/>
      <c r="P531" s="15">
        <v>0</v>
      </c>
      <c r="Q531" s="15">
        <v>0.18</v>
      </c>
      <c r="R531" s="17"/>
      <c r="S531" s="15">
        <v>600</v>
      </c>
      <c r="T531" s="15">
        <v>250</v>
      </c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5">
        <v>5.09</v>
      </c>
      <c r="AO531" s="15">
        <v>4.97</v>
      </c>
      <c r="AP531" s="15">
        <v>4.6399999999999997</v>
      </c>
      <c r="AQ531" s="17"/>
      <c r="AR531" s="17"/>
      <c r="AS531" s="17"/>
      <c r="AT531" s="17"/>
      <c r="AU531" s="6">
        <v>0</v>
      </c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6">
        <v>0</v>
      </c>
      <c r="BH531" s="17"/>
      <c r="BI531" s="17"/>
      <c r="BJ531" s="17"/>
      <c r="BK531" s="17"/>
      <c r="BL531" s="17"/>
      <c r="BM531" s="17"/>
    </row>
    <row r="532" spans="1:65" ht="12.5">
      <c r="A532" s="15">
        <v>6</v>
      </c>
      <c r="B532" s="15">
        <f t="shared" si="6"/>
        <v>26</v>
      </c>
      <c r="C532" s="15" t="s">
        <v>90</v>
      </c>
      <c r="D532" s="15" t="s">
        <v>98</v>
      </c>
      <c r="E532" s="15" t="s">
        <v>76</v>
      </c>
      <c r="F532" s="17"/>
      <c r="G532" s="17"/>
      <c r="H532" s="17"/>
      <c r="I532" s="17"/>
      <c r="J532" s="17"/>
      <c r="K532" s="15">
        <v>50</v>
      </c>
      <c r="L532" s="17"/>
      <c r="M532" s="17"/>
      <c r="N532" s="17"/>
      <c r="O532" s="17"/>
      <c r="P532" s="15">
        <v>-2</v>
      </c>
      <c r="Q532" s="15">
        <v>0.2</v>
      </c>
      <c r="R532" s="17"/>
      <c r="S532" s="15">
        <v>750</v>
      </c>
      <c r="T532" s="15">
        <v>300</v>
      </c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5">
        <v>4.78</v>
      </c>
      <c r="AO532" s="15">
        <v>8.48</v>
      </c>
      <c r="AP532" s="15">
        <v>4.78</v>
      </c>
      <c r="AQ532" s="17"/>
      <c r="AR532" s="17"/>
      <c r="AS532" s="17"/>
      <c r="AT532" s="17"/>
      <c r="AU532" s="6">
        <v>0</v>
      </c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6">
        <v>0</v>
      </c>
      <c r="BH532" s="17"/>
      <c r="BI532" s="17"/>
      <c r="BJ532" s="17"/>
      <c r="BK532" s="17"/>
      <c r="BL532" s="17"/>
      <c r="BM532" s="17"/>
    </row>
    <row r="533" spans="1:65" ht="12.5">
      <c r="A533" s="15">
        <v>6</v>
      </c>
      <c r="B533" s="15">
        <f t="shared" si="6"/>
        <v>27</v>
      </c>
      <c r="C533" s="15" t="s">
        <v>90</v>
      </c>
      <c r="D533" s="15" t="s">
        <v>98</v>
      </c>
      <c r="E533" s="15" t="s">
        <v>76</v>
      </c>
      <c r="F533" s="17"/>
      <c r="G533" s="17"/>
      <c r="H533" s="17"/>
      <c r="I533" s="17"/>
      <c r="J533" s="17"/>
      <c r="K533" s="15">
        <v>50</v>
      </c>
      <c r="L533" s="17"/>
      <c r="M533" s="17"/>
      <c r="N533" s="17"/>
      <c r="O533" s="17"/>
      <c r="P533" s="15">
        <v>0</v>
      </c>
      <c r="Q533" s="15">
        <v>0.18</v>
      </c>
      <c r="R533" s="17"/>
      <c r="S533" s="15">
        <v>600</v>
      </c>
      <c r="T533" s="15">
        <v>300</v>
      </c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5">
        <v>6.9</v>
      </c>
      <c r="AO533" s="15">
        <v>10.1</v>
      </c>
      <c r="AP533" s="15">
        <v>5.66</v>
      </c>
      <c r="AQ533" s="17"/>
      <c r="AR533" s="17"/>
      <c r="AS533" s="17"/>
      <c r="AT533" s="17"/>
      <c r="AU533" s="6">
        <v>0</v>
      </c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6">
        <v>0</v>
      </c>
      <c r="BH533" s="17"/>
      <c r="BI533" s="17"/>
      <c r="BJ533" s="17"/>
      <c r="BK533" s="17"/>
      <c r="BL533" s="17"/>
      <c r="BM533" s="17"/>
    </row>
    <row r="534" spans="1:65" ht="12.5">
      <c r="A534" s="15">
        <v>6</v>
      </c>
      <c r="B534" s="15">
        <f t="shared" si="6"/>
        <v>28</v>
      </c>
      <c r="C534" s="15" t="s">
        <v>90</v>
      </c>
      <c r="D534" s="15" t="s">
        <v>98</v>
      </c>
      <c r="E534" s="15" t="s">
        <v>76</v>
      </c>
      <c r="F534" s="17"/>
      <c r="G534" s="17"/>
      <c r="H534" s="17"/>
      <c r="I534" s="17"/>
      <c r="J534" s="17"/>
      <c r="K534" s="15">
        <v>50</v>
      </c>
      <c r="L534" s="17"/>
      <c r="M534" s="17"/>
      <c r="N534" s="17"/>
      <c r="O534" s="17"/>
      <c r="P534" s="15">
        <v>0</v>
      </c>
      <c r="Q534" s="15">
        <v>0.18</v>
      </c>
      <c r="R534" s="17"/>
      <c r="S534" s="15">
        <v>750</v>
      </c>
      <c r="T534" s="15">
        <v>350</v>
      </c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5">
        <v>5.22</v>
      </c>
      <c r="AO534" s="15">
        <v>7.85</v>
      </c>
      <c r="AP534" s="15">
        <v>3.66</v>
      </c>
      <c r="AQ534" s="17"/>
      <c r="AR534" s="17"/>
      <c r="AS534" s="17"/>
      <c r="AT534" s="17"/>
      <c r="AU534" s="6">
        <v>0</v>
      </c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6">
        <v>0</v>
      </c>
      <c r="BH534" s="17"/>
      <c r="BI534" s="17"/>
      <c r="BJ534" s="17"/>
      <c r="BK534" s="17"/>
      <c r="BL534" s="17"/>
      <c r="BM534" s="17"/>
    </row>
    <row r="535" spans="1:65" ht="12.5">
      <c r="A535" s="15">
        <v>6</v>
      </c>
      <c r="B535" s="15">
        <f t="shared" si="6"/>
        <v>29</v>
      </c>
      <c r="C535" s="15" t="s">
        <v>90</v>
      </c>
      <c r="D535" s="15" t="s">
        <v>98</v>
      </c>
      <c r="E535" s="15" t="s">
        <v>76</v>
      </c>
      <c r="F535" s="17"/>
      <c r="G535" s="17"/>
      <c r="H535" s="17"/>
      <c r="I535" s="17"/>
      <c r="J535" s="17"/>
      <c r="K535" s="15">
        <v>50</v>
      </c>
      <c r="L535" s="17"/>
      <c r="M535" s="17"/>
      <c r="N535" s="17"/>
      <c r="O535" s="17"/>
      <c r="P535" s="15">
        <v>-4</v>
      </c>
      <c r="Q535" s="15">
        <v>0.2</v>
      </c>
      <c r="R535" s="17"/>
      <c r="S535" s="15">
        <v>825</v>
      </c>
      <c r="T535" s="15">
        <v>300</v>
      </c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5">
        <v>7.35</v>
      </c>
      <c r="AO535" s="15">
        <v>6.52</v>
      </c>
      <c r="AP535" s="15">
        <v>4.2</v>
      </c>
      <c r="AQ535" s="17"/>
      <c r="AR535" s="17"/>
      <c r="AS535" s="17"/>
      <c r="AT535" s="17"/>
      <c r="AU535" s="6">
        <v>0</v>
      </c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6">
        <v>0</v>
      </c>
      <c r="BH535" s="17"/>
      <c r="BI535" s="17"/>
      <c r="BJ535" s="17"/>
      <c r="BK535" s="17"/>
      <c r="BL535" s="17"/>
      <c r="BM535" s="17"/>
    </row>
    <row r="536" spans="1:65" ht="12.5">
      <c r="A536" s="15">
        <v>6</v>
      </c>
      <c r="B536" s="15">
        <f t="shared" si="6"/>
        <v>30</v>
      </c>
      <c r="C536" s="15" t="s">
        <v>90</v>
      </c>
      <c r="D536" s="15" t="s">
        <v>98</v>
      </c>
      <c r="E536" s="15" t="s">
        <v>76</v>
      </c>
      <c r="F536" s="17"/>
      <c r="G536" s="17"/>
      <c r="H536" s="17"/>
      <c r="I536" s="17"/>
      <c r="J536" s="17"/>
      <c r="K536" s="15">
        <v>50</v>
      </c>
      <c r="L536" s="17"/>
      <c r="M536" s="17"/>
      <c r="N536" s="17"/>
      <c r="O536" s="17"/>
      <c r="P536" s="15">
        <v>0</v>
      </c>
      <c r="Q536" s="15">
        <v>0.18</v>
      </c>
      <c r="R536" s="17"/>
      <c r="S536" s="15">
        <v>600</v>
      </c>
      <c r="T536" s="15">
        <v>350</v>
      </c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5">
        <v>3</v>
      </c>
      <c r="AO536" s="15">
        <v>7.41</v>
      </c>
      <c r="AP536" s="15">
        <v>4.24</v>
      </c>
      <c r="AQ536" s="17"/>
      <c r="AR536" s="17"/>
      <c r="AS536" s="17"/>
      <c r="AT536" s="17"/>
      <c r="AU536" s="6">
        <v>0</v>
      </c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6">
        <v>0</v>
      </c>
      <c r="BH536" s="17"/>
      <c r="BI536" s="17"/>
      <c r="BJ536" s="17"/>
      <c r="BK536" s="17"/>
      <c r="BL536" s="17"/>
      <c r="BM536" s="17"/>
    </row>
    <row r="537" spans="1:65" ht="12.5">
      <c r="A537" s="15">
        <v>6</v>
      </c>
      <c r="B537" s="15">
        <f t="shared" si="6"/>
        <v>31</v>
      </c>
      <c r="C537" s="15" t="s">
        <v>90</v>
      </c>
      <c r="D537" s="15" t="s">
        <v>98</v>
      </c>
      <c r="E537" s="15" t="s">
        <v>76</v>
      </c>
      <c r="F537" s="17"/>
      <c r="G537" s="17"/>
      <c r="H537" s="17"/>
      <c r="I537" s="17"/>
      <c r="J537" s="17"/>
      <c r="K537" s="15">
        <v>50</v>
      </c>
      <c r="L537" s="17"/>
      <c r="M537" s="17"/>
      <c r="N537" s="17"/>
      <c r="O537" s="17"/>
      <c r="P537" s="15">
        <v>-4</v>
      </c>
      <c r="Q537" s="15">
        <v>0.22</v>
      </c>
      <c r="R537" s="17"/>
      <c r="S537" s="15">
        <v>675</v>
      </c>
      <c r="T537" s="15">
        <v>200</v>
      </c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5">
        <v>5.46</v>
      </c>
      <c r="AO537" s="15">
        <v>9.7200000000000006</v>
      </c>
      <c r="AP537" s="15">
        <v>6.35</v>
      </c>
      <c r="AQ537" s="17"/>
      <c r="AR537" s="17"/>
      <c r="AS537" s="17"/>
      <c r="AT537" s="17"/>
      <c r="AU537" s="6">
        <v>0</v>
      </c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6">
        <v>0</v>
      </c>
      <c r="BH537" s="17"/>
      <c r="BI537" s="17"/>
      <c r="BJ537" s="17"/>
      <c r="BK537" s="17"/>
      <c r="BL537" s="17"/>
      <c r="BM537" s="17"/>
    </row>
    <row r="538" spans="1:65" ht="12.5">
      <c r="A538" s="15">
        <v>6</v>
      </c>
      <c r="B538" s="15">
        <f t="shared" si="6"/>
        <v>32</v>
      </c>
      <c r="C538" s="15" t="s">
        <v>90</v>
      </c>
      <c r="D538" s="15" t="s">
        <v>98</v>
      </c>
      <c r="E538" s="15" t="s">
        <v>76</v>
      </c>
      <c r="F538" s="17"/>
      <c r="G538" s="17"/>
      <c r="H538" s="17"/>
      <c r="I538" s="17"/>
      <c r="J538" s="17"/>
      <c r="K538" s="15">
        <v>50</v>
      </c>
      <c r="L538" s="17"/>
      <c r="M538" s="17"/>
      <c r="N538" s="17"/>
      <c r="O538" s="17"/>
      <c r="P538" s="15">
        <v>0</v>
      </c>
      <c r="Q538" s="15">
        <v>0.22</v>
      </c>
      <c r="R538" s="17"/>
      <c r="S538" s="15">
        <v>525</v>
      </c>
      <c r="T538" s="15">
        <v>300</v>
      </c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5">
        <v>2.61</v>
      </c>
      <c r="AO538" s="15">
        <v>5.55</v>
      </c>
      <c r="AP538" s="15">
        <v>2.61</v>
      </c>
      <c r="AQ538" s="17"/>
      <c r="AR538" s="17"/>
      <c r="AS538" s="17"/>
      <c r="AT538" s="17"/>
      <c r="AU538" s="6">
        <v>0</v>
      </c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6">
        <v>0</v>
      </c>
      <c r="BH538" s="17"/>
      <c r="BI538" s="17"/>
      <c r="BJ538" s="17"/>
      <c r="BK538" s="17"/>
      <c r="BL538" s="17"/>
      <c r="BM538" s="17"/>
    </row>
    <row r="539" spans="1:65" ht="12.5">
      <c r="A539" s="15">
        <v>6</v>
      </c>
      <c r="B539" s="15">
        <f t="shared" si="6"/>
        <v>33</v>
      </c>
      <c r="C539" s="15" t="s">
        <v>90</v>
      </c>
      <c r="D539" s="15" t="s">
        <v>98</v>
      </c>
      <c r="E539" s="15" t="s">
        <v>76</v>
      </c>
      <c r="F539" s="17"/>
      <c r="G539" s="17"/>
      <c r="H539" s="17"/>
      <c r="I539" s="17"/>
      <c r="J539" s="17"/>
      <c r="K539" s="15">
        <v>50</v>
      </c>
      <c r="L539" s="17"/>
      <c r="M539" s="17"/>
      <c r="N539" s="17"/>
      <c r="O539" s="17"/>
      <c r="P539" s="15">
        <v>-2</v>
      </c>
      <c r="Q539" s="15">
        <v>0.22</v>
      </c>
      <c r="R539" s="17"/>
      <c r="S539" s="15">
        <v>600</v>
      </c>
      <c r="T539" s="15">
        <v>300</v>
      </c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5">
        <v>3.79</v>
      </c>
      <c r="AO539" s="15">
        <v>4.29</v>
      </c>
      <c r="AP539" s="15">
        <v>2.34</v>
      </c>
      <c r="AQ539" s="17"/>
      <c r="AR539" s="17"/>
      <c r="AS539" s="17"/>
      <c r="AT539" s="17"/>
      <c r="AU539" s="6">
        <v>0</v>
      </c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6">
        <v>0</v>
      </c>
      <c r="BH539" s="17"/>
      <c r="BI539" s="17"/>
      <c r="BJ539" s="17"/>
      <c r="BK539" s="17"/>
      <c r="BL539" s="17"/>
      <c r="BM539" s="17"/>
    </row>
    <row r="540" spans="1:65" ht="12.5">
      <c r="A540" s="15">
        <v>6</v>
      </c>
      <c r="B540" s="15">
        <f t="shared" si="6"/>
        <v>34</v>
      </c>
      <c r="C540" s="15" t="s">
        <v>90</v>
      </c>
      <c r="D540" s="15" t="s">
        <v>98</v>
      </c>
      <c r="E540" s="15" t="s">
        <v>76</v>
      </c>
      <c r="F540" s="17"/>
      <c r="G540" s="17"/>
      <c r="H540" s="17"/>
      <c r="I540" s="17"/>
      <c r="J540" s="17"/>
      <c r="K540" s="15">
        <v>50</v>
      </c>
      <c r="L540" s="17"/>
      <c r="M540" s="17"/>
      <c r="N540" s="17"/>
      <c r="O540" s="17"/>
      <c r="P540" s="15">
        <v>0</v>
      </c>
      <c r="Q540" s="15">
        <v>0.22</v>
      </c>
      <c r="R540" s="17"/>
      <c r="S540" s="15">
        <v>600</v>
      </c>
      <c r="T540" s="15">
        <v>200</v>
      </c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5">
        <v>5.82</v>
      </c>
      <c r="AO540" s="15">
        <v>7.74</v>
      </c>
      <c r="AP540" s="15">
        <v>5.46</v>
      </c>
      <c r="AQ540" s="17"/>
      <c r="AR540" s="17"/>
      <c r="AS540" s="17"/>
      <c r="AT540" s="17"/>
      <c r="AU540" s="6">
        <v>0</v>
      </c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6">
        <v>0</v>
      </c>
      <c r="BH540" s="17"/>
      <c r="BI540" s="17"/>
      <c r="BJ540" s="17"/>
      <c r="BK540" s="17"/>
      <c r="BL540" s="17"/>
      <c r="BM540" s="17"/>
    </row>
    <row r="541" spans="1:65" ht="12.5">
      <c r="A541" s="15">
        <v>6</v>
      </c>
      <c r="B541" s="15">
        <f t="shared" si="6"/>
        <v>35</v>
      </c>
      <c r="C541" s="15" t="s">
        <v>90</v>
      </c>
      <c r="D541" s="15" t="s">
        <v>98</v>
      </c>
      <c r="E541" s="15" t="s">
        <v>76</v>
      </c>
      <c r="F541" s="17"/>
      <c r="G541" s="17"/>
      <c r="H541" s="17"/>
      <c r="I541" s="17"/>
      <c r="J541" s="17"/>
      <c r="K541" s="15">
        <v>50</v>
      </c>
      <c r="L541" s="17"/>
      <c r="M541" s="17"/>
      <c r="N541" s="17"/>
      <c r="O541" s="17"/>
      <c r="P541" s="15">
        <v>-4</v>
      </c>
      <c r="Q541" s="15">
        <v>0.18</v>
      </c>
      <c r="R541" s="17"/>
      <c r="S541" s="15">
        <v>525</v>
      </c>
      <c r="T541" s="15">
        <v>250</v>
      </c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5">
        <v>5.42</v>
      </c>
      <c r="AO541" s="15">
        <v>8.4499999999999993</v>
      </c>
      <c r="AP541" s="15">
        <v>4.18</v>
      </c>
      <c r="AQ541" s="17"/>
      <c r="AR541" s="17"/>
      <c r="AS541" s="17"/>
      <c r="AT541" s="17"/>
      <c r="AU541" s="6">
        <v>0</v>
      </c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6">
        <v>0</v>
      </c>
      <c r="BH541" s="17"/>
      <c r="BI541" s="17"/>
      <c r="BJ541" s="17"/>
      <c r="BK541" s="17"/>
      <c r="BL541" s="17"/>
      <c r="BM541" s="17"/>
    </row>
    <row r="542" spans="1:65" ht="12.5">
      <c r="A542" s="15">
        <v>6</v>
      </c>
      <c r="B542" s="15">
        <f t="shared" si="6"/>
        <v>36</v>
      </c>
      <c r="C542" s="15" t="s">
        <v>90</v>
      </c>
      <c r="D542" s="15" t="s">
        <v>98</v>
      </c>
      <c r="E542" s="15" t="s">
        <v>76</v>
      </c>
      <c r="F542" s="17"/>
      <c r="G542" s="17"/>
      <c r="H542" s="17"/>
      <c r="I542" s="17"/>
      <c r="J542" s="17"/>
      <c r="K542" s="15">
        <v>50</v>
      </c>
      <c r="L542" s="17"/>
      <c r="M542" s="17"/>
      <c r="N542" s="17"/>
      <c r="O542" s="17"/>
      <c r="P542" s="15">
        <v>-4</v>
      </c>
      <c r="Q542" s="15">
        <v>0.22</v>
      </c>
      <c r="R542" s="17"/>
      <c r="S542" s="15">
        <v>750</v>
      </c>
      <c r="T542" s="15">
        <v>250</v>
      </c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5">
        <v>4.88</v>
      </c>
      <c r="AO542" s="15">
        <v>4.88</v>
      </c>
      <c r="AP542" s="15">
        <v>4.76</v>
      </c>
      <c r="AQ542" s="17"/>
      <c r="AR542" s="17"/>
      <c r="AS542" s="17"/>
      <c r="AT542" s="17"/>
      <c r="AU542" s="6">
        <v>0</v>
      </c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6">
        <v>0</v>
      </c>
      <c r="BH542" s="17"/>
      <c r="BI542" s="17"/>
      <c r="BJ542" s="17"/>
      <c r="BK542" s="17"/>
      <c r="BL542" s="17"/>
      <c r="BM542" s="17"/>
    </row>
    <row r="543" spans="1:65" ht="12.5">
      <c r="A543" s="15">
        <v>6</v>
      </c>
      <c r="B543" s="15">
        <f t="shared" si="6"/>
        <v>37</v>
      </c>
      <c r="C543" s="15" t="s">
        <v>90</v>
      </c>
      <c r="D543" s="15" t="s">
        <v>98</v>
      </c>
      <c r="E543" s="15" t="s">
        <v>76</v>
      </c>
      <c r="F543" s="10"/>
      <c r="G543" s="10"/>
      <c r="H543" s="10"/>
      <c r="I543" s="10"/>
      <c r="J543" s="10"/>
      <c r="K543" s="15">
        <v>50</v>
      </c>
      <c r="L543" s="10"/>
      <c r="M543" s="10"/>
      <c r="N543" s="10"/>
      <c r="O543" s="10"/>
      <c r="P543" s="6">
        <v>0</v>
      </c>
      <c r="Q543" s="6">
        <v>0.22</v>
      </c>
      <c r="R543" s="10"/>
      <c r="S543" s="6">
        <v>600</v>
      </c>
      <c r="T543" s="6">
        <v>250</v>
      </c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6">
        <v>8.14</v>
      </c>
      <c r="AO543" s="6">
        <v>7.64</v>
      </c>
      <c r="AP543" s="6">
        <v>4.7</v>
      </c>
      <c r="AQ543" s="10"/>
      <c r="AR543" s="10"/>
      <c r="AS543" s="10"/>
      <c r="AT543" s="10"/>
      <c r="AU543" s="6">
        <v>0</v>
      </c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6">
        <v>0</v>
      </c>
      <c r="BH543" s="10"/>
      <c r="BI543" s="10"/>
      <c r="BJ543" s="10"/>
      <c r="BK543" s="10"/>
      <c r="BL543" s="10"/>
      <c r="BM543" s="10"/>
    </row>
    <row r="544" spans="1:65" ht="12.5">
      <c r="A544" s="15">
        <v>6</v>
      </c>
      <c r="B544" s="15">
        <f t="shared" si="6"/>
        <v>38</v>
      </c>
      <c r="C544" s="15" t="s">
        <v>90</v>
      </c>
      <c r="D544" s="15" t="s">
        <v>98</v>
      </c>
      <c r="E544" s="15" t="s">
        <v>76</v>
      </c>
      <c r="F544" s="10"/>
      <c r="G544" s="10"/>
      <c r="H544" s="10"/>
      <c r="I544" s="10"/>
      <c r="J544" s="10"/>
      <c r="K544" s="15">
        <v>50</v>
      </c>
      <c r="L544" s="10"/>
      <c r="M544" s="10"/>
      <c r="N544" s="10"/>
      <c r="O544" s="10"/>
      <c r="P544" s="6">
        <v>-4</v>
      </c>
      <c r="Q544" s="6">
        <v>0.18</v>
      </c>
      <c r="R544" s="10"/>
      <c r="S544" s="6">
        <v>750</v>
      </c>
      <c r="T544" s="6">
        <v>200</v>
      </c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6">
        <v>4.5</v>
      </c>
      <c r="AO544" s="6">
        <v>8.32</v>
      </c>
      <c r="AP544" s="6">
        <v>6.66</v>
      </c>
      <c r="AQ544" s="10"/>
      <c r="AR544" s="10"/>
      <c r="AS544" s="10"/>
      <c r="AT544" s="10"/>
      <c r="AU544" s="6">
        <v>0</v>
      </c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6">
        <v>0</v>
      </c>
      <c r="BH544" s="10"/>
      <c r="BI544" s="10"/>
      <c r="BJ544" s="10"/>
      <c r="BK544" s="10"/>
      <c r="BL544" s="10"/>
      <c r="BM544" s="10"/>
    </row>
    <row r="545" spans="1:65" ht="12.5">
      <c r="A545" s="15">
        <v>6</v>
      </c>
      <c r="B545" s="15">
        <f t="shared" si="6"/>
        <v>39</v>
      </c>
      <c r="C545" s="15" t="s">
        <v>90</v>
      </c>
      <c r="D545" s="15" t="s">
        <v>98</v>
      </c>
      <c r="E545" s="15" t="s">
        <v>76</v>
      </c>
      <c r="F545" s="10"/>
      <c r="G545" s="10"/>
      <c r="H545" s="10"/>
      <c r="I545" s="10"/>
      <c r="J545" s="10"/>
      <c r="K545" s="15">
        <v>50</v>
      </c>
      <c r="L545" s="10"/>
      <c r="M545" s="10"/>
      <c r="N545" s="10"/>
      <c r="O545" s="10"/>
      <c r="P545" s="6">
        <v>-4</v>
      </c>
      <c r="Q545" s="6">
        <v>0.22</v>
      </c>
      <c r="R545" s="10"/>
      <c r="S545" s="6">
        <v>600</v>
      </c>
      <c r="T545" s="6">
        <v>200</v>
      </c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6">
        <v>8.0399999999999991</v>
      </c>
      <c r="AO545" s="6">
        <v>9.39</v>
      </c>
      <c r="AP545" s="6">
        <v>4.9000000000000004</v>
      </c>
      <c r="AQ545" s="10"/>
      <c r="AR545" s="10"/>
      <c r="AS545" s="10"/>
      <c r="AT545" s="10"/>
      <c r="AU545" s="6">
        <v>0</v>
      </c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6">
        <v>0</v>
      </c>
      <c r="BH545" s="10"/>
      <c r="BI545" s="10"/>
      <c r="BJ545" s="10"/>
      <c r="BK545" s="10"/>
      <c r="BL545" s="10"/>
      <c r="BM545" s="10"/>
    </row>
    <row r="546" spans="1:65" ht="12.5">
      <c r="A546" s="15">
        <v>6</v>
      </c>
      <c r="B546" s="15">
        <f t="shared" si="6"/>
        <v>40</v>
      </c>
      <c r="C546" s="15" t="s">
        <v>90</v>
      </c>
      <c r="D546" s="15" t="s">
        <v>98</v>
      </c>
      <c r="E546" s="15" t="s">
        <v>76</v>
      </c>
      <c r="F546" s="10"/>
      <c r="G546" s="10"/>
      <c r="H546" s="10"/>
      <c r="I546" s="10"/>
      <c r="J546" s="10"/>
      <c r="K546" s="15">
        <v>50</v>
      </c>
      <c r="L546" s="10"/>
      <c r="M546" s="10"/>
      <c r="N546" s="10"/>
      <c r="O546" s="10"/>
      <c r="P546" s="6">
        <v>0</v>
      </c>
      <c r="Q546" s="6">
        <v>0.18</v>
      </c>
      <c r="R546" s="10"/>
      <c r="S546" s="6">
        <v>750</v>
      </c>
      <c r="T546" s="6">
        <v>200</v>
      </c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6">
        <v>4.74</v>
      </c>
      <c r="AO546" s="6">
        <v>4.51</v>
      </c>
      <c r="AP546" s="6">
        <v>5.81</v>
      </c>
      <c r="AQ546" s="10"/>
      <c r="AR546" s="10"/>
      <c r="AS546" s="10"/>
      <c r="AT546" s="10"/>
      <c r="AU546" s="6">
        <v>0</v>
      </c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6">
        <v>0</v>
      </c>
      <c r="BH546" s="10"/>
      <c r="BI546" s="10"/>
      <c r="BJ546" s="10"/>
      <c r="BK546" s="10"/>
      <c r="BL546" s="10"/>
      <c r="BM546" s="10"/>
    </row>
    <row r="547" spans="1:65" ht="12.5">
      <c r="A547" s="15">
        <v>6</v>
      </c>
      <c r="B547" s="15">
        <f t="shared" si="6"/>
        <v>41</v>
      </c>
      <c r="C547" s="15" t="s">
        <v>90</v>
      </c>
      <c r="D547" s="15" t="s">
        <v>98</v>
      </c>
      <c r="E547" s="15" t="s">
        <v>76</v>
      </c>
      <c r="F547" s="10"/>
      <c r="G547" s="10"/>
      <c r="H547" s="10"/>
      <c r="I547" s="10"/>
      <c r="J547" s="10"/>
      <c r="K547" s="15">
        <v>50</v>
      </c>
      <c r="L547" s="10"/>
      <c r="M547" s="10"/>
      <c r="N547" s="10"/>
      <c r="O547" s="10"/>
      <c r="P547" s="6">
        <v>-4</v>
      </c>
      <c r="Q547" s="6">
        <v>0.22</v>
      </c>
      <c r="R547" s="10"/>
      <c r="S547" s="6">
        <v>750</v>
      </c>
      <c r="T547" s="6">
        <v>350</v>
      </c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6">
        <v>4.71</v>
      </c>
      <c r="AO547" s="6">
        <v>6.12</v>
      </c>
      <c r="AP547" s="6">
        <v>4.3600000000000003</v>
      </c>
      <c r="AQ547" s="10"/>
      <c r="AR547" s="10"/>
      <c r="AS547" s="10"/>
      <c r="AT547" s="10"/>
      <c r="AU547" s="6">
        <v>0</v>
      </c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6">
        <v>0</v>
      </c>
      <c r="BH547" s="10"/>
      <c r="BI547" s="10"/>
      <c r="BJ547" s="10"/>
      <c r="BK547" s="10"/>
      <c r="BL547" s="10"/>
      <c r="BM547" s="10"/>
    </row>
    <row r="548" spans="1:65" ht="12.5">
      <c r="A548" s="15">
        <v>6</v>
      </c>
      <c r="B548" s="15">
        <f t="shared" si="6"/>
        <v>42</v>
      </c>
      <c r="C548" s="15" t="s">
        <v>90</v>
      </c>
      <c r="D548" s="15" t="s">
        <v>98</v>
      </c>
      <c r="E548" s="15" t="s">
        <v>76</v>
      </c>
      <c r="F548" s="10"/>
      <c r="G548" s="10"/>
      <c r="H548" s="10"/>
      <c r="I548" s="10"/>
      <c r="J548" s="10"/>
      <c r="K548" s="15">
        <v>50</v>
      </c>
      <c r="L548" s="10"/>
      <c r="M548" s="10"/>
      <c r="N548" s="10"/>
      <c r="O548" s="10"/>
      <c r="P548" s="6">
        <v>-4</v>
      </c>
      <c r="Q548" s="6">
        <v>0.2</v>
      </c>
      <c r="R548" s="10"/>
      <c r="S548" s="6">
        <v>750</v>
      </c>
      <c r="T548" s="6">
        <v>350</v>
      </c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6">
        <v>5.53</v>
      </c>
      <c r="AO548" s="6">
        <v>6.79</v>
      </c>
      <c r="AP548" s="6">
        <v>4.7300000000000004</v>
      </c>
      <c r="AQ548" s="10"/>
      <c r="AR548" s="10"/>
      <c r="AS548" s="10"/>
      <c r="AT548" s="10"/>
      <c r="AU548" s="6">
        <v>0</v>
      </c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6">
        <v>0</v>
      </c>
      <c r="BH548" s="10"/>
      <c r="BI548" s="10"/>
      <c r="BJ548" s="10"/>
      <c r="BK548" s="10"/>
      <c r="BL548" s="10"/>
      <c r="BM548" s="10"/>
    </row>
    <row r="549" spans="1:65" ht="12.5">
      <c r="A549" s="15">
        <v>6</v>
      </c>
      <c r="B549" s="15">
        <f t="shared" si="6"/>
        <v>43</v>
      </c>
      <c r="C549" s="15" t="s">
        <v>90</v>
      </c>
      <c r="D549" s="15" t="s">
        <v>98</v>
      </c>
      <c r="E549" s="15" t="s">
        <v>76</v>
      </c>
      <c r="F549" s="10"/>
      <c r="G549" s="10"/>
      <c r="H549" s="10"/>
      <c r="I549" s="10"/>
      <c r="J549" s="10"/>
      <c r="K549" s="15">
        <v>50</v>
      </c>
      <c r="L549" s="10"/>
      <c r="M549" s="10"/>
      <c r="N549" s="10"/>
      <c r="O549" s="10"/>
      <c r="P549" s="6">
        <v>0</v>
      </c>
      <c r="Q549" s="6">
        <v>0.22</v>
      </c>
      <c r="R549" s="10"/>
      <c r="S549" s="6">
        <v>825</v>
      </c>
      <c r="T549" s="6">
        <v>350</v>
      </c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6">
        <v>6.94</v>
      </c>
      <c r="AO549" s="6">
        <v>7.48</v>
      </c>
      <c r="AP549" s="6">
        <v>4.97</v>
      </c>
      <c r="AQ549" s="10"/>
      <c r="AR549" s="10"/>
      <c r="AS549" s="10"/>
      <c r="AT549" s="10"/>
      <c r="AU549" s="6">
        <v>0</v>
      </c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6">
        <v>0</v>
      </c>
      <c r="BH549" s="10"/>
      <c r="BI549" s="10"/>
      <c r="BJ549" s="10"/>
      <c r="BK549" s="10"/>
      <c r="BL549" s="10"/>
      <c r="BM549" s="10"/>
    </row>
    <row r="550" spans="1:65" ht="12.5">
      <c r="A550" s="15">
        <v>6</v>
      </c>
      <c r="B550" s="15">
        <f t="shared" si="6"/>
        <v>44</v>
      </c>
      <c r="C550" s="15" t="s">
        <v>90</v>
      </c>
      <c r="D550" s="15" t="s">
        <v>98</v>
      </c>
      <c r="E550" s="15" t="s">
        <v>76</v>
      </c>
      <c r="F550" s="10"/>
      <c r="G550" s="10"/>
      <c r="H550" s="10"/>
      <c r="I550" s="10"/>
      <c r="J550" s="10"/>
      <c r="K550" s="15">
        <v>50</v>
      </c>
      <c r="L550" s="10"/>
      <c r="M550" s="10"/>
      <c r="N550" s="10"/>
      <c r="O550" s="10"/>
      <c r="P550" s="6">
        <v>-4</v>
      </c>
      <c r="Q550" s="6">
        <v>0.18</v>
      </c>
      <c r="R550" s="10"/>
      <c r="S550" s="6">
        <v>600</v>
      </c>
      <c r="T550" s="6">
        <v>350</v>
      </c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6">
        <v>2.74</v>
      </c>
      <c r="AO550" s="6">
        <v>5.79</v>
      </c>
      <c r="AP550" s="6">
        <v>4.0199999999999996</v>
      </c>
      <c r="AQ550" s="10"/>
      <c r="AR550" s="10"/>
      <c r="AS550" s="10"/>
      <c r="AT550" s="10"/>
      <c r="AU550" s="6">
        <v>0</v>
      </c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6">
        <v>0</v>
      </c>
      <c r="BH550" s="10"/>
      <c r="BI550" s="10"/>
      <c r="BJ550" s="10"/>
      <c r="BK550" s="10"/>
      <c r="BL550" s="10"/>
      <c r="BM550" s="10"/>
    </row>
    <row r="551" spans="1:65" ht="12.5">
      <c r="A551" s="15">
        <v>6</v>
      </c>
      <c r="B551" s="15">
        <f t="shared" si="6"/>
        <v>45</v>
      </c>
      <c r="C551" s="15" t="s">
        <v>90</v>
      </c>
      <c r="D551" s="15" t="s">
        <v>98</v>
      </c>
      <c r="E551" s="15" t="s">
        <v>76</v>
      </c>
      <c r="F551" s="10"/>
      <c r="G551" s="10"/>
      <c r="H551" s="10"/>
      <c r="I551" s="10"/>
      <c r="J551" s="10"/>
      <c r="K551" s="15">
        <v>50</v>
      </c>
      <c r="L551" s="10"/>
      <c r="M551" s="10"/>
      <c r="N551" s="10"/>
      <c r="O551" s="10"/>
      <c r="P551" s="6">
        <v>0</v>
      </c>
      <c r="Q551" s="6">
        <v>0.18</v>
      </c>
      <c r="R551" s="10"/>
      <c r="S551" s="6">
        <v>675</v>
      </c>
      <c r="T551" s="6">
        <v>250</v>
      </c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6">
        <v>5.56</v>
      </c>
      <c r="AO551" s="6">
        <v>9.11</v>
      </c>
      <c r="AP551" s="6">
        <v>3.8</v>
      </c>
      <c r="AQ551" s="10"/>
      <c r="AR551" s="10"/>
      <c r="AS551" s="10"/>
      <c r="AT551" s="10"/>
      <c r="AU551" s="6">
        <v>0</v>
      </c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6">
        <v>0</v>
      </c>
      <c r="BH551" s="10"/>
      <c r="BI551" s="10"/>
      <c r="BJ551" s="10"/>
      <c r="BK551" s="10"/>
      <c r="BL551" s="10"/>
      <c r="BM551" s="10"/>
    </row>
    <row r="552" spans="1:65" ht="12.5">
      <c r="A552" s="15">
        <v>6</v>
      </c>
      <c r="B552" s="15">
        <f t="shared" si="6"/>
        <v>46</v>
      </c>
      <c r="C552" s="15" t="s">
        <v>90</v>
      </c>
      <c r="D552" s="15" t="s">
        <v>98</v>
      </c>
      <c r="E552" s="15" t="s">
        <v>76</v>
      </c>
      <c r="F552" s="10"/>
      <c r="G552" s="10"/>
      <c r="H552" s="10"/>
      <c r="I552" s="10"/>
      <c r="J552" s="10"/>
      <c r="K552" s="15">
        <v>50</v>
      </c>
      <c r="L552" s="10"/>
      <c r="M552" s="10"/>
      <c r="N552" s="10"/>
      <c r="O552" s="10"/>
      <c r="P552" s="6">
        <v>-2</v>
      </c>
      <c r="Q552" s="6">
        <v>0.18</v>
      </c>
      <c r="R552" s="10"/>
      <c r="S552" s="6">
        <v>750</v>
      </c>
      <c r="T552" s="6">
        <v>200</v>
      </c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6">
        <v>6.91</v>
      </c>
      <c r="AO552" s="6">
        <v>6.29</v>
      </c>
      <c r="AP552" s="6">
        <v>5.39</v>
      </c>
      <c r="AQ552" s="10"/>
      <c r="AR552" s="10"/>
      <c r="AS552" s="10"/>
      <c r="AT552" s="10"/>
      <c r="AU552" s="6">
        <v>0</v>
      </c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6">
        <v>0</v>
      </c>
      <c r="BH552" s="10"/>
      <c r="BI552" s="10"/>
      <c r="BJ552" s="10"/>
      <c r="BK552" s="10"/>
      <c r="BL552" s="10"/>
      <c r="BM552" s="10"/>
    </row>
    <row r="553" spans="1:65" ht="12.5">
      <c r="A553" s="15">
        <v>6</v>
      </c>
      <c r="B553" s="15">
        <f t="shared" si="6"/>
        <v>47</v>
      </c>
      <c r="C553" s="15" t="s">
        <v>90</v>
      </c>
      <c r="D553" s="15" t="s">
        <v>98</v>
      </c>
      <c r="E553" s="15" t="s">
        <v>76</v>
      </c>
      <c r="F553" s="10"/>
      <c r="G553" s="10"/>
      <c r="H553" s="10"/>
      <c r="I553" s="10"/>
      <c r="J553" s="10"/>
      <c r="K553" s="15">
        <v>50</v>
      </c>
      <c r="L553" s="10"/>
      <c r="M553" s="10"/>
      <c r="N553" s="10"/>
      <c r="O553" s="10"/>
      <c r="P553" s="6">
        <v>-4</v>
      </c>
      <c r="Q553" s="6">
        <v>0.2</v>
      </c>
      <c r="R553" s="10"/>
      <c r="S553" s="6">
        <v>825</v>
      </c>
      <c r="T553" s="6">
        <v>250</v>
      </c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6">
        <v>7.51</v>
      </c>
      <c r="AO553" s="6">
        <v>6.42</v>
      </c>
      <c r="AP553" s="6">
        <v>4.6900000000000004</v>
      </c>
      <c r="AQ553" s="10"/>
      <c r="AR553" s="10"/>
      <c r="AS553" s="10"/>
      <c r="AT553" s="10"/>
      <c r="AU553" s="6">
        <v>0</v>
      </c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6">
        <v>0</v>
      </c>
      <c r="BH553" s="10"/>
      <c r="BI553" s="10"/>
      <c r="BJ553" s="10"/>
      <c r="BK553" s="10"/>
      <c r="BL553" s="10"/>
      <c r="BM553" s="10"/>
    </row>
    <row r="554" spans="1:65" ht="12.5">
      <c r="A554" s="15">
        <v>6</v>
      </c>
      <c r="B554" s="15">
        <f t="shared" si="6"/>
        <v>48</v>
      </c>
      <c r="C554" s="15" t="s">
        <v>90</v>
      </c>
      <c r="D554" s="15" t="s">
        <v>98</v>
      </c>
      <c r="E554" s="15" t="s">
        <v>76</v>
      </c>
      <c r="F554" s="10"/>
      <c r="G554" s="10"/>
      <c r="H554" s="10"/>
      <c r="I554" s="10"/>
      <c r="J554" s="10"/>
      <c r="K554" s="15">
        <v>50</v>
      </c>
      <c r="L554" s="10"/>
      <c r="M554" s="10"/>
      <c r="N554" s="10"/>
      <c r="O554" s="10"/>
      <c r="P554" s="6">
        <v>0</v>
      </c>
      <c r="Q554" s="6">
        <v>0.22</v>
      </c>
      <c r="R554" s="10"/>
      <c r="S554" s="6">
        <v>750</v>
      </c>
      <c r="T554" s="6">
        <v>200</v>
      </c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6">
        <v>5.4</v>
      </c>
      <c r="AO554" s="6">
        <v>8.8000000000000007</v>
      </c>
      <c r="AP554" s="6">
        <v>5.01</v>
      </c>
      <c r="AQ554" s="10"/>
      <c r="AR554" s="10"/>
      <c r="AS554" s="10"/>
      <c r="AT554" s="10"/>
      <c r="AU554" s="6">
        <v>0</v>
      </c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6">
        <v>0</v>
      </c>
      <c r="BH554" s="10"/>
      <c r="BI554" s="10"/>
      <c r="BJ554" s="10"/>
      <c r="BK554" s="10"/>
      <c r="BL554" s="10"/>
      <c r="BM554" s="10"/>
    </row>
    <row r="555" spans="1:65" ht="12.5">
      <c r="A555" s="15">
        <v>6</v>
      </c>
      <c r="B555" s="15">
        <f t="shared" si="6"/>
        <v>49</v>
      </c>
      <c r="C555" s="15" t="s">
        <v>90</v>
      </c>
      <c r="D555" s="15" t="s">
        <v>98</v>
      </c>
      <c r="E555" s="15" t="s">
        <v>76</v>
      </c>
      <c r="F555" s="10"/>
      <c r="G555" s="10"/>
      <c r="H555" s="10"/>
      <c r="I555" s="10"/>
      <c r="J555" s="10"/>
      <c r="K555" s="15">
        <v>50</v>
      </c>
      <c r="L555" s="10"/>
      <c r="M555" s="10"/>
      <c r="N555" s="10"/>
      <c r="O555" s="10"/>
      <c r="P555" s="6">
        <v>0</v>
      </c>
      <c r="Q555" s="6">
        <v>0.22</v>
      </c>
      <c r="R555" s="10"/>
      <c r="S555" s="6">
        <v>825</v>
      </c>
      <c r="T555" s="6">
        <v>350</v>
      </c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6">
        <v>5.08</v>
      </c>
      <c r="AO555" s="6">
        <v>5.89</v>
      </c>
      <c r="AP555" s="6">
        <v>6.43</v>
      </c>
      <c r="AQ555" s="10"/>
      <c r="AR555" s="10"/>
      <c r="AS555" s="10"/>
      <c r="AT555" s="10"/>
      <c r="AU555" s="6">
        <v>0</v>
      </c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6">
        <v>0</v>
      </c>
      <c r="BH555" s="10"/>
      <c r="BI555" s="10"/>
      <c r="BJ555" s="10"/>
      <c r="BK555" s="10"/>
      <c r="BL555" s="10"/>
      <c r="BM555" s="10"/>
    </row>
    <row r="556" spans="1:65" ht="12.5">
      <c r="A556" s="15">
        <v>6</v>
      </c>
      <c r="B556" s="15">
        <f t="shared" si="6"/>
        <v>50</v>
      </c>
      <c r="C556" s="15" t="s">
        <v>90</v>
      </c>
      <c r="D556" s="15" t="s">
        <v>98</v>
      </c>
      <c r="E556" s="15" t="s">
        <v>76</v>
      </c>
      <c r="F556" s="10"/>
      <c r="G556" s="10"/>
      <c r="H556" s="10"/>
      <c r="I556" s="10"/>
      <c r="J556" s="10"/>
      <c r="K556" s="15">
        <v>50</v>
      </c>
      <c r="L556" s="10"/>
      <c r="M556" s="10"/>
      <c r="N556" s="10"/>
      <c r="O556" s="10"/>
      <c r="P556" s="6">
        <v>-4</v>
      </c>
      <c r="Q556" s="6">
        <v>0.18</v>
      </c>
      <c r="R556" s="10"/>
      <c r="S556" s="6">
        <v>600</v>
      </c>
      <c r="T556" s="6">
        <v>350</v>
      </c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6">
        <v>3.41</v>
      </c>
      <c r="AO556" s="6">
        <v>8.16</v>
      </c>
      <c r="AP556" s="6" t="s">
        <v>228</v>
      </c>
      <c r="AQ556" s="10"/>
      <c r="AR556" s="10"/>
      <c r="AS556" s="10"/>
      <c r="AT556" s="10"/>
      <c r="AU556" s="6">
        <v>0</v>
      </c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6">
        <v>0</v>
      </c>
      <c r="BH556" s="10"/>
      <c r="BI556" s="10"/>
      <c r="BJ556" s="10"/>
      <c r="BK556" s="10"/>
      <c r="BL556" s="10"/>
      <c r="BM556" s="10"/>
    </row>
    <row r="557" spans="1:65" ht="12.5">
      <c r="A557" s="15">
        <v>6</v>
      </c>
      <c r="B557" s="15">
        <f t="shared" si="6"/>
        <v>51</v>
      </c>
      <c r="C557" s="15" t="s">
        <v>90</v>
      </c>
      <c r="D557" s="15" t="s">
        <v>98</v>
      </c>
      <c r="E557" s="15" t="s">
        <v>76</v>
      </c>
      <c r="F557" s="10"/>
      <c r="G557" s="10"/>
      <c r="H557" s="10"/>
      <c r="I557" s="10"/>
      <c r="J557" s="10"/>
      <c r="K557" s="15">
        <v>50</v>
      </c>
      <c r="L557" s="10"/>
      <c r="M557" s="10"/>
      <c r="N557" s="10"/>
      <c r="O557" s="10"/>
      <c r="P557" s="6">
        <v>0</v>
      </c>
      <c r="Q557" s="6">
        <v>0.18</v>
      </c>
      <c r="R557" s="10"/>
      <c r="S557" s="6">
        <v>675</v>
      </c>
      <c r="T557" s="6">
        <v>250</v>
      </c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6">
        <v>3.19</v>
      </c>
      <c r="AO557" s="6">
        <v>9.36</v>
      </c>
      <c r="AP557" s="6">
        <v>3.07</v>
      </c>
      <c r="AQ557" s="10"/>
      <c r="AR557" s="10"/>
      <c r="AS557" s="10"/>
      <c r="AT557" s="10"/>
      <c r="AU557" s="6">
        <v>0</v>
      </c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6">
        <v>0</v>
      </c>
      <c r="BH557" s="10"/>
      <c r="BI557" s="10"/>
      <c r="BJ557" s="10"/>
      <c r="BK557" s="10"/>
      <c r="BL557" s="10"/>
      <c r="BM557" s="10"/>
    </row>
    <row r="558" spans="1:65" ht="12.5">
      <c r="A558" s="15">
        <v>6</v>
      </c>
      <c r="B558" s="15">
        <f t="shared" si="6"/>
        <v>52</v>
      </c>
      <c r="C558" s="15" t="s">
        <v>90</v>
      </c>
      <c r="D558" s="15" t="s">
        <v>98</v>
      </c>
      <c r="E558" s="15" t="s">
        <v>76</v>
      </c>
      <c r="F558" s="10"/>
      <c r="G558" s="10"/>
      <c r="H558" s="10"/>
      <c r="I558" s="10"/>
      <c r="J558" s="10"/>
      <c r="K558" s="15">
        <v>50</v>
      </c>
      <c r="L558" s="10"/>
      <c r="M558" s="10"/>
      <c r="N558" s="10"/>
      <c r="O558" s="10"/>
      <c r="P558" s="6">
        <v>-2</v>
      </c>
      <c r="Q558" s="6">
        <v>0.18</v>
      </c>
      <c r="R558" s="10"/>
      <c r="S558" s="6">
        <v>750</v>
      </c>
      <c r="T558" s="6">
        <v>200</v>
      </c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6">
        <v>6.74</v>
      </c>
      <c r="AO558" s="6">
        <v>12.59</v>
      </c>
      <c r="AP558" s="6">
        <v>5.54</v>
      </c>
      <c r="AQ558" s="10"/>
      <c r="AR558" s="10"/>
      <c r="AS558" s="10"/>
      <c r="AT558" s="10"/>
      <c r="AU558" s="6">
        <v>0</v>
      </c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6">
        <v>0</v>
      </c>
      <c r="BH558" s="10"/>
      <c r="BI558" s="10"/>
      <c r="BJ558" s="10"/>
      <c r="BK558" s="10"/>
      <c r="BL558" s="10"/>
      <c r="BM558" s="10"/>
    </row>
    <row r="559" spans="1:65" ht="12.5">
      <c r="A559" s="15">
        <v>6</v>
      </c>
      <c r="B559" s="15">
        <f t="shared" si="6"/>
        <v>53</v>
      </c>
      <c r="C559" s="15" t="s">
        <v>90</v>
      </c>
      <c r="D559" s="15" t="s">
        <v>98</v>
      </c>
      <c r="E559" s="15" t="s">
        <v>76</v>
      </c>
      <c r="F559" s="10"/>
      <c r="G559" s="10"/>
      <c r="H559" s="10"/>
      <c r="I559" s="10"/>
      <c r="J559" s="10"/>
      <c r="K559" s="15">
        <v>50</v>
      </c>
      <c r="L559" s="10"/>
      <c r="M559" s="10"/>
      <c r="N559" s="10"/>
      <c r="O559" s="10"/>
      <c r="P559" s="6">
        <v>-4</v>
      </c>
      <c r="Q559" s="6">
        <v>0.2</v>
      </c>
      <c r="R559" s="10"/>
      <c r="S559" s="6">
        <v>825</v>
      </c>
      <c r="T559" s="6">
        <v>250</v>
      </c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6">
        <v>4.16</v>
      </c>
      <c r="AO559" s="6">
        <v>5.0999999999999996</v>
      </c>
      <c r="AP559" s="6">
        <v>6.21</v>
      </c>
      <c r="AQ559" s="10"/>
      <c r="AR559" s="10"/>
      <c r="AS559" s="10"/>
      <c r="AT559" s="10"/>
      <c r="AU559" s="6">
        <v>0</v>
      </c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6">
        <v>0</v>
      </c>
      <c r="BH559" s="10"/>
      <c r="BI559" s="10"/>
      <c r="BJ559" s="10"/>
      <c r="BK559" s="10"/>
      <c r="BL559" s="10"/>
      <c r="BM559" s="10"/>
    </row>
    <row r="560" spans="1:65" ht="12.5">
      <c r="A560" s="15">
        <v>6</v>
      </c>
      <c r="B560" s="15">
        <f t="shared" si="6"/>
        <v>54</v>
      </c>
      <c r="C560" s="15" t="s">
        <v>90</v>
      </c>
      <c r="D560" s="15" t="s">
        <v>98</v>
      </c>
      <c r="E560" s="15" t="s">
        <v>76</v>
      </c>
      <c r="F560" s="10"/>
      <c r="G560" s="10"/>
      <c r="H560" s="10"/>
      <c r="I560" s="10"/>
      <c r="J560" s="10"/>
      <c r="K560" s="15">
        <v>50</v>
      </c>
      <c r="L560" s="10"/>
      <c r="M560" s="10"/>
      <c r="N560" s="10"/>
      <c r="O560" s="10"/>
      <c r="P560" s="6">
        <v>0</v>
      </c>
      <c r="Q560" s="6">
        <v>0.22</v>
      </c>
      <c r="R560" s="10"/>
      <c r="S560" s="6">
        <v>750</v>
      </c>
      <c r="T560" s="6">
        <v>200</v>
      </c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6">
        <v>3.29</v>
      </c>
      <c r="AO560" s="6">
        <v>6.51</v>
      </c>
      <c r="AP560" s="6">
        <v>4.16</v>
      </c>
      <c r="AQ560" s="10"/>
      <c r="AR560" s="10"/>
      <c r="AS560" s="10"/>
      <c r="AT560" s="10"/>
      <c r="AU560" s="6">
        <v>0</v>
      </c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6">
        <v>0</v>
      </c>
      <c r="BH560" s="10"/>
      <c r="BI560" s="10"/>
      <c r="BJ560" s="10"/>
      <c r="BK560" s="10"/>
      <c r="BL560" s="10"/>
      <c r="BM560" s="10"/>
    </row>
    <row r="561" spans="1:65" ht="12.5">
      <c r="A561" s="6">
        <v>7</v>
      </c>
      <c r="B561" s="15" t="s">
        <v>229</v>
      </c>
      <c r="C561" s="6" t="s">
        <v>84</v>
      </c>
      <c r="D561" s="6" t="s">
        <v>230</v>
      </c>
      <c r="E561" s="15" t="s">
        <v>76</v>
      </c>
      <c r="F561" s="10"/>
      <c r="G561" s="6">
        <v>400</v>
      </c>
      <c r="H561" s="6">
        <v>1500</v>
      </c>
      <c r="I561" s="10"/>
      <c r="J561" s="6">
        <v>0.19</v>
      </c>
      <c r="K561" s="6">
        <v>30</v>
      </c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6">
        <v>0</v>
      </c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6">
        <v>0</v>
      </c>
      <c r="BH561" s="10"/>
      <c r="BI561" s="10"/>
      <c r="BJ561" s="10"/>
      <c r="BK561" s="10"/>
      <c r="BL561" s="10"/>
      <c r="BM561" s="6" t="s">
        <v>231</v>
      </c>
    </row>
    <row r="562" spans="1:65" ht="12.5">
      <c r="A562" s="6">
        <v>7</v>
      </c>
      <c r="B562" s="15" t="s">
        <v>232</v>
      </c>
      <c r="C562" s="6" t="s">
        <v>84</v>
      </c>
      <c r="D562" s="6" t="s">
        <v>230</v>
      </c>
      <c r="E562" s="15" t="s">
        <v>76</v>
      </c>
      <c r="F562" s="10"/>
      <c r="G562" s="6">
        <v>400</v>
      </c>
      <c r="H562" s="6">
        <v>1500</v>
      </c>
      <c r="I562" s="10"/>
      <c r="J562" s="6">
        <v>0.19</v>
      </c>
      <c r="K562" s="6">
        <v>30</v>
      </c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6">
        <v>0</v>
      </c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6">
        <v>0</v>
      </c>
      <c r="BH562" s="10"/>
      <c r="BI562" s="10"/>
      <c r="BJ562" s="10"/>
      <c r="BK562" s="10"/>
      <c r="BL562" s="10"/>
      <c r="BM562" s="10"/>
    </row>
    <row r="563" spans="1:65" ht="12.5">
      <c r="A563" s="6">
        <v>8</v>
      </c>
      <c r="B563" s="10"/>
      <c r="C563" s="6" t="s">
        <v>84</v>
      </c>
      <c r="D563" s="6" t="s">
        <v>230</v>
      </c>
      <c r="E563" s="15" t="s">
        <v>76</v>
      </c>
      <c r="F563" s="10"/>
      <c r="G563" s="6">
        <v>400</v>
      </c>
      <c r="H563" s="6">
        <v>1500</v>
      </c>
      <c r="I563" s="10"/>
      <c r="J563" s="6">
        <v>0.19</v>
      </c>
      <c r="K563" s="6">
        <v>30</v>
      </c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6">
        <v>0</v>
      </c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6">
        <v>0</v>
      </c>
      <c r="BH563" s="10"/>
      <c r="BI563" s="10"/>
      <c r="BJ563" s="10"/>
      <c r="BK563" s="10"/>
      <c r="BL563" s="10"/>
      <c r="BM563" s="10"/>
    </row>
    <row r="564" spans="1:65" ht="12.5">
      <c r="A564" s="54">
        <v>9</v>
      </c>
      <c r="B564" s="54" t="s">
        <v>233</v>
      </c>
      <c r="C564" s="54" t="s">
        <v>84</v>
      </c>
      <c r="D564" s="54" t="s">
        <v>234</v>
      </c>
      <c r="E564" s="54" t="s">
        <v>76</v>
      </c>
      <c r="F564" s="54">
        <v>105</v>
      </c>
      <c r="G564" s="54">
        <v>180</v>
      </c>
      <c r="H564" s="54">
        <v>625</v>
      </c>
      <c r="I564" s="54"/>
      <c r="J564" s="54">
        <v>0.1</v>
      </c>
      <c r="K564" s="54">
        <v>30</v>
      </c>
      <c r="L564" s="54" t="s">
        <v>235</v>
      </c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 t="s">
        <v>236</v>
      </c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>
        <v>97.97</v>
      </c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6">
        <v>0</v>
      </c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6">
        <v>0</v>
      </c>
      <c r="BH564" s="10"/>
      <c r="BI564" s="10"/>
      <c r="BJ564" s="10"/>
      <c r="BK564" s="6" t="s">
        <v>237</v>
      </c>
      <c r="BL564" s="10"/>
      <c r="BM564" s="10"/>
    </row>
    <row r="565" spans="1:65" ht="12.5">
      <c r="A565" s="54">
        <v>9</v>
      </c>
      <c r="B565" s="54" t="s">
        <v>238</v>
      </c>
      <c r="C565" s="54" t="s">
        <v>84</v>
      </c>
      <c r="D565" s="54" t="s">
        <v>234</v>
      </c>
      <c r="E565" s="54" t="s">
        <v>76</v>
      </c>
      <c r="F565" s="54">
        <v>105</v>
      </c>
      <c r="G565" s="54">
        <v>180</v>
      </c>
      <c r="H565" s="54">
        <v>750</v>
      </c>
      <c r="I565" s="54"/>
      <c r="J565" s="54">
        <v>0.1</v>
      </c>
      <c r="K565" s="54">
        <v>30</v>
      </c>
      <c r="L565" s="54" t="s">
        <v>235</v>
      </c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 t="s">
        <v>236</v>
      </c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>
        <v>97.79</v>
      </c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6">
        <v>0</v>
      </c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6">
        <v>0</v>
      </c>
      <c r="BH565" s="10"/>
      <c r="BI565" s="10"/>
      <c r="BJ565" s="10"/>
      <c r="BK565" s="6" t="s">
        <v>237</v>
      </c>
      <c r="BL565" s="10"/>
      <c r="BM565" s="10"/>
    </row>
    <row r="566" spans="1:65" ht="12.5">
      <c r="A566" s="54">
        <v>9</v>
      </c>
      <c r="B566" s="54" t="s">
        <v>239</v>
      </c>
      <c r="C566" s="54" t="s">
        <v>84</v>
      </c>
      <c r="D566" s="54" t="s">
        <v>234</v>
      </c>
      <c r="E566" s="54" t="s">
        <v>76</v>
      </c>
      <c r="F566" s="54">
        <v>105</v>
      </c>
      <c r="G566" s="54">
        <v>180</v>
      </c>
      <c r="H566" s="54">
        <v>800</v>
      </c>
      <c r="I566" s="54"/>
      <c r="J566" s="54">
        <v>0.1</v>
      </c>
      <c r="K566" s="54">
        <v>30</v>
      </c>
      <c r="L566" s="54" t="s">
        <v>235</v>
      </c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 t="s">
        <v>236</v>
      </c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>
        <v>97.41</v>
      </c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6">
        <v>0</v>
      </c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6">
        <v>0</v>
      </c>
      <c r="BH566" s="10"/>
      <c r="BI566" s="10"/>
      <c r="BJ566" s="10"/>
      <c r="BK566" s="6" t="s">
        <v>237</v>
      </c>
      <c r="BL566" s="10"/>
      <c r="BM566" s="10"/>
    </row>
    <row r="567" spans="1:65" ht="12.5">
      <c r="A567" s="54">
        <v>9</v>
      </c>
      <c r="B567" s="54" t="s">
        <v>240</v>
      </c>
      <c r="C567" s="54" t="s">
        <v>84</v>
      </c>
      <c r="D567" s="54" t="s">
        <v>234</v>
      </c>
      <c r="E567" s="54" t="s">
        <v>76</v>
      </c>
      <c r="F567" s="54">
        <v>105</v>
      </c>
      <c r="G567" s="54">
        <v>180</v>
      </c>
      <c r="H567" s="54">
        <v>950</v>
      </c>
      <c r="I567" s="54"/>
      <c r="J567" s="54">
        <v>0.1</v>
      </c>
      <c r="K567" s="54">
        <v>30</v>
      </c>
      <c r="L567" s="54" t="s">
        <v>235</v>
      </c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 t="s">
        <v>236</v>
      </c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>
        <v>97.5</v>
      </c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6">
        <v>0</v>
      </c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6">
        <v>0</v>
      </c>
      <c r="BH567" s="10"/>
      <c r="BI567" s="10"/>
      <c r="BJ567" s="10"/>
      <c r="BK567" s="6" t="s">
        <v>237</v>
      </c>
      <c r="BL567" s="10"/>
      <c r="BM567" s="10"/>
    </row>
    <row r="568" spans="1:65" ht="12.5">
      <c r="A568" s="54">
        <v>9</v>
      </c>
      <c r="B568" s="54" t="s">
        <v>241</v>
      </c>
      <c r="C568" s="54" t="s">
        <v>84</v>
      </c>
      <c r="D568" s="54" t="s">
        <v>234</v>
      </c>
      <c r="E568" s="54" t="s">
        <v>76</v>
      </c>
      <c r="F568" s="54">
        <v>105</v>
      </c>
      <c r="G568" s="54">
        <v>180</v>
      </c>
      <c r="H568" s="54">
        <v>1000</v>
      </c>
      <c r="I568" s="54"/>
      <c r="J568" s="54">
        <v>0.1</v>
      </c>
      <c r="K568" s="54">
        <v>30</v>
      </c>
      <c r="L568" s="54" t="s">
        <v>235</v>
      </c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 t="s">
        <v>236</v>
      </c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>
        <v>97.46</v>
      </c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6">
        <v>0</v>
      </c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6">
        <v>0</v>
      </c>
      <c r="BH568" s="10"/>
      <c r="BI568" s="10"/>
      <c r="BJ568" s="10"/>
      <c r="BK568" s="6" t="s">
        <v>237</v>
      </c>
      <c r="BL568" s="10"/>
      <c r="BM568" s="10"/>
    </row>
    <row r="569" spans="1:65" ht="12.5">
      <c r="A569" s="54">
        <v>9</v>
      </c>
      <c r="B569" s="54" t="s">
        <v>242</v>
      </c>
      <c r="C569" s="54" t="s">
        <v>84</v>
      </c>
      <c r="D569" s="54" t="s">
        <v>234</v>
      </c>
      <c r="E569" s="54" t="s">
        <v>76</v>
      </c>
      <c r="F569" s="54">
        <v>105</v>
      </c>
      <c r="G569" s="54">
        <v>180</v>
      </c>
      <c r="H569" s="54">
        <v>1050</v>
      </c>
      <c r="I569" s="54"/>
      <c r="J569" s="54">
        <v>0.1</v>
      </c>
      <c r="K569" s="54">
        <v>30</v>
      </c>
      <c r="L569" s="54" t="s">
        <v>235</v>
      </c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 t="s">
        <v>236</v>
      </c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>
        <v>99.31</v>
      </c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6">
        <v>0</v>
      </c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6">
        <v>0</v>
      </c>
      <c r="BH569" s="10"/>
      <c r="BI569" s="10"/>
      <c r="BJ569" s="10"/>
      <c r="BK569" s="6" t="s">
        <v>237</v>
      </c>
      <c r="BL569" s="10"/>
      <c r="BM569" s="10"/>
    </row>
    <row r="570" spans="1:65" ht="12.5">
      <c r="A570" s="54">
        <v>9</v>
      </c>
      <c r="B570" s="54" t="s">
        <v>243</v>
      </c>
      <c r="C570" s="54" t="s">
        <v>84</v>
      </c>
      <c r="D570" s="54" t="s">
        <v>234</v>
      </c>
      <c r="E570" s="54" t="s">
        <v>76</v>
      </c>
      <c r="F570" s="54">
        <v>105</v>
      </c>
      <c r="G570" s="54">
        <v>180</v>
      </c>
      <c r="H570" s="54">
        <v>1125</v>
      </c>
      <c r="I570" s="54"/>
      <c r="J570" s="54">
        <v>0.1</v>
      </c>
      <c r="K570" s="54">
        <v>30</v>
      </c>
      <c r="L570" s="54" t="s">
        <v>235</v>
      </c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 t="s">
        <v>236</v>
      </c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>
        <v>99.36</v>
      </c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6">
        <v>0</v>
      </c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6">
        <v>0</v>
      </c>
      <c r="BH570" s="10"/>
      <c r="BI570" s="10"/>
      <c r="BJ570" s="10"/>
      <c r="BK570" s="6" t="s">
        <v>237</v>
      </c>
      <c r="BL570" s="10"/>
      <c r="BM570" s="10"/>
    </row>
    <row r="571" spans="1:65" ht="12.5">
      <c r="A571" s="54">
        <v>9</v>
      </c>
      <c r="B571" s="54" t="s">
        <v>244</v>
      </c>
      <c r="C571" s="54" t="s">
        <v>84</v>
      </c>
      <c r="D571" s="54" t="s">
        <v>234</v>
      </c>
      <c r="E571" s="54" t="s">
        <v>76</v>
      </c>
      <c r="F571" s="54">
        <v>105</v>
      </c>
      <c r="G571" s="54">
        <v>180</v>
      </c>
      <c r="H571" s="54">
        <v>1250</v>
      </c>
      <c r="I571" s="54"/>
      <c r="J571" s="54">
        <v>0.1</v>
      </c>
      <c r="K571" s="54">
        <v>30</v>
      </c>
      <c r="L571" s="54" t="s">
        <v>235</v>
      </c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 t="s">
        <v>236</v>
      </c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>
        <v>99.28</v>
      </c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6">
        <v>0</v>
      </c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6">
        <v>0</v>
      </c>
      <c r="BH571" s="10"/>
      <c r="BI571" s="10"/>
      <c r="BJ571" s="10"/>
      <c r="BK571" s="6" t="s">
        <v>237</v>
      </c>
      <c r="BL571" s="10"/>
      <c r="BM571" s="10"/>
    </row>
    <row r="572" spans="1:65" ht="12.5">
      <c r="A572" s="54">
        <v>9</v>
      </c>
      <c r="B572" s="54" t="s">
        <v>245</v>
      </c>
      <c r="C572" s="54" t="s">
        <v>84</v>
      </c>
      <c r="D572" s="54" t="s">
        <v>234</v>
      </c>
      <c r="E572" s="54" t="s">
        <v>76</v>
      </c>
      <c r="F572" s="54">
        <v>105</v>
      </c>
      <c r="G572" s="54">
        <v>180</v>
      </c>
      <c r="H572" s="54">
        <v>1500</v>
      </c>
      <c r="I572" s="54"/>
      <c r="J572" s="54">
        <v>0.1</v>
      </c>
      <c r="K572" s="54">
        <v>30</v>
      </c>
      <c r="L572" s="54" t="s">
        <v>235</v>
      </c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 t="s">
        <v>236</v>
      </c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>
        <v>97.84</v>
      </c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6">
        <v>0</v>
      </c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6">
        <v>0</v>
      </c>
      <c r="BH572" s="10"/>
      <c r="BI572" s="10"/>
      <c r="BJ572" s="10"/>
      <c r="BK572" s="6" t="s">
        <v>237</v>
      </c>
      <c r="BL572" s="10"/>
      <c r="BM572" s="10"/>
    </row>
    <row r="573" spans="1:65" ht="12.5">
      <c r="A573" s="54">
        <v>9</v>
      </c>
      <c r="B573" s="54" t="s">
        <v>246</v>
      </c>
      <c r="C573" s="54" t="s">
        <v>84</v>
      </c>
      <c r="D573" s="54" t="s">
        <v>234</v>
      </c>
      <c r="E573" s="54" t="s">
        <v>76</v>
      </c>
      <c r="F573" s="54">
        <v>105</v>
      </c>
      <c r="G573" s="54">
        <v>180</v>
      </c>
      <c r="H573" s="54">
        <v>2000</v>
      </c>
      <c r="I573" s="54"/>
      <c r="J573" s="54">
        <v>0.1</v>
      </c>
      <c r="K573" s="54">
        <v>30</v>
      </c>
      <c r="L573" s="54" t="s">
        <v>235</v>
      </c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 t="s">
        <v>236</v>
      </c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>
        <v>88.89</v>
      </c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6">
        <v>0</v>
      </c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6">
        <v>0</v>
      </c>
      <c r="BH573" s="10"/>
      <c r="BI573" s="10"/>
      <c r="BJ573" s="10"/>
      <c r="BK573" s="6" t="s">
        <v>237</v>
      </c>
      <c r="BL573" s="10"/>
      <c r="BM573" s="10"/>
    </row>
    <row r="574" spans="1:65" ht="12.5">
      <c r="A574" s="54">
        <v>10</v>
      </c>
      <c r="B574" s="54" t="s">
        <v>247</v>
      </c>
      <c r="C574" s="54" t="s">
        <v>84</v>
      </c>
      <c r="D574" s="54" t="s">
        <v>248</v>
      </c>
      <c r="E574" s="54" t="s">
        <v>76</v>
      </c>
      <c r="F574" s="54">
        <v>50</v>
      </c>
      <c r="G574" s="54">
        <v>95</v>
      </c>
      <c r="H574" s="54">
        <v>650</v>
      </c>
      <c r="I574" s="54"/>
      <c r="J574" s="54"/>
      <c r="K574" s="54">
        <v>15</v>
      </c>
      <c r="L574" s="54" t="s">
        <v>249</v>
      </c>
      <c r="M574" s="54"/>
      <c r="N574" s="54"/>
      <c r="O574" s="54"/>
      <c r="P574" s="54"/>
      <c r="Q574" s="54"/>
      <c r="R574" s="54"/>
      <c r="S574" s="54"/>
      <c r="T574" s="54"/>
      <c r="U574" s="54" t="s">
        <v>250</v>
      </c>
      <c r="V574" s="54"/>
      <c r="W574" s="54"/>
      <c r="X574" s="54"/>
      <c r="Y574" s="54"/>
      <c r="Z574" s="54"/>
      <c r="AA574" s="54"/>
      <c r="AB574" s="54"/>
      <c r="AC574" s="54"/>
      <c r="AD574" s="54">
        <v>75</v>
      </c>
      <c r="AE574" s="54" t="s">
        <v>251</v>
      </c>
      <c r="AF574" s="54" t="s">
        <v>252</v>
      </c>
      <c r="AG574" s="55">
        <v>44839</v>
      </c>
      <c r="AH574" s="54" t="s">
        <v>111</v>
      </c>
      <c r="AI574" s="54" t="s">
        <v>253</v>
      </c>
      <c r="AJ574" s="54">
        <v>98.16</v>
      </c>
      <c r="AK574" s="10"/>
      <c r="AL574" s="10"/>
      <c r="AM574" s="10"/>
      <c r="AN574" s="10"/>
      <c r="AO574" s="10"/>
      <c r="AP574" s="10"/>
      <c r="AQ574" s="10"/>
      <c r="AR574" s="6" t="s">
        <v>168</v>
      </c>
      <c r="AS574" s="6" t="s">
        <v>254</v>
      </c>
      <c r="AT574" s="6" t="s">
        <v>255</v>
      </c>
      <c r="AU574" s="6">
        <v>0</v>
      </c>
      <c r="AV574" s="6" t="s">
        <v>256</v>
      </c>
      <c r="AW574" s="6" t="s">
        <v>257</v>
      </c>
      <c r="AX574" s="6" t="s">
        <v>258</v>
      </c>
      <c r="AY574" s="6" t="s">
        <v>259</v>
      </c>
      <c r="AZ574" s="6" t="s">
        <v>260</v>
      </c>
      <c r="BA574" s="6" t="s">
        <v>257</v>
      </c>
      <c r="BB574" s="6" t="s">
        <v>255</v>
      </c>
      <c r="BC574" s="6">
        <v>0</v>
      </c>
      <c r="BD574" s="6">
        <v>0</v>
      </c>
      <c r="BE574" s="6" t="s">
        <v>261</v>
      </c>
      <c r="BF574" s="6">
        <v>0</v>
      </c>
      <c r="BG574" s="6" t="s">
        <v>261</v>
      </c>
      <c r="BH574" s="10"/>
      <c r="BI574" s="10"/>
      <c r="BJ574" s="10"/>
      <c r="BK574" s="10"/>
      <c r="BL574" s="10"/>
      <c r="BM574" s="6" t="s">
        <v>262</v>
      </c>
    </row>
    <row r="575" spans="1:65" ht="12.5">
      <c r="A575" s="54">
        <v>10</v>
      </c>
      <c r="B575" s="54" t="s">
        <v>263</v>
      </c>
      <c r="C575" s="54" t="s">
        <v>84</v>
      </c>
      <c r="D575" s="54" t="s">
        <v>248</v>
      </c>
      <c r="E575" s="54" t="s">
        <v>76</v>
      </c>
      <c r="F575" s="54">
        <v>50</v>
      </c>
      <c r="G575" s="54">
        <v>95</v>
      </c>
      <c r="H575" s="54">
        <v>650</v>
      </c>
      <c r="I575" s="54"/>
      <c r="J575" s="54"/>
      <c r="K575" s="54">
        <v>15</v>
      </c>
      <c r="L575" s="54" t="s">
        <v>264</v>
      </c>
      <c r="M575" s="54"/>
      <c r="N575" s="54"/>
      <c r="O575" s="54"/>
      <c r="P575" s="54"/>
      <c r="Q575" s="54"/>
      <c r="R575" s="54"/>
      <c r="S575" s="54"/>
      <c r="T575" s="54"/>
      <c r="U575" s="54" t="s">
        <v>250</v>
      </c>
      <c r="V575" s="54"/>
      <c r="W575" s="54"/>
      <c r="X575" s="54"/>
      <c r="Y575" s="54"/>
      <c r="Z575" s="54"/>
      <c r="AA575" s="54"/>
      <c r="AB575" s="54"/>
      <c r="AC575" s="54"/>
      <c r="AD575" s="54">
        <v>75</v>
      </c>
      <c r="AE575" s="54" t="s">
        <v>251</v>
      </c>
      <c r="AF575" s="54" t="s">
        <v>252</v>
      </c>
      <c r="AG575" s="55">
        <v>44839</v>
      </c>
      <c r="AH575" s="54" t="s">
        <v>111</v>
      </c>
      <c r="AI575" s="54" t="s">
        <v>253</v>
      </c>
      <c r="AJ575" s="54" t="s">
        <v>265</v>
      </c>
      <c r="AK575" s="10"/>
      <c r="AL575" s="10"/>
      <c r="AM575" s="10"/>
      <c r="AN575" s="10"/>
      <c r="AO575" s="10"/>
      <c r="AP575" s="10"/>
      <c r="AQ575" s="10"/>
      <c r="AR575" s="6" t="s">
        <v>168</v>
      </c>
      <c r="AS575" s="6" t="s">
        <v>254</v>
      </c>
      <c r="AT575" s="6" t="s">
        <v>255</v>
      </c>
      <c r="AU575" s="6">
        <v>0</v>
      </c>
      <c r="AV575" s="6" t="s">
        <v>256</v>
      </c>
      <c r="AW575" s="6" t="s">
        <v>257</v>
      </c>
      <c r="AX575" s="6" t="s">
        <v>258</v>
      </c>
      <c r="AY575" s="6" t="s">
        <v>259</v>
      </c>
      <c r="AZ575" s="6" t="s">
        <v>260</v>
      </c>
      <c r="BA575" s="6" t="s">
        <v>257</v>
      </c>
      <c r="BB575" s="6" t="s">
        <v>255</v>
      </c>
      <c r="BC575" s="6">
        <v>0</v>
      </c>
      <c r="BD575" s="6">
        <v>0</v>
      </c>
      <c r="BE575" s="6" t="s">
        <v>261</v>
      </c>
      <c r="BF575" s="6">
        <v>0</v>
      </c>
      <c r="BG575" s="6" t="s">
        <v>261</v>
      </c>
      <c r="BH575" s="10"/>
      <c r="BI575" s="10"/>
      <c r="BJ575" s="10"/>
      <c r="BK575" s="10"/>
      <c r="BL575" s="10"/>
      <c r="BM575" s="6" t="s">
        <v>262</v>
      </c>
    </row>
    <row r="576" spans="1:65" ht="12.5">
      <c r="A576" s="54">
        <v>10</v>
      </c>
      <c r="B576" s="54" t="s">
        <v>266</v>
      </c>
      <c r="C576" s="54" t="s">
        <v>84</v>
      </c>
      <c r="D576" s="54" t="s">
        <v>248</v>
      </c>
      <c r="E576" s="54" t="s">
        <v>76</v>
      </c>
      <c r="F576" s="54">
        <v>50</v>
      </c>
      <c r="G576" s="54">
        <v>95</v>
      </c>
      <c r="H576" s="54">
        <v>480</v>
      </c>
      <c r="I576" s="54"/>
      <c r="J576" s="54"/>
      <c r="K576" s="54">
        <v>20</v>
      </c>
      <c r="L576" s="54" t="s">
        <v>249</v>
      </c>
      <c r="M576" s="54"/>
      <c r="N576" s="54"/>
      <c r="O576" s="54"/>
      <c r="P576" s="54"/>
      <c r="Q576" s="54"/>
      <c r="R576" s="54"/>
      <c r="S576" s="54"/>
      <c r="T576" s="54"/>
      <c r="U576" s="54" t="s">
        <v>250</v>
      </c>
      <c r="V576" s="54"/>
      <c r="W576" s="54"/>
      <c r="X576" s="54"/>
      <c r="Y576" s="54"/>
      <c r="Z576" s="54"/>
      <c r="AA576" s="54"/>
      <c r="AB576" s="54"/>
      <c r="AC576" s="54"/>
      <c r="AD576" s="54">
        <v>75</v>
      </c>
      <c r="AE576" s="54" t="s">
        <v>251</v>
      </c>
      <c r="AF576" s="54" t="s">
        <v>252</v>
      </c>
      <c r="AG576" s="55">
        <v>44839</v>
      </c>
      <c r="AH576" s="54" t="s">
        <v>111</v>
      </c>
      <c r="AI576" s="54" t="s">
        <v>253</v>
      </c>
      <c r="AJ576" s="54">
        <v>97.24</v>
      </c>
      <c r="AK576" s="10"/>
      <c r="AL576" s="10"/>
      <c r="AM576" s="10"/>
      <c r="AN576" s="10"/>
      <c r="AO576" s="10"/>
      <c r="AP576" s="10"/>
      <c r="AQ576" s="10"/>
      <c r="AR576" s="6" t="s">
        <v>168</v>
      </c>
      <c r="AS576" s="6" t="s">
        <v>254</v>
      </c>
      <c r="AT576" s="6" t="s">
        <v>255</v>
      </c>
      <c r="AU576" s="6">
        <v>0</v>
      </c>
      <c r="AV576" s="6" t="s">
        <v>256</v>
      </c>
      <c r="AW576" s="6" t="s">
        <v>257</v>
      </c>
      <c r="AX576" s="6" t="s">
        <v>258</v>
      </c>
      <c r="AY576" s="6" t="s">
        <v>259</v>
      </c>
      <c r="AZ576" s="6" t="s">
        <v>260</v>
      </c>
      <c r="BA576" s="6" t="s">
        <v>257</v>
      </c>
      <c r="BB576" s="6" t="s">
        <v>255</v>
      </c>
      <c r="BC576" s="6">
        <v>0</v>
      </c>
      <c r="BD576" s="6">
        <v>0</v>
      </c>
      <c r="BE576" s="6" t="s">
        <v>261</v>
      </c>
      <c r="BF576" s="6">
        <v>0</v>
      </c>
      <c r="BG576" s="6" t="s">
        <v>261</v>
      </c>
      <c r="BH576" s="10"/>
      <c r="BI576" s="10"/>
      <c r="BJ576" s="10"/>
      <c r="BK576" s="10"/>
      <c r="BL576" s="10"/>
      <c r="BM576" s="6" t="s">
        <v>262</v>
      </c>
    </row>
    <row r="577" spans="1:65" ht="12.5">
      <c r="A577" s="54">
        <v>10</v>
      </c>
      <c r="B577" s="54" t="s">
        <v>267</v>
      </c>
      <c r="C577" s="54" t="s">
        <v>84</v>
      </c>
      <c r="D577" s="54" t="s">
        <v>248</v>
      </c>
      <c r="E577" s="54" t="s">
        <v>76</v>
      </c>
      <c r="F577" s="54">
        <v>50</v>
      </c>
      <c r="G577" s="54">
        <v>95</v>
      </c>
      <c r="H577" s="54">
        <v>650</v>
      </c>
      <c r="I577" s="54"/>
      <c r="J577" s="54"/>
      <c r="K577" s="54">
        <v>15</v>
      </c>
      <c r="L577" s="54" t="s">
        <v>249</v>
      </c>
      <c r="M577" s="54"/>
      <c r="N577" s="54"/>
      <c r="O577" s="54"/>
      <c r="P577" s="54"/>
      <c r="Q577" s="54"/>
      <c r="R577" s="54"/>
      <c r="S577" s="54"/>
      <c r="T577" s="54"/>
      <c r="U577" s="54" t="s">
        <v>250</v>
      </c>
      <c r="V577" s="54"/>
      <c r="W577" s="54"/>
      <c r="X577" s="54"/>
      <c r="Y577" s="54"/>
      <c r="Z577" s="54"/>
      <c r="AA577" s="54"/>
      <c r="AB577" s="54"/>
      <c r="AC577" s="54"/>
      <c r="AD577" s="54">
        <v>75</v>
      </c>
      <c r="AE577" s="54" t="s">
        <v>251</v>
      </c>
      <c r="AF577" s="54" t="s">
        <v>252</v>
      </c>
      <c r="AG577" s="55">
        <v>44839</v>
      </c>
      <c r="AH577" s="54" t="s">
        <v>111</v>
      </c>
      <c r="AI577" s="54" t="s">
        <v>253</v>
      </c>
      <c r="AJ577" s="54">
        <v>98.08</v>
      </c>
      <c r="AK577" s="10"/>
      <c r="AL577" s="10"/>
      <c r="AM577" s="10"/>
      <c r="AN577" s="10"/>
      <c r="AO577" s="10"/>
      <c r="AP577" s="10"/>
      <c r="AQ577" s="10"/>
      <c r="AR577" s="6" t="s">
        <v>168</v>
      </c>
      <c r="AS577" s="6" t="s">
        <v>254</v>
      </c>
      <c r="AT577" s="6" t="s">
        <v>255</v>
      </c>
      <c r="AU577" s="6">
        <v>0</v>
      </c>
      <c r="AV577" s="6" t="s">
        <v>256</v>
      </c>
      <c r="AW577" s="6" t="s">
        <v>257</v>
      </c>
      <c r="AX577" s="6" t="s">
        <v>258</v>
      </c>
      <c r="AY577" s="6" t="s">
        <v>259</v>
      </c>
      <c r="AZ577" s="6" t="s">
        <v>260</v>
      </c>
      <c r="BA577" s="6" t="s">
        <v>257</v>
      </c>
      <c r="BB577" s="6" t="s">
        <v>255</v>
      </c>
      <c r="BC577" s="6">
        <v>0</v>
      </c>
      <c r="BD577" s="6">
        <v>0</v>
      </c>
      <c r="BE577" s="6" t="s">
        <v>261</v>
      </c>
      <c r="BF577" s="6">
        <v>0</v>
      </c>
      <c r="BG577" s="6" t="s">
        <v>261</v>
      </c>
      <c r="BH577" s="10"/>
      <c r="BI577" s="10"/>
      <c r="BJ577" s="10"/>
      <c r="BK577" s="10"/>
      <c r="BL577" s="10"/>
      <c r="BM577" s="6" t="s">
        <v>262</v>
      </c>
    </row>
    <row r="578" spans="1:65" ht="12.5">
      <c r="A578" s="54">
        <v>10</v>
      </c>
      <c r="B578" s="54" t="s">
        <v>268</v>
      </c>
      <c r="C578" s="54" t="s">
        <v>84</v>
      </c>
      <c r="D578" s="54" t="s">
        <v>248</v>
      </c>
      <c r="E578" s="54" t="s">
        <v>76</v>
      </c>
      <c r="F578" s="54">
        <v>50</v>
      </c>
      <c r="G578" s="54">
        <v>95</v>
      </c>
      <c r="H578" s="54">
        <v>650</v>
      </c>
      <c r="I578" s="54"/>
      <c r="J578" s="54"/>
      <c r="K578" s="54">
        <v>15</v>
      </c>
      <c r="L578" s="54" t="s">
        <v>269</v>
      </c>
      <c r="M578" s="54"/>
      <c r="N578" s="54"/>
      <c r="O578" s="54"/>
      <c r="P578" s="54"/>
      <c r="Q578" s="54"/>
      <c r="R578" s="54"/>
      <c r="S578" s="54"/>
      <c r="T578" s="54"/>
      <c r="U578" s="54" t="s">
        <v>250</v>
      </c>
      <c r="V578" s="54"/>
      <c r="W578" s="54"/>
      <c r="X578" s="54"/>
      <c r="Y578" s="54"/>
      <c r="Z578" s="54"/>
      <c r="AA578" s="54"/>
      <c r="AB578" s="54"/>
      <c r="AC578" s="54"/>
      <c r="AD578" s="54">
        <v>75</v>
      </c>
      <c r="AE578" s="54" t="s">
        <v>251</v>
      </c>
      <c r="AF578" s="54" t="s">
        <v>252</v>
      </c>
      <c r="AG578" s="55">
        <v>44839</v>
      </c>
      <c r="AH578" s="54" t="s">
        <v>111</v>
      </c>
      <c r="AI578" s="54" t="s">
        <v>253</v>
      </c>
      <c r="AJ578" s="54">
        <v>97.59</v>
      </c>
      <c r="AK578" s="10"/>
      <c r="AL578" s="10"/>
      <c r="AM578" s="10"/>
      <c r="AN578" s="10"/>
      <c r="AO578" s="10"/>
      <c r="AP578" s="10"/>
      <c r="AQ578" s="10"/>
      <c r="AR578" s="6" t="s">
        <v>168</v>
      </c>
      <c r="AS578" s="6" t="s">
        <v>254</v>
      </c>
      <c r="AT578" s="6" t="s">
        <v>255</v>
      </c>
      <c r="AU578" s="6">
        <v>0</v>
      </c>
      <c r="AV578" s="6" t="s">
        <v>256</v>
      </c>
      <c r="AW578" s="6" t="s">
        <v>257</v>
      </c>
      <c r="AX578" s="6" t="s">
        <v>258</v>
      </c>
      <c r="AY578" s="6" t="s">
        <v>259</v>
      </c>
      <c r="AZ578" s="6" t="s">
        <v>260</v>
      </c>
      <c r="BA578" s="6" t="s">
        <v>257</v>
      </c>
      <c r="BB578" s="6" t="s">
        <v>255</v>
      </c>
      <c r="BC578" s="6">
        <v>0</v>
      </c>
      <c r="BD578" s="6">
        <v>0</v>
      </c>
      <c r="BE578" s="6" t="s">
        <v>261</v>
      </c>
      <c r="BF578" s="6">
        <v>0</v>
      </c>
      <c r="BG578" s="6" t="s">
        <v>261</v>
      </c>
      <c r="BH578" s="10"/>
      <c r="BI578" s="10"/>
      <c r="BJ578" s="10"/>
      <c r="BK578" s="10"/>
      <c r="BL578" s="10"/>
      <c r="BM578" s="6" t="s">
        <v>262</v>
      </c>
    </row>
    <row r="579" spans="1:65" ht="12.5">
      <c r="A579" s="54">
        <v>10</v>
      </c>
      <c r="B579" s="54" t="s">
        <v>270</v>
      </c>
      <c r="C579" s="54" t="s">
        <v>84</v>
      </c>
      <c r="D579" s="54" t="s">
        <v>248</v>
      </c>
      <c r="E579" s="54" t="s">
        <v>76</v>
      </c>
      <c r="F579" s="54">
        <v>50</v>
      </c>
      <c r="G579" s="54">
        <v>95</v>
      </c>
      <c r="H579" s="54">
        <v>650</v>
      </c>
      <c r="I579" s="54"/>
      <c r="J579" s="54"/>
      <c r="K579" s="54">
        <v>15</v>
      </c>
      <c r="L579" s="54" t="s">
        <v>271</v>
      </c>
      <c r="M579" s="54"/>
      <c r="N579" s="54"/>
      <c r="O579" s="54"/>
      <c r="P579" s="54"/>
      <c r="Q579" s="54"/>
      <c r="R579" s="54"/>
      <c r="S579" s="54"/>
      <c r="T579" s="54"/>
      <c r="U579" s="54" t="s">
        <v>250</v>
      </c>
      <c r="V579" s="54"/>
      <c r="W579" s="54"/>
      <c r="X579" s="54"/>
      <c r="Y579" s="54"/>
      <c r="Z579" s="54"/>
      <c r="AA579" s="54"/>
      <c r="AB579" s="54"/>
      <c r="AC579" s="54"/>
      <c r="AD579" s="54">
        <v>75</v>
      </c>
      <c r="AE579" s="54" t="s">
        <v>251</v>
      </c>
      <c r="AF579" s="54" t="s">
        <v>252</v>
      </c>
      <c r="AG579" s="55">
        <v>44839</v>
      </c>
      <c r="AH579" s="54" t="s">
        <v>111</v>
      </c>
      <c r="AI579" s="54" t="s">
        <v>253</v>
      </c>
      <c r="AJ579" s="54">
        <v>98.13</v>
      </c>
      <c r="AK579" s="10"/>
      <c r="AL579" s="10"/>
      <c r="AM579" s="10"/>
      <c r="AN579" s="10"/>
      <c r="AO579" s="10"/>
      <c r="AP579" s="10"/>
      <c r="AQ579" s="10"/>
      <c r="AR579" s="6" t="s">
        <v>168</v>
      </c>
      <c r="AS579" s="6" t="s">
        <v>254</v>
      </c>
      <c r="AT579" s="6" t="s">
        <v>255</v>
      </c>
      <c r="AU579" s="6">
        <v>0</v>
      </c>
      <c r="AV579" s="6" t="s">
        <v>256</v>
      </c>
      <c r="AW579" s="6" t="s">
        <v>257</v>
      </c>
      <c r="AX579" s="6" t="s">
        <v>258</v>
      </c>
      <c r="AY579" s="6" t="s">
        <v>259</v>
      </c>
      <c r="AZ579" s="6" t="s">
        <v>260</v>
      </c>
      <c r="BA579" s="6" t="s">
        <v>257</v>
      </c>
      <c r="BB579" s="6" t="s">
        <v>255</v>
      </c>
      <c r="BC579" s="6">
        <v>0</v>
      </c>
      <c r="BD579" s="6">
        <v>0</v>
      </c>
      <c r="BE579" s="6" t="s">
        <v>261</v>
      </c>
      <c r="BF579" s="6">
        <v>0</v>
      </c>
      <c r="BG579" s="6" t="s">
        <v>261</v>
      </c>
      <c r="BH579" s="10"/>
      <c r="BI579" s="10"/>
      <c r="BJ579" s="10"/>
      <c r="BK579" s="10"/>
      <c r="BL579" s="10"/>
      <c r="BM579" s="6" t="s">
        <v>262</v>
      </c>
    </row>
    <row r="580" spans="1:65" ht="12.5">
      <c r="A580" s="54">
        <v>11</v>
      </c>
      <c r="B580" s="54" t="s">
        <v>272</v>
      </c>
      <c r="C580" s="54" t="s">
        <v>84</v>
      </c>
      <c r="D580" s="54" t="s">
        <v>273</v>
      </c>
      <c r="E580" s="54" t="s">
        <v>76</v>
      </c>
      <c r="F580" s="54">
        <v>150</v>
      </c>
      <c r="G580" s="54">
        <v>170</v>
      </c>
      <c r="H580" s="54">
        <v>800</v>
      </c>
      <c r="I580" s="54"/>
      <c r="J580" s="54">
        <v>0.105</v>
      </c>
      <c r="K580" s="54">
        <v>30</v>
      </c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>
        <v>16.3</v>
      </c>
      <c r="X580" s="54"/>
      <c r="Y580" s="54"/>
      <c r="Z580" s="54"/>
      <c r="AA580" s="54"/>
      <c r="AB580" s="54"/>
      <c r="AC580" s="54"/>
      <c r="AD580" s="54"/>
      <c r="AE580" s="54"/>
      <c r="AF580" s="54"/>
      <c r="AG580" s="55"/>
      <c r="AH580" s="54"/>
      <c r="AI580" s="54"/>
      <c r="AJ580" s="54">
        <v>96.6</v>
      </c>
      <c r="AK580" s="10"/>
      <c r="AL580" s="10"/>
      <c r="AM580" s="10"/>
      <c r="AN580" s="10"/>
      <c r="AO580" s="10"/>
      <c r="AP580" s="10"/>
      <c r="AQ580" s="10"/>
      <c r="AR580" s="6" t="s">
        <v>168</v>
      </c>
      <c r="AS580" s="6">
        <v>9.02</v>
      </c>
      <c r="AT580" s="6">
        <v>0</v>
      </c>
      <c r="AU580" s="6">
        <v>0</v>
      </c>
      <c r="AV580" s="6">
        <v>0.123</v>
      </c>
      <c r="AW580" s="6">
        <v>6.0000000000000001E-3</v>
      </c>
      <c r="AX580" s="6">
        <v>0</v>
      </c>
      <c r="AY580" s="6">
        <v>0.47099999999999997</v>
      </c>
      <c r="AZ580" s="6"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10"/>
      <c r="BI580" s="10"/>
      <c r="BJ580" s="10"/>
      <c r="BK580" s="6" t="s">
        <v>94</v>
      </c>
      <c r="BL580" s="10"/>
      <c r="BM580" s="10"/>
    </row>
    <row r="581" spans="1:65" ht="12.5">
      <c r="A581" s="54">
        <v>11</v>
      </c>
      <c r="B581" s="54" t="s">
        <v>272</v>
      </c>
      <c r="C581" s="54" t="s">
        <v>84</v>
      </c>
      <c r="D581" s="54" t="s">
        <v>273</v>
      </c>
      <c r="E581" s="54" t="s">
        <v>76</v>
      </c>
      <c r="F581" s="54">
        <v>150</v>
      </c>
      <c r="G581" s="54">
        <v>170</v>
      </c>
      <c r="H581" s="54">
        <v>1000</v>
      </c>
      <c r="I581" s="54"/>
      <c r="J581" s="54">
        <v>0.105</v>
      </c>
      <c r="K581" s="54">
        <v>30</v>
      </c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>
        <v>16.3</v>
      </c>
      <c r="X581" s="54"/>
      <c r="Y581" s="54"/>
      <c r="Z581" s="54"/>
      <c r="AA581" s="54"/>
      <c r="AB581" s="54"/>
      <c r="AC581" s="54"/>
      <c r="AD581" s="54"/>
      <c r="AE581" s="54"/>
      <c r="AF581" s="54"/>
      <c r="AG581" s="55"/>
      <c r="AH581" s="54"/>
      <c r="AI581" s="54"/>
      <c r="AJ581" s="54">
        <v>96.7</v>
      </c>
      <c r="AK581" s="10"/>
      <c r="AL581" s="10"/>
      <c r="AM581" s="10"/>
      <c r="AN581" s="10"/>
      <c r="AO581" s="10"/>
      <c r="AP581" s="10"/>
      <c r="AQ581" s="10"/>
      <c r="AR581" s="6" t="s">
        <v>168</v>
      </c>
      <c r="AS581" s="6">
        <v>9.02</v>
      </c>
      <c r="AT581" s="6">
        <v>0</v>
      </c>
      <c r="AU581" s="6">
        <v>0</v>
      </c>
      <c r="AV581" s="6">
        <v>0.123</v>
      </c>
      <c r="AW581" s="6">
        <v>6.0000000000000001E-3</v>
      </c>
      <c r="AX581" s="6">
        <v>0</v>
      </c>
      <c r="AY581" s="6">
        <v>0.47099999999999997</v>
      </c>
      <c r="AZ581" s="6"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10"/>
      <c r="BI581" s="10"/>
      <c r="BJ581" s="10"/>
      <c r="BK581" s="6" t="s">
        <v>94</v>
      </c>
      <c r="BL581" s="10"/>
      <c r="BM581" s="10"/>
    </row>
    <row r="582" spans="1:65" ht="12.5">
      <c r="A582" s="54">
        <v>11</v>
      </c>
      <c r="B582" s="54" t="s">
        <v>272</v>
      </c>
      <c r="C582" s="54" t="s">
        <v>84</v>
      </c>
      <c r="D582" s="54" t="s">
        <v>273</v>
      </c>
      <c r="E582" s="54" t="s">
        <v>76</v>
      </c>
      <c r="F582" s="54">
        <v>150</v>
      </c>
      <c r="G582" s="54">
        <v>170</v>
      </c>
      <c r="H582" s="54">
        <v>1200</v>
      </c>
      <c r="I582" s="54"/>
      <c r="J582" s="54">
        <v>0.105</v>
      </c>
      <c r="K582" s="54">
        <v>30</v>
      </c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>
        <v>16.3</v>
      </c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>
        <v>96.5</v>
      </c>
      <c r="AK582" s="10"/>
      <c r="AL582" s="10"/>
      <c r="AM582" s="10"/>
      <c r="AN582" s="10"/>
      <c r="AO582" s="10"/>
      <c r="AP582" s="10"/>
      <c r="AQ582" s="10"/>
      <c r="AR582" s="6" t="s">
        <v>168</v>
      </c>
      <c r="AS582" s="6">
        <v>9.02</v>
      </c>
      <c r="AT582" s="6">
        <v>0</v>
      </c>
      <c r="AU582" s="6">
        <v>0</v>
      </c>
      <c r="AV582" s="6">
        <v>0.123</v>
      </c>
      <c r="AW582" s="6">
        <v>6.0000000000000001E-3</v>
      </c>
      <c r="AX582" s="6">
        <v>0</v>
      </c>
      <c r="AY582" s="6">
        <v>0.47099999999999997</v>
      </c>
      <c r="AZ582" s="6"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10"/>
      <c r="BI582" s="10"/>
      <c r="BJ582" s="10"/>
      <c r="BK582" s="6" t="s">
        <v>94</v>
      </c>
      <c r="BL582" s="10"/>
      <c r="BM582" s="10"/>
    </row>
    <row r="583" spans="1:65" ht="12.5">
      <c r="A583" s="54">
        <v>11</v>
      </c>
      <c r="B583" s="54" t="s">
        <v>272</v>
      </c>
      <c r="C583" s="54" t="s">
        <v>84</v>
      </c>
      <c r="D583" s="54" t="s">
        <v>273</v>
      </c>
      <c r="E583" s="54" t="s">
        <v>76</v>
      </c>
      <c r="F583" s="54">
        <v>150</v>
      </c>
      <c r="G583" s="54">
        <v>170</v>
      </c>
      <c r="H583" s="54">
        <v>1400</v>
      </c>
      <c r="I583" s="54"/>
      <c r="J583" s="54">
        <v>0.105</v>
      </c>
      <c r="K583" s="54">
        <v>30</v>
      </c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>
        <v>16.3</v>
      </c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>
        <v>96</v>
      </c>
      <c r="AK583" s="10"/>
      <c r="AL583" s="10"/>
      <c r="AM583" s="10"/>
      <c r="AN583" s="10"/>
      <c r="AO583" s="10"/>
      <c r="AP583" s="10"/>
      <c r="AQ583" s="10"/>
      <c r="AR583" s="6" t="s">
        <v>168</v>
      </c>
      <c r="AS583" s="6">
        <v>9.02</v>
      </c>
      <c r="AT583" s="6">
        <v>0</v>
      </c>
      <c r="AU583" s="6">
        <v>0</v>
      </c>
      <c r="AV583" s="6">
        <v>0.123</v>
      </c>
      <c r="AW583" s="6">
        <v>6.0000000000000001E-3</v>
      </c>
      <c r="AX583" s="6">
        <v>0</v>
      </c>
      <c r="AY583" s="6">
        <v>0.47099999999999997</v>
      </c>
      <c r="AZ583" s="6"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10"/>
      <c r="BI583" s="10"/>
      <c r="BJ583" s="10"/>
      <c r="BK583" s="6" t="s">
        <v>94</v>
      </c>
      <c r="BL583" s="10"/>
      <c r="BM583" s="10"/>
    </row>
    <row r="584" spans="1:65" ht="12.5">
      <c r="A584" s="54">
        <v>11</v>
      </c>
      <c r="B584" s="54" t="s">
        <v>272</v>
      </c>
      <c r="C584" s="54" t="s">
        <v>84</v>
      </c>
      <c r="D584" s="54" t="s">
        <v>273</v>
      </c>
      <c r="E584" s="54" t="s">
        <v>76</v>
      </c>
      <c r="F584" s="54">
        <v>150</v>
      </c>
      <c r="G584" s="54">
        <v>170</v>
      </c>
      <c r="H584" s="54">
        <v>1600</v>
      </c>
      <c r="I584" s="54"/>
      <c r="J584" s="54">
        <v>0.105</v>
      </c>
      <c r="K584" s="54">
        <v>30</v>
      </c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>
        <v>16.3</v>
      </c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>
        <v>95.2</v>
      </c>
      <c r="AK584" s="10"/>
      <c r="AL584" s="10"/>
      <c r="AM584" s="10"/>
      <c r="AN584" s="10"/>
      <c r="AO584" s="10"/>
      <c r="AP584" s="10"/>
      <c r="AQ584" s="10"/>
      <c r="AR584" s="6" t="s">
        <v>168</v>
      </c>
      <c r="AS584" s="6">
        <v>9.02</v>
      </c>
      <c r="AT584" s="6">
        <v>0</v>
      </c>
      <c r="AU584" s="6">
        <v>0</v>
      </c>
      <c r="AV584" s="6">
        <v>0.123</v>
      </c>
      <c r="AW584" s="6">
        <v>6.0000000000000001E-3</v>
      </c>
      <c r="AX584" s="6">
        <v>0</v>
      </c>
      <c r="AY584" s="6">
        <v>0.47099999999999997</v>
      </c>
      <c r="AZ584" s="6"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10"/>
      <c r="BI584" s="10"/>
      <c r="BJ584" s="10"/>
      <c r="BK584" s="6" t="s">
        <v>94</v>
      </c>
      <c r="BL584" s="10"/>
      <c r="BM584" s="10"/>
    </row>
    <row r="585" spans="1:65" ht="12.5">
      <c r="A585" s="54">
        <v>11</v>
      </c>
      <c r="B585" s="54" t="s">
        <v>274</v>
      </c>
      <c r="C585" s="54" t="s">
        <v>84</v>
      </c>
      <c r="D585" s="54" t="s">
        <v>273</v>
      </c>
      <c r="E585" s="54" t="s">
        <v>76</v>
      </c>
      <c r="F585" s="54">
        <v>150</v>
      </c>
      <c r="G585" s="54">
        <v>170</v>
      </c>
      <c r="H585" s="54">
        <v>800</v>
      </c>
      <c r="I585" s="54"/>
      <c r="J585" s="54">
        <v>0.105</v>
      </c>
      <c r="K585" s="54">
        <v>30</v>
      </c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>
        <v>48.4</v>
      </c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>
        <v>95.55</v>
      </c>
      <c r="AK585" s="10"/>
      <c r="AL585" s="10"/>
      <c r="AM585" s="10"/>
      <c r="AN585" s="10"/>
      <c r="AO585" s="10"/>
      <c r="AP585" s="10"/>
      <c r="AQ585" s="10"/>
      <c r="AR585" s="6" t="s">
        <v>168</v>
      </c>
      <c r="AS585" s="6">
        <v>8.0500000000000007</v>
      </c>
      <c r="AT585" s="6">
        <v>0</v>
      </c>
      <c r="AU585" s="6">
        <v>0</v>
      </c>
      <c r="AV585" s="6">
        <v>0.45500000000000002</v>
      </c>
      <c r="AW585" s="6">
        <v>9.6000000000000002E-2</v>
      </c>
      <c r="AX585" s="6">
        <v>0</v>
      </c>
      <c r="AY585" s="6">
        <v>0.54200000000000004</v>
      </c>
      <c r="AZ585" s="6"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10"/>
      <c r="BI585" s="10"/>
      <c r="BJ585" s="10"/>
      <c r="BK585" s="6" t="s">
        <v>94</v>
      </c>
      <c r="BL585" s="10"/>
      <c r="BM585" s="10"/>
    </row>
    <row r="586" spans="1:65" ht="12.5">
      <c r="A586" s="54">
        <v>11</v>
      </c>
      <c r="B586" s="54" t="s">
        <v>274</v>
      </c>
      <c r="C586" s="54" t="s">
        <v>84</v>
      </c>
      <c r="D586" s="54" t="s">
        <v>273</v>
      </c>
      <c r="E586" s="54" t="s">
        <v>76</v>
      </c>
      <c r="F586" s="54">
        <v>150</v>
      </c>
      <c r="G586" s="54">
        <v>170</v>
      </c>
      <c r="H586" s="54">
        <v>1000</v>
      </c>
      <c r="I586" s="54"/>
      <c r="J586" s="54">
        <v>0.105</v>
      </c>
      <c r="K586" s="54">
        <v>30</v>
      </c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>
        <v>48.4</v>
      </c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>
        <v>95.65</v>
      </c>
      <c r="AK586" s="10"/>
      <c r="AL586" s="10"/>
      <c r="AM586" s="10"/>
      <c r="AN586" s="10"/>
      <c r="AO586" s="10"/>
      <c r="AP586" s="10"/>
      <c r="AQ586" s="10"/>
      <c r="AR586" s="6" t="s">
        <v>168</v>
      </c>
      <c r="AS586" s="6">
        <v>8.0500000000000007</v>
      </c>
      <c r="AT586" s="6">
        <v>0</v>
      </c>
      <c r="AU586" s="6">
        <v>0</v>
      </c>
      <c r="AV586" s="6">
        <v>0.45500000000000002</v>
      </c>
      <c r="AW586" s="6">
        <v>9.6000000000000002E-2</v>
      </c>
      <c r="AX586" s="6">
        <v>0</v>
      </c>
      <c r="AY586" s="6">
        <v>0.54200000000000004</v>
      </c>
      <c r="AZ586" s="6"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10"/>
      <c r="BI586" s="10"/>
      <c r="BJ586" s="10"/>
      <c r="BK586" s="6" t="s">
        <v>94</v>
      </c>
      <c r="BL586" s="10"/>
      <c r="BM586" s="10"/>
    </row>
    <row r="587" spans="1:65" ht="12.5">
      <c r="A587" s="54">
        <v>11</v>
      </c>
      <c r="B587" s="54" t="s">
        <v>274</v>
      </c>
      <c r="C587" s="54" t="s">
        <v>84</v>
      </c>
      <c r="D587" s="54" t="s">
        <v>273</v>
      </c>
      <c r="E587" s="54" t="s">
        <v>76</v>
      </c>
      <c r="F587" s="54">
        <v>150</v>
      </c>
      <c r="G587" s="54">
        <v>170</v>
      </c>
      <c r="H587" s="54">
        <v>1200</v>
      </c>
      <c r="I587" s="54"/>
      <c r="J587" s="54">
        <v>0.105</v>
      </c>
      <c r="K587" s="54">
        <v>30</v>
      </c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>
        <v>48.4</v>
      </c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>
        <v>95.6</v>
      </c>
      <c r="AK587" s="10"/>
      <c r="AL587" s="10"/>
      <c r="AM587" s="10"/>
      <c r="AN587" s="10"/>
      <c r="AO587" s="10"/>
      <c r="AP587" s="10"/>
      <c r="AQ587" s="10"/>
      <c r="AR587" s="6" t="s">
        <v>168</v>
      </c>
      <c r="AS587" s="6">
        <v>8.0500000000000007</v>
      </c>
      <c r="AT587" s="6">
        <v>0</v>
      </c>
      <c r="AU587" s="6">
        <v>0</v>
      </c>
      <c r="AV587" s="6">
        <v>0.45500000000000002</v>
      </c>
      <c r="AW587" s="6">
        <v>9.6000000000000002E-2</v>
      </c>
      <c r="AX587" s="6">
        <v>0</v>
      </c>
      <c r="AY587" s="6">
        <v>0.54200000000000004</v>
      </c>
      <c r="AZ587" s="6"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10"/>
      <c r="BI587" s="10"/>
      <c r="BJ587" s="10"/>
      <c r="BK587" s="6" t="s">
        <v>94</v>
      </c>
      <c r="BL587" s="10"/>
      <c r="BM587" s="10"/>
    </row>
    <row r="588" spans="1:65" ht="12.5">
      <c r="A588" s="54">
        <v>11</v>
      </c>
      <c r="B588" s="54" t="s">
        <v>274</v>
      </c>
      <c r="C588" s="54" t="s">
        <v>84</v>
      </c>
      <c r="D588" s="54" t="s">
        <v>273</v>
      </c>
      <c r="E588" s="54" t="s">
        <v>76</v>
      </c>
      <c r="F588" s="54">
        <v>150</v>
      </c>
      <c r="G588" s="54">
        <v>170</v>
      </c>
      <c r="H588" s="54">
        <v>1400</v>
      </c>
      <c r="I588" s="54"/>
      <c r="J588" s="54">
        <v>0.105</v>
      </c>
      <c r="K588" s="54">
        <v>30</v>
      </c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>
        <v>48.4</v>
      </c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>
        <v>94.4</v>
      </c>
      <c r="AK588" s="10"/>
      <c r="AL588" s="10"/>
      <c r="AM588" s="10"/>
      <c r="AN588" s="10"/>
      <c r="AO588" s="10"/>
      <c r="AP588" s="10"/>
      <c r="AQ588" s="10"/>
      <c r="AR588" s="6" t="s">
        <v>168</v>
      </c>
      <c r="AS588" s="6">
        <v>8.0500000000000007</v>
      </c>
      <c r="AT588" s="6">
        <v>0</v>
      </c>
      <c r="AU588" s="6">
        <v>0</v>
      </c>
      <c r="AV588" s="6">
        <v>0.45500000000000002</v>
      </c>
      <c r="AW588" s="6">
        <v>9.6000000000000002E-2</v>
      </c>
      <c r="AX588" s="6">
        <v>0</v>
      </c>
      <c r="AY588" s="6">
        <v>0.54200000000000004</v>
      </c>
      <c r="AZ588" s="6"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10"/>
      <c r="BI588" s="10"/>
      <c r="BJ588" s="10"/>
      <c r="BK588" s="6" t="s">
        <v>94</v>
      </c>
      <c r="BL588" s="10"/>
      <c r="BM588" s="10"/>
    </row>
    <row r="589" spans="1:65" ht="12.5">
      <c r="A589" s="54">
        <v>11</v>
      </c>
      <c r="B589" s="54" t="s">
        <v>274</v>
      </c>
      <c r="C589" s="54" t="s">
        <v>84</v>
      </c>
      <c r="D589" s="54" t="s">
        <v>273</v>
      </c>
      <c r="E589" s="54" t="s">
        <v>76</v>
      </c>
      <c r="F589" s="54">
        <v>150</v>
      </c>
      <c r="G589" s="54">
        <v>170</v>
      </c>
      <c r="H589" s="54">
        <v>1600</v>
      </c>
      <c r="I589" s="54"/>
      <c r="J589" s="54">
        <v>0.105</v>
      </c>
      <c r="K589" s="54">
        <v>30</v>
      </c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>
        <v>48.4</v>
      </c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>
        <v>92.8</v>
      </c>
      <c r="AK589" s="10"/>
      <c r="AL589" s="10"/>
      <c r="AM589" s="10"/>
      <c r="AN589" s="10"/>
      <c r="AO589" s="10"/>
      <c r="AP589" s="10"/>
      <c r="AQ589" s="10"/>
      <c r="AR589" s="6" t="s">
        <v>168</v>
      </c>
      <c r="AS589" s="6">
        <v>8.0500000000000007</v>
      </c>
      <c r="AT589" s="6">
        <v>0</v>
      </c>
      <c r="AU589" s="6">
        <v>0</v>
      </c>
      <c r="AV589" s="6">
        <v>0.45500000000000002</v>
      </c>
      <c r="AW589" s="6">
        <v>9.6000000000000002E-2</v>
      </c>
      <c r="AX589" s="6">
        <v>0</v>
      </c>
      <c r="AY589" s="6">
        <v>0.54200000000000004</v>
      </c>
      <c r="AZ589" s="6"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10"/>
      <c r="BI589" s="10"/>
      <c r="BJ589" s="10"/>
      <c r="BK589" s="6" t="s">
        <v>94</v>
      </c>
      <c r="BL589" s="10"/>
      <c r="BM589" s="10"/>
    </row>
    <row r="590" spans="1:65" ht="12.5">
      <c r="A590" s="54">
        <v>11</v>
      </c>
      <c r="B590" s="54"/>
      <c r="C590" s="54" t="s">
        <v>84</v>
      </c>
      <c r="D590" s="54" t="s">
        <v>273</v>
      </c>
      <c r="E590" s="54" t="s">
        <v>76</v>
      </c>
      <c r="F590" s="54">
        <v>150</v>
      </c>
      <c r="G590" s="54">
        <v>170</v>
      </c>
      <c r="H590" s="54">
        <v>800</v>
      </c>
      <c r="I590" s="54"/>
      <c r="J590" s="54">
        <v>0.105</v>
      </c>
      <c r="K590" s="54">
        <v>30</v>
      </c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>
        <v>99.1</v>
      </c>
      <c r="AK590" s="10"/>
      <c r="AL590" s="10"/>
      <c r="AM590" s="10"/>
      <c r="AN590" s="10"/>
      <c r="AO590" s="10"/>
      <c r="AP590" s="10"/>
      <c r="AQ590" s="10"/>
      <c r="AR590" s="6" t="s">
        <v>168</v>
      </c>
      <c r="AS590" s="13">
        <v>44874</v>
      </c>
      <c r="AT590" s="6">
        <v>0</v>
      </c>
      <c r="AU590" s="6">
        <v>0</v>
      </c>
      <c r="AV590" s="6" t="s">
        <v>275</v>
      </c>
      <c r="AW590" s="6" t="s">
        <v>276</v>
      </c>
      <c r="AX590" s="6">
        <v>0.05</v>
      </c>
      <c r="AY590" s="6" t="s">
        <v>277</v>
      </c>
      <c r="AZ590" s="6">
        <v>0</v>
      </c>
      <c r="BA590" s="6">
        <v>0.05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10"/>
      <c r="BI590" s="10"/>
      <c r="BJ590" s="10"/>
      <c r="BK590" s="6" t="s">
        <v>94</v>
      </c>
      <c r="BL590" s="10"/>
      <c r="BM590" s="10"/>
    </row>
    <row r="591" spans="1:65" ht="12.5">
      <c r="A591" s="54">
        <v>11</v>
      </c>
      <c r="B591" s="56"/>
      <c r="C591" s="54" t="s">
        <v>84</v>
      </c>
      <c r="D591" s="54" t="s">
        <v>273</v>
      </c>
      <c r="E591" s="54" t="s">
        <v>76</v>
      </c>
      <c r="F591" s="54">
        <v>150</v>
      </c>
      <c r="G591" s="56">
        <v>170</v>
      </c>
      <c r="H591" s="56">
        <v>1000</v>
      </c>
      <c r="I591" s="56"/>
      <c r="J591" s="54">
        <v>0.105</v>
      </c>
      <c r="K591" s="54">
        <v>30</v>
      </c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>
        <v>99.35</v>
      </c>
      <c r="AK591" s="17"/>
      <c r="AL591" s="17"/>
      <c r="AM591" s="17"/>
      <c r="AN591" s="17"/>
      <c r="AO591" s="17"/>
      <c r="AP591" s="17"/>
      <c r="AQ591" s="17"/>
      <c r="AR591" s="6" t="s">
        <v>168</v>
      </c>
      <c r="AS591" s="13">
        <v>44874</v>
      </c>
      <c r="AT591" s="6">
        <v>0</v>
      </c>
      <c r="AU591" s="6">
        <v>0</v>
      </c>
      <c r="AV591" s="6" t="s">
        <v>275</v>
      </c>
      <c r="AW591" s="6" t="s">
        <v>276</v>
      </c>
      <c r="AX591" s="6">
        <v>0.05</v>
      </c>
      <c r="AY591" s="6" t="s">
        <v>277</v>
      </c>
      <c r="AZ591" s="6">
        <v>0</v>
      </c>
      <c r="BA591" s="6">
        <v>0.05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17"/>
      <c r="BI591" s="17"/>
      <c r="BJ591" s="17"/>
      <c r="BK591" s="6" t="s">
        <v>94</v>
      </c>
      <c r="BL591" s="17"/>
      <c r="BM591" s="17"/>
    </row>
    <row r="592" spans="1:65" ht="12.5">
      <c r="A592" s="54">
        <v>11</v>
      </c>
      <c r="B592" s="56"/>
      <c r="C592" s="54" t="s">
        <v>84</v>
      </c>
      <c r="D592" s="54" t="s">
        <v>273</v>
      </c>
      <c r="E592" s="54" t="s">
        <v>76</v>
      </c>
      <c r="F592" s="54">
        <v>150</v>
      </c>
      <c r="G592" s="56">
        <v>170</v>
      </c>
      <c r="H592" s="56">
        <v>1200</v>
      </c>
      <c r="I592" s="56"/>
      <c r="J592" s="54">
        <v>0.105</v>
      </c>
      <c r="K592" s="54">
        <v>30</v>
      </c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>
        <v>99.1</v>
      </c>
      <c r="AK592" s="17"/>
      <c r="AL592" s="17"/>
      <c r="AM592" s="17"/>
      <c r="AN592" s="17"/>
      <c r="AO592" s="17"/>
      <c r="AP592" s="17"/>
      <c r="AQ592" s="17"/>
      <c r="AR592" s="6" t="s">
        <v>168</v>
      </c>
      <c r="AS592" s="13">
        <v>44874</v>
      </c>
      <c r="AT592" s="6">
        <v>0</v>
      </c>
      <c r="AU592" s="6">
        <v>0</v>
      </c>
      <c r="AV592" s="6" t="s">
        <v>275</v>
      </c>
      <c r="AW592" s="6" t="s">
        <v>276</v>
      </c>
      <c r="AX592" s="6">
        <v>0.05</v>
      </c>
      <c r="AY592" s="6" t="s">
        <v>277</v>
      </c>
      <c r="AZ592" s="6">
        <v>0</v>
      </c>
      <c r="BA592" s="6">
        <v>0.05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17"/>
      <c r="BI592" s="17"/>
      <c r="BJ592" s="17"/>
      <c r="BK592" s="6" t="s">
        <v>94</v>
      </c>
      <c r="BL592" s="17"/>
      <c r="BM592" s="17"/>
    </row>
    <row r="593" spans="1:65" ht="12.5">
      <c r="A593" s="54">
        <v>11</v>
      </c>
      <c r="B593" s="56"/>
      <c r="C593" s="54" t="s">
        <v>84</v>
      </c>
      <c r="D593" s="54" t="s">
        <v>273</v>
      </c>
      <c r="E593" s="54" t="s">
        <v>76</v>
      </c>
      <c r="F593" s="54">
        <v>150</v>
      </c>
      <c r="G593" s="56">
        <v>170</v>
      </c>
      <c r="H593" s="56">
        <v>1400</v>
      </c>
      <c r="I593" s="56"/>
      <c r="J593" s="54">
        <v>0.105</v>
      </c>
      <c r="K593" s="54">
        <v>30</v>
      </c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>
        <v>98.5</v>
      </c>
      <c r="AK593" s="17"/>
      <c r="AL593" s="17"/>
      <c r="AM593" s="17"/>
      <c r="AN593" s="17"/>
      <c r="AO593" s="17"/>
      <c r="AP593" s="17"/>
      <c r="AQ593" s="17"/>
      <c r="AR593" s="6" t="s">
        <v>168</v>
      </c>
      <c r="AS593" s="13">
        <v>44874</v>
      </c>
      <c r="AT593" s="6">
        <v>0</v>
      </c>
      <c r="AU593" s="6">
        <v>0</v>
      </c>
      <c r="AV593" s="6" t="s">
        <v>275</v>
      </c>
      <c r="AW593" s="6" t="s">
        <v>276</v>
      </c>
      <c r="AX593" s="6">
        <v>0.05</v>
      </c>
      <c r="AY593" s="6" t="s">
        <v>277</v>
      </c>
      <c r="AZ593" s="6">
        <v>0</v>
      </c>
      <c r="BA593" s="6">
        <v>0.05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17"/>
      <c r="BI593" s="17"/>
      <c r="BJ593" s="17"/>
      <c r="BK593" s="6" t="s">
        <v>94</v>
      </c>
      <c r="BL593" s="17"/>
      <c r="BM593" s="17"/>
    </row>
    <row r="594" spans="1:65" ht="12.5">
      <c r="A594" s="54">
        <v>11</v>
      </c>
      <c r="B594" s="56"/>
      <c r="C594" s="54" t="s">
        <v>84</v>
      </c>
      <c r="D594" s="54" t="s">
        <v>273</v>
      </c>
      <c r="E594" s="54" t="s">
        <v>76</v>
      </c>
      <c r="F594" s="54">
        <v>150</v>
      </c>
      <c r="G594" s="56">
        <v>170</v>
      </c>
      <c r="H594" s="56">
        <v>1600</v>
      </c>
      <c r="I594" s="56"/>
      <c r="J594" s="54">
        <v>0.105</v>
      </c>
      <c r="K594" s="54">
        <v>30</v>
      </c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>
        <v>97.6</v>
      </c>
      <c r="AK594" s="17"/>
      <c r="AL594" s="17"/>
      <c r="AM594" s="17"/>
      <c r="AN594" s="17"/>
      <c r="AO594" s="17"/>
      <c r="AP594" s="17"/>
      <c r="AQ594" s="17"/>
      <c r="AR594" s="6" t="s">
        <v>168</v>
      </c>
      <c r="AS594" s="13">
        <v>44874</v>
      </c>
      <c r="AT594" s="6">
        <v>0</v>
      </c>
      <c r="AU594" s="6">
        <v>0</v>
      </c>
      <c r="AV594" s="6" t="s">
        <v>275</v>
      </c>
      <c r="AW594" s="6" t="s">
        <v>276</v>
      </c>
      <c r="AX594" s="6">
        <v>0.05</v>
      </c>
      <c r="AY594" s="6" t="s">
        <v>277</v>
      </c>
      <c r="AZ594" s="6">
        <v>0</v>
      </c>
      <c r="BA594" s="6">
        <v>0.05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17"/>
      <c r="BI594" s="17"/>
      <c r="BJ594" s="17"/>
      <c r="BK594" s="6" t="s">
        <v>94</v>
      </c>
      <c r="BL594" s="17"/>
      <c r="BM594" s="17"/>
    </row>
    <row r="595" spans="1:65" ht="12.5">
      <c r="A595" s="54">
        <v>11</v>
      </c>
      <c r="B595" s="56"/>
      <c r="C595" s="54" t="s">
        <v>84</v>
      </c>
      <c r="D595" s="54" t="s">
        <v>273</v>
      </c>
      <c r="E595" s="54" t="s">
        <v>76</v>
      </c>
      <c r="F595" s="54">
        <v>150</v>
      </c>
      <c r="G595" s="56">
        <v>180</v>
      </c>
      <c r="H595" s="56">
        <v>900</v>
      </c>
      <c r="I595" s="56"/>
      <c r="J595" s="54">
        <v>0.105</v>
      </c>
      <c r="K595" s="54">
        <v>30</v>
      </c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>
        <v>99</v>
      </c>
      <c r="AK595" s="17"/>
      <c r="AL595" s="17"/>
      <c r="AM595" s="17"/>
      <c r="AN595" s="17"/>
      <c r="AO595" s="17"/>
      <c r="AP595" s="17"/>
      <c r="AQ595" s="17"/>
      <c r="AR595" s="6" t="s">
        <v>168</v>
      </c>
      <c r="AS595" s="13">
        <v>44874</v>
      </c>
      <c r="AT595" s="6">
        <v>0</v>
      </c>
      <c r="AU595" s="6">
        <v>0</v>
      </c>
      <c r="AV595" s="6" t="s">
        <v>275</v>
      </c>
      <c r="AW595" s="6" t="s">
        <v>276</v>
      </c>
      <c r="AX595" s="6">
        <v>0.05</v>
      </c>
      <c r="AY595" s="6" t="s">
        <v>277</v>
      </c>
      <c r="AZ595" s="6">
        <v>0</v>
      </c>
      <c r="BA595" s="6">
        <v>0.05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17"/>
      <c r="BI595" s="17"/>
      <c r="BJ595" s="17"/>
      <c r="BK595" s="6" t="s">
        <v>94</v>
      </c>
      <c r="BL595" s="17"/>
      <c r="BM595" s="17"/>
    </row>
    <row r="596" spans="1:65" ht="12.5">
      <c r="A596" s="54">
        <v>11</v>
      </c>
      <c r="B596" s="56"/>
      <c r="C596" s="54" t="s">
        <v>84</v>
      </c>
      <c r="D596" s="54" t="s">
        <v>273</v>
      </c>
      <c r="E596" s="54" t="s">
        <v>76</v>
      </c>
      <c r="F596" s="54">
        <v>150</v>
      </c>
      <c r="G596" s="56">
        <v>180</v>
      </c>
      <c r="H596" s="56">
        <v>1100</v>
      </c>
      <c r="I596" s="56"/>
      <c r="J596" s="54">
        <v>0.105</v>
      </c>
      <c r="K596" s="54">
        <v>30</v>
      </c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>
        <v>99.2</v>
      </c>
      <c r="AK596" s="17"/>
      <c r="AL596" s="17"/>
      <c r="AM596" s="17"/>
      <c r="AN596" s="17"/>
      <c r="AO596" s="17"/>
      <c r="AP596" s="17"/>
      <c r="AQ596" s="17"/>
      <c r="AR596" s="6" t="s">
        <v>168</v>
      </c>
      <c r="AS596" s="13">
        <v>44874</v>
      </c>
      <c r="AT596" s="6">
        <v>0</v>
      </c>
      <c r="AU596" s="6">
        <v>0</v>
      </c>
      <c r="AV596" s="6" t="s">
        <v>275</v>
      </c>
      <c r="AW596" s="6" t="s">
        <v>276</v>
      </c>
      <c r="AX596" s="6">
        <v>0.05</v>
      </c>
      <c r="AY596" s="6" t="s">
        <v>277</v>
      </c>
      <c r="AZ596" s="6">
        <v>0</v>
      </c>
      <c r="BA596" s="6">
        <v>0.05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17"/>
      <c r="BI596" s="17"/>
      <c r="BJ596" s="17"/>
      <c r="BK596" s="6" t="s">
        <v>94</v>
      </c>
      <c r="BL596" s="17"/>
      <c r="BM596" s="17"/>
    </row>
    <row r="597" spans="1:65" ht="12.5">
      <c r="A597" s="54">
        <v>11</v>
      </c>
      <c r="B597" s="56"/>
      <c r="C597" s="54" t="s">
        <v>84</v>
      </c>
      <c r="D597" s="54" t="s">
        <v>273</v>
      </c>
      <c r="E597" s="54" t="s">
        <v>76</v>
      </c>
      <c r="F597" s="54">
        <v>150</v>
      </c>
      <c r="G597" s="56">
        <v>180</v>
      </c>
      <c r="H597" s="56">
        <v>1300</v>
      </c>
      <c r="I597" s="56"/>
      <c r="J597" s="54">
        <v>0.105</v>
      </c>
      <c r="K597" s="54">
        <v>30</v>
      </c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>
        <v>99.1</v>
      </c>
      <c r="AK597" s="17"/>
      <c r="AL597" s="17"/>
      <c r="AM597" s="17"/>
      <c r="AN597" s="17"/>
      <c r="AO597" s="17"/>
      <c r="AP597" s="17"/>
      <c r="AQ597" s="17"/>
      <c r="AR597" s="6" t="s">
        <v>168</v>
      </c>
      <c r="AS597" s="13">
        <v>44874</v>
      </c>
      <c r="AT597" s="6">
        <v>0</v>
      </c>
      <c r="AU597" s="6">
        <v>0</v>
      </c>
      <c r="AV597" s="6" t="s">
        <v>275</v>
      </c>
      <c r="AW597" s="6" t="s">
        <v>276</v>
      </c>
      <c r="AX597" s="6">
        <v>0.05</v>
      </c>
      <c r="AY597" s="6" t="s">
        <v>277</v>
      </c>
      <c r="AZ597" s="6">
        <v>0</v>
      </c>
      <c r="BA597" s="6">
        <v>0.05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17"/>
      <c r="BI597" s="17"/>
      <c r="BJ597" s="17"/>
      <c r="BK597" s="6" t="s">
        <v>94</v>
      </c>
      <c r="BL597" s="17"/>
      <c r="BM597" s="17"/>
    </row>
    <row r="598" spans="1:65" ht="12.5">
      <c r="A598" s="54">
        <v>11</v>
      </c>
      <c r="B598" s="56"/>
      <c r="C598" s="54" t="s">
        <v>84</v>
      </c>
      <c r="D598" s="54" t="s">
        <v>273</v>
      </c>
      <c r="E598" s="54" t="s">
        <v>76</v>
      </c>
      <c r="F598" s="54">
        <v>150</v>
      </c>
      <c r="G598" s="56">
        <v>180</v>
      </c>
      <c r="H598" s="56">
        <v>1400</v>
      </c>
      <c r="I598" s="56"/>
      <c r="J598" s="54">
        <v>0.105</v>
      </c>
      <c r="K598" s="54">
        <v>30</v>
      </c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>
        <v>98.9</v>
      </c>
      <c r="AK598" s="17"/>
      <c r="AL598" s="17"/>
      <c r="AM598" s="17"/>
      <c r="AN598" s="17"/>
      <c r="AO598" s="17"/>
      <c r="AP598" s="17"/>
      <c r="AQ598" s="17"/>
      <c r="AR598" s="6" t="s">
        <v>168</v>
      </c>
      <c r="AS598" s="13">
        <v>44874</v>
      </c>
      <c r="AT598" s="6">
        <v>0</v>
      </c>
      <c r="AU598" s="6">
        <v>0</v>
      </c>
      <c r="AV598" s="6" t="s">
        <v>275</v>
      </c>
      <c r="AW598" s="6" t="s">
        <v>276</v>
      </c>
      <c r="AX598" s="6">
        <v>0.05</v>
      </c>
      <c r="AY598" s="6" t="s">
        <v>277</v>
      </c>
      <c r="AZ598" s="6">
        <v>0</v>
      </c>
      <c r="BA598" s="6">
        <v>0.05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17"/>
      <c r="BI598" s="17"/>
      <c r="BJ598" s="17"/>
      <c r="BK598" s="6" t="s">
        <v>94</v>
      </c>
      <c r="BL598" s="17"/>
      <c r="BM598" s="17"/>
    </row>
    <row r="599" spans="1:65" ht="12.5">
      <c r="A599" s="54">
        <v>11</v>
      </c>
      <c r="B599" s="56"/>
      <c r="C599" s="54" t="s">
        <v>84</v>
      </c>
      <c r="D599" s="54" t="s">
        <v>273</v>
      </c>
      <c r="E599" s="54" t="s">
        <v>76</v>
      </c>
      <c r="F599" s="54">
        <v>150</v>
      </c>
      <c r="G599" s="56">
        <v>180</v>
      </c>
      <c r="H599" s="56">
        <v>1500</v>
      </c>
      <c r="I599" s="56"/>
      <c r="J599" s="54">
        <v>0.105</v>
      </c>
      <c r="K599" s="54">
        <v>30</v>
      </c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>
        <v>98.6</v>
      </c>
      <c r="AK599" s="17"/>
      <c r="AL599" s="17"/>
      <c r="AM599" s="17"/>
      <c r="AN599" s="17"/>
      <c r="AO599" s="17"/>
      <c r="AP599" s="17"/>
      <c r="AQ599" s="17"/>
      <c r="AR599" s="6" t="s">
        <v>168</v>
      </c>
      <c r="AS599" s="13">
        <v>44874</v>
      </c>
      <c r="AT599" s="6">
        <v>0</v>
      </c>
      <c r="AU599" s="6">
        <v>0</v>
      </c>
      <c r="AV599" s="6" t="s">
        <v>275</v>
      </c>
      <c r="AW599" s="6" t="s">
        <v>276</v>
      </c>
      <c r="AX599" s="6">
        <v>0.05</v>
      </c>
      <c r="AY599" s="6" t="s">
        <v>277</v>
      </c>
      <c r="AZ599" s="6">
        <v>0</v>
      </c>
      <c r="BA599" s="6">
        <v>0.05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17"/>
      <c r="BI599" s="17"/>
      <c r="BJ599" s="17"/>
      <c r="BK599" s="6" t="s">
        <v>94</v>
      </c>
      <c r="BL599" s="17"/>
      <c r="BM599" s="17"/>
    </row>
    <row r="600" spans="1:65" ht="12.5">
      <c r="A600" s="54">
        <v>11</v>
      </c>
      <c r="B600" s="56"/>
      <c r="C600" s="54" t="s">
        <v>84</v>
      </c>
      <c r="D600" s="54" t="s">
        <v>273</v>
      </c>
      <c r="E600" s="54" t="s">
        <v>76</v>
      </c>
      <c r="F600" s="54">
        <v>150</v>
      </c>
      <c r="G600" s="56">
        <v>190</v>
      </c>
      <c r="H600" s="54">
        <v>800</v>
      </c>
      <c r="I600" s="56"/>
      <c r="J600" s="54">
        <v>0.105</v>
      </c>
      <c r="K600" s="54">
        <v>30</v>
      </c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>
        <v>98.35</v>
      </c>
      <c r="AK600" s="17"/>
      <c r="AL600" s="17"/>
      <c r="AM600" s="17"/>
      <c r="AN600" s="17"/>
      <c r="AO600" s="17"/>
      <c r="AP600" s="17"/>
      <c r="AQ600" s="17"/>
      <c r="AR600" s="6" t="s">
        <v>168</v>
      </c>
      <c r="AS600" s="13">
        <v>44874</v>
      </c>
      <c r="AT600" s="6">
        <v>0</v>
      </c>
      <c r="AU600" s="6">
        <v>0</v>
      </c>
      <c r="AV600" s="6" t="s">
        <v>275</v>
      </c>
      <c r="AW600" s="6" t="s">
        <v>276</v>
      </c>
      <c r="AX600" s="6">
        <v>0.05</v>
      </c>
      <c r="AY600" s="6" t="s">
        <v>277</v>
      </c>
      <c r="AZ600" s="6">
        <v>0</v>
      </c>
      <c r="BA600" s="6">
        <v>0.05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17"/>
      <c r="BI600" s="17"/>
      <c r="BJ600" s="17"/>
      <c r="BK600" s="6" t="s">
        <v>94</v>
      </c>
      <c r="BL600" s="17"/>
      <c r="BM600" s="17"/>
    </row>
    <row r="601" spans="1:65" ht="12.5">
      <c r="A601" s="54">
        <v>11</v>
      </c>
      <c r="B601" s="56"/>
      <c r="C601" s="54" t="s">
        <v>84</v>
      </c>
      <c r="D601" s="54" t="s">
        <v>273</v>
      </c>
      <c r="E601" s="54" t="s">
        <v>76</v>
      </c>
      <c r="F601" s="54">
        <v>150</v>
      </c>
      <c r="G601" s="56">
        <v>190</v>
      </c>
      <c r="H601" s="56">
        <v>1000</v>
      </c>
      <c r="I601" s="56"/>
      <c r="J601" s="54">
        <v>0.105</v>
      </c>
      <c r="K601" s="54">
        <v>30</v>
      </c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>
        <v>98.8</v>
      </c>
      <c r="AK601" s="17"/>
      <c r="AL601" s="17"/>
      <c r="AM601" s="17"/>
      <c r="AN601" s="17"/>
      <c r="AO601" s="17"/>
      <c r="AP601" s="17"/>
      <c r="AQ601" s="17"/>
      <c r="AR601" s="6" t="s">
        <v>168</v>
      </c>
      <c r="AS601" s="13">
        <v>44874</v>
      </c>
      <c r="AT601" s="6">
        <v>0</v>
      </c>
      <c r="AU601" s="6">
        <v>0</v>
      </c>
      <c r="AV601" s="6" t="s">
        <v>275</v>
      </c>
      <c r="AW601" s="6" t="s">
        <v>276</v>
      </c>
      <c r="AX601" s="6">
        <v>0.05</v>
      </c>
      <c r="AY601" s="6" t="s">
        <v>277</v>
      </c>
      <c r="AZ601" s="6">
        <v>0</v>
      </c>
      <c r="BA601" s="6">
        <v>0.05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17"/>
      <c r="BI601" s="17"/>
      <c r="BJ601" s="17"/>
      <c r="BK601" s="6" t="s">
        <v>94</v>
      </c>
      <c r="BL601" s="17"/>
      <c r="BM601" s="17"/>
    </row>
    <row r="602" spans="1:65" ht="12.5">
      <c r="A602" s="54">
        <v>11</v>
      </c>
      <c r="B602" s="56"/>
      <c r="C602" s="54" t="s">
        <v>84</v>
      </c>
      <c r="D602" s="54" t="s">
        <v>273</v>
      </c>
      <c r="E602" s="54" t="s">
        <v>76</v>
      </c>
      <c r="F602" s="54">
        <v>150</v>
      </c>
      <c r="G602" s="56">
        <v>190</v>
      </c>
      <c r="H602" s="56">
        <v>1200</v>
      </c>
      <c r="I602" s="56"/>
      <c r="J602" s="54">
        <v>0.105</v>
      </c>
      <c r="K602" s="54">
        <v>30</v>
      </c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>
        <v>99.2</v>
      </c>
      <c r="AK602" s="17"/>
      <c r="AL602" s="17"/>
      <c r="AM602" s="17"/>
      <c r="AN602" s="17"/>
      <c r="AO602" s="17"/>
      <c r="AP602" s="17"/>
      <c r="AQ602" s="17"/>
      <c r="AR602" s="6" t="s">
        <v>168</v>
      </c>
      <c r="AS602" s="13">
        <v>44874</v>
      </c>
      <c r="AT602" s="6">
        <v>0</v>
      </c>
      <c r="AU602" s="6">
        <v>0</v>
      </c>
      <c r="AV602" s="6" t="s">
        <v>275</v>
      </c>
      <c r="AW602" s="6" t="s">
        <v>276</v>
      </c>
      <c r="AX602" s="6">
        <v>0.05</v>
      </c>
      <c r="AY602" s="6" t="s">
        <v>277</v>
      </c>
      <c r="AZ602" s="6">
        <v>0</v>
      </c>
      <c r="BA602" s="6">
        <v>0.05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17"/>
      <c r="BI602" s="17"/>
      <c r="BJ602" s="17"/>
      <c r="BK602" s="6" t="s">
        <v>94</v>
      </c>
      <c r="BL602" s="17"/>
      <c r="BM602" s="17"/>
    </row>
    <row r="603" spans="1:65" ht="12.5">
      <c r="A603" s="54">
        <v>11</v>
      </c>
      <c r="B603" s="56"/>
      <c r="C603" s="54" t="s">
        <v>84</v>
      </c>
      <c r="D603" s="54" t="s">
        <v>273</v>
      </c>
      <c r="E603" s="54" t="s">
        <v>76</v>
      </c>
      <c r="F603" s="54">
        <v>150</v>
      </c>
      <c r="G603" s="56">
        <v>190</v>
      </c>
      <c r="H603" s="56">
        <v>1400</v>
      </c>
      <c r="I603" s="56"/>
      <c r="J603" s="54">
        <v>0.105</v>
      </c>
      <c r="K603" s="54">
        <v>30</v>
      </c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>
        <v>99.15</v>
      </c>
      <c r="AK603" s="17"/>
      <c r="AL603" s="17"/>
      <c r="AM603" s="17"/>
      <c r="AN603" s="17"/>
      <c r="AO603" s="17"/>
      <c r="AP603" s="17"/>
      <c r="AQ603" s="17"/>
      <c r="AR603" s="6" t="s">
        <v>168</v>
      </c>
      <c r="AS603" s="13">
        <v>44874</v>
      </c>
      <c r="AT603" s="6">
        <v>0</v>
      </c>
      <c r="AU603" s="6">
        <v>0</v>
      </c>
      <c r="AV603" s="6" t="s">
        <v>275</v>
      </c>
      <c r="AW603" s="6" t="s">
        <v>276</v>
      </c>
      <c r="AX603" s="6">
        <v>0.05</v>
      </c>
      <c r="AY603" s="6" t="s">
        <v>277</v>
      </c>
      <c r="AZ603" s="6">
        <v>0</v>
      </c>
      <c r="BA603" s="6">
        <v>0.05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17"/>
      <c r="BI603" s="17"/>
      <c r="BJ603" s="17"/>
      <c r="BK603" s="6" t="s">
        <v>94</v>
      </c>
      <c r="BL603" s="17"/>
      <c r="BM603" s="17"/>
    </row>
    <row r="604" spans="1:65" ht="12.5">
      <c r="A604" s="54">
        <v>11</v>
      </c>
      <c r="B604" s="56"/>
      <c r="C604" s="54" t="s">
        <v>84</v>
      </c>
      <c r="D604" s="54" t="s">
        <v>273</v>
      </c>
      <c r="E604" s="54" t="s">
        <v>76</v>
      </c>
      <c r="F604" s="54">
        <v>150</v>
      </c>
      <c r="G604" s="56">
        <v>190</v>
      </c>
      <c r="H604" s="56">
        <v>1600</v>
      </c>
      <c r="I604" s="56"/>
      <c r="J604" s="54">
        <v>0.105</v>
      </c>
      <c r="K604" s="54">
        <v>30</v>
      </c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>
        <v>98.8</v>
      </c>
      <c r="AK604" s="17"/>
      <c r="AL604" s="17"/>
      <c r="AM604" s="17"/>
      <c r="AN604" s="17"/>
      <c r="AO604" s="17"/>
      <c r="AP604" s="17"/>
      <c r="AQ604" s="17"/>
      <c r="AR604" s="6" t="s">
        <v>168</v>
      </c>
      <c r="AS604" s="13">
        <v>44874</v>
      </c>
      <c r="AT604" s="6">
        <v>0</v>
      </c>
      <c r="AU604" s="6">
        <v>0</v>
      </c>
      <c r="AV604" s="6" t="s">
        <v>275</v>
      </c>
      <c r="AW604" s="6" t="s">
        <v>276</v>
      </c>
      <c r="AX604" s="6">
        <v>0.05</v>
      </c>
      <c r="AY604" s="6" t="s">
        <v>277</v>
      </c>
      <c r="AZ604" s="6">
        <v>0</v>
      </c>
      <c r="BA604" s="6">
        <v>0.05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17"/>
      <c r="BI604" s="17"/>
      <c r="BJ604" s="17"/>
      <c r="BK604" s="6" t="s">
        <v>94</v>
      </c>
      <c r="BL604" s="17"/>
      <c r="BM604" s="17"/>
    </row>
    <row r="605" spans="1:65" ht="12.5">
      <c r="A605" s="54">
        <v>11</v>
      </c>
      <c r="B605" s="56"/>
      <c r="C605" s="54" t="s">
        <v>84</v>
      </c>
      <c r="D605" s="54" t="s">
        <v>273</v>
      </c>
      <c r="E605" s="54" t="s">
        <v>76</v>
      </c>
      <c r="F605" s="54">
        <v>150</v>
      </c>
      <c r="G605" s="56">
        <v>200</v>
      </c>
      <c r="H605" s="56">
        <v>200</v>
      </c>
      <c r="I605" s="56"/>
      <c r="J605" s="54">
        <v>0.105</v>
      </c>
      <c r="K605" s="54">
        <v>30</v>
      </c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>
        <v>94.6</v>
      </c>
      <c r="AK605" s="17"/>
      <c r="AL605" s="17"/>
      <c r="AM605" s="17"/>
      <c r="AN605" s="17"/>
      <c r="AO605" s="17"/>
      <c r="AP605" s="17"/>
      <c r="AQ605" s="17"/>
      <c r="AR605" s="6" t="s">
        <v>168</v>
      </c>
      <c r="AS605" s="13">
        <v>44874</v>
      </c>
      <c r="AT605" s="6">
        <v>0</v>
      </c>
      <c r="AU605" s="6">
        <v>0</v>
      </c>
      <c r="AV605" s="6" t="s">
        <v>275</v>
      </c>
      <c r="AW605" s="6" t="s">
        <v>276</v>
      </c>
      <c r="AX605" s="6">
        <v>0.05</v>
      </c>
      <c r="AY605" s="6" t="s">
        <v>277</v>
      </c>
      <c r="AZ605" s="6">
        <v>0</v>
      </c>
      <c r="BA605" s="6">
        <v>0.05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17"/>
      <c r="BI605" s="17"/>
      <c r="BJ605" s="17"/>
      <c r="BK605" s="6" t="s">
        <v>94</v>
      </c>
      <c r="BL605" s="17"/>
      <c r="BM605" s="17"/>
    </row>
    <row r="606" spans="1:65" ht="12.5">
      <c r="A606" s="54">
        <v>11</v>
      </c>
      <c r="B606" s="56"/>
      <c r="C606" s="54" t="s">
        <v>84</v>
      </c>
      <c r="D606" s="54" t="s">
        <v>273</v>
      </c>
      <c r="E606" s="54" t="s">
        <v>76</v>
      </c>
      <c r="F606" s="54">
        <v>150</v>
      </c>
      <c r="G606" s="56">
        <v>200</v>
      </c>
      <c r="H606" s="56">
        <v>400</v>
      </c>
      <c r="I606" s="56"/>
      <c r="J606" s="54">
        <v>0.105</v>
      </c>
      <c r="K606" s="54">
        <v>30</v>
      </c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>
        <v>96.9</v>
      </c>
      <c r="AK606" s="17"/>
      <c r="AL606" s="17"/>
      <c r="AM606" s="17"/>
      <c r="AN606" s="17"/>
      <c r="AO606" s="17"/>
      <c r="AP606" s="17"/>
      <c r="AQ606" s="17"/>
      <c r="AR606" s="6" t="s">
        <v>168</v>
      </c>
      <c r="AS606" s="13">
        <v>44874</v>
      </c>
      <c r="AT606" s="6">
        <v>0</v>
      </c>
      <c r="AU606" s="6">
        <v>0</v>
      </c>
      <c r="AV606" s="6" t="s">
        <v>275</v>
      </c>
      <c r="AW606" s="6" t="s">
        <v>276</v>
      </c>
      <c r="AX606" s="6">
        <v>0.05</v>
      </c>
      <c r="AY606" s="6" t="s">
        <v>277</v>
      </c>
      <c r="AZ606" s="6">
        <v>0</v>
      </c>
      <c r="BA606" s="6">
        <v>0.05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17"/>
      <c r="BI606" s="17"/>
      <c r="BJ606" s="17"/>
      <c r="BK606" s="6" t="s">
        <v>94</v>
      </c>
      <c r="BL606" s="17"/>
      <c r="BM606" s="17"/>
    </row>
    <row r="607" spans="1:65" ht="12.5">
      <c r="A607" s="54">
        <v>11</v>
      </c>
      <c r="B607" s="56"/>
      <c r="C607" s="54" t="s">
        <v>84</v>
      </c>
      <c r="D607" s="54" t="s">
        <v>273</v>
      </c>
      <c r="E607" s="54" t="s">
        <v>76</v>
      </c>
      <c r="F607" s="54">
        <v>150</v>
      </c>
      <c r="G607" s="56">
        <v>200</v>
      </c>
      <c r="H607" s="56">
        <v>500</v>
      </c>
      <c r="I607" s="56"/>
      <c r="J607" s="54">
        <v>0.105</v>
      </c>
      <c r="K607" s="54">
        <v>30</v>
      </c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>
        <v>97.6</v>
      </c>
      <c r="AK607" s="17"/>
      <c r="AL607" s="17"/>
      <c r="AM607" s="17"/>
      <c r="AN607" s="17"/>
      <c r="AO607" s="17"/>
      <c r="AP607" s="17"/>
      <c r="AQ607" s="17"/>
      <c r="AR607" s="6" t="s">
        <v>168</v>
      </c>
      <c r="AS607" s="13">
        <v>44874</v>
      </c>
      <c r="AT607" s="6">
        <v>0</v>
      </c>
      <c r="AU607" s="6">
        <v>0</v>
      </c>
      <c r="AV607" s="6" t="s">
        <v>275</v>
      </c>
      <c r="AW607" s="6" t="s">
        <v>276</v>
      </c>
      <c r="AX607" s="6">
        <v>0.05</v>
      </c>
      <c r="AY607" s="6" t="s">
        <v>277</v>
      </c>
      <c r="AZ607" s="6">
        <v>0</v>
      </c>
      <c r="BA607" s="6">
        <v>0.05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17"/>
      <c r="BI607" s="17"/>
      <c r="BJ607" s="17"/>
      <c r="BK607" s="6" t="s">
        <v>94</v>
      </c>
      <c r="BL607" s="17"/>
      <c r="BM607" s="17"/>
    </row>
    <row r="608" spans="1:65" ht="12.5">
      <c r="A608" s="54">
        <v>11</v>
      </c>
      <c r="B608" s="56"/>
      <c r="C608" s="54" t="s">
        <v>84</v>
      </c>
      <c r="D608" s="54" t="s">
        <v>273</v>
      </c>
      <c r="E608" s="54" t="s">
        <v>76</v>
      </c>
      <c r="F608" s="54">
        <v>150</v>
      </c>
      <c r="G608" s="56">
        <v>200</v>
      </c>
      <c r="H608" s="56">
        <v>600</v>
      </c>
      <c r="I608" s="56"/>
      <c r="J608" s="54">
        <v>0.105</v>
      </c>
      <c r="K608" s="54">
        <v>30</v>
      </c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>
        <v>98.15</v>
      </c>
      <c r="AK608" s="17"/>
      <c r="AL608" s="17"/>
      <c r="AM608" s="17"/>
      <c r="AN608" s="17"/>
      <c r="AO608" s="17"/>
      <c r="AP608" s="17"/>
      <c r="AQ608" s="17"/>
      <c r="AR608" s="6" t="s">
        <v>168</v>
      </c>
      <c r="AS608" s="13">
        <v>44874</v>
      </c>
      <c r="AT608" s="6">
        <v>0</v>
      </c>
      <c r="AU608" s="6">
        <v>0</v>
      </c>
      <c r="AV608" s="6" t="s">
        <v>275</v>
      </c>
      <c r="AW608" s="6" t="s">
        <v>276</v>
      </c>
      <c r="AX608" s="6">
        <v>0.05</v>
      </c>
      <c r="AY608" s="6" t="s">
        <v>277</v>
      </c>
      <c r="AZ608" s="6">
        <v>0</v>
      </c>
      <c r="BA608" s="6">
        <v>0.05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17"/>
      <c r="BI608" s="17"/>
      <c r="BJ608" s="17"/>
      <c r="BK608" s="6" t="s">
        <v>94</v>
      </c>
      <c r="BL608" s="17"/>
      <c r="BM608" s="17"/>
    </row>
    <row r="609" spans="1:65" ht="12.5">
      <c r="A609" s="54">
        <v>11</v>
      </c>
      <c r="B609" s="56"/>
      <c r="C609" s="54" t="s">
        <v>84</v>
      </c>
      <c r="D609" s="54" t="s">
        <v>273</v>
      </c>
      <c r="E609" s="54" t="s">
        <v>76</v>
      </c>
      <c r="F609" s="54">
        <v>150</v>
      </c>
      <c r="G609" s="56">
        <v>200</v>
      </c>
      <c r="H609" s="56">
        <v>700</v>
      </c>
      <c r="I609" s="56"/>
      <c r="J609" s="54">
        <v>0.105</v>
      </c>
      <c r="K609" s="54">
        <v>30</v>
      </c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>
        <v>98.2</v>
      </c>
      <c r="AK609" s="17"/>
      <c r="AL609" s="17"/>
      <c r="AM609" s="17"/>
      <c r="AN609" s="17"/>
      <c r="AO609" s="17"/>
      <c r="AP609" s="17"/>
      <c r="AQ609" s="17"/>
      <c r="AR609" s="6" t="s">
        <v>168</v>
      </c>
      <c r="AS609" s="13">
        <v>44874</v>
      </c>
      <c r="AT609" s="6">
        <v>0</v>
      </c>
      <c r="AU609" s="6">
        <v>0</v>
      </c>
      <c r="AV609" s="6" t="s">
        <v>275</v>
      </c>
      <c r="AW609" s="6" t="s">
        <v>276</v>
      </c>
      <c r="AX609" s="6">
        <v>0.05</v>
      </c>
      <c r="AY609" s="6" t="s">
        <v>277</v>
      </c>
      <c r="AZ609" s="6">
        <v>0</v>
      </c>
      <c r="BA609" s="6">
        <v>0.05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17"/>
      <c r="BI609" s="17"/>
      <c r="BJ609" s="17"/>
      <c r="BK609" s="6" t="s">
        <v>94</v>
      </c>
      <c r="BL609" s="17"/>
      <c r="BM609" s="17"/>
    </row>
    <row r="610" spans="1:65" ht="12.5">
      <c r="A610" s="54">
        <v>11</v>
      </c>
      <c r="B610" s="56"/>
      <c r="C610" s="54" t="s">
        <v>84</v>
      </c>
      <c r="D610" s="54" t="s">
        <v>273</v>
      </c>
      <c r="E610" s="54" t="s">
        <v>76</v>
      </c>
      <c r="F610" s="54">
        <v>150</v>
      </c>
      <c r="G610" s="56">
        <v>200</v>
      </c>
      <c r="H610" s="56">
        <v>800</v>
      </c>
      <c r="I610" s="56"/>
      <c r="J610" s="54">
        <v>0.105</v>
      </c>
      <c r="K610" s="54">
        <v>30</v>
      </c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>
        <v>98.8</v>
      </c>
      <c r="AK610" s="17"/>
      <c r="AL610" s="17"/>
      <c r="AM610" s="17"/>
      <c r="AN610" s="17"/>
      <c r="AO610" s="17"/>
      <c r="AP610" s="17"/>
      <c r="AQ610" s="17"/>
      <c r="AR610" s="6" t="s">
        <v>168</v>
      </c>
      <c r="AS610" s="13">
        <v>44874</v>
      </c>
      <c r="AT610" s="6">
        <v>0</v>
      </c>
      <c r="AU610" s="6">
        <v>0</v>
      </c>
      <c r="AV610" s="6" t="s">
        <v>275</v>
      </c>
      <c r="AW610" s="6" t="s">
        <v>276</v>
      </c>
      <c r="AX610" s="6">
        <v>0.05</v>
      </c>
      <c r="AY610" s="6" t="s">
        <v>277</v>
      </c>
      <c r="AZ610" s="6">
        <v>0</v>
      </c>
      <c r="BA610" s="6">
        <v>0.05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17"/>
      <c r="BI610" s="17"/>
      <c r="BJ610" s="17"/>
      <c r="BK610" s="6" t="s">
        <v>94</v>
      </c>
      <c r="BL610" s="17"/>
      <c r="BM610" s="17"/>
    </row>
    <row r="611" spans="1:65" ht="12.5">
      <c r="A611" s="54">
        <v>11</v>
      </c>
      <c r="B611" s="56"/>
      <c r="C611" s="54" t="s">
        <v>84</v>
      </c>
      <c r="D611" s="54" t="s">
        <v>273</v>
      </c>
      <c r="E611" s="54" t="s">
        <v>76</v>
      </c>
      <c r="F611" s="54">
        <v>150</v>
      </c>
      <c r="G611" s="56">
        <v>200</v>
      </c>
      <c r="H611" s="56">
        <v>900</v>
      </c>
      <c r="I611" s="56"/>
      <c r="J611" s="54">
        <v>0.105</v>
      </c>
      <c r="K611" s="54">
        <v>30</v>
      </c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>
        <v>98.75</v>
      </c>
      <c r="AK611" s="17"/>
      <c r="AL611" s="17"/>
      <c r="AM611" s="17"/>
      <c r="AN611" s="17"/>
      <c r="AO611" s="17"/>
      <c r="AP611" s="17"/>
      <c r="AQ611" s="17"/>
      <c r="AR611" s="6" t="s">
        <v>168</v>
      </c>
      <c r="AS611" s="13">
        <v>44874</v>
      </c>
      <c r="AT611" s="6">
        <v>0</v>
      </c>
      <c r="AU611" s="6">
        <v>0</v>
      </c>
      <c r="AV611" s="6" t="s">
        <v>275</v>
      </c>
      <c r="AW611" s="6" t="s">
        <v>276</v>
      </c>
      <c r="AX611" s="6">
        <v>0.05</v>
      </c>
      <c r="AY611" s="6" t="s">
        <v>277</v>
      </c>
      <c r="AZ611" s="6">
        <v>0</v>
      </c>
      <c r="BA611" s="6">
        <v>0.05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17"/>
      <c r="BI611" s="17"/>
      <c r="BJ611" s="17"/>
      <c r="BK611" s="6" t="s">
        <v>94</v>
      </c>
      <c r="BL611" s="17"/>
      <c r="BM611" s="17"/>
    </row>
    <row r="612" spans="1:65" ht="12.5">
      <c r="A612" s="54">
        <v>11</v>
      </c>
      <c r="B612" s="56"/>
      <c r="C612" s="54" t="s">
        <v>84</v>
      </c>
      <c r="D612" s="54" t="s">
        <v>273</v>
      </c>
      <c r="E612" s="54" t="s">
        <v>76</v>
      </c>
      <c r="F612" s="54">
        <v>150</v>
      </c>
      <c r="G612" s="56">
        <v>200</v>
      </c>
      <c r="H612" s="56">
        <v>1000</v>
      </c>
      <c r="I612" s="56"/>
      <c r="J612" s="54">
        <v>0.105</v>
      </c>
      <c r="K612" s="54">
        <v>30</v>
      </c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>
        <v>99.05</v>
      </c>
      <c r="AK612" s="17"/>
      <c r="AL612" s="17"/>
      <c r="AM612" s="17"/>
      <c r="AN612" s="17"/>
      <c r="AO612" s="17"/>
      <c r="AP612" s="17"/>
      <c r="AQ612" s="17"/>
      <c r="AR612" s="6" t="s">
        <v>168</v>
      </c>
      <c r="AS612" s="13">
        <v>44874</v>
      </c>
      <c r="AT612" s="6">
        <v>0</v>
      </c>
      <c r="AU612" s="6">
        <v>0</v>
      </c>
      <c r="AV612" s="6" t="s">
        <v>275</v>
      </c>
      <c r="AW612" s="6" t="s">
        <v>276</v>
      </c>
      <c r="AX612" s="6">
        <v>0.05</v>
      </c>
      <c r="AY612" s="6" t="s">
        <v>277</v>
      </c>
      <c r="AZ612" s="6">
        <v>0</v>
      </c>
      <c r="BA612" s="6">
        <v>0.05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17"/>
      <c r="BI612" s="17"/>
      <c r="BJ612" s="17"/>
      <c r="BK612" s="6" t="s">
        <v>94</v>
      </c>
      <c r="BL612" s="17"/>
      <c r="BM612" s="17"/>
    </row>
    <row r="613" spans="1:65" ht="12.5">
      <c r="A613" s="54">
        <v>11</v>
      </c>
      <c r="B613" s="56"/>
      <c r="C613" s="54" t="s">
        <v>84</v>
      </c>
      <c r="D613" s="54" t="s">
        <v>273</v>
      </c>
      <c r="E613" s="54" t="s">
        <v>76</v>
      </c>
      <c r="F613" s="54">
        <v>150</v>
      </c>
      <c r="G613" s="56">
        <v>200</v>
      </c>
      <c r="H613" s="56">
        <v>1100</v>
      </c>
      <c r="I613" s="56"/>
      <c r="J613" s="54">
        <v>0.105</v>
      </c>
      <c r="K613" s="54">
        <v>30</v>
      </c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>
        <v>98.8</v>
      </c>
      <c r="AK613" s="17"/>
      <c r="AL613" s="17"/>
      <c r="AM613" s="17"/>
      <c r="AN613" s="17"/>
      <c r="AO613" s="17"/>
      <c r="AP613" s="17"/>
      <c r="AQ613" s="17"/>
      <c r="AR613" s="6" t="s">
        <v>168</v>
      </c>
      <c r="AS613" s="13">
        <v>44874</v>
      </c>
      <c r="AT613" s="6">
        <v>0</v>
      </c>
      <c r="AU613" s="6">
        <v>0</v>
      </c>
      <c r="AV613" s="6" t="s">
        <v>275</v>
      </c>
      <c r="AW613" s="6" t="s">
        <v>276</v>
      </c>
      <c r="AX613" s="6">
        <v>0.05</v>
      </c>
      <c r="AY613" s="6" t="s">
        <v>277</v>
      </c>
      <c r="AZ613" s="6">
        <v>0</v>
      </c>
      <c r="BA613" s="6">
        <v>0.05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17"/>
      <c r="BI613" s="17"/>
      <c r="BJ613" s="17"/>
      <c r="BK613" s="6" t="s">
        <v>94</v>
      </c>
      <c r="BL613" s="17"/>
      <c r="BM613" s="17"/>
    </row>
    <row r="614" spans="1:65" ht="12.5">
      <c r="A614" s="54">
        <v>11</v>
      </c>
      <c r="B614" s="56"/>
      <c r="C614" s="54" t="s">
        <v>84</v>
      </c>
      <c r="D614" s="54" t="s">
        <v>273</v>
      </c>
      <c r="E614" s="54" t="s">
        <v>76</v>
      </c>
      <c r="F614" s="54">
        <v>150</v>
      </c>
      <c r="G614" s="56">
        <v>200</v>
      </c>
      <c r="H614" s="56">
        <v>1200</v>
      </c>
      <c r="I614" s="56"/>
      <c r="J614" s="54">
        <v>0.105</v>
      </c>
      <c r="K614" s="54">
        <v>30</v>
      </c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>
        <v>99.1</v>
      </c>
      <c r="AK614" s="17"/>
      <c r="AL614" s="17"/>
      <c r="AM614" s="17"/>
      <c r="AN614" s="17"/>
      <c r="AO614" s="17"/>
      <c r="AP614" s="17"/>
      <c r="AQ614" s="17"/>
      <c r="AR614" s="6" t="s">
        <v>168</v>
      </c>
      <c r="AS614" s="13">
        <v>44874</v>
      </c>
      <c r="AT614" s="6">
        <v>0</v>
      </c>
      <c r="AU614" s="6">
        <v>0</v>
      </c>
      <c r="AV614" s="6" t="s">
        <v>275</v>
      </c>
      <c r="AW614" s="6" t="s">
        <v>276</v>
      </c>
      <c r="AX614" s="6">
        <v>0.05</v>
      </c>
      <c r="AY614" s="6" t="s">
        <v>277</v>
      </c>
      <c r="AZ614" s="6">
        <v>0</v>
      </c>
      <c r="BA614" s="6">
        <v>0.05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17"/>
      <c r="BI614" s="17"/>
      <c r="BJ614" s="17"/>
      <c r="BK614" s="6" t="s">
        <v>94</v>
      </c>
      <c r="BL614" s="17"/>
      <c r="BM614" s="17"/>
    </row>
    <row r="615" spans="1:65" ht="12.5">
      <c r="A615" s="54">
        <v>11</v>
      </c>
      <c r="B615" s="56"/>
      <c r="C615" s="54" t="s">
        <v>84</v>
      </c>
      <c r="D615" s="54" t="s">
        <v>273</v>
      </c>
      <c r="E615" s="54" t="s">
        <v>76</v>
      </c>
      <c r="F615" s="54">
        <v>150</v>
      </c>
      <c r="G615" s="56">
        <v>200</v>
      </c>
      <c r="H615" s="56">
        <v>1300</v>
      </c>
      <c r="I615" s="56"/>
      <c r="J615" s="54">
        <v>0.105</v>
      </c>
      <c r="K615" s="54">
        <v>30</v>
      </c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>
        <v>99.15</v>
      </c>
      <c r="AK615" s="17"/>
      <c r="AL615" s="17"/>
      <c r="AM615" s="17"/>
      <c r="AN615" s="17"/>
      <c r="AO615" s="17"/>
      <c r="AP615" s="17"/>
      <c r="AQ615" s="17"/>
      <c r="AR615" s="6" t="s">
        <v>168</v>
      </c>
      <c r="AS615" s="13">
        <v>44874</v>
      </c>
      <c r="AT615" s="6">
        <v>0</v>
      </c>
      <c r="AU615" s="6">
        <v>0</v>
      </c>
      <c r="AV615" s="6" t="s">
        <v>275</v>
      </c>
      <c r="AW615" s="6" t="s">
        <v>276</v>
      </c>
      <c r="AX615" s="6">
        <v>0.05</v>
      </c>
      <c r="AY615" s="6" t="s">
        <v>277</v>
      </c>
      <c r="AZ615" s="6">
        <v>0</v>
      </c>
      <c r="BA615" s="6">
        <v>0.05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17"/>
      <c r="BI615" s="17"/>
      <c r="BJ615" s="17"/>
      <c r="BK615" s="6" t="s">
        <v>94</v>
      </c>
      <c r="BL615" s="17"/>
      <c r="BM615" s="17"/>
    </row>
    <row r="616" spans="1:65" ht="12.5">
      <c r="A616" s="54">
        <v>11</v>
      </c>
      <c r="B616" s="56"/>
      <c r="C616" s="54" t="s">
        <v>84</v>
      </c>
      <c r="D616" s="54" t="s">
        <v>273</v>
      </c>
      <c r="E616" s="54" t="s">
        <v>76</v>
      </c>
      <c r="F616" s="54">
        <v>150</v>
      </c>
      <c r="G616" s="56">
        <v>200</v>
      </c>
      <c r="H616" s="56">
        <v>1400</v>
      </c>
      <c r="I616" s="56"/>
      <c r="J616" s="54">
        <v>0.105</v>
      </c>
      <c r="K616" s="56">
        <v>30</v>
      </c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>
        <v>99.25</v>
      </c>
      <c r="AK616" s="17"/>
      <c r="AL616" s="17"/>
      <c r="AM616" s="17"/>
      <c r="AN616" s="17"/>
      <c r="AO616" s="17"/>
      <c r="AP616" s="17"/>
      <c r="AQ616" s="17"/>
      <c r="AR616" s="6" t="s">
        <v>168</v>
      </c>
      <c r="AS616" s="13">
        <v>44874</v>
      </c>
      <c r="AT616" s="6">
        <v>0</v>
      </c>
      <c r="AU616" s="6">
        <v>0</v>
      </c>
      <c r="AV616" s="6" t="s">
        <v>275</v>
      </c>
      <c r="AW616" s="6" t="s">
        <v>276</v>
      </c>
      <c r="AX616" s="6">
        <v>0.05</v>
      </c>
      <c r="AY616" s="6" t="s">
        <v>277</v>
      </c>
      <c r="AZ616" s="6">
        <v>0</v>
      </c>
      <c r="BA616" s="6">
        <v>0.05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17"/>
      <c r="BI616" s="17"/>
      <c r="BJ616" s="17"/>
      <c r="BK616" s="6" t="s">
        <v>94</v>
      </c>
      <c r="BL616" s="17"/>
      <c r="BM616" s="17"/>
    </row>
    <row r="617" spans="1:65" ht="25">
      <c r="A617" s="56">
        <v>11</v>
      </c>
      <c r="B617" s="56"/>
      <c r="C617" s="56" t="s">
        <v>84</v>
      </c>
      <c r="D617" s="56" t="s">
        <v>273</v>
      </c>
      <c r="E617" s="56" t="s">
        <v>76</v>
      </c>
      <c r="F617" s="56">
        <v>150</v>
      </c>
      <c r="G617" s="56">
        <v>200</v>
      </c>
      <c r="H617" s="56">
        <v>1500</v>
      </c>
      <c r="I617" s="56"/>
      <c r="J617" s="56">
        <v>0.105</v>
      </c>
      <c r="K617" s="56">
        <v>30</v>
      </c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>
        <v>99.2</v>
      </c>
      <c r="AK617" s="17"/>
      <c r="AL617" s="17"/>
      <c r="AM617" s="17"/>
      <c r="AN617" s="17"/>
      <c r="AO617" s="17"/>
      <c r="AP617" s="17"/>
      <c r="AQ617" s="17"/>
      <c r="AR617" s="15" t="s">
        <v>168</v>
      </c>
      <c r="AS617" s="23">
        <v>44874</v>
      </c>
      <c r="AT617" s="15">
        <v>0</v>
      </c>
      <c r="AU617" s="6">
        <v>0</v>
      </c>
      <c r="AV617" s="15" t="s">
        <v>275</v>
      </c>
      <c r="AW617" s="15" t="s">
        <v>276</v>
      </c>
      <c r="AX617" s="15">
        <v>0.05</v>
      </c>
      <c r="AY617" s="15" t="s">
        <v>277</v>
      </c>
      <c r="AZ617" s="15">
        <v>0</v>
      </c>
      <c r="BA617" s="15">
        <v>0.05</v>
      </c>
      <c r="BB617" s="15">
        <v>0</v>
      </c>
      <c r="BC617" s="15">
        <v>0</v>
      </c>
      <c r="BD617" s="15">
        <v>0</v>
      </c>
      <c r="BE617" s="15">
        <v>0</v>
      </c>
      <c r="BF617" s="15">
        <v>0</v>
      </c>
      <c r="BG617" s="6">
        <v>0</v>
      </c>
      <c r="BH617" s="17"/>
      <c r="BI617" s="17"/>
      <c r="BJ617" s="17"/>
      <c r="BK617" s="15" t="s">
        <v>94</v>
      </c>
      <c r="BL617" s="17"/>
      <c r="BM617" s="17"/>
    </row>
    <row r="618" spans="1:65" ht="25">
      <c r="A618" s="56">
        <v>12</v>
      </c>
      <c r="B618" s="56"/>
      <c r="C618" s="56" t="s">
        <v>84</v>
      </c>
      <c r="D618" s="56" t="s">
        <v>278</v>
      </c>
      <c r="E618" s="56" t="s">
        <v>76</v>
      </c>
      <c r="F618" s="56">
        <v>100</v>
      </c>
      <c r="G618" s="56">
        <v>340</v>
      </c>
      <c r="H618" s="56">
        <v>1300</v>
      </c>
      <c r="I618" s="56"/>
      <c r="J618" s="56">
        <v>0.2</v>
      </c>
      <c r="K618" s="56">
        <v>30</v>
      </c>
      <c r="L618" s="56" t="s">
        <v>279</v>
      </c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 t="s">
        <v>280</v>
      </c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5" t="s">
        <v>94</v>
      </c>
      <c r="BL618" s="17"/>
      <c r="BM618" s="15" t="s">
        <v>281</v>
      </c>
    </row>
    <row r="619" spans="1:65" ht="25">
      <c r="A619" s="56">
        <v>12</v>
      </c>
      <c r="B619" s="56"/>
      <c r="C619" s="56" t="s">
        <v>84</v>
      </c>
      <c r="D619" s="56" t="s">
        <v>278</v>
      </c>
      <c r="E619" s="56" t="s">
        <v>76</v>
      </c>
      <c r="F619" s="56">
        <v>100</v>
      </c>
      <c r="G619" s="56">
        <v>340</v>
      </c>
      <c r="H619" s="56">
        <v>1300</v>
      </c>
      <c r="I619" s="56"/>
      <c r="J619" s="56">
        <v>0.2</v>
      </c>
      <c r="K619" s="56">
        <v>30</v>
      </c>
      <c r="L619" s="56" t="s">
        <v>279</v>
      </c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 t="s">
        <v>282</v>
      </c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5" t="s">
        <v>94</v>
      </c>
      <c r="BL619" s="17"/>
      <c r="BM619" s="15" t="s">
        <v>283</v>
      </c>
    </row>
    <row r="620" spans="1:65" ht="25">
      <c r="A620" s="56">
        <v>12</v>
      </c>
      <c r="B620" s="56"/>
      <c r="C620" s="56" t="s">
        <v>84</v>
      </c>
      <c r="D620" s="56" t="s">
        <v>278</v>
      </c>
      <c r="E620" s="56" t="s">
        <v>76</v>
      </c>
      <c r="F620" s="56">
        <v>100</v>
      </c>
      <c r="G620" s="56">
        <v>340</v>
      </c>
      <c r="H620" s="56">
        <v>1300</v>
      </c>
      <c r="I620" s="56"/>
      <c r="J620" s="56">
        <v>0.2</v>
      </c>
      <c r="K620" s="56">
        <v>30</v>
      </c>
      <c r="L620" s="56" t="s">
        <v>279</v>
      </c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 t="s">
        <v>282</v>
      </c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5" t="s">
        <v>94</v>
      </c>
      <c r="BL620" s="17"/>
      <c r="BM620" s="15" t="s">
        <v>284</v>
      </c>
    </row>
    <row r="621" spans="1:65" ht="12.5">
      <c r="A621" s="56">
        <v>13</v>
      </c>
      <c r="B621" s="56"/>
      <c r="C621" s="56" t="s">
        <v>84</v>
      </c>
      <c r="D621" s="56" t="s">
        <v>285</v>
      </c>
      <c r="E621" s="56" t="s">
        <v>76</v>
      </c>
      <c r="F621" s="56">
        <v>85</v>
      </c>
      <c r="G621" s="56">
        <v>320</v>
      </c>
      <c r="H621" s="56">
        <v>1650</v>
      </c>
      <c r="I621" s="56"/>
      <c r="J621" s="56">
        <v>0.13</v>
      </c>
      <c r="K621" s="56">
        <v>47.5</v>
      </c>
      <c r="L621" s="56"/>
      <c r="M621" s="56"/>
      <c r="N621" s="56"/>
      <c r="O621" s="56"/>
      <c r="P621" s="56"/>
      <c r="Q621" s="56"/>
      <c r="R621" s="56"/>
      <c r="S621" s="56"/>
      <c r="T621" s="56"/>
      <c r="U621" s="56" t="s">
        <v>286</v>
      </c>
      <c r="V621" s="57" t="s">
        <v>287</v>
      </c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>
        <v>98.7</v>
      </c>
      <c r="AK621" s="17"/>
      <c r="AL621" s="17"/>
      <c r="AM621" s="17"/>
      <c r="AN621" s="17"/>
      <c r="AO621" s="17"/>
      <c r="AP621" s="17"/>
      <c r="AQ621" s="17"/>
      <c r="AR621" s="15" t="s">
        <v>168</v>
      </c>
      <c r="AS621" s="15">
        <v>10</v>
      </c>
      <c r="AT621" s="15">
        <v>0.01</v>
      </c>
      <c r="AU621" s="15">
        <v>0.2</v>
      </c>
      <c r="AV621" s="15">
        <v>0</v>
      </c>
      <c r="AW621" s="15">
        <v>0.05</v>
      </c>
      <c r="AX621" s="15">
        <v>0.01</v>
      </c>
      <c r="AY621" s="15">
        <v>0.39</v>
      </c>
      <c r="AZ621" s="15">
        <v>0.15</v>
      </c>
      <c r="BA621" s="15">
        <v>0.1</v>
      </c>
      <c r="BB621" s="15">
        <v>0</v>
      </c>
      <c r="BC621" s="15">
        <v>0</v>
      </c>
      <c r="BD621" s="15">
        <v>0</v>
      </c>
      <c r="BE621" s="15">
        <v>0.01</v>
      </c>
      <c r="BF621" s="15">
        <v>0.11</v>
      </c>
      <c r="BG621" s="15">
        <v>0.01</v>
      </c>
      <c r="BH621" s="17"/>
      <c r="BI621" s="17"/>
      <c r="BJ621" s="17"/>
      <c r="BK621" s="17"/>
      <c r="BL621" s="17"/>
      <c r="BM621" s="15" t="s">
        <v>288</v>
      </c>
    </row>
    <row r="622" spans="1:65" ht="12.5">
      <c r="A622" s="56">
        <v>13</v>
      </c>
      <c r="B622" s="56"/>
      <c r="C622" s="56" t="s">
        <v>84</v>
      </c>
      <c r="D622" s="56" t="s">
        <v>285</v>
      </c>
      <c r="E622" s="56" t="s">
        <v>76</v>
      </c>
      <c r="F622" s="56">
        <v>85</v>
      </c>
      <c r="G622" s="56">
        <f t="shared" ref="G622:G631" si="7">G621+6</f>
        <v>326</v>
      </c>
      <c r="H622" s="56">
        <v>1650</v>
      </c>
      <c r="I622" s="56"/>
      <c r="J622" s="56">
        <v>0.13</v>
      </c>
      <c r="K622" s="56">
        <v>47.5</v>
      </c>
      <c r="L622" s="56"/>
      <c r="M622" s="56"/>
      <c r="N622" s="56"/>
      <c r="O622" s="56"/>
      <c r="P622" s="56"/>
      <c r="Q622" s="56"/>
      <c r="R622" s="56"/>
      <c r="S622" s="56"/>
      <c r="T622" s="56"/>
      <c r="U622" s="56" t="s">
        <v>286</v>
      </c>
      <c r="V622" s="57" t="s">
        <v>287</v>
      </c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>
        <v>99.1</v>
      </c>
      <c r="AK622" s="17"/>
      <c r="AL622" s="17"/>
      <c r="AM622" s="17"/>
      <c r="AN622" s="17"/>
      <c r="AO622" s="17"/>
      <c r="AP622" s="17"/>
      <c r="AQ622" s="17"/>
      <c r="AR622" s="15" t="s">
        <v>168</v>
      </c>
      <c r="AS622" s="15">
        <v>10</v>
      </c>
      <c r="AT622" s="15">
        <v>0.01</v>
      </c>
      <c r="AU622" s="15">
        <v>0.2</v>
      </c>
      <c r="AV622" s="15">
        <v>0</v>
      </c>
      <c r="AW622" s="15">
        <v>0.05</v>
      </c>
      <c r="AX622" s="15">
        <v>0.01</v>
      </c>
      <c r="AY622" s="15">
        <v>0.39</v>
      </c>
      <c r="AZ622" s="15">
        <v>0.15</v>
      </c>
      <c r="BA622" s="15">
        <v>0.1</v>
      </c>
      <c r="BB622" s="15">
        <v>0</v>
      </c>
      <c r="BC622" s="15">
        <v>0</v>
      </c>
      <c r="BD622" s="15">
        <v>0</v>
      </c>
      <c r="BE622" s="15">
        <v>0.01</v>
      </c>
      <c r="BF622" s="15">
        <v>0.11</v>
      </c>
      <c r="BG622" s="15">
        <v>0.01</v>
      </c>
      <c r="BH622" s="17"/>
      <c r="BI622" s="17"/>
      <c r="BJ622" s="17"/>
      <c r="BK622" s="17"/>
      <c r="BL622" s="17"/>
      <c r="BM622" s="15" t="s">
        <v>288</v>
      </c>
    </row>
    <row r="623" spans="1:65" ht="12.5">
      <c r="A623" s="56">
        <v>13</v>
      </c>
      <c r="B623" s="56"/>
      <c r="C623" s="56" t="s">
        <v>84</v>
      </c>
      <c r="D623" s="56" t="s">
        <v>285</v>
      </c>
      <c r="E623" s="56" t="s">
        <v>76</v>
      </c>
      <c r="F623" s="56">
        <v>85</v>
      </c>
      <c r="G623" s="56">
        <f t="shared" si="7"/>
        <v>332</v>
      </c>
      <c r="H623" s="56">
        <v>1650</v>
      </c>
      <c r="I623" s="56"/>
      <c r="J623" s="56">
        <v>0.13</v>
      </c>
      <c r="K623" s="56">
        <v>47.5</v>
      </c>
      <c r="L623" s="56"/>
      <c r="M623" s="56"/>
      <c r="N623" s="56"/>
      <c r="O623" s="56"/>
      <c r="P623" s="56"/>
      <c r="Q623" s="56"/>
      <c r="R623" s="56"/>
      <c r="S623" s="56"/>
      <c r="T623" s="56"/>
      <c r="U623" s="56" t="s">
        <v>286</v>
      </c>
      <c r="V623" s="57" t="s">
        <v>287</v>
      </c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>
        <v>98.9</v>
      </c>
      <c r="AK623" s="17"/>
      <c r="AL623" s="17"/>
      <c r="AM623" s="17"/>
      <c r="AN623" s="17"/>
      <c r="AO623" s="17"/>
      <c r="AP623" s="17"/>
      <c r="AQ623" s="17"/>
      <c r="AR623" s="15" t="s">
        <v>168</v>
      </c>
      <c r="AS623" s="15">
        <v>10</v>
      </c>
      <c r="AT623" s="15">
        <v>0.01</v>
      </c>
      <c r="AU623" s="15">
        <v>0.2</v>
      </c>
      <c r="AV623" s="15">
        <v>0</v>
      </c>
      <c r="AW623" s="15">
        <v>0.05</v>
      </c>
      <c r="AX623" s="15">
        <v>0.01</v>
      </c>
      <c r="AY623" s="15">
        <v>0.39</v>
      </c>
      <c r="AZ623" s="15">
        <v>0.15</v>
      </c>
      <c r="BA623" s="15">
        <v>0.1</v>
      </c>
      <c r="BB623" s="15">
        <v>0</v>
      </c>
      <c r="BC623" s="15">
        <v>0</v>
      </c>
      <c r="BD623" s="15">
        <v>0</v>
      </c>
      <c r="BE623" s="15">
        <v>0.01</v>
      </c>
      <c r="BF623" s="15">
        <v>0.11</v>
      </c>
      <c r="BG623" s="15">
        <v>0.01</v>
      </c>
      <c r="BH623" s="17"/>
      <c r="BI623" s="17"/>
      <c r="BJ623" s="17"/>
      <c r="BK623" s="17"/>
      <c r="BL623" s="17"/>
      <c r="BM623" s="15" t="s">
        <v>288</v>
      </c>
    </row>
    <row r="624" spans="1:65" ht="12.5">
      <c r="A624" s="56">
        <v>13</v>
      </c>
      <c r="B624" s="56"/>
      <c r="C624" s="56" t="s">
        <v>84</v>
      </c>
      <c r="D624" s="56" t="s">
        <v>285</v>
      </c>
      <c r="E624" s="56" t="s">
        <v>76</v>
      </c>
      <c r="F624" s="56">
        <v>85</v>
      </c>
      <c r="G624" s="56">
        <f t="shared" si="7"/>
        <v>338</v>
      </c>
      <c r="H624" s="56">
        <v>1650</v>
      </c>
      <c r="I624" s="56"/>
      <c r="J624" s="56">
        <v>0.13</v>
      </c>
      <c r="K624" s="56">
        <v>47.5</v>
      </c>
      <c r="L624" s="56"/>
      <c r="M624" s="56"/>
      <c r="N624" s="56"/>
      <c r="O624" s="56"/>
      <c r="P624" s="56"/>
      <c r="Q624" s="56"/>
      <c r="R624" s="56"/>
      <c r="S624" s="56"/>
      <c r="T624" s="56"/>
      <c r="U624" s="56" t="s">
        <v>286</v>
      </c>
      <c r="V624" s="57" t="s">
        <v>287</v>
      </c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>
        <v>98.88</v>
      </c>
      <c r="AK624" s="17"/>
      <c r="AL624" s="17"/>
      <c r="AM624" s="17"/>
      <c r="AN624" s="17"/>
      <c r="AO624" s="17"/>
      <c r="AP624" s="17"/>
      <c r="AQ624" s="17"/>
      <c r="AR624" s="15" t="s">
        <v>168</v>
      </c>
      <c r="AS624" s="15">
        <v>10</v>
      </c>
      <c r="AT624" s="15">
        <v>0.01</v>
      </c>
      <c r="AU624" s="15">
        <v>0.2</v>
      </c>
      <c r="AV624" s="15">
        <v>0</v>
      </c>
      <c r="AW624" s="15">
        <v>0.05</v>
      </c>
      <c r="AX624" s="15">
        <v>0.01</v>
      </c>
      <c r="AY624" s="15">
        <v>0.39</v>
      </c>
      <c r="AZ624" s="15">
        <v>0.15</v>
      </c>
      <c r="BA624" s="15">
        <v>0.1</v>
      </c>
      <c r="BB624" s="15">
        <v>0</v>
      </c>
      <c r="BC624" s="15">
        <v>0</v>
      </c>
      <c r="BD624" s="15">
        <v>0</v>
      </c>
      <c r="BE624" s="15">
        <v>0.01</v>
      </c>
      <c r="BF624" s="15">
        <v>0.11</v>
      </c>
      <c r="BG624" s="15">
        <v>0.01</v>
      </c>
      <c r="BH624" s="17"/>
      <c r="BI624" s="17"/>
      <c r="BJ624" s="17"/>
      <c r="BK624" s="17"/>
      <c r="BL624" s="17"/>
      <c r="BM624" s="15" t="s">
        <v>288</v>
      </c>
    </row>
    <row r="625" spans="1:65" ht="12.5">
      <c r="A625" s="56">
        <v>13</v>
      </c>
      <c r="B625" s="56"/>
      <c r="C625" s="56" t="s">
        <v>84</v>
      </c>
      <c r="D625" s="56" t="s">
        <v>285</v>
      </c>
      <c r="E625" s="56" t="s">
        <v>76</v>
      </c>
      <c r="F625" s="56">
        <v>85</v>
      </c>
      <c r="G625" s="56">
        <f t="shared" si="7"/>
        <v>344</v>
      </c>
      <c r="H625" s="56">
        <v>1650</v>
      </c>
      <c r="I625" s="56"/>
      <c r="J625" s="56">
        <v>0.13</v>
      </c>
      <c r="K625" s="56">
        <v>47.5</v>
      </c>
      <c r="L625" s="56"/>
      <c r="M625" s="56"/>
      <c r="N625" s="56"/>
      <c r="O625" s="56"/>
      <c r="P625" s="56"/>
      <c r="Q625" s="56"/>
      <c r="R625" s="56"/>
      <c r="S625" s="56"/>
      <c r="T625" s="56"/>
      <c r="U625" s="56" t="s">
        <v>286</v>
      </c>
      <c r="V625" s="57" t="s">
        <v>287</v>
      </c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>
        <v>99.03</v>
      </c>
      <c r="AK625" s="17"/>
      <c r="AL625" s="17"/>
      <c r="AM625" s="17"/>
      <c r="AN625" s="17"/>
      <c r="AO625" s="17"/>
      <c r="AP625" s="17"/>
      <c r="AQ625" s="17"/>
      <c r="AR625" s="15" t="s">
        <v>168</v>
      </c>
      <c r="AS625" s="15">
        <v>10</v>
      </c>
      <c r="AT625" s="15">
        <v>0.01</v>
      </c>
      <c r="AU625" s="15">
        <v>0.2</v>
      </c>
      <c r="AV625" s="15">
        <v>0</v>
      </c>
      <c r="AW625" s="15">
        <v>0.05</v>
      </c>
      <c r="AX625" s="15">
        <v>0.01</v>
      </c>
      <c r="AY625" s="15">
        <v>0.39</v>
      </c>
      <c r="AZ625" s="15">
        <v>0.15</v>
      </c>
      <c r="BA625" s="15">
        <v>0.1</v>
      </c>
      <c r="BB625" s="15">
        <v>0</v>
      </c>
      <c r="BC625" s="15">
        <v>0</v>
      </c>
      <c r="BD625" s="15">
        <v>0</v>
      </c>
      <c r="BE625" s="15">
        <v>0.01</v>
      </c>
      <c r="BF625" s="15">
        <v>0.11</v>
      </c>
      <c r="BG625" s="15">
        <v>0.01</v>
      </c>
      <c r="BH625" s="17"/>
      <c r="BI625" s="17"/>
      <c r="BJ625" s="17"/>
      <c r="BK625" s="17"/>
      <c r="BL625" s="17"/>
      <c r="BM625" s="15" t="s">
        <v>288</v>
      </c>
    </row>
    <row r="626" spans="1:65" ht="12.5">
      <c r="A626" s="56">
        <v>13</v>
      </c>
      <c r="B626" s="56"/>
      <c r="C626" s="56" t="s">
        <v>84</v>
      </c>
      <c r="D626" s="56" t="s">
        <v>285</v>
      </c>
      <c r="E626" s="56" t="s">
        <v>76</v>
      </c>
      <c r="F626" s="56">
        <v>85</v>
      </c>
      <c r="G626" s="56">
        <f t="shared" si="7"/>
        <v>350</v>
      </c>
      <c r="H626" s="56">
        <v>1650</v>
      </c>
      <c r="I626" s="56"/>
      <c r="J626" s="56">
        <v>0.13</v>
      </c>
      <c r="K626" s="56">
        <v>47.5</v>
      </c>
      <c r="L626" s="56"/>
      <c r="M626" s="56"/>
      <c r="N626" s="56"/>
      <c r="O626" s="56"/>
      <c r="P626" s="56"/>
      <c r="Q626" s="56"/>
      <c r="R626" s="56"/>
      <c r="S626" s="56"/>
      <c r="T626" s="56"/>
      <c r="U626" s="56" t="s">
        <v>286</v>
      </c>
      <c r="V626" s="57" t="s">
        <v>287</v>
      </c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>
        <v>99.16</v>
      </c>
      <c r="AK626" s="17"/>
      <c r="AL626" s="17"/>
      <c r="AM626" s="17"/>
      <c r="AN626" s="17"/>
      <c r="AO626" s="17"/>
      <c r="AP626" s="17"/>
      <c r="AQ626" s="17"/>
      <c r="AR626" s="15" t="s">
        <v>168</v>
      </c>
      <c r="AS626" s="15">
        <v>10</v>
      </c>
      <c r="AT626" s="15">
        <v>0.01</v>
      </c>
      <c r="AU626" s="15">
        <v>0.2</v>
      </c>
      <c r="AV626" s="15">
        <v>0</v>
      </c>
      <c r="AW626" s="15">
        <v>0.05</v>
      </c>
      <c r="AX626" s="15">
        <v>0.01</v>
      </c>
      <c r="AY626" s="15">
        <v>0.39</v>
      </c>
      <c r="AZ626" s="15">
        <v>0.15</v>
      </c>
      <c r="BA626" s="15">
        <v>0.1</v>
      </c>
      <c r="BB626" s="15">
        <v>0</v>
      </c>
      <c r="BC626" s="15">
        <v>0</v>
      </c>
      <c r="BD626" s="15">
        <v>0</v>
      </c>
      <c r="BE626" s="15">
        <v>0.01</v>
      </c>
      <c r="BF626" s="15">
        <v>0.11</v>
      </c>
      <c r="BG626" s="15">
        <v>0.01</v>
      </c>
      <c r="BH626" s="17"/>
      <c r="BI626" s="17"/>
      <c r="BJ626" s="17"/>
      <c r="BK626" s="17"/>
      <c r="BL626" s="17"/>
      <c r="BM626" s="15" t="s">
        <v>288</v>
      </c>
    </row>
    <row r="627" spans="1:65" ht="12.5">
      <c r="A627" s="56">
        <v>13</v>
      </c>
      <c r="B627" s="56"/>
      <c r="C627" s="56" t="s">
        <v>84</v>
      </c>
      <c r="D627" s="56" t="s">
        <v>285</v>
      </c>
      <c r="E627" s="56" t="s">
        <v>76</v>
      </c>
      <c r="F627" s="56">
        <v>85</v>
      </c>
      <c r="G627" s="56">
        <f t="shared" si="7"/>
        <v>356</v>
      </c>
      <c r="H627" s="56">
        <v>1650</v>
      </c>
      <c r="I627" s="56"/>
      <c r="J627" s="56">
        <v>0.13</v>
      </c>
      <c r="K627" s="56">
        <v>47.5</v>
      </c>
      <c r="L627" s="56"/>
      <c r="M627" s="56"/>
      <c r="N627" s="56"/>
      <c r="O627" s="56"/>
      <c r="P627" s="56"/>
      <c r="Q627" s="56"/>
      <c r="R627" s="56"/>
      <c r="S627" s="56"/>
      <c r="T627" s="56"/>
      <c r="U627" s="56" t="s">
        <v>286</v>
      </c>
      <c r="V627" s="57" t="s">
        <v>287</v>
      </c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>
        <v>98.82</v>
      </c>
      <c r="AK627" s="17"/>
      <c r="AL627" s="17"/>
      <c r="AM627" s="17"/>
      <c r="AN627" s="17"/>
      <c r="AO627" s="17"/>
      <c r="AP627" s="17"/>
      <c r="AQ627" s="17"/>
      <c r="AR627" s="15" t="s">
        <v>168</v>
      </c>
      <c r="AS627" s="15">
        <v>10</v>
      </c>
      <c r="AT627" s="15">
        <v>0.01</v>
      </c>
      <c r="AU627" s="15">
        <v>0.2</v>
      </c>
      <c r="AV627" s="15">
        <v>0</v>
      </c>
      <c r="AW627" s="15">
        <v>0.05</v>
      </c>
      <c r="AX627" s="15">
        <v>0.01</v>
      </c>
      <c r="AY627" s="15">
        <v>0.39</v>
      </c>
      <c r="AZ627" s="15">
        <v>0.15</v>
      </c>
      <c r="BA627" s="15">
        <v>0.1</v>
      </c>
      <c r="BB627" s="15">
        <v>0</v>
      </c>
      <c r="BC627" s="15">
        <v>0</v>
      </c>
      <c r="BD627" s="15">
        <v>0</v>
      </c>
      <c r="BE627" s="15">
        <v>0.01</v>
      </c>
      <c r="BF627" s="15">
        <v>0.11</v>
      </c>
      <c r="BG627" s="15">
        <v>0.01</v>
      </c>
      <c r="BH627" s="17"/>
      <c r="BI627" s="17"/>
      <c r="BJ627" s="17"/>
      <c r="BK627" s="17"/>
      <c r="BL627" s="17"/>
      <c r="BM627" s="15" t="s">
        <v>288</v>
      </c>
    </row>
    <row r="628" spans="1:65" ht="12.5">
      <c r="A628" s="56">
        <v>13</v>
      </c>
      <c r="B628" s="56"/>
      <c r="C628" s="56" t="s">
        <v>84</v>
      </c>
      <c r="D628" s="56" t="s">
        <v>285</v>
      </c>
      <c r="E628" s="56" t="s">
        <v>76</v>
      </c>
      <c r="F628" s="56">
        <v>85</v>
      </c>
      <c r="G628" s="56">
        <f t="shared" si="7"/>
        <v>362</v>
      </c>
      <c r="H628" s="56">
        <v>1650</v>
      </c>
      <c r="I628" s="56"/>
      <c r="J628" s="56">
        <v>0.13</v>
      </c>
      <c r="K628" s="56">
        <v>47.5</v>
      </c>
      <c r="L628" s="56"/>
      <c r="M628" s="56"/>
      <c r="N628" s="56"/>
      <c r="O628" s="56"/>
      <c r="P628" s="56"/>
      <c r="Q628" s="56"/>
      <c r="R628" s="56"/>
      <c r="S628" s="56"/>
      <c r="T628" s="56"/>
      <c r="U628" s="56" t="s">
        <v>286</v>
      </c>
      <c r="V628" s="57" t="s">
        <v>287</v>
      </c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>
        <v>98.85</v>
      </c>
      <c r="AK628" s="17"/>
      <c r="AL628" s="17"/>
      <c r="AM628" s="17"/>
      <c r="AN628" s="17"/>
      <c r="AO628" s="17"/>
      <c r="AP628" s="17"/>
      <c r="AQ628" s="17"/>
      <c r="AR628" s="15" t="s">
        <v>168</v>
      </c>
      <c r="AS628" s="15">
        <v>10</v>
      </c>
      <c r="AT628" s="15">
        <v>0.01</v>
      </c>
      <c r="AU628" s="15">
        <v>0.2</v>
      </c>
      <c r="AV628" s="15">
        <v>0</v>
      </c>
      <c r="AW628" s="15">
        <v>0.05</v>
      </c>
      <c r="AX628" s="15">
        <v>0.01</v>
      </c>
      <c r="AY628" s="15">
        <v>0.39</v>
      </c>
      <c r="AZ628" s="15">
        <v>0.15</v>
      </c>
      <c r="BA628" s="15">
        <v>0.1</v>
      </c>
      <c r="BB628" s="15">
        <v>0</v>
      </c>
      <c r="BC628" s="15">
        <v>0</v>
      </c>
      <c r="BD628" s="15">
        <v>0</v>
      </c>
      <c r="BE628" s="15">
        <v>0.01</v>
      </c>
      <c r="BF628" s="15">
        <v>0.11</v>
      </c>
      <c r="BG628" s="15">
        <v>0.01</v>
      </c>
      <c r="BH628" s="17"/>
      <c r="BI628" s="17"/>
      <c r="BJ628" s="17"/>
      <c r="BK628" s="17"/>
      <c r="BL628" s="17"/>
      <c r="BM628" s="15" t="s">
        <v>288</v>
      </c>
    </row>
    <row r="629" spans="1:65" ht="12.5">
      <c r="A629" s="56">
        <v>13</v>
      </c>
      <c r="B629" s="56"/>
      <c r="C629" s="56" t="s">
        <v>84</v>
      </c>
      <c r="D629" s="56" t="s">
        <v>285</v>
      </c>
      <c r="E629" s="56" t="s">
        <v>76</v>
      </c>
      <c r="F629" s="56">
        <v>85</v>
      </c>
      <c r="G629" s="56">
        <f t="shared" si="7"/>
        <v>368</v>
      </c>
      <c r="H629" s="56">
        <v>1650</v>
      </c>
      <c r="I629" s="56"/>
      <c r="J629" s="56">
        <v>0.13</v>
      </c>
      <c r="K629" s="56">
        <v>47.5</v>
      </c>
      <c r="L629" s="56"/>
      <c r="M629" s="56"/>
      <c r="N629" s="56"/>
      <c r="O629" s="56"/>
      <c r="P629" s="56"/>
      <c r="Q629" s="56"/>
      <c r="R629" s="56"/>
      <c r="S629" s="56"/>
      <c r="T629" s="56"/>
      <c r="U629" s="56" t="s">
        <v>286</v>
      </c>
      <c r="V629" s="57" t="s">
        <v>287</v>
      </c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>
        <v>98.67</v>
      </c>
      <c r="AK629" s="17"/>
      <c r="AL629" s="17"/>
      <c r="AM629" s="17"/>
      <c r="AN629" s="17"/>
      <c r="AO629" s="17"/>
      <c r="AP629" s="17"/>
      <c r="AQ629" s="17"/>
      <c r="AR629" s="15" t="s">
        <v>168</v>
      </c>
      <c r="AS629" s="15">
        <v>10</v>
      </c>
      <c r="AT629" s="15">
        <v>0.01</v>
      </c>
      <c r="AU629" s="15">
        <v>0.2</v>
      </c>
      <c r="AV629" s="15">
        <v>0</v>
      </c>
      <c r="AW629" s="15">
        <v>0.05</v>
      </c>
      <c r="AX629" s="15">
        <v>0.01</v>
      </c>
      <c r="AY629" s="15">
        <v>0.39</v>
      </c>
      <c r="AZ629" s="15">
        <v>0.15</v>
      </c>
      <c r="BA629" s="15">
        <v>0.1</v>
      </c>
      <c r="BB629" s="15">
        <v>0</v>
      </c>
      <c r="BC629" s="15">
        <v>0</v>
      </c>
      <c r="BD629" s="15">
        <v>0</v>
      </c>
      <c r="BE629" s="15">
        <v>0.01</v>
      </c>
      <c r="BF629" s="15">
        <v>0.11</v>
      </c>
      <c r="BG629" s="15">
        <v>0.01</v>
      </c>
      <c r="BH629" s="17"/>
      <c r="BI629" s="17"/>
      <c r="BJ629" s="17"/>
      <c r="BK629" s="17"/>
      <c r="BL629" s="17"/>
      <c r="BM629" s="15" t="s">
        <v>288</v>
      </c>
    </row>
    <row r="630" spans="1:65" ht="12.5">
      <c r="A630" s="56">
        <v>13</v>
      </c>
      <c r="B630" s="56"/>
      <c r="C630" s="56" t="s">
        <v>84</v>
      </c>
      <c r="D630" s="56" t="s">
        <v>285</v>
      </c>
      <c r="E630" s="56" t="s">
        <v>76</v>
      </c>
      <c r="F630" s="56">
        <v>85</v>
      </c>
      <c r="G630" s="56">
        <f t="shared" si="7"/>
        <v>374</v>
      </c>
      <c r="H630" s="56">
        <v>1650</v>
      </c>
      <c r="I630" s="56"/>
      <c r="J630" s="56">
        <v>0.13</v>
      </c>
      <c r="K630" s="56">
        <v>47.5</v>
      </c>
      <c r="L630" s="56"/>
      <c r="M630" s="56"/>
      <c r="N630" s="56"/>
      <c r="O630" s="56"/>
      <c r="P630" s="56"/>
      <c r="Q630" s="56"/>
      <c r="R630" s="56"/>
      <c r="S630" s="56"/>
      <c r="T630" s="56"/>
      <c r="U630" s="56" t="s">
        <v>286</v>
      </c>
      <c r="V630" s="57" t="s">
        <v>287</v>
      </c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>
        <v>98.59</v>
      </c>
      <c r="AK630" s="17"/>
      <c r="AL630" s="17"/>
      <c r="AM630" s="17"/>
      <c r="AN630" s="17"/>
      <c r="AO630" s="17"/>
      <c r="AP630" s="17"/>
      <c r="AQ630" s="17"/>
      <c r="AR630" s="15" t="s">
        <v>168</v>
      </c>
      <c r="AS630" s="15">
        <v>10</v>
      </c>
      <c r="AT630" s="15">
        <v>0.01</v>
      </c>
      <c r="AU630" s="15">
        <v>0.2</v>
      </c>
      <c r="AV630" s="15">
        <v>0</v>
      </c>
      <c r="AW630" s="15">
        <v>0.05</v>
      </c>
      <c r="AX630" s="15">
        <v>0.01</v>
      </c>
      <c r="AY630" s="15">
        <v>0.39</v>
      </c>
      <c r="AZ630" s="15">
        <v>0.15</v>
      </c>
      <c r="BA630" s="15">
        <v>0.1</v>
      </c>
      <c r="BB630" s="15">
        <v>0</v>
      </c>
      <c r="BC630" s="15">
        <v>0</v>
      </c>
      <c r="BD630" s="15">
        <v>0</v>
      </c>
      <c r="BE630" s="15">
        <v>0.01</v>
      </c>
      <c r="BF630" s="15">
        <v>0.11</v>
      </c>
      <c r="BG630" s="15">
        <v>0.01</v>
      </c>
      <c r="BH630" s="17"/>
      <c r="BI630" s="17"/>
      <c r="BJ630" s="17"/>
      <c r="BK630" s="17"/>
      <c r="BL630" s="17"/>
      <c r="BM630" s="15" t="s">
        <v>288</v>
      </c>
    </row>
    <row r="631" spans="1:65" ht="12.5">
      <c r="A631" s="56">
        <v>13</v>
      </c>
      <c r="B631" s="56"/>
      <c r="C631" s="56" t="s">
        <v>84</v>
      </c>
      <c r="D631" s="56" t="s">
        <v>285</v>
      </c>
      <c r="E631" s="56" t="s">
        <v>76</v>
      </c>
      <c r="F631" s="56">
        <v>85</v>
      </c>
      <c r="G631" s="56">
        <f t="shared" si="7"/>
        <v>380</v>
      </c>
      <c r="H631" s="56">
        <v>1650</v>
      </c>
      <c r="I631" s="56"/>
      <c r="J631" s="56">
        <v>0.13</v>
      </c>
      <c r="K631" s="56">
        <v>47.5</v>
      </c>
      <c r="L631" s="56"/>
      <c r="M631" s="56"/>
      <c r="N631" s="56"/>
      <c r="O631" s="56"/>
      <c r="P631" s="56"/>
      <c r="Q631" s="56"/>
      <c r="R631" s="56"/>
      <c r="S631" s="56"/>
      <c r="T631" s="56"/>
      <c r="U631" s="56" t="s">
        <v>286</v>
      </c>
      <c r="V631" s="57" t="s">
        <v>287</v>
      </c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>
        <v>98.52</v>
      </c>
      <c r="AK631" s="17"/>
      <c r="AL631" s="17"/>
      <c r="AM631" s="17"/>
      <c r="AN631" s="17"/>
      <c r="AO631" s="17"/>
      <c r="AP631" s="17"/>
      <c r="AQ631" s="17"/>
      <c r="AR631" s="15" t="s">
        <v>168</v>
      </c>
      <c r="AS631" s="15">
        <v>10</v>
      </c>
      <c r="AT631" s="15">
        <v>0.01</v>
      </c>
      <c r="AU631" s="15">
        <v>0.2</v>
      </c>
      <c r="AV631" s="15">
        <v>0</v>
      </c>
      <c r="AW631" s="15">
        <v>0.05</v>
      </c>
      <c r="AX631" s="15">
        <v>0.01</v>
      </c>
      <c r="AY631" s="15">
        <v>0.39</v>
      </c>
      <c r="AZ631" s="15">
        <v>0.15</v>
      </c>
      <c r="BA631" s="15">
        <v>0.1</v>
      </c>
      <c r="BB631" s="15">
        <v>0</v>
      </c>
      <c r="BC631" s="15">
        <v>0</v>
      </c>
      <c r="BD631" s="15">
        <v>0</v>
      </c>
      <c r="BE631" s="15">
        <v>0.01</v>
      </c>
      <c r="BF631" s="15">
        <v>0.11</v>
      </c>
      <c r="BG631" s="15">
        <v>0.01</v>
      </c>
      <c r="BH631" s="17"/>
      <c r="BI631" s="17"/>
      <c r="BJ631" s="17"/>
      <c r="BK631" s="17"/>
      <c r="BL631" s="17"/>
      <c r="BM631" s="15" t="s">
        <v>288</v>
      </c>
    </row>
    <row r="632" spans="1:65" ht="12.5">
      <c r="A632" s="56">
        <v>13</v>
      </c>
      <c r="B632" s="56"/>
      <c r="C632" s="56" t="s">
        <v>84</v>
      </c>
      <c r="D632" s="56" t="s">
        <v>285</v>
      </c>
      <c r="E632" s="56" t="s">
        <v>76</v>
      </c>
      <c r="F632" s="56">
        <v>85</v>
      </c>
      <c r="G632" s="56">
        <v>350</v>
      </c>
      <c r="H632" s="56">
        <v>1550</v>
      </c>
      <c r="I632" s="56"/>
      <c r="J632" s="56">
        <v>0.13</v>
      </c>
      <c r="K632" s="56">
        <v>47.5</v>
      </c>
      <c r="L632" s="56"/>
      <c r="M632" s="56"/>
      <c r="N632" s="56"/>
      <c r="O632" s="56"/>
      <c r="P632" s="56"/>
      <c r="Q632" s="56"/>
      <c r="R632" s="56"/>
      <c r="S632" s="56"/>
      <c r="T632" s="56"/>
      <c r="U632" s="56" t="s">
        <v>286</v>
      </c>
      <c r="V632" s="57" t="s">
        <v>287</v>
      </c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>
        <v>98.96</v>
      </c>
      <c r="AK632" s="17"/>
      <c r="AL632" s="17"/>
      <c r="AM632" s="17"/>
      <c r="AN632" s="17"/>
      <c r="AO632" s="17"/>
      <c r="AP632" s="17"/>
      <c r="AQ632" s="17"/>
      <c r="AR632" s="15" t="s">
        <v>168</v>
      </c>
      <c r="AS632" s="15">
        <v>10</v>
      </c>
      <c r="AT632" s="15">
        <v>0.01</v>
      </c>
      <c r="AU632" s="15">
        <v>0.2</v>
      </c>
      <c r="AV632" s="15">
        <v>0</v>
      </c>
      <c r="AW632" s="15">
        <v>0.05</v>
      </c>
      <c r="AX632" s="15">
        <v>0.01</v>
      </c>
      <c r="AY632" s="15">
        <v>0.39</v>
      </c>
      <c r="AZ632" s="15">
        <v>0.15</v>
      </c>
      <c r="BA632" s="15">
        <v>0.1</v>
      </c>
      <c r="BB632" s="15">
        <v>0</v>
      </c>
      <c r="BC632" s="15">
        <v>0</v>
      </c>
      <c r="BD632" s="15">
        <v>0</v>
      </c>
      <c r="BE632" s="15">
        <v>0.01</v>
      </c>
      <c r="BF632" s="15">
        <v>0.11</v>
      </c>
      <c r="BG632" s="15">
        <v>0.01</v>
      </c>
      <c r="BH632" s="17"/>
      <c r="BI632" s="17"/>
      <c r="BJ632" s="17"/>
      <c r="BK632" s="17"/>
      <c r="BL632" s="17"/>
      <c r="BM632" s="15" t="s">
        <v>288</v>
      </c>
    </row>
    <row r="633" spans="1:65" ht="12.5">
      <c r="A633" s="56">
        <v>13</v>
      </c>
      <c r="B633" s="56"/>
      <c r="C633" s="56" t="s">
        <v>84</v>
      </c>
      <c r="D633" s="56" t="s">
        <v>285</v>
      </c>
      <c r="E633" s="56" t="s">
        <v>76</v>
      </c>
      <c r="F633" s="56">
        <v>85</v>
      </c>
      <c r="G633" s="56">
        <v>350</v>
      </c>
      <c r="H633" s="56">
        <f t="shared" ref="H633:H642" si="8">H632+20</f>
        <v>1570</v>
      </c>
      <c r="I633" s="56"/>
      <c r="J633" s="56">
        <v>0.13</v>
      </c>
      <c r="K633" s="56">
        <v>47.5</v>
      </c>
      <c r="L633" s="56"/>
      <c r="M633" s="56"/>
      <c r="N633" s="56"/>
      <c r="O633" s="56"/>
      <c r="P633" s="56"/>
      <c r="Q633" s="56"/>
      <c r="R633" s="56"/>
      <c r="S633" s="56"/>
      <c r="T633" s="56"/>
      <c r="U633" s="56" t="s">
        <v>286</v>
      </c>
      <c r="V633" s="57" t="s">
        <v>287</v>
      </c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>
        <v>98.88</v>
      </c>
      <c r="AK633" s="17"/>
      <c r="AL633" s="17"/>
      <c r="AM633" s="17"/>
      <c r="AN633" s="17"/>
      <c r="AO633" s="17"/>
      <c r="AP633" s="17"/>
      <c r="AQ633" s="17"/>
      <c r="AR633" s="15" t="s">
        <v>168</v>
      </c>
      <c r="AS633" s="15">
        <v>10</v>
      </c>
      <c r="AT633" s="15">
        <v>0.01</v>
      </c>
      <c r="AU633" s="15">
        <v>0.2</v>
      </c>
      <c r="AV633" s="15">
        <v>0</v>
      </c>
      <c r="AW633" s="15">
        <v>0.05</v>
      </c>
      <c r="AX633" s="15">
        <v>0.01</v>
      </c>
      <c r="AY633" s="15">
        <v>0.39</v>
      </c>
      <c r="AZ633" s="15">
        <v>0.15</v>
      </c>
      <c r="BA633" s="15">
        <v>0.1</v>
      </c>
      <c r="BB633" s="15">
        <v>0</v>
      </c>
      <c r="BC633" s="15">
        <v>0</v>
      </c>
      <c r="BD633" s="15">
        <v>0</v>
      </c>
      <c r="BE633" s="15">
        <v>0.01</v>
      </c>
      <c r="BF633" s="15">
        <v>0.11</v>
      </c>
      <c r="BG633" s="15">
        <v>0.01</v>
      </c>
      <c r="BH633" s="17"/>
      <c r="BI633" s="17"/>
      <c r="BJ633" s="17"/>
      <c r="BK633" s="17"/>
      <c r="BL633" s="17"/>
      <c r="BM633" s="15" t="s">
        <v>288</v>
      </c>
    </row>
    <row r="634" spans="1:65" ht="12.5">
      <c r="A634" s="56">
        <v>13</v>
      </c>
      <c r="B634" s="56"/>
      <c r="C634" s="56" t="s">
        <v>84</v>
      </c>
      <c r="D634" s="56" t="s">
        <v>285</v>
      </c>
      <c r="E634" s="56" t="s">
        <v>76</v>
      </c>
      <c r="F634" s="56">
        <v>85</v>
      </c>
      <c r="G634" s="56">
        <v>350</v>
      </c>
      <c r="H634" s="56">
        <f t="shared" si="8"/>
        <v>1590</v>
      </c>
      <c r="I634" s="56"/>
      <c r="J634" s="56">
        <v>0.13</v>
      </c>
      <c r="K634" s="56">
        <v>47.5</v>
      </c>
      <c r="L634" s="56"/>
      <c r="M634" s="56"/>
      <c r="N634" s="56"/>
      <c r="O634" s="56"/>
      <c r="P634" s="56"/>
      <c r="Q634" s="56"/>
      <c r="R634" s="56"/>
      <c r="S634" s="56"/>
      <c r="T634" s="56"/>
      <c r="U634" s="56" t="s">
        <v>286</v>
      </c>
      <c r="V634" s="57" t="s">
        <v>287</v>
      </c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>
        <v>99.067999999999998</v>
      </c>
      <c r="AK634" s="17"/>
      <c r="AL634" s="17"/>
      <c r="AM634" s="17"/>
      <c r="AN634" s="17"/>
      <c r="AO634" s="17"/>
      <c r="AP634" s="17"/>
      <c r="AQ634" s="17"/>
      <c r="AR634" s="15" t="s">
        <v>168</v>
      </c>
      <c r="AS634" s="15">
        <v>10</v>
      </c>
      <c r="AT634" s="15">
        <v>0.01</v>
      </c>
      <c r="AU634" s="15">
        <v>0.2</v>
      </c>
      <c r="AV634" s="15">
        <v>0</v>
      </c>
      <c r="AW634" s="15">
        <v>0.05</v>
      </c>
      <c r="AX634" s="15">
        <v>0.01</v>
      </c>
      <c r="AY634" s="15">
        <v>0.39</v>
      </c>
      <c r="AZ634" s="15">
        <v>0.15</v>
      </c>
      <c r="BA634" s="15">
        <v>0.1</v>
      </c>
      <c r="BB634" s="15">
        <v>0</v>
      </c>
      <c r="BC634" s="15">
        <v>0</v>
      </c>
      <c r="BD634" s="15">
        <v>0</v>
      </c>
      <c r="BE634" s="15">
        <v>0.01</v>
      </c>
      <c r="BF634" s="15">
        <v>0.11</v>
      </c>
      <c r="BG634" s="15">
        <v>0.01</v>
      </c>
      <c r="BH634" s="17"/>
      <c r="BI634" s="17"/>
      <c r="BJ634" s="17"/>
      <c r="BK634" s="17"/>
      <c r="BL634" s="17"/>
      <c r="BM634" s="15" t="s">
        <v>288</v>
      </c>
    </row>
    <row r="635" spans="1:65" ht="12.5">
      <c r="A635" s="56">
        <v>13</v>
      </c>
      <c r="B635" s="56"/>
      <c r="C635" s="56" t="s">
        <v>84</v>
      </c>
      <c r="D635" s="56" t="s">
        <v>285</v>
      </c>
      <c r="E635" s="56" t="s">
        <v>76</v>
      </c>
      <c r="F635" s="56">
        <v>85</v>
      </c>
      <c r="G635" s="56">
        <v>350</v>
      </c>
      <c r="H635" s="56">
        <f t="shared" si="8"/>
        <v>1610</v>
      </c>
      <c r="I635" s="56"/>
      <c r="J635" s="56">
        <v>0.13</v>
      </c>
      <c r="K635" s="56">
        <v>47.5</v>
      </c>
      <c r="L635" s="56"/>
      <c r="M635" s="56"/>
      <c r="N635" s="56"/>
      <c r="O635" s="56"/>
      <c r="P635" s="56"/>
      <c r="Q635" s="56"/>
      <c r="R635" s="56"/>
      <c r="S635" s="56"/>
      <c r="T635" s="56"/>
      <c r="U635" s="56" t="s">
        <v>286</v>
      </c>
      <c r="V635" s="57" t="s">
        <v>287</v>
      </c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>
        <v>98.96</v>
      </c>
      <c r="AK635" s="17"/>
      <c r="AL635" s="17"/>
      <c r="AM635" s="17"/>
      <c r="AN635" s="17"/>
      <c r="AO635" s="17"/>
      <c r="AP635" s="17"/>
      <c r="AQ635" s="17"/>
      <c r="AR635" s="15" t="s">
        <v>168</v>
      </c>
      <c r="AS635" s="15">
        <v>10</v>
      </c>
      <c r="AT635" s="15">
        <v>0.01</v>
      </c>
      <c r="AU635" s="15">
        <v>0.2</v>
      </c>
      <c r="AV635" s="15">
        <v>0</v>
      </c>
      <c r="AW635" s="15">
        <v>0.05</v>
      </c>
      <c r="AX635" s="15">
        <v>0.01</v>
      </c>
      <c r="AY635" s="15">
        <v>0.39</v>
      </c>
      <c r="AZ635" s="15">
        <v>0.15</v>
      </c>
      <c r="BA635" s="15">
        <v>0.1</v>
      </c>
      <c r="BB635" s="15">
        <v>0</v>
      </c>
      <c r="BC635" s="15">
        <v>0</v>
      </c>
      <c r="BD635" s="15">
        <v>0</v>
      </c>
      <c r="BE635" s="15">
        <v>0.01</v>
      </c>
      <c r="BF635" s="15">
        <v>0.11</v>
      </c>
      <c r="BG635" s="15">
        <v>0.01</v>
      </c>
      <c r="BH635" s="17"/>
      <c r="BI635" s="17"/>
      <c r="BJ635" s="17"/>
      <c r="BK635" s="17"/>
      <c r="BL635" s="17"/>
      <c r="BM635" s="15" t="s">
        <v>288</v>
      </c>
    </row>
    <row r="636" spans="1:65" ht="12.5">
      <c r="A636" s="56">
        <v>13</v>
      </c>
      <c r="B636" s="56"/>
      <c r="C636" s="56" t="s">
        <v>84</v>
      </c>
      <c r="D636" s="56" t="s">
        <v>285</v>
      </c>
      <c r="E636" s="56" t="s">
        <v>76</v>
      </c>
      <c r="F636" s="56">
        <v>85</v>
      </c>
      <c r="G636" s="56">
        <v>350</v>
      </c>
      <c r="H636" s="56">
        <f t="shared" si="8"/>
        <v>1630</v>
      </c>
      <c r="I636" s="56"/>
      <c r="J636" s="56">
        <v>0.13</v>
      </c>
      <c r="K636" s="56">
        <v>47.5</v>
      </c>
      <c r="L636" s="56"/>
      <c r="M636" s="56"/>
      <c r="N636" s="56"/>
      <c r="O636" s="56"/>
      <c r="P636" s="56"/>
      <c r="Q636" s="56"/>
      <c r="R636" s="56"/>
      <c r="S636" s="56"/>
      <c r="T636" s="56"/>
      <c r="U636" s="56" t="s">
        <v>286</v>
      </c>
      <c r="V636" s="57" t="s">
        <v>287</v>
      </c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>
        <v>99.04</v>
      </c>
      <c r="AK636" s="17"/>
      <c r="AL636" s="17"/>
      <c r="AM636" s="17"/>
      <c r="AN636" s="17"/>
      <c r="AO636" s="17"/>
      <c r="AP636" s="17"/>
      <c r="AQ636" s="17"/>
      <c r="AR636" s="15" t="s">
        <v>168</v>
      </c>
      <c r="AS636" s="15">
        <v>10</v>
      </c>
      <c r="AT636" s="15">
        <v>0.01</v>
      </c>
      <c r="AU636" s="15">
        <v>0.2</v>
      </c>
      <c r="AV636" s="15">
        <v>0</v>
      </c>
      <c r="AW636" s="15">
        <v>0.05</v>
      </c>
      <c r="AX636" s="15">
        <v>0.01</v>
      </c>
      <c r="AY636" s="15">
        <v>0.39</v>
      </c>
      <c r="AZ636" s="15">
        <v>0.15</v>
      </c>
      <c r="BA636" s="15">
        <v>0.1</v>
      </c>
      <c r="BB636" s="15">
        <v>0</v>
      </c>
      <c r="BC636" s="15">
        <v>0</v>
      </c>
      <c r="BD636" s="15">
        <v>0</v>
      </c>
      <c r="BE636" s="15">
        <v>0.01</v>
      </c>
      <c r="BF636" s="15">
        <v>0.11</v>
      </c>
      <c r="BG636" s="15">
        <v>0.01</v>
      </c>
      <c r="BH636" s="17"/>
      <c r="BI636" s="17"/>
      <c r="BJ636" s="17"/>
      <c r="BK636" s="17"/>
      <c r="BL636" s="17"/>
      <c r="BM636" s="15" t="s">
        <v>288</v>
      </c>
    </row>
    <row r="637" spans="1:65" ht="12.5">
      <c r="A637" s="56">
        <v>13</v>
      </c>
      <c r="B637" s="56"/>
      <c r="C637" s="56" t="s">
        <v>84</v>
      </c>
      <c r="D637" s="56" t="s">
        <v>285</v>
      </c>
      <c r="E637" s="56" t="s">
        <v>76</v>
      </c>
      <c r="F637" s="56">
        <v>85</v>
      </c>
      <c r="G637" s="56">
        <v>350</v>
      </c>
      <c r="H637" s="56">
        <f t="shared" si="8"/>
        <v>1650</v>
      </c>
      <c r="I637" s="56"/>
      <c r="J637" s="56">
        <v>0.13</v>
      </c>
      <c r="K637" s="56">
        <v>47.5</v>
      </c>
      <c r="L637" s="56"/>
      <c r="M637" s="56"/>
      <c r="N637" s="56"/>
      <c r="O637" s="56"/>
      <c r="P637" s="56"/>
      <c r="Q637" s="56"/>
      <c r="R637" s="56"/>
      <c r="S637" s="56"/>
      <c r="T637" s="56"/>
      <c r="U637" s="56" t="s">
        <v>286</v>
      </c>
      <c r="V637" s="57" t="s">
        <v>287</v>
      </c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>
        <v>99.108000000000004</v>
      </c>
      <c r="AK637" s="17"/>
      <c r="AL637" s="17"/>
      <c r="AM637" s="17"/>
      <c r="AN637" s="17"/>
      <c r="AO637" s="17"/>
      <c r="AP637" s="17"/>
      <c r="AQ637" s="17"/>
      <c r="AR637" s="15" t="s">
        <v>168</v>
      </c>
      <c r="AS637" s="15">
        <v>10</v>
      </c>
      <c r="AT637" s="15">
        <v>0.01</v>
      </c>
      <c r="AU637" s="15">
        <v>0.2</v>
      </c>
      <c r="AV637" s="15">
        <v>0</v>
      </c>
      <c r="AW637" s="15">
        <v>0.05</v>
      </c>
      <c r="AX637" s="15">
        <v>0.01</v>
      </c>
      <c r="AY637" s="15">
        <v>0.39</v>
      </c>
      <c r="AZ637" s="15">
        <v>0.15</v>
      </c>
      <c r="BA637" s="15">
        <v>0.1</v>
      </c>
      <c r="BB637" s="15">
        <v>0</v>
      </c>
      <c r="BC637" s="15">
        <v>0</v>
      </c>
      <c r="BD637" s="15">
        <v>0</v>
      </c>
      <c r="BE637" s="15">
        <v>0.01</v>
      </c>
      <c r="BF637" s="15">
        <v>0.11</v>
      </c>
      <c r="BG637" s="15">
        <v>0.01</v>
      </c>
      <c r="BH637" s="17"/>
      <c r="BI637" s="17"/>
      <c r="BJ637" s="17"/>
      <c r="BK637" s="17"/>
      <c r="BL637" s="17"/>
      <c r="BM637" s="15" t="s">
        <v>288</v>
      </c>
    </row>
    <row r="638" spans="1:65" ht="12.5">
      <c r="A638" s="56">
        <v>13</v>
      </c>
      <c r="B638" s="56"/>
      <c r="C638" s="56" t="s">
        <v>84</v>
      </c>
      <c r="D638" s="56" t="s">
        <v>285</v>
      </c>
      <c r="E638" s="56" t="s">
        <v>76</v>
      </c>
      <c r="F638" s="56">
        <v>85</v>
      </c>
      <c r="G638" s="56">
        <v>350</v>
      </c>
      <c r="H638" s="56">
        <f t="shared" si="8"/>
        <v>1670</v>
      </c>
      <c r="I638" s="56"/>
      <c r="J638" s="56">
        <v>0.13</v>
      </c>
      <c r="K638" s="56">
        <v>47.5</v>
      </c>
      <c r="L638" s="56"/>
      <c r="M638" s="56"/>
      <c r="N638" s="56"/>
      <c r="O638" s="56"/>
      <c r="P638" s="56"/>
      <c r="Q638" s="56"/>
      <c r="R638" s="56"/>
      <c r="S638" s="56"/>
      <c r="T638" s="56"/>
      <c r="U638" s="56" t="s">
        <v>286</v>
      </c>
      <c r="V638" s="57" t="s">
        <v>287</v>
      </c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>
        <v>98.99</v>
      </c>
      <c r="AK638" s="17"/>
      <c r="AL638" s="17"/>
      <c r="AM638" s="17"/>
      <c r="AN638" s="17"/>
      <c r="AO638" s="17"/>
      <c r="AP638" s="17"/>
      <c r="AQ638" s="17"/>
      <c r="AR638" s="15" t="s">
        <v>168</v>
      </c>
      <c r="AS638" s="15">
        <v>10</v>
      </c>
      <c r="AT638" s="15">
        <v>0.01</v>
      </c>
      <c r="AU638" s="15">
        <v>0.2</v>
      </c>
      <c r="AV638" s="15">
        <v>0</v>
      </c>
      <c r="AW638" s="15">
        <v>0.05</v>
      </c>
      <c r="AX638" s="15">
        <v>0.01</v>
      </c>
      <c r="AY638" s="15">
        <v>0.39</v>
      </c>
      <c r="AZ638" s="15">
        <v>0.15</v>
      </c>
      <c r="BA638" s="15">
        <v>0.1</v>
      </c>
      <c r="BB638" s="15">
        <v>0</v>
      </c>
      <c r="BC638" s="15">
        <v>0</v>
      </c>
      <c r="BD638" s="15">
        <v>0</v>
      </c>
      <c r="BE638" s="15">
        <v>0.01</v>
      </c>
      <c r="BF638" s="15">
        <v>0.11</v>
      </c>
      <c r="BG638" s="15">
        <v>0.01</v>
      </c>
      <c r="BH638" s="17"/>
      <c r="BI638" s="17"/>
      <c r="BJ638" s="17"/>
      <c r="BK638" s="17"/>
      <c r="BL638" s="17"/>
      <c r="BM638" s="15" t="s">
        <v>288</v>
      </c>
    </row>
    <row r="639" spans="1:65" ht="12.5">
      <c r="A639" s="56">
        <v>13</v>
      </c>
      <c r="B639" s="56"/>
      <c r="C639" s="56" t="s">
        <v>84</v>
      </c>
      <c r="D639" s="56" t="s">
        <v>285</v>
      </c>
      <c r="E639" s="56" t="s">
        <v>76</v>
      </c>
      <c r="F639" s="56">
        <v>85</v>
      </c>
      <c r="G639" s="56">
        <v>350</v>
      </c>
      <c r="H639" s="56">
        <f t="shared" si="8"/>
        <v>1690</v>
      </c>
      <c r="I639" s="56"/>
      <c r="J639" s="56">
        <v>0.13</v>
      </c>
      <c r="K639" s="56">
        <v>47.5</v>
      </c>
      <c r="L639" s="56"/>
      <c r="M639" s="56"/>
      <c r="N639" s="56"/>
      <c r="O639" s="56"/>
      <c r="P639" s="56"/>
      <c r="Q639" s="56"/>
      <c r="R639" s="56"/>
      <c r="S639" s="56"/>
      <c r="T639" s="56"/>
      <c r="U639" s="56" t="s">
        <v>286</v>
      </c>
      <c r="V639" s="57" t="s">
        <v>287</v>
      </c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>
        <v>98.76</v>
      </c>
      <c r="AK639" s="17"/>
      <c r="AL639" s="17"/>
      <c r="AM639" s="17"/>
      <c r="AN639" s="17"/>
      <c r="AO639" s="17"/>
      <c r="AP639" s="17"/>
      <c r="AQ639" s="17"/>
      <c r="AR639" s="15" t="s">
        <v>168</v>
      </c>
      <c r="AS639" s="15">
        <v>10</v>
      </c>
      <c r="AT639" s="15">
        <v>0.01</v>
      </c>
      <c r="AU639" s="15">
        <v>0.2</v>
      </c>
      <c r="AV639" s="15">
        <v>0</v>
      </c>
      <c r="AW639" s="15">
        <v>0.05</v>
      </c>
      <c r="AX639" s="15">
        <v>0.01</v>
      </c>
      <c r="AY639" s="15">
        <v>0.39</v>
      </c>
      <c r="AZ639" s="15">
        <v>0.15</v>
      </c>
      <c r="BA639" s="15">
        <v>0.1</v>
      </c>
      <c r="BB639" s="15">
        <v>0</v>
      </c>
      <c r="BC639" s="15">
        <v>0</v>
      </c>
      <c r="BD639" s="15">
        <v>0</v>
      </c>
      <c r="BE639" s="15">
        <v>0.01</v>
      </c>
      <c r="BF639" s="15">
        <v>0.11</v>
      </c>
      <c r="BG639" s="15">
        <v>0.01</v>
      </c>
      <c r="BH639" s="17"/>
      <c r="BI639" s="17"/>
      <c r="BJ639" s="17"/>
      <c r="BK639" s="17"/>
      <c r="BL639" s="17"/>
      <c r="BM639" s="15" t="s">
        <v>288</v>
      </c>
    </row>
    <row r="640" spans="1:65" ht="12.5">
      <c r="A640" s="56">
        <v>13</v>
      </c>
      <c r="B640" s="56"/>
      <c r="C640" s="56" t="s">
        <v>84</v>
      </c>
      <c r="D640" s="56" t="s">
        <v>285</v>
      </c>
      <c r="E640" s="56" t="s">
        <v>76</v>
      </c>
      <c r="F640" s="56">
        <v>85</v>
      </c>
      <c r="G640" s="56">
        <v>350</v>
      </c>
      <c r="H640" s="56">
        <f t="shared" si="8"/>
        <v>1710</v>
      </c>
      <c r="I640" s="56"/>
      <c r="J640" s="56">
        <v>0.13</v>
      </c>
      <c r="K640" s="56">
        <v>47.5</v>
      </c>
      <c r="L640" s="56"/>
      <c r="M640" s="56"/>
      <c r="N640" s="56"/>
      <c r="O640" s="56"/>
      <c r="P640" s="56"/>
      <c r="Q640" s="56"/>
      <c r="R640" s="56"/>
      <c r="S640" s="56"/>
      <c r="T640" s="56"/>
      <c r="U640" s="56" t="s">
        <v>286</v>
      </c>
      <c r="V640" s="57" t="s">
        <v>287</v>
      </c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>
        <v>99.08</v>
      </c>
      <c r="AK640" s="17"/>
      <c r="AL640" s="17"/>
      <c r="AM640" s="17"/>
      <c r="AN640" s="17"/>
      <c r="AO640" s="17"/>
      <c r="AP640" s="17"/>
      <c r="AQ640" s="17"/>
      <c r="AR640" s="15" t="s">
        <v>168</v>
      </c>
      <c r="AS640" s="15">
        <v>10</v>
      </c>
      <c r="AT640" s="15">
        <v>0.01</v>
      </c>
      <c r="AU640" s="15">
        <v>0.2</v>
      </c>
      <c r="AV640" s="15">
        <v>0</v>
      </c>
      <c r="AW640" s="15">
        <v>0.05</v>
      </c>
      <c r="AX640" s="15">
        <v>0.01</v>
      </c>
      <c r="AY640" s="15">
        <v>0.39</v>
      </c>
      <c r="AZ640" s="15">
        <v>0.15</v>
      </c>
      <c r="BA640" s="15">
        <v>0.1</v>
      </c>
      <c r="BB640" s="15">
        <v>0</v>
      </c>
      <c r="BC640" s="15">
        <v>0</v>
      </c>
      <c r="BD640" s="15">
        <v>0</v>
      </c>
      <c r="BE640" s="15">
        <v>0.01</v>
      </c>
      <c r="BF640" s="15">
        <v>0.11</v>
      </c>
      <c r="BG640" s="15">
        <v>0.01</v>
      </c>
      <c r="BH640" s="17"/>
      <c r="BI640" s="17"/>
      <c r="BJ640" s="17"/>
      <c r="BK640" s="17"/>
      <c r="BL640" s="17"/>
      <c r="BM640" s="15" t="s">
        <v>288</v>
      </c>
    </row>
    <row r="641" spans="1:65" ht="12.5">
      <c r="A641" s="56">
        <v>13</v>
      </c>
      <c r="B641" s="56"/>
      <c r="C641" s="56" t="s">
        <v>84</v>
      </c>
      <c r="D641" s="56" t="s">
        <v>285</v>
      </c>
      <c r="E641" s="56" t="s">
        <v>76</v>
      </c>
      <c r="F641" s="56">
        <v>85</v>
      </c>
      <c r="G641" s="56">
        <v>350</v>
      </c>
      <c r="H641" s="56">
        <f t="shared" si="8"/>
        <v>1730</v>
      </c>
      <c r="I641" s="56"/>
      <c r="J641" s="56">
        <v>0.13</v>
      </c>
      <c r="K641" s="56">
        <v>47.5</v>
      </c>
      <c r="L641" s="56"/>
      <c r="M641" s="56"/>
      <c r="N641" s="56"/>
      <c r="O641" s="56"/>
      <c r="P641" s="56"/>
      <c r="Q641" s="56"/>
      <c r="R641" s="56"/>
      <c r="S641" s="56"/>
      <c r="T641" s="56"/>
      <c r="U641" s="56" t="s">
        <v>286</v>
      </c>
      <c r="V641" s="57" t="s">
        <v>287</v>
      </c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>
        <v>98.92</v>
      </c>
      <c r="AK641" s="17"/>
      <c r="AL641" s="17"/>
      <c r="AM641" s="17"/>
      <c r="AN641" s="17"/>
      <c r="AO641" s="17"/>
      <c r="AP641" s="17"/>
      <c r="AQ641" s="17"/>
      <c r="AR641" s="15" t="s">
        <v>168</v>
      </c>
      <c r="AS641" s="15">
        <v>10</v>
      </c>
      <c r="AT641" s="15">
        <v>0.01</v>
      </c>
      <c r="AU641" s="15">
        <v>0.2</v>
      </c>
      <c r="AV641" s="15">
        <v>0</v>
      </c>
      <c r="AW641" s="15">
        <v>0.05</v>
      </c>
      <c r="AX641" s="15">
        <v>0.01</v>
      </c>
      <c r="AY641" s="15">
        <v>0.39</v>
      </c>
      <c r="AZ641" s="15">
        <v>0.15</v>
      </c>
      <c r="BA641" s="15">
        <v>0.1</v>
      </c>
      <c r="BB641" s="15">
        <v>0</v>
      </c>
      <c r="BC641" s="15">
        <v>0</v>
      </c>
      <c r="BD641" s="15">
        <v>0</v>
      </c>
      <c r="BE641" s="15">
        <v>0.01</v>
      </c>
      <c r="BF641" s="15">
        <v>0.11</v>
      </c>
      <c r="BG641" s="15">
        <v>0.01</v>
      </c>
      <c r="BH641" s="17"/>
      <c r="BI641" s="17"/>
      <c r="BJ641" s="17"/>
      <c r="BK641" s="17"/>
      <c r="BL641" s="17"/>
      <c r="BM641" s="15" t="s">
        <v>288</v>
      </c>
    </row>
    <row r="642" spans="1:65" ht="12.5">
      <c r="A642" s="56">
        <v>13</v>
      </c>
      <c r="B642" s="56"/>
      <c r="C642" s="56" t="s">
        <v>84</v>
      </c>
      <c r="D642" s="56" t="s">
        <v>285</v>
      </c>
      <c r="E642" s="56" t="s">
        <v>76</v>
      </c>
      <c r="F642" s="56">
        <v>85</v>
      </c>
      <c r="G642" s="56">
        <v>350</v>
      </c>
      <c r="H642" s="56">
        <f t="shared" si="8"/>
        <v>1750</v>
      </c>
      <c r="I642" s="56"/>
      <c r="J642" s="56">
        <v>0.13</v>
      </c>
      <c r="K642" s="56">
        <v>47.5</v>
      </c>
      <c r="L642" s="56"/>
      <c r="M642" s="56"/>
      <c r="N642" s="56"/>
      <c r="O642" s="56"/>
      <c r="P642" s="56"/>
      <c r="Q642" s="56"/>
      <c r="R642" s="56"/>
      <c r="S642" s="56"/>
      <c r="T642" s="56"/>
      <c r="U642" s="56" t="s">
        <v>286</v>
      </c>
      <c r="V642" s="57" t="s">
        <v>287</v>
      </c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>
        <v>98.87</v>
      </c>
      <c r="AK642" s="17"/>
      <c r="AL642" s="17"/>
      <c r="AM642" s="17"/>
      <c r="AN642" s="17"/>
      <c r="AO642" s="17"/>
      <c r="AP642" s="17"/>
      <c r="AQ642" s="17"/>
      <c r="AR642" s="15" t="s">
        <v>168</v>
      </c>
      <c r="AS642" s="15">
        <v>10</v>
      </c>
      <c r="AT642" s="15">
        <v>0.01</v>
      </c>
      <c r="AU642" s="15">
        <v>0.2</v>
      </c>
      <c r="AV642" s="15">
        <v>0</v>
      </c>
      <c r="AW642" s="15">
        <v>0.05</v>
      </c>
      <c r="AX642" s="15">
        <v>0.01</v>
      </c>
      <c r="AY642" s="15">
        <v>0.39</v>
      </c>
      <c r="AZ642" s="15">
        <v>0.15</v>
      </c>
      <c r="BA642" s="15">
        <v>0.1</v>
      </c>
      <c r="BB642" s="15">
        <v>0</v>
      </c>
      <c r="BC642" s="15">
        <v>0</v>
      </c>
      <c r="BD642" s="15">
        <v>0</v>
      </c>
      <c r="BE642" s="15">
        <v>0.01</v>
      </c>
      <c r="BF642" s="15">
        <v>0.11</v>
      </c>
      <c r="BG642" s="15">
        <v>0.01</v>
      </c>
      <c r="BH642" s="17"/>
      <c r="BI642" s="17"/>
      <c r="BJ642" s="17"/>
      <c r="BK642" s="17"/>
      <c r="BL642" s="17"/>
      <c r="BM642" s="15" t="s">
        <v>288</v>
      </c>
    </row>
    <row r="643" spans="1:65" ht="12.5">
      <c r="A643" s="56">
        <v>13</v>
      </c>
      <c r="B643" s="56"/>
      <c r="C643" s="56" t="s">
        <v>84</v>
      </c>
      <c r="D643" s="56" t="s">
        <v>285</v>
      </c>
      <c r="E643" s="56" t="s">
        <v>76</v>
      </c>
      <c r="F643" s="56">
        <v>85</v>
      </c>
      <c r="G643" s="56">
        <v>350</v>
      </c>
      <c r="H643" s="56">
        <v>1650</v>
      </c>
      <c r="I643" s="56"/>
      <c r="J643" s="56">
        <v>0.1</v>
      </c>
      <c r="K643" s="56">
        <v>47.5</v>
      </c>
      <c r="L643" s="56"/>
      <c r="M643" s="56"/>
      <c r="N643" s="56"/>
      <c r="O643" s="56"/>
      <c r="P643" s="56"/>
      <c r="Q643" s="56"/>
      <c r="R643" s="56"/>
      <c r="S643" s="56"/>
      <c r="T643" s="56"/>
      <c r="U643" s="56" t="s">
        <v>286</v>
      </c>
      <c r="V643" s="57" t="s">
        <v>287</v>
      </c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>
        <v>98.91</v>
      </c>
      <c r="AK643" s="17"/>
      <c r="AL643" s="17"/>
      <c r="AM643" s="17"/>
      <c r="AN643" s="17"/>
      <c r="AO643" s="17"/>
      <c r="AP643" s="17"/>
      <c r="AQ643" s="17"/>
      <c r="AR643" s="15" t="s">
        <v>168</v>
      </c>
      <c r="AS643" s="15">
        <v>10</v>
      </c>
      <c r="AT643" s="15">
        <v>0.01</v>
      </c>
      <c r="AU643" s="15">
        <v>0.2</v>
      </c>
      <c r="AV643" s="15">
        <v>0</v>
      </c>
      <c r="AW643" s="15">
        <v>0.05</v>
      </c>
      <c r="AX643" s="15">
        <v>0.01</v>
      </c>
      <c r="AY643" s="15">
        <v>0.39</v>
      </c>
      <c r="AZ643" s="15">
        <v>0.15</v>
      </c>
      <c r="BA643" s="15">
        <v>0.1</v>
      </c>
      <c r="BB643" s="15">
        <v>0</v>
      </c>
      <c r="BC643" s="15">
        <v>0</v>
      </c>
      <c r="BD643" s="15">
        <v>0</v>
      </c>
      <c r="BE643" s="15">
        <v>0.01</v>
      </c>
      <c r="BF643" s="15">
        <v>0.11</v>
      </c>
      <c r="BG643" s="15">
        <v>0.01</v>
      </c>
      <c r="BH643" s="17"/>
      <c r="BI643" s="17"/>
      <c r="BJ643" s="17"/>
      <c r="BK643" s="17"/>
      <c r="BL643" s="17"/>
      <c r="BM643" s="15" t="s">
        <v>288</v>
      </c>
    </row>
    <row r="644" spans="1:65" ht="12.5">
      <c r="A644" s="56">
        <v>13</v>
      </c>
      <c r="B644" s="56"/>
      <c r="C644" s="56" t="s">
        <v>84</v>
      </c>
      <c r="D644" s="56" t="s">
        <v>285</v>
      </c>
      <c r="E644" s="56" t="s">
        <v>76</v>
      </c>
      <c r="F644" s="56">
        <v>85</v>
      </c>
      <c r="G644" s="56">
        <v>350</v>
      </c>
      <c r="H644" s="56">
        <v>1650</v>
      </c>
      <c r="I644" s="56"/>
      <c r="J644" s="56">
        <f t="shared" ref="J644:J653" si="9">J643+0.005</f>
        <v>0.10500000000000001</v>
      </c>
      <c r="K644" s="56">
        <v>47.5</v>
      </c>
      <c r="L644" s="56"/>
      <c r="M644" s="56"/>
      <c r="N644" s="56"/>
      <c r="O644" s="56"/>
      <c r="P644" s="56"/>
      <c r="Q644" s="56"/>
      <c r="R644" s="56"/>
      <c r="S644" s="56"/>
      <c r="T644" s="56"/>
      <c r="U644" s="56" t="s">
        <v>286</v>
      </c>
      <c r="V644" s="57" t="s">
        <v>287</v>
      </c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>
        <v>99.12</v>
      </c>
      <c r="AK644" s="17"/>
      <c r="AL644" s="17"/>
      <c r="AM644" s="17"/>
      <c r="AN644" s="17"/>
      <c r="AO644" s="17"/>
      <c r="AP644" s="17"/>
      <c r="AQ644" s="17"/>
      <c r="AR644" s="15" t="s">
        <v>168</v>
      </c>
      <c r="AS644" s="15">
        <v>10</v>
      </c>
      <c r="AT644" s="15">
        <v>0.01</v>
      </c>
      <c r="AU644" s="15">
        <v>0.2</v>
      </c>
      <c r="AV644" s="15">
        <v>0</v>
      </c>
      <c r="AW644" s="15">
        <v>0.05</v>
      </c>
      <c r="AX644" s="15">
        <v>0.01</v>
      </c>
      <c r="AY644" s="15">
        <v>0.39</v>
      </c>
      <c r="AZ644" s="15">
        <v>0.15</v>
      </c>
      <c r="BA644" s="15">
        <v>0.1</v>
      </c>
      <c r="BB644" s="15">
        <v>0</v>
      </c>
      <c r="BC644" s="15">
        <v>0</v>
      </c>
      <c r="BD644" s="15">
        <v>0</v>
      </c>
      <c r="BE644" s="15">
        <v>0.01</v>
      </c>
      <c r="BF644" s="15">
        <v>0.11</v>
      </c>
      <c r="BG644" s="15">
        <v>0.01</v>
      </c>
      <c r="BH644" s="17"/>
      <c r="BI644" s="17"/>
      <c r="BJ644" s="17"/>
      <c r="BK644" s="17"/>
      <c r="BL644" s="17"/>
      <c r="BM644" s="15" t="s">
        <v>288</v>
      </c>
    </row>
    <row r="645" spans="1:65" ht="12.5">
      <c r="A645" s="56">
        <v>13</v>
      </c>
      <c r="B645" s="56"/>
      <c r="C645" s="56" t="s">
        <v>84</v>
      </c>
      <c r="D645" s="56" t="s">
        <v>285</v>
      </c>
      <c r="E645" s="56" t="s">
        <v>76</v>
      </c>
      <c r="F645" s="56">
        <v>85</v>
      </c>
      <c r="G645" s="56">
        <v>350</v>
      </c>
      <c r="H645" s="56">
        <v>1650</v>
      </c>
      <c r="I645" s="58"/>
      <c r="J645" s="56">
        <f t="shared" si="9"/>
        <v>0.11000000000000001</v>
      </c>
      <c r="K645" s="56">
        <v>47.5</v>
      </c>
      <c r="L645" s="58"/>
      <c r="M645" s="58"/>
      <c r="N645" s="58"/>
      <c r="O645" s="58"/>
      <c r="P645" s="58"/>
      <c r="Q645" s="58"/>
      <c r="R645" s="58"/>
      <c r="S645" s="58"/>
      <c r="T645" s="58"/>
      <c r="U645" s="56" t="s">
        <v>286</v>
      </c>
      <c r="V645" s="57" t="s">
        <v>287</v>
      </c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>
        <v>99.27</v>
      </c>
      <c r="AK645" s="17"/>
      <c r="AL645" s="17"/>
      <c r="AM645" s="17"/>
      <c r="AN645" s="17"/>
      <c r="AO645" s="17"/>
      <c r="AP645" s="17"/>
      <c r="AQ645" s="17"/>
      <c r="AR645" s="15" t="s">
        <v>168</v>
      </c>
      <c r="AS645" s="15">
        <v>10</v>
      </c>
      <c r="AT645" s="15">
        <v>0.01</v>
      </c>
      <c r="AU645" s="15">
        <v>0.2</v>
      </c>
      <c r="AV645" s="15">
        <v>0</v>
      </c>
      <c r="AW645" s="15">
        <v>0.05</v>
      </c>
      <c r="AX645" s="15">
        <v>0.01</v>
      </c>
      <c r="AY645" s="15">
        <v>0.39</v>
      </c>
      <c r="AZ645" s="15">
        <v>0.15</v>
      </c>
      <c r="BA645" s="15">
        <v>0.1</v>
      </c>
      <c r="BB645" s="15">
        <v>0</v>
      </c>
      <c r="BC645" s="15">
        <v>0</v>
      </c>
      <c r="BD645" s="15">
        <v>0</v>
      </c>
      <c r="BE645" s="15">
        <v>0.01</v>
      </c>
      <c r="BF645" s="15">
        <v>0.11</v>
      </c>
      <c r="BG645" s="15">
        <v>0.01</v>
      </c>
      <c r="BH645" s="17"/>
      <c r="BI645" s="17"/>
      <c r="BJ645" s="17"/>
      <c r="BK645" s="17"/>
      <c r="BL645" s="17"/>
      <c r="BM645" s="15" t="s">
        <v>288</v>
      </c>
    </row>
    <row r="646" spans="1:65" ht="12.5">
      <c r="A646" s="56">
        <v>13</v>
      </c>
      <c r="B646" s="56"/>
      <c r="C646" s="56" t="s">
        <v>84</v>
      </c>
      <c r="D646" s="56" t="s">
        <v>285</v>
      </c>
      <c r="E646" s="56" t="s">
        <v>76</v>
      </c>
      <c r="F646" s="56">
        <v>85</v>
      </c>
      <c r="G646" s="56">
        <v>350</v>
      </c>
      <c r="H646" s="56">
        <v>1650</v>
      </c>
      <c r="I646" s="58"/>
      <c r="J646" s="56">
        <f t="shared" si="9"/>
        <v>0.11500000000000002</v>
      </c>
      <c r="K646" s="56">
        <v>47.5</v>
      </c>
      <c r="L646" s="58"/>
      <c r="M646" s="58"/>
      <c r="N646" s="58"/>
      <c r="O646" s="58"/>
      <c r="P646" s="58"/>
      <c r="Q646" s="58"/>
      <c r="R646" s="58"/>
      <c r="S646" s="58"/>
      <c r="T646" s="58"/>
      <c r="U646" s="56" t="s">
        <v>286</v>
      </c>
      <c r="V646" s="57" t="s">
        <v>287</v>
      </c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>
        <v>99.1</v>
      </c>
      <c r="AK646" s="17"/>
      <c r="AL646" s="17"/>
      <c r="AM646" s="17"/>
      <c r="AN646" s="17"/>
      <c r="AO646" s="17"/>
      <c r="AP646" s="17"/>
      <c r="AQ646" s="17"/>
      <c r="AR646" s="15" t="s">
        <v>168</v>
      </c>
      <c r="AS646" s="15">
        <v>10</v>
      </c>
      <c r="AT646" s="15">
        <v>0.01</v>
      </c>
      <c r="AU646" s="15">
        <v>0.2</v>
      </c>
      <c r="AV646" s="15">
        <v>0</v>
      </c>
      <c r="AW646" s="15">
        <v>0.05</v>
      </c>
      <c r="AX646" s="15">
        <v>0.01</v>
      </c>
      <c r="AY646" s="15">
        <v>0.39</v>
      </c>
      <c r="AZ646" s="15">
        <v>0.15</v>
      </c>
      <c r="BA646" s="15">
        <v>0.1</v>
      </c>
      <c r="BB646" s="15">
        <v>0</v>
      </c>
      <c r="BC646" s="15">
        <v>0</v>
      </c>
      <c r="BD646" s="15">
        <v>0</v>
      </c>
      <c r="BE646" s="15">
        <v>0.01</v>
      </c>
      <c r="BF646" s="15">
        <v>0.11</v>
      </c>
      <c r="BG646" s="15">
        <v>0.01</v>
      </c>
      <c r="BH646" s="17"/>
      <c r="BI646" s="17"/>
      <c r="BJ646" s="17"/>
      <c r="BK646" s="17"/>
      <c r="BL646" s="17"/>
      <c r="BM646" s="15" t="s">
        <v>288</v>
      </c>
    </row>
    <row r="647" spans="1:65" ht="12.5">
      <c r="A647" s="56">
        <v>13</v>
      </c>
      <c r="B647" s="56"/>
      <c r="C647" s="56" t="s">
        <v>84</v>
      </c>
      <c r="D647" s="56" t="s">
        <v>285</v>
      </c>
      <c r="E647" s="56" t="s">
        <v>76</v>
      </c>
      <c r="F647" s="56">
        <v>85</v>
      </c>
      <c r="G647" s="56">
        <v>350</v>
      </c>
      <c r="H647" s="56">
        <v>1650</v>
      </c>
      <c r="I647" s="58"/>
      <c r="J647" s="56">
        <f t="shared" si="9"/>
        <v>0.12000000000000002</v>
      </c>
      <c r="K647" s="56">
        <v>47.5</v>
      </c>
      <c r="L647" s="58"/>
      <c r="M647" s="58"/>
      <c r="N647" s="58"/>
      <c r="O647" s="58"/>
      <c r="P647" s="58"/>
      <c r="Q647" s="58"/>
      <c r="R647" s="58"/>
      <c r="S647" s="58"/>
      <c r="T647" s="58"/>
      <c r="U647" s="56" t="s">
        <v>286</v>
      </c>
      <c r="V647" s="57" t="s">
        <v>287</v>
      </c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>
        <v>99.12</v>
      </c>
      <c r="AK647" s="17"/>
      <c r="AL647" s="17"/>
      <c r="AM647" s="17"/>
      <c r="AN647" s="17"/>
      <c r="AO647" s="17"/>
      <c r="AP647" s="17"/>
      <c r="AQ647" s="17"/>
      <c r="AR647" s="15" t="s">
        <v>168</v>
      </c>
      <c r="AS647" s="15">
        <v>10</v>
      </c>
      <c r="AT647" s="15">
        <v>0.01</v>
      </c>
      <c r="AU647" s="15">
        <v>0.2</v>
      </c>
      <c r="AV647" s="15">
        <v>0</v>
      </c>
      <c r="AW647" s="15">
        <v>0.05</v>
      </c>
      <c r="AX647" s="15">
        <v>0.01</v>
      </c>
      <c r="AY647" s="15">
        <v>0.39</v>
      </c>
      <c r="AZ647" s="15">
        <v>0.15</v>
      </c>
      <c r="BA647" s="15">
        <v>0.1</v>
      </c>
      <c r="BB647" s="15">
        <v>0</v>
      </c>
      <c r="BC647" s="15">
        <v>0</v>
      </c>
      <c r="BD647" s="15">
        <v>0</v>
      </c>
      <c r="BE647" s="15">
        <v>0.01</v>
      </c>
      <c r="BF647" s="15">
        <v>0.11</v>
      </c>
      <c r="BG647" s="15">
        <v>0.01</v>
      </c>
      <c r="BH647" s="17"/>
      <c r="BI647" s="17"/>
      <c r="BJ647" s="17"/>
      <c r="BK647" s="17"/>
      <c r="BL647" s="17"/>
      <c r="BM647" s="15" t="s">
        <v>288</v>
      </c>
    </row>
    <row r="648" spans="1:65" ht="12.5">
      <c r="A648" s="56">
        <v>13</v>
      </c>
      <c r="B648" s="56"/>
      <c r="C648" s="56" t="s">
        <v>84</v>
      </c>
      <c r="D648" s="56" t="s">
        <v>285</v>
      </c>
      <c r="E648" s="56" t="s">
        <v>76</v>
      </c>
      <c r="F648" s="56">
        <v>85</v>
      </c>
      <c r="G648" s="56">
        <v>350</v>
      </c>
      <c r="H648" s="56">
        <v>1650</v>
      </c>
      <c r="I648" s="58"/>
      <c r="J648" s="56">
        <f t="shared" si="9"/>
        <v>0.12500000000000003</v>
      </c>
      <c r="K648" s="56">
        <v>47.5</v>
      </c>
      <c r="L648" s="58"/>
      <c r="M648" s="58"/>
      <c r="N648" s="58"/>
      <c r="O648" s="58"/>
      <c r="P648" s="58"/>
      <c r="Q648" s="58"/>
      <c r="R648" s="58"/>
      <c r="S648" s="58"/>
      <c r="T648" s="58"/>
      <c r="U648" s="56" t="s">
        <v>286</v>
      </c>
      <c r="V648" s="57" t="s">
        <v>287</v>
      </c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>
        <v>99.09</v>
      </c>
      <c r="AK648" s="17"/>
      <c r="AL648" s="17"/>
      <c r="AM648" s="17"/>
      <c r="AN648" s="17"/>
      <c r="AO648" s="17"/>
      <c r="AP648" s="17"/>
      <c r="AQ648" s="17"/>
      <c r="AR648" s="15" t="s">
        <v>168</v>
      </c>
      <c r="AS648" s="15">
        <v>10</v>
      </c>
      <c r="AT648" s="15">
        <v>0.01</v>
      </c>
      <c r="AU648" s="15">
        <v>0.2</v>
      </c>
      <c r="AV648" s="15">
        <v>0</v>
      </c>
      <c r="AW648" s="15">
        <v>0.05</v>
      </c>
      <c r="AX648" s="15">
        <v>0.01</v>
      </c>
      <c r="AY648" s="15">
        <v>0.39</v>
      </c>
      <c r="AZ648" s="15">
        <v>0.15</v>
      </c>
      <c r="BA648" s="15">
        <v>0.1</v>
      </c>
      <c r="BB648" s="15">
        <v>0</v>
      </c>
      <c r="BC648" s="15">
        <v>0</v>
      </c>
      <c r="BD648" s="15">
        <v>0</v>
      </c>
      <c r="BE648" s="15">
        <v>0.01</v>
      </c>
      <c r="BF648" s="15">
        <v>0.11</v>
      </c>
      <c r="BG648" s="15">
        <v>0.01</v>
      </c>
      <c r="BH648" s="17"/>
      <c r="BI648" s="17"/>
      <c r="BJ648" s="17"/>
      <c r="BK648" s="17"/>
      <c r="BL648" s="17"/>
      <c r="BM648" s="15" t="s">
        <v>288</v>
      </c>
    </row>
    <row r="649" spans="1:65" ht="12.5">
      <c r="A649" s="56">
        <v>13</v>
      </c>
      <c r="B649" s="56"/>
      <c r="C649" s="56" t="s">
        <v>84</v>
      </c>
      <c r="D649" s="56" t="s">
        <v>285</v>
      </c>
      <c r="E649" s="56" t="s">
        <v>76</v>
      </c>
      <c r="F649" s="56">
        <v>85</v>
      </c>
      <c r="G649" s="56">
        <v>350</v>
      </c>
      <c r="H649" s="56">
        <v>1650</v>
      </c>
      <c r="I649" s="58"/>
      <c r="J649" s="56">
        <f t="shared" si="9"/>
        <v>0.13000000000000003</v>
      </c>
      <c r="K649" s="56">
        <v>47.5</v>
      </c>
      <c r="L649" s="58"/>
      <c r="M649" s="58"/>
      <c r="N649" s="58"/>
      <c r="O649" s="58"/>
      <c r="P649" s="58"/>
      <c r="Q649" s="58"/>
      <c r="R649" s="58"/>
      <c r="S649" s="58"/>
      <c r="T649" s="58"/>
      <c r="U649" s="56" t="s">
        <v>286</v>
      </c>
      <c r="V649" s="57" t="s">
        <v>287</v>
      </c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>
        <v>99.34</v>
      </c>
      <c r="AK649" s="17"/>
      <c r="AL649" s="17"/>
      <c r="AM649" s="17"/>
      <c r="AN649" s="17"/>
      <c r="AO649" s="17"/>
      <c r="AP649" s="17"/>
      <c r="AQ649" s="17"/>
      <c r="AR649" s="15" t="s">
        <v>168</v>
      </c>
      <c r="AS649" s="15">
        <v>10</v>
      </c>
      <c r="AT649" s="15">
        <v>0.01</v>
      </c>
      <c r="AU649" s="15">
        <v>0.2</v>
      </c>
      <c r="AV649" s="15">
        <v>0</v>
      </c>
      <c r="AW649" s="15">
        <v>0.05</v>
      </c>
      <c r="AX649" s="15">
        <v>0.01</v>
      </c>
      <c r="AY649" s="15">
        <v>0.39</v>
      </c>
      <c r="AZ649" s="15">
        <v>0.15</v>
      </c>
      <c r="BA649" s="15">
        <v>0.1</v>
      </c>
      <c r="BB649" s="15">
        <v>0</v>
      </c>
      <c r="BC649" s="15">
        <v>0</v>
      </c>
      <c r="BD649" s="15">
        <v>0</v>
      </c>
      <c r="BE649" s="15">
        <v>0.01</v>
      </c>
      <c r="BF649" s="15">
        <v>0.11</v>
      </c>
      <c r="BG649" s="15">
        <v>0.01</v>
      </c>
      <c r="BH649" s="17"/>
      <c r="BI649" s="17"/>
      <c r="BJ649" s="17"/>
      <c r="BK649" s="17"/>
      <c r="BL649" s="17"/>
      <c r="BM649" s="15" t="s">
        <v>288</v>
      </c>
    </row>
    <row r="650" spans="1:65" ht="12.5">
      <c r="A650" s="56">
        <v>13</v>
      </c>
      <c r="B650" s="56"/>
      <c r="C650" s="56" t="s">
        <v>84</v>
      </c>
      <c r="D650" s="56" t="s">
        <v>285</v>
      </c>
      <c r="E650" s="56" t="s">
        <v>76</v>
      </c>
      <c r="F650" s="56">
        <v>85</v>
      </c>
      <c r="G650" s="56">
        <v>350</v>
      </c>
      <c r="H650" s="56">
        <v>1650</v>
      </c>
      <c r="I650" s="58"/>
      <c r="J650" s="56">
        <f t="shared" si="9"/>
        <v>0.13500000000000004</v>
      </c>
      <c r="K650" s="56">
        <v>47.5</v>
      </c>
      <c r="L650" s="58"/>
      <c r="M650" s="58"/>
      <c r="N650" s="58"/>
      <c r="O650" s="58"/>
      <c r="P650" s="58"/>
      <c r="Q650" s="58"/>
      <c r="R650" s="58"/>
      <c r="S650" s="58"/>
      <c r="T650" s="58"/>
      <c r="U650" s="56" t="s">
        <v>286</v>
      </c>
      <c r="V650" s="57" t="s">
        <v>287</v>
      </c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>
        <v>98.89</v>
      </c>
      <c r="AK650" s="17"/>
      <c r="AL650" s="17"/>
      <c r="AM650" s="17"/>
      <c r="AN650" s="17"/>
      <c r="AO650" s="17"/>
      <c r="AP650" s="17"/>
      <c r="AQ650" s="17"/>
      <c r="AR650" s="15" t="s">
        <v>168</v>
      </c>
      <c r="AS650" s="15">
        <v>10</v>
      </c>
      <c r="AT650" s="15">
        <v>0.01</v>
      </c>
      <c r="AU650" s="15">
        <v>0.2</v>
      </c>
      <c r="AV650" s="15">
        <v>0</v>
      </c>
      <c r="AW650" s="15">
        <v>0.05</v>
      </c>
      <c r="AX650" s="15">
        <v>0.01</v>
      </c>
      <c r="AY650" s="15">
        <v>0.39</v>
      </c>
      <c r="AZ650" s="15">
        <v>0.15</v>
      </c>
      <c r="BA650" s="15">
        <v>0.1</v>
      </c>
      <c r="BB650" s="15">
        <v>0</v>
      </c>
      <c r="BC650" s="15">
        <v>0</v>
      </c>
      <c r="BD650" s="15">
        <v>0</v>
      </c>
      <c r="BE650" s="15">
        <v>0.01</v>
      </c>
      <c r="BF650" s="15">
        <v>0.11</v>
      </c>
      <c r="BG650" s="15">
        <v>0.01</v>
      </c>
      <c r="BH650" s="17"/>
      <c r="BI650" s="17"/>
      <c r="BJ650" s="17"/>
      <c r="BK650" s="17"/>
      <c r="BL650" s="17"/>
      <c r="BM650" s="15" t="s">
        <v>288</v>
      </c>
    </row>
    <row r="651" spans="1:65" ht="12.5">
      <c r="A651" s="56">
        <v>13</v>
      </c>
      <c r="B651" s="56"/>
      <c r="C651" s="56" t="s">
        <v>84</v>
      </c>
      <c r="D651" s="56" t="s">
        <v>285</v>
      </c>
      <c r="E651" s="56" t="s">
        <v>76</v>
      </c>
      <c r="F651" s="56">
        <v>85</v>
      </c>
      <c r="G651" s="56">
        <v>350</v>
      </c>
      <c r="H651" s="56">
        <v>1650</v>
      </c>
      <c r="I651" s="58"/>
      <c r="J651" s="56">
        <f t="shared" si="9"/>
        <v>0.14000000000000004</v>
      </c>
      <c r="K651" s="56">
        <v>47.5</v>
      </c>
      <c r="L651" s="58"/>
      <c r="M651" s="58"/>
      <c r="N651" s="58"/>
      <c r="O651" s="58"/>
      <c r="P651" s="58"/>
      <c r="Q651" s="58"/>
      <c r="R651" s="58"/>
      <c r="S651" s="58"/>
      <c r="T651" s="58"/>
      <c r="U651" s="56" t="s">
        <v>286</v>
      </c>
      <c r="V651" s="57" t="s">
        <v>287</v>
      </c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>
        <v>98.79</v>
      </c>
      <c r="AK651" s="17"/>
      <c r="AL651" s="17"/>
      <c r="AM651" s="17"/>
      <c r="AN651" s="17"/>
      <c r="AO651" s="17"/>
      <c r="AP651" s="17"/>
      <c r="AQ651" s="17"/>
      <c r="AR651" s="15" t="s">
        <v>168</v>
      </c>
      <c r="AS651" s="15">
        <v>10</v>
      </c>
      <c r="AT651" s="15">
        <v>0.01</v>
      </c>
      <c r="AU651" s="15">
        <v>0.2</v>
      </c>
      <c r="AV651" s="15">
        <v>0</v>
      </c>
      <c r="AW651" s="15">
        <v>0.05</v>
      </c>
      <c r="AX651" s="15">
        <v>0.01</v>
      </c>
      <c r="AY651" s="15">
        <v>0.39</v>
      </c>
      <c r="AZ651" s="15">
        <v>0.15</v>
      </c>
      <c r="BA651" s="15">
        <v>0.1</v>
      </c>
      <c r="BB651" s="15">
        <v>0</v>
      </c>
      <c r="BC651" s="15">
        <v>0</v>
      </c>
      <c r="BD651" s="15">
        <v>0</v>
      </c>
      <c r="BE651" s="15">
        <v>0.01</v>
      </c>
      <c r="BF651" s="15">
        <v>0.11</v>
      </c>
      <c r="BG651" s="15">
        <v>0.01</v>
      </c>
      <c r="BH651" s="17"/>
      <c r="BI651" s="17"/>
      <c r="BJ651" s="17"/>
      <c r="BK651" s="17"/>
      <c r="BL651" s="17"/>
      <c r="BM651" s="15" t="s">
        <v>288</v>
      </c>
    </row>
    <row r="652" spans="1:65" ht="12.5">
      <c r="A652" s="56">
        <v>13</v>
      </c>
      <c r="B652" s="56"/>
      <c r="C652" s="56" t="s">
        <v>84</v>
      </c>
      <c r="D652" s="56" t="s">
        <v>285</v>
      </c>
      <c r="E652" s="56" t="s">
        <v>76</v>
      </c>
      <c r="F652" s="56">
        <v>85</v>
      </c>
      <c r="G652" s="56">
        <v>350</v>
      </c>
      <c r="H652" s="56">
        <v>1650</v>
      </c>
      <c r="I652" s="58"/>
      <c r="J652" s="56">
        <f t="shared" si="9"/>
        <v>0.14500000000000005</v>
      </c>
      <c r="K652" s="56">
        <v>47.5</v>
      </c>
      <c r="L652" s="58"/>
      <c r="M652" s="58"/>
      <c r="N652" s="58"/>
      <c r="O652" s="58"/>
      <c r="P652" s="58"/>
      <c r="Q652" s="58"/>
      <c r="R652" s="58"/>
      <c r="S652" s="58"/>
      <c r="T652" s="58"/>
      <c r="U652" s="56" t="s">
        <v>286</v>
      </c>
      <c r="V652" s="57" t="s">
        <v>287</v>
      </c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>
        <v>98.71</v>
      </c>
      <c r="AK652" s="17"/>
      <c r="AL652" s="17"/>
      <c r="AM652" s="17"/>
      <c r="AN652" s="17"/>
      <c r="AO652" s="17"/>
      <c r="AP652" s="17"/>
      <c r="AQ652" s="17"/>
      <c r="AR652" s="15" t="s">
        <v>168</v>
      </c>
      <c r="AS652" s="15">
        <v>10</v>
      </c>
      <c r="AT652" s="15">
        <v>0.01</v>
      </c>
      <c r="AU652" s="15">
        <v>0.2</v>
      </c>
      <c r="AV652" s="15">
        <v>0</v>
      </c>
      <c r="AW652" s="15">
        <v>0.05</v>
      </c>
      <c r="AX652" s="15">
        <v>0.01</v>
      </c>
      <c r="AY652" s="15">
        <v>0.39</v>
      </c>
      <c r="AZ652" s="15">
        <v>0.15</v>
      </c>
      <c r="BA652" s="15">
        <v>0.1</v>
      </c>
      <c r="BB652" s="15">
        <v>0</v>
      </c>
      <c r="BC652" s="15">
        <v>0</v>
      </c>
      <c r="BD652" s="15">
        <v>0</v>
      </c>
      <c r="BE652" s="15">
        <v>0.01</v>
      </c>
      <c r="BF652" s="15">
        <v>0.11</v>
      </c>
      <c r="BG652" s="15">
        <v>0.01</v>
      </c>
      <c r="BH652" s="17"/>
      <c r="BI652" s="17"/>
      <c r="BJ652" s="17"/>
      <c r="BK652" s="17"/>
      <c r="BL652" s="17"/>
      <c r="BM652" s="15" t="s">
        <v>288</v>
      </c>
    </row>
    <row r="653" spans="1:65" ht="12.5">
      <c r="A653" s="56">
        <v>13</v>
      </c>
      <c r="B653" s="56"/>
      <c r="C653" s="56" t="s">
        <v>84</v>
      </c>
      <c r="D653" s="56" t="s">
        <v>285</v>
      </c>
      <c r="E653" s="56" t="s">
        <v>76</v>
      </c>
      <c r="F653" s="56">
        <v>85</v>
      </c>
      <c r="G653" s="56">
        <v>350</v>
      </c>
      <c r="H653" s="56">
        <v>1650</v>
      </c>
      <c r="I653" s="58"/>
      <c r="J653" s="56">
        <f t="shared" si="9"/>
        <v>0.15000000000000005</v>
      </c>
      <c r="K653" s="56">
        <v>47.5</v>
      </c>
      <c r="L653" s="58"/>
      <c r="M653" s="58"/>
      <c r="N653" s="58"/>
      <c r="O653" s="58"/>
      <c r="P653" s="58"/>
      <c r="Q653" s="58"/>
      <c r="R653" s="58"/>
      <c r="S653" s="58"/>
      <c r="T653" s="58"/>
      <c r="U653" s="56" t="s">
        <v>286</v>
      </c>
      <c r="V653" s="57" t="s">
        <v>287</v>
      </c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>
        <v>98.64</v>
      </c>
      <c r="AK653" s="17"/>
      <c r="AL653" s="17"/>
      <c r="AM653" s="17"/>
      <c r="AN653" s="17"/>
      <c r="AO653" s="17"/>
      <c r="AP653" s="17"/>
      <c r="AQ653" s="17"/>
      <c r="AR653" s="15" t="s">
        <v>168</v>
      </c>
      <c r="AS653" s="15">
        <v>10</v>
      </c>
      <c r="AT653" s="15">
        <v>0.01</v>
      </c>
      <c r="AU653" s="15">
        <v>0.2</v>
      </c>
      <c r="AV653" s="15">
        <v>0</v>
      </c>
      <c r="AW653" s="15">
        <v>0.05</v>
      </c>
      <c r="AX653" s="15">
        <v>0.01</v>
      </c>
      <c r="AY653" s="15">
        <v>0.39</v>
      </c>
      <c r="AZ653" s="15">
        <v>0.15</v>
      </c>
      <c r="BA653" s="15">
        <v>0.1</v>
      </c>
      <c r="BB653" s="15">
        <v>0</v>
      </c>
      <c r="BC653" s="15">
        <v>0</v>
      </c>
      <c r="BD653" s="15">
        <v>0</v>
      </c>
      <c r="BE653" s="15">
        <v>0.01</v>
      </c>
      <c r="BF653" s="15">
        <v>0.11</v>
      </c>
      <c r="BG653" s="15">
        <v>0.01</v>
      </c>
      <c r="BH653" s="17"/>
      <c r="BI653" s="17"/>
      <c r="BJ653" s="17"/>
      <c r="BK653" s="17"/>
      <c r="BL653" s="17"/>
      <c r="BM653" s="15" t="s">
        <v>288</v>
      </c>
    </row>
    <row r="654" spans="1:65" ht="25">
      <c r="A654" s="56">
        <v>14</v>
      </c>
      <c r="B654" s="56"/>
      <c r="C654" s="56" t="s">
        <v>84</v>
      </c>
      <c r="D654" s="56" t="s">
        <v>289</v>
      </c>
      <c r="E654" s="56" t="s">
        <v>76</v>
      </c>
      <c r="F654" s="56">
        <v>48</v>
      </c>
      <c r="G654" s="56">
        <v>100</v>
      </c>
      <c r="H654" s="56">
        <v>500</v>
      </c>
      <c r="I654" s="56"/>
      <c r="J654" s="56">
        <v>0.05</v>
      </c>
      <c r="K654" s="56">
        <v>40</v>
      </c>
      <c r="L654" s="56" t="s">
        <v>290</v>
      </c>
      <c r="M654" s="56"/>
      <c r="N654" s="56"/>
      <c r="O654" s="56"/>
      <c r="P654" s="56"/>
      <c r="Q654" s="56"/>
      <c r="R654" s="56"/>
      <c r="S654" s="56"/>
      <c r="T654" s="56"/>
      <c r="U654" s="56" t="s">
        <v>291</v>
      </c>
      <c r="V654" s="56"/>
      <c r="W654" s="56"/>
      <c r="X654" s="56"/>
      <c r="Y654" s="56"/>
      <c r="Z654" s="56"/>
      <c r="AA654" s="56">
        <v>88.85</v>
      </c>
      <c r="AB654" s="56">
        <v>0.48</v>
      </c>
      <c r="AC654" s="56">
        <v>10.67</v>
      </c>
      <c r="AD654" s="56"/>
      <c r="AE654" s="56"/>
      <c r="AF654" s="56"/>
      <c r="AG654" s="56"/>
      <c r="AH654" s="56"/>
      <c r="AI654" s="56"/>
      <c r="AJ654" s="56">
        <v>97.8</v>
      </c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5" t="s">
        <v>292</v>
      </c>
      <c r="BL654" s="17"/>
      <c r="BM654" s="15" t="s">
        <v>293</v>
      </c>
    </row>
    <row r="655" spans="1:65" ht="25">
      <c r="A655" s="56">
        <v>14</v>
      </c>
      <c r="B655" s="56"/>
      <c r="C655" s="56" t="s">
        <v>84</v>
      </c>
      <c r="D655" s="56" t="s">
        <v>289</v>
      </c>
      <c r="E655" s="56" t="s">
        <v>76</v>
      </c>
      <c r="F655" s="56">
        <v>48</v>
      </c>
      <c r="G655" s="56">
        <v>100</v>
      </c>
      <c r="H655" s="56">
        <v>500</v>
      </c>
      <c r="I655" s="56"/>
      <c r="J655" s="56">
        <v>0.1</v>
      </c>
      <c r="K655" s="56">
        <v>40</v>
      </c>
      <c r="L655" s="56" t="s">
        <v>290</v>
      </c>
      <c r="M655" s="56"/>
      <c r="N655" s="56"/>
      <c r="O655" s="56"/>
      <c r="P655" s="56"/>
      <c r="Q655" s="56"/>
      <c r="R655" s="56"/>
      <c r="S655" s="56"/>
      <c r="T655" s="56"/>
      <c r="U655" s="56" t="s">
        <v>291</v>
      </c>
      <c r="V655" s="56"/>
      <c r="W655" s="56"/>
      <c r="X655" s="56"/>
      <c r="Y655" s="56"/>
      <c r="Z655" s="56"/>
      <c r="AA655" s="56">
        <v>88.85</v>
      </c>
      <c r="AB655" s="56">
        <v>0.48</v>
      </c>
      <c r="AC655" s="56">
        <v>10.67</v>
      </c>
      <c r="AD655" s="56"/>
      <c r="AE655" s="56"/>
      <c r="AF655" s="56"/>
      <c r="AG655" s="56"/>
      <c r="AH655" s="56"/>
      <c r="AI655" s="56"/>
      <c r="AJ655" s="56">
        <v>95.8</v>
      </c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5" t="s">
        <v>292</v>
      </c>
      <c r="BL655" s="17"/>
      <c r="BM655" s="15" t="s">
        <v>293</v>
      </c>
    </row>
    <row r="656" spans="1:65" ht="25">
      <c r="A656" s="56">
        <v>14</v>
      </c>
      <c r="B656" s="56"/>
      <c r="C656" s="56" t="s">
        <v>84</v>
      </c>
      <c r="D656" s="56" t="s">
        <v>289</v>
      </c>
      <c r="E656" s="56" t="s">
        <v>76</v>
      </c>
      <c r="F656" s="56">
        <v>48</v>
      </c>
      <c r="G656" s="56">
        <v>100</v>
      </c>
      <c r="H656" s="56">
        <v>500</v>
      </c>
      <c r="I656" s="56"/>
      <c r="J656" s="56">
        <v>0.15</v>
      </c>
      <c r="K656" s="56">
        <v>40</v>
      </c>
      <c r="L656" s="56" t="s">
        <v>290</v>
      </c>
      <c r="M656" s="56"/>
      <c r="N656" s="56"/>
      <c r="O656" s="56"/>
      <c r="P656" s="56"/>
      <c r="Q656" s="56"/>
      <c r="R656" s="56"/>
      <c r="S656" s="56"/>
      <c r="T656" s="56"/>
      <c r="U656" s="56" t="s">
        <v>291</v>
      </c>
      <c r="V656" s="56"/>
      <c r="W656" s="56"/>
      <c r="X656" s="56"/>
      <c r="Y656" s="56"/>
      <c r="Z656" s="56"/>
      <c r="AA656" s="56">
        <v>88.85</v>
      </c>
      <c r="AB656" s="56">
        <v>0.48</v>
      </c>
      <c r="AC656" s="56">
        <v>10.67</v>
      </c>
      <c r="AD656" s="56"/>
      <c r="AE656" s="56"/>
      <c r="AF656" s="56"/>
      <c r="AG656" s="56"/>
      <c r="AH656" s="56"/>
      <c r="AI656" s="56"/>
      <c r="AJ656" s="56">
        <v>94.4</v>
      </c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5" t="s">
        <v>292</v>
      </c>
      <c r="BL656" s="17"/>
      <c r="BM656" s="15" t="s">
        <v>293</v>
      </c>
    </row>
    <row r="657" spans="1:65" ht="25">
      <c r="A657" s="56">
        <v>14</v>
      </c>
      <c r="B657" s="56"/>
      <c r="C657" s="56" t="s">
        <v>84</v>
      </c>
      <c r="D657" s="56" t="s">
        <v>289</v>
      </c>
      <c r="E657" s="56" t="s">
        <v>76</v>
      </c>
      <c r="F657" s="56">
        <v>48</v>
      </c>
      <c r="G657" s="56">
        <v>100</v>
      </c>
      <c r="H657" s="56">
        <v>500</v>
      </c>
      <c r="I657" s="56"/>
      <c r="J657" s="56">
        <v>0.2</v>
      </c>
      <c r="K657" s="56">
        <v>40</v>
      </c>
      <c r="L657" s="56" t="s">
        <v>290</v>
      </c>
      <c r="M657" s="56"/>
      <c r="N657" s="56"/>
      <c r="O657" s="56"/>
      <c r="P657" s="56"/>
      <c r="Q657" s="56"/>
      <c r="R657" s="56"/>
      <c r="S657" s="56"/>
      <c r="T657" s="56"/>
      <c r="U657" s="56" t="s">
        <v>291</v>
      </c>
      <c r="V657" s="56"/>
      <c r="W657" s="56"/>
      <c r="X657" s="56"/>
      <c r="Y657" s="56"/>
      <c r="Z657" s="56"/>
      <c r="AA657" s="56">
        <v>88.85</v>
      </c>
      <c r="AB657" s="56">
        <v>0.48</v>
      </c>
      <c r="AC657" s="56">
        <v>10.67</v>
      </c>
      <c r="AD657" s="56"/>
      <c r="AE657" s="56"/>
      <c r="AF657" s="56"/>
      <c r="AG657" s="56"/>
      <c r="AH657" s="56"/>
      <c r="AI657" s="56"/>
      <c r="AJ657" s="56">
        <v>89</v>
      </c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5" t="s">
        <v>292</v>
      </c>
      <c r="BL657" s="17"/>
      <c r="BM657" s="15" t="s">
        <v>293</v>
      </c>
    </row>
    <row r="658" spans="1:65" ht="25">
      <c r="A658" s="56">
        <v>14</v>
      </c>
      <c r="B658" s="56"/>
      <c r="C658" s="56" t="s">
        <v>84</v>
      </c>
      <c r="D658" s="56" t="s">
        <v>289</v>
      </c>
      <c r="E658" s="56" t="s">
        <v>76</v>
      </c>
      <c r="F658" s="56">
        <v>48</v>
      </c>
      <c r="G658" s="56">
        <v>100</v>
      </c>
      <c r="H658" s="56">
        <v>500</v>
      </c>
      <c r="I658" s="56"/>
      <c r="J658" s="56">
        <v>0.25</v>
      </c>
      <c r="K658" s="56">
        <v>40</v>
      </c>
      <c r="L658" s="56" t="s">
        <v>290</v>
      </c>
      <c r="M658" s="56"/>
      <c r="N658" s="56"/>
      <c r="O658" s="56"/>
      <c r="P658" s="56"/>
      <c r="Q658" s="56"/>
      <c r="R658" s="56"/>
      <c r="S658" s="56"/>
      <c r="T658" s="56"/>
      <c r="U658" s="56" t="s">
        <v>291</v>
      </c>
      <c r="V658" s="56"/>
      <c r="W658" s="56"/>
      <c r="X658" s="56"/>
      <c r="Y658" s="56"/>
      <c r="Z658" s="56"/>
      <c r="AA658" s="56">
        <v>88.85</v>
      </c>
      <c r="AB658" s="56">
        <v>0.48</v>
      </c>
      <c r="AC658" s="56">
        <v>10.67</v>
      </c>
      <c r="AD658" s="56"/>
      <c r="AE658" s="56"/>
      <c r="AF658" s="56"/>
      <c r="AG658" s="56"/>
      <c r="AH658" s="56"/>
      <c r="AI658" s="56"/>
      <c r="AJ658" s="56">
        <v>76.900000000000006</v>
      </c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5" t="s">
        <v>292</v>
      </c>
      <c r="BL658" s="17"/>
      <c r="BM658" s="15" t="s">
        <v>293</v>
      </c>
    </row>
    <row r="659" spans="1:65" ht="25">
      <c r="A659" s="56">
        <v>14</v>
      </c>
      <c r="B659" s="56"/>
      <c r="C659" s="56" t="s">
        <v>84</v>
      </c>
      <c r="D659" s="56" t="s">
        <v>289</v>
      </c>
      <c r="E659" s="56" t="s">
        <v>76</v>
      </c>
      <c r="F659" s="56">
        <v>48</v>
      </c>
      <c r="G659" s="56">
        <v>100</v>
      </c>
      <c r="H659" s="56">
        <v>250</v>
      </c>
      <c r="I659" s="56"/>
      <c r="J659" s="56">
        <v>0.05</v>
      </c>
      <c r="K659" s="56">
        <v>40</v>
      </c>
      <c r="L659" s="56" t="s">
        <v>290</v>
      </c>
      <c r="M659" s="56"/>
      <c r="N659" s="56"/>
      <c r="O659" s="56"/>
      <c r="P659" s="56"/>
      <c r="Q659" s="56"/>
      <c r="R659" s="56"/>
      <c r="S659" s="56"/>
      <c r="T659" s="56"/>
      <c r="U659" s="56" t="s">
        <v>291</v>
      </c>
      <c r="V659" s="56"/>
      <c r="W659" s="56"/>
      <c r="X659" s="56"/>
      <c r="Y659" s="56"/>
      <c r="Z659" s="56"/>
      <c r="AA659" s="56">
        <v>88.85</v>
      </c>
      <c r="AB659" s="56">
        <v>0.48</v>
      </c>
      <c r="AC659" s="56">
        <v>10.67</v>
      </c>
      <c r="AD659" s="56"/>
      <c r="AE659" s="56"/>
      <c r="AF659" s="56"/>
      <c r="AG659" s="56"/>
      <c r="AH659" s="56"/>
      <c r="AI659" s="56"/>
      <c r="AJ659" s="56" t="s">
        <v>294</v>
      </c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5" t="s">
        <v>292</v>
      </c>
      <c r="BL659" s="17"/>
      <c r="BM659" s="15" t="s">
        <v>293</v>
      </c>
    </row>
    <row r="660" spans="1:65" ht="25">
      <c r="A660" s="56">
        <v>14</v>
      </c>
      <c r="B660" s="56"/>
      <c r="C660" s="56" t="s">
        <v>84</v>
      </c>
      <c r="D660" s="56" t="s">
        <v>289</v>
      </c>
      <c r="E660" s="56" t="s">
        <v>76</v>
      </c>
      <c r="F660" s="56">
        <v>48</v>
      </c>
      <c r="G660" s="56">
        <v>100</v>
      </c>
      <c r="H660" s="56">
        <v>500</v>
      </c>
      <c r="I660" s="56"/>
      <c r="J660" s="56">
        <v>0.05</v>
      </c>
      <c r="K660" s="56">
        <v>40</v>
      </c>
      <c r="L660" s="56" t="s">
        <v>290</v>
      </c>
      <c r="M660" s="56"/>
      <c r="N660" s="56"/>
      <c r="O660" s="56"/>
      <c r="P660" s="56"/>
      <c r="Q660" s="56"/>
      <c r="R660" s="56"/>
      <c r="S660" s="56"/>
      <c r="T660" s="56"/>
      <c r="U660" s="56" t="s">
        <v>291</v>
      </c>
      <c r="V660" s="56"/>
      <c r="W660" s="56"/>
      <c r="X660" s="56"/>
      <c r="Y660" s="56"/>
      <c r="Z660" s="56"/>
      <c r="AA660" s="56">
        <v>88.85</v>
      </c>
      <c r="AB660" s="56">
        <v>0.48</v>
      </c>
      <c r="AC660" s="56">
        <v>10.67</v>
      </c>
      <c r="AD660" s="56"/>
      <c r="AE660" s="56"/>
      <c r="AF660" s="56"/>
      <c r="AG660" s="56"/>
      <c r="AH660" s="56"/>
      <c r="AI660" s="56"/>
      <c r="AJ660" s="56" t="s">
        <v>295</v>
      </c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5" t="s">
        <v>292</v>
      </c>
      <c r="BL660" s="17"/>
      <c r="BM660" s="15" t="s">
        <v>293</v>
      </c>
    </row>
    <row r="661" spans="1:65" ht="25">
      <c r="A661" s="56">
        <v>14</v>
      </c>
      <c r="B661" s="56"/>
      <c r="C661" s="56" t="s">
        <v>84</v>
      </c>
      <c r="D661" s="56" t="s">
        <v>289</v>
      </c>
      <c r="E661" s="56" t="s">
        <v>76</v>
      </c>
      <c r="F661" s="56">
        <v>48</v>
      </c>
      <c r="G661" s="56">
        <v>100</v>
      </c>
      <c r="H661" s="56">
        <v>750</v>
      </c>
      <c r="I661" s="56"/>
      <c r="J661" s="56">
        <v>0.05</v>
      </c>
      <c r="K661" s="56">
        <v>40</v>
      </c>
      <c r="L661" s="56" t="s">
        <v>290</v>
      </c>
      <c r="M661" s="56"/>
      <c r="N661" s="56"/>
      <c r="O661" s="56"/>
      <c r="P661" s="56"/>
      <c r="Q661" s="56"/>
      <c r="R661" s="56"/>
      <c r="S661" s="56"/>
      <c r="T661" s="56"/>
      <c r="U661" s="56" t="s">
        <v>291</v>
      </c>
      <c r="V661" s="56"/>
      <c r="W661" s="56"/>
      <c r="X661" s="56"/>
      <c r="Y661" s="56"/>
      <c r="Z661" s="56"/>
      <c r="AA661" s="56">
        <v>88.85</v>
      </c>
      <c r="AB661" s="56">
        <v>0.48</v>
      </c>
      <c r="AC661" s="56">
        <v>10.67</v>
      </c>
      <c r="AD661" s="56"/>
      <c r="AE661" s="56"/>
      <c r="AF661" s="56"/>
      <c r="AG661" s="56"/>
      <c r="AH661" s="56"/>
      <c r="AI661" s="56"/>
      <c r="AJ661" s="56" t="s">
        <v>296</v>
      </c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5" t="s">
        <v>292</v>
      </c>
      <c r="BL661" s="17"/>
      <c r="BM661" s="15" t="s">
        <v>293</v>
      </c>
    </row>
    <row r="662" spans="1:65" ht="25">
      <c r="A662" s="56">
        <v>14</v>
      </c>
      <c r="B662" s="56"/>
      <c r="C662" s="56" t="s">
        <v>84</v>
      </c>
      <c r="D662" s="56" t="s">
        <v>289</v>
      </c>
      <c r="E662" s="56" t="s">
        <v>76</v>
      </c>
      <c r="F662" s="56">
        <v>48</v>
      </c>
      <c r="G662" s="56">
        <v>100</v>
      </c>
      <c r="H662" s="56">
        <v>1000</v>
      </c>
      <c r="I662" s="56"/>
      <c r="J662" s="56">
        <v>0.05</v>
      </c>
      <c r="K662" s="56">
        <v>40</v>
      </c>
      <c r="L662" s="56" t="s">
        <v>290</v>
      </c>
      <c r="M662" s="56"/>
      <c r="N662" s="56"/>
      <c r="O662" s="56"/>
      <c r="P662" s="56"/>
      <c r="Q662" s="56"/>
      <c r="R662" s="56"/>
      <c r="S662" s="56"/>
      <c r="T662" s="56"/>
      <c r="U662" s="56" t="s">
        <v>291</v>
      </c>
      <c r="V662" s="56"/>
      <c r="W662" s="56"/>
      <c r="X662" s="56"/>
      <c r="Y662" s="56"/>
      <c r="Z662" s="56"/>
      <c r="AA662" s="56">
        <v>88.85</v>
      </c>
      <c r="AB662" s="56">
        <v>0.48</v>
      </c>
      <c r="AC662" s="56">
        <v>10.67</v>
      </c>
      <c r="AD662" s="56"/>
      <c r="AE662" s="56"/>
      <c r="AF662" s="56"/>
      <c r="AG662" s="56"/>
      <c r="AH662" s="56"/>
      <c r="AI662" s="56"/>
      <c r="AJ662" s="56" t="s">
        <v>297</v>
      </c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5" t="s">
        <v>292</v>
      </c>
      <c r="BL662" s="17"/>
      <c r="BM662" s="15" t="s">
        <v>293</v>
      </c>
    </row>
    <row r="663" spans="1:65" ht="25">
      <c r="A663" s="56">
        <v>14</v>
      </c>
      <c r="B663" s="56"/>
      <c r="C663" s="56" t="s">
        <v>84</v>
      </c>
      <c r="D663" s="56" t="s">
        <v>289</v>
      </c>
      <c r="E663" s="56" t="s">
        <v>76</v>
      </c>
      <c r="F663" s="56">
        <v>48</v>
      </c>
      <c r="G663" s="56">
        <v>100</v>
      </c>
      <c r="H663" s="56">
        <v>250</v>
      </c>
      <c r="I663" s="56"/>
      <c r="J663" s="56">
        <v>0.1</v>
      </c>
      <c r="K663" s="56">
        <v>40</v>
      </c>
      <c r="L663" s="56" t="s">
        <v>290</v>
      </c>
      <c r="M663" s="56"/>
      <c r="N663" s="56"/>
      <c r="O663" s="56"/>
      <c r="P663" s="56"/>
      <c r="Q663" s="56"/>
      <c r="R663" s="56"/>
      <c r="S663" s="56"/>
      <c r="T663" s="56"/>
      <c r="U663" s="56" t="s">
        <v>291</v>
      </c>
      <c r="V663" s="56"/>
      <c r="W663" s="56"/>
      <c r="X663" s="56"/>
      <c r="Y663" s="56"/>
      <c r="Z663" s="56"/>
      <c r="AA663" s="56">
        <v>88.85</v>
      </c>
      <c r="AB663" s="56">
        <v>0.48</v>
      </c>
      <c r="AC663" s="56">
        <v>10.67</v>
      </c>
      <c r="AD663" s="56"/>
      <c r="AE663" s="56"/>
      <c r="AF663" s="56"/>
      <c r="AG663" s="56"/>
      <c r="AH663" s="56"/>
      <c r="AI663" s="56"/>
      <c r="AJ663" s="56" t="s">
        <v>298</v>
      </c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5" t="s">
        <v>292</v>
      </c>
      <c r="BL663" s="17"/>
      <c r="BM663" s="15" t="s">
        <v>293</v>
      </c>
    </row>
    <row r="664" spans="1:65" ht="25">
      <c r="A664" s="56">
        <v>14</v>
      </c>
      <c r="B664" s="56"/>
      <c r="C664" s="56" t="s">
        <v>84</v>
      </c>
      <c r="D664" s="56" t="s">
        <v>289</v>
      </c>
      <c r="E664" s="56" t="s">
        <v>76</v>
      </c>
      <c r="F664" s="56">
        <v>48</v>
      </c>
      <c r="G664" s="56">
        <v>100</v>
      </c>
      <c r="H664" s="56">
        <v>500</v>
      </c>
      <c r="I664" s="56"/>
      <c r="J664" s="56">
        <v>0.1</v>
      </c>
      <c r="K664" s="56">
        <v>40</v>
      </c>
      <c r="L664" s="56" t="s">
        <v>290</v>
      </c>
      <c r="M664" s="56"/>
      <c r="N664" s="56"/>
      <c r="O664" s="56"/>
      <c r="P664" s="56"/>
      <c r="Q664" s="56"/>
      <c r="R664" s="56"/>
      <c r="S664" s="56"/>
      <c r="T664" s="56"/>
      <c r="U664" s="56" t="s">
        <v>291</v>
      </c>
      <c r="V664" s="56"/>
      <c r="W664" s="56"/>
      <c r="X664" s="56"/>
      <c r="Y664" s="56"/>
      <c r="Z664" s="56"/>
      <c r="AA664" s="56">
        <v>88.85</v>
      </c>
      <c r="AB664" s="56">
        <v>0.48</v>
      </c>
      <c r="AC664" s="56">
        <v>10.67</v>
      </c>
      <c r="AD664" s="56"/>
      <c r="AE664" s="56"/>
      <c r="AF664" s="56"/>
      <c r="AG664" s="56"/>
      <c r="AH664" s="56"/>
      <c r="AI664" s="56"/>
      <c r="AJ664" s="56" t="s">
        <v>299</v>
      </c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5" t="s">
        <v>292</v>
      </c>
      <c r="BL664" s="17"/>
      <c r="BM664" s="15" t="s">
        <v>293</v>
      </c>
    </row>
    <row r="665" spans="1:65" ht="25">
      <c r="A665" s="56">
        <v>14</v>
      </c>
      <c r="B665" s="56"/>
      <c r="C665" s="56" t="s">
        <v>84</v>
      </c>
      <c r="D665" s="56" t="s">
        <v>289</v>
      </c>
      <c r="E665" s="56" t="s">
        <v>76</v>
      </c>
      <c r="F665" s="56">
        <v>48</v>
      </c>
      <c r="G665" s="56">
        <v>100</v>
      </c>
      <c r="H665" s="56">
        <v>750</v>
      </c>
      <c r="I665" s="56"/>
      <c r="J665" s="56">
        <v>0.1</v>
      </c>
      <c r="K665" s="56">
        <v>40</v>
      </c>
      <c r="L665" s="56" t="s">
        <v>290</v>
      </c>
      <c r="M665" s="56"/>
      <c r="N665" s="56"/>
      <c r="O665" s="56"/>
      <c r="P665" s="56"/>
      <c r="Q665" s="56"/>
      <c r="R665" s="56"/>
      <c r="S665" s="56"/>
      <c r="T665" s="56"/>
      <c r="U665" s="56" t="s">
        <v>291</v>
      </c>
      <c r="V665" s="56"/>
      <c r="W665" s="56"/>
      <c r="X665" s="56"/>
      <c r="Y665" s="56"/>
      <c r="Z665" s="56"/>
      <c r="AA665" s="56">
        <v>88.85</v>
      </c>
      <c r="AB665" s="56">
        <v>0.48</v>
      </c>
      <c r="AC665" s="56">
        <v>10.67</v>
      </c>
      <c r="AD665" s="56"/>
      <c r="AE665" s="56"/>
      <c r="AF665" s="56"/>
      <c r="AG665" s="56"/>
      <c r="AH665" s="56"/>
      <c r="AI665" s="56"/>
      <c r="AJ665" s="56" t="s">
        <v>300</v>
      </c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5" t="s">
        <v>292</v>
      </c>
      <c r="BL665" s="17"/>
      <c r="BM665" s="15" t="s">
        <v>293</v>
      </c>
    </row>
    <row r="666" spans="1:65" ht="25">
      <c r="A666" s="56">
        <v>14</v>
      </c>
      <c r="B666" s="56"/>
      <c r="C666" s="56" t="s">
        <v>84</v>
      </c>
      <c r="D666" s="56" t="s">
        <v>289</v>
      </c>
      <c r="E666" s="56" t="s">
        <v>76</v>
      </c>
      <c r="F666" s="56">
        <v>48</v>
      </c>
      <c r="G666" s="56">
        <v>100</v>
      </c>
      <c r="H666" s="56">
        <v>1000</v>
      </c>
      <c r="I666" s="56"/>
      <c r="J666" s="56">
        <v>0.1</v>
      </c>
      <c r="K666" s="56">
        <v>40</v>
      </c>
      <c r="L666" s="56" t="s">
        <v>290</v>
      </c>
      <c r="M666" s="56"/>
      <c r="N666" s="56"/>
      <c r="O666" s="56"/>
      <c r="P666" s="56"/>
      <c r="Q666" s="56"/>
      <c r="R666" s="56"/>
      <c r="S666" s="56"/>
      <c r="T666" s="56"/>
      <c r="U666" s="56" t="s">
        <v>291</v>
      </c>
      <c r="V666" s="56"/>
      <c r="W666" s="56"/>
      <c r="X666" s="56"/>
      <c r="Y666" s="56"/>
      <c r="Z666" s="56"/>
      <c r="AA666" s="56">
        <v>88.85</v>
      </c>
      <c r="AB666" s="56">
        <v>0.48</v>
      </c>
      <c r="AC666" s="56">
        <v>10.67</v>
      </c>
      <c r="AD666" s="56"/>
      <c r="AE666" s="56"/>
      <c r="AF666" s="56"/>
      <c r="AG666" s="56"/>
      <c r="AH666" s="56"/>
      <c r="AI666" s="56"/>
      <c r="AJ666" s="56" t="s">
        <v>301</v>
      </c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5" t="s">
        <v>292</v>
      </c>
      <c r="BL666" s="17"/>
      <c r="BM666" s="15" t="s">
        <v>293</v>
      </c>
    </row>
    <row r="667" spans="1:65" ht="25">
      <c r="A667" s="56">
        <v>14</v>
      </c>
      <c r="B667" s="56"/>
      <c r="C667" s="56" t="s">
        <v>84</v>
      </c>
      <c r="D667" s="56" t="s">
        <v>289</v>
      </c>
      <c r="E667" s="56" t="s">
        <v>76</v>
      </c>
      <c r="F667" s="56">
        <v>48</v>
      </c>
      <c r="G667" s="56">
        <v>100</v>
      </c>
      <c r="H667" s="56">
        <v>500</v>
      </c>
      <c r="I667" s="56"/>
      <c r="J667" s="56">
        <v>0.05</v>
      </c>
      <c r="K667" s="56">
        <v>40</v>
      </c>
      <c r="L667" s="56" t="s">
        <v>302</v>
      </c>
      <c r="M667" s="56"/>
      <c r="N667" s="56"/>
      <c r="O667" s="56"/>
      <c r="P667" s="56"/>
      <c r="Q667" s="56"/>
      <c r="R667" s="56"/>
      <c r="S667" s="56"/>
      <c r="T667" s="56"/>
      <c r="U667" s="56" t="s">
        <v>291</v>
      </c>
      <c r="V667" s="56"/>
      <c r="W667" s="56"/>
      <c r="X667" s="56"/>
      <c r="Y667" s="56"/>
      <c r="Z667" s="56"/>
      <c r="AA667" s="56">
        <v>88.85</v>
      </c>
      <c r="AB667" s="56">
        <v>0.48</v>
      </c>
      <c r="AC667" s="56">
        <v>10.67</v>
      </c>
      <c r="AD667" s="56"/>
      <c r="AE667" s="56"/>
      <c r="AF667" s="56"/>
      <c r="AG667" s="56"/>
      <c r="AH667" s="56"/>
      <c r="AI667" s="56"/>
      <c r="AJ667" s="56">
        <v>97.6</v>
      </c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5" t="s">
        <v>292</v>
      </c>
      <c r="BL667" s="17"/>
      <c r="BM667" s="15" t="s">
        <v>293</v>
      </c>
    </row>
    <row r="668" spans="1:65" ht="25">
      <c r="A668" s="56">
        <v>14</v>
      </c>
      <c r="B668" s="56"/>
      <c r="C668" s="56" t="s">
        <v>84</v>
      </c>
      <c r="D668" s="56" t="s">
        <v>289</v>
      </c>
      <c r="E668" s="56" t="s">
        <v>76</v>
      </c>
      <c r="F668" s="56">
        <v>48</v>
      </c>
      <c r="G668" s="56">
        <v>100</v>
      </c>
      <c r="H668" s="56">
        <v>750</v>
      </c>
      <c r="I668" s="56"/>
      <c r="J668" s="56">
        <v>0.05</v>
      </c>
      <c r="K668" s="56">
        <v>40</v>
      </c>
      <c r="L668" s="56" t="s">
        <v>302</v>
      </c>
      <c r="M668" s="56"/>
      <c r="N668" s="56"/>
      <c r="O668" s="56"/>
      <c r="P668" s="56"/>
      <c r="Q668" s="56"/>
      <c r="R668" s="56"/>
      <c r="S668" s="56"/>
      <c r="T668" s="56"/>
      <c r="U668" s="56" t="s">
        <v>291</v>
      </c>
      <c r="V668" s="56"/>
      <c r="W668" s="56"/>
      <c r="X668" s="56"/>
      <c r="Y668" s="56"/>
      <c r="Z668" s="56"/>
      <c r="AA668" s="56">
        <v>88.85</v>
      </c>
      <c r="AB668" s="56">
        <v>0.48</v>
      </c>
      <c r="AC668" s="56">
        <v>10.67</v>
      </c>
      <c r="AD668" s="56"/>
      <c r="AE668" s="56"/>
      <c r="AF668" s="56"/>
      <c r="AG668" s="56"/>
      <c r="AH668" s="56"/>
      <c r="AI668" s="56"/>
      <c r="AJ668" s="56">
        <v>95.5</v>
      </c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5" t="s">
        <v>292</v>
      </c>
      <c r="BL668" s="17"/>
      <c r="BM668" s="15" t="s">
        <v>293</v>
      </c>
    </row>
    <row r="669" spans="1:65" ht="25">
      <c r="A669" s="56">
        <v>14</v>
      </c>
      <c r="B669" s="56"/>
      <c r="C669" s="56" t="s">
        <v>84</v>
      </c>
      <c r="D669" s="56" t="s">
        <v>289</v>
      </c>
      <c r="E669" s="56" t="s">
        <v>76</v>
      </c>
      <c r="F669" s="56">
        <v>48</v>
      </c>
      <c r="G669" s="56">
        <v>100</v>
      </c>
      <c r="H669" s="56">
        <v>1000</v>
      </c>
      <c r="I669" s="56"/>
      <c r="J669" s="56">
        <v>0.05</v>
      </c>
      <c r="K669" s="56">
        <v>40</v>
      </c>
      <c r="L669" s="56" t="s">
        <v>302</v>
      </c>
      <c r="M669" s="56"/>
      <c r="N669" s="56"/>
      <c r="O669" s="56"/>
      <c r="P669" s="56"/>
      <c r="Q669" s="56"/>
      <c r="R669" s="56"/>
      <c r="S669" s="56"/>
      <c r="T669" s="56"/>
      <c r="U669" s="56" t="s">
        <v>291</v>
      </c>
      <c r="V669" s="56"/>
      <c r="W669" s="56"/>
      <c r="X669" s="56"/>
      <c r="Y669" s="56"/>
      <c r="Z669" s="56"/>
      <c r="AA669" s="56">
        <v>88.85</v>
      </c>
      <c r="AB669" s="56">
        <v>0.48</v>
      </c>
      <c r="AC669" s="56">
        <v>10.67</v>
      </c>
      <c r="AD669" s="56"/>
      <c r="AE669" s="56"/>
      <c r="AF669" s="56"/>
      <c r="AG669" s="56"/>
      <c r="AH669" s="56"/>
      <c r="AI669" s="56"/>
      <c r="AJ669" s="56">
        <v>94.9</v>
      </c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5" t="s">
        <v>292</v>
      </c>
      <c r="BL669" s="17"/>
      <c r="BM669" s="15" t="s">
        <v>293</v>
      </c>
    </row>
    <row r="670" spans="1:65" ht="25">
      <c r="A670" s="56">
        <v>14</v>
      </c>
      <c r="B670" s="56"/>
      <c r="C670" s="56" t="s">
        <v>84</v>
      </c>
      <c r="D670" s="56" t="s">
        <v>289</v>
      </c>
      <c r="E670" s="56" t="s">
        <v>76</v>
      </c>
      <c r="F670" s="56">
        <v>48</v>
      </c>
      <c r="G670" s="56">
        <v>100</v>
      </c>
      <c r="H670" s="56">
        <v>500</v>
      </c>
      <c r="I670" s="56"/>
      <c r="J670" s="56">
        <v>0.05</v>
      </c>
      <c r="K670" s="56">
        <v>40</v>
      </c>
      <c r="L670" s="56" t="s">
        <v>303</v>
      </c>
      <c r="M670" s="56"/>
      <c r="N670" s="56"/>
      <c r="O670" s="56"/>
      <c r="P670" s="56"/>
      <c r="Q670" s="56"/>
      <c r="R670" s="56"/>
      <c r="S670" s="56"/>
      <c r="T670" s="56"/>
      <c r="U670" s="56" t="s">
        <v>291</v>
      </c>
      <c r="V670" s="56"/>
      <c r="W670" s="56"/>
      <c r="X670" s="56"/>
      <c r="Y670" s="56"/>
      <c r="Z670" s="56"/>
      <c r="AA670" s="56">
        <v>88.85</v>
      </c>
      <c r="AB670" s="56">
        <v>0.48</v>
      </c>
      <c r="AC670" s="56">
        <v>10.67</v>
      </c>
      <c r="AD670" s="56"/>
      <c r="AE670" s="56"/>
      <c r="AF670" s="56"/>
      <c r="AG670" s="56"/>
      <c r="AH670" s="56"/>
      <c r="AI670" s="56"/>
      <c r="AJ670" s="56">
        <v>95.5</v>
      </c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5" t="s">
        <v>292</v>
      </c>
      <c r="BL670" s="17"/>
      <c r="BM670" s="15" t="s">
        <v>293</v>
      </c>
    </row>
    <row r="671" spans="1:65" ht="25">
      <c r="A671" s="56">
        <v>14</v>
      </c>
      <c r="B671" s="56"/>
      <c r="C671" s="56" t="s">
        <v>84</v>
      </c>
      <c r="D671" s="56" t="s">
        <v>289</v>
      </c>
      <c r="E671" s="56" t="s">
        <v>76</v>
      </c>
      <c r="F671" s="56">
        <v>48</v>
      </c>
      <c r="G671" s="56">
        <v>100</v>
      </c>
      <c r="H671" s="56">
        <v>750</v>
      </c>
      <c r="I671" s="56"/>
      <c r="J671" s="56">
        <v>0.05</v>
      </c>
      <c r="K671" s="56">
        <v>40</v>
      </c>
      <c r="L671" s="56" t="s">
        <v>303</v>
      </c>
      <c r="M671" s="56"/>
      <c r="N671" s="56"/>
      <c r="O671" s="56"/>
      <c r="P671" s="56"/>
      <c r="Q671" s="56"/>
      <c r="R671" s="56"/>
      <c r="S671" s="56"/>
      <c r="T671" s="56"/>
      <c r="U671" s="56" t="s">
        <v>291</v>
      </c>
      <c r="V671" s="56"/>
      <c r="W671" s="56"/>
      <c r="X671" s="56"/>
      <c r="Y671" s="56"/>
      <c r="Z671" s="56"/>
      <c r="AA671" s="56">
        <v>88.85</v>
      </c>
      <c r="AB671" s="56">
        <v>0.48</v>
      </c>
      <c r="AC671" s="56">
        <v>10.67</v>
      </c>
      <c r="AD671" s="56"/>
      <c r="AE671" s="56"/>
      <c r="AF671" s="56"/>
      <c r="AG671" s="56"/>
      <c r="AH671" s="56"/>
      <c r="AI671" s="56"/>
      <c r="AJ671" s="56">
        <v>98.9</v>
      </c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5" t="s">
        <v>292</v>
      </c>
      <c r="BL671" s="17"/>
      <c r="BM671" s="15" t="s">
        <v>293</v>
      </c>
    </row>
    <row r="672" spans="1:65" ht="25">
      <c r="A672" s="56">
        <v>14</v>
      </c>
      <c r="B672" s="56"/>
      <c r="C672" s="56" t="s">
        <v>84</v>
      </c>
      <c r="D672" s="56" t="s">
        <v>289</v>
      </c>
      <c r="E672" s="56" t="s">
        <v>76</v>
      </c>
      <c r="F672" s="56">
        <v>48</v>
      </c>
      <c r="G672" s="56">
        <v>100</v>
      </c>
      <c r="H672" s="56">
        <v>1000</v>
      </c>
      <c r="I672" s="56"/>
      <c r="J672" s="56">
        <v>0.05</v>
      </c>
      <c r="K672" s="56">
        <v>40</v>
      </c>
      <c r="L672" s="56" t="s">
        <v>303</v>
      </c>
      <c r="M672" s="56"/>
      <c r="N672" s="56"/>
      <c r="O672" s="56"/>
      <c r="P672" s="56"/>
      <c r="Q672" s="56"/>
      <c r="R672" s="56"/>
      <c r="S672" s="56"/>
      <c r="T672" s="56"/>
      <c r="U672" s="56" t="s">
        <v>291</v>
      </c>
      <c r="V672" s="56"/>
      <c r="W672" s="56"/>
      <c r="X672" s="56"/>
      <c r="Y672" s="56"/>
      <c r="Z672" s="56"/>
      <c r="AA672" s="56">
        <v>88.85</v>
      </c>
      <c r="AB672" s="56">
        <v>0.48</v>
      </c>
      <c r="AC672" s="56">
        <v>10.67</v>
      </c>
      <c r="AD672" s="56"/>
      <c r="AE672" s="56"/>
      <c r="AF672" s="56"/>
      <c r="AG672" s="56"/>
      <c r="AH672" s="56"/>
      <c r="AI672" s="56"/>
      <c r="AJ672" s="56">
        <v>98.4</v>
      </c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5" t="s">
        <v>292</v>
      </c>
      <c r="BL672" s="17"/>
      <c r="BM672" s="15" t="s">
        <v>293</v>
      </c>
    </row>
    <row r="673" spans="1:65" ht="25">
      <c r="A673" s="56">
        <v>14</v>
      </c>
      <c r="B673" s="56"/>
      <c r="C673" s="56" t="s">
        <v>84</v>
      </c>
      <c r="D673" s="56" t="s">
        <v>289</v>
      </c>
      <c r="E673" s="56" t="s">
        <v>76</v>
      </c>
      <c r="F673" s="56">
        <v>48</v>
      </c>
      <c r="G673" s="56">
        <v>100</v>
      </c>
      <c r="H673" s="56">
        <v>500</v>
      </c>
      <c r="I673" s="56"/>
      <c r="J673" s="56">
        <v>0.05</v>
      </c>
      <c r="K673" s="56">
        <v>40</v>
      </c>
      <c r="L673" s="56" t="s">
        <v>304</v>
      </c>
      <c r="M673" s="56"/>
      <c r="N673" s="56"/>
      <c r="O673" s="56"/>
      <c r="P673" s="56"/>
      <c r="Q673" s="56"/>
      <c r="R673" s="56"/>
      <c r="S673" s="56"/>
      <c r="T673" s="56"/>
      <c r="U673" s="56" t="s">
        <v>291</v>
      </c>
      <c r="V673" s="56"/>
      <c r="W673" s="56"/>
      <c r="X673" s="56"/>
      <c r="Y673" s="56"/>
      <c r="Z673" s="56"/>
      <c r="AA673" s="56">
        <v>88.85</v>
      </c>
      <c r="AB673" s="56">
        <v>0.48</v>
      </c>
      <c r="AC673" s="56">
        <v>10.67</v>
      </c>
      <c r="AD673" s="56"/>
      <c r="AE673" s="56"/>
      <c r="AF673" s="56"/>
      <c r="AG673" s="56"/>
      <c r="AH673" s="56"/>
      <c r="AI673" s="56"/>
      <c r="AJ673" s="56">
        <v>96.9</v>
      </c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5" t="s">
        <v>292</v>
      </c>
      <c r="BL673" s="17"/>
      <c r="BM673" s="15" t="s">
        <v>293</v>
      </c>
    </row>
    <row r="674" spans="1:65" ht="25">
      <c r="A674" s="56">
        <v>14</v>
      </c>
      <c r="B674" s="56"/>
      <c r="C674" s="56" t="s">
        <v>84</v>
      </c>
      <c r="D674" s="56" t="s">
        <v>289</v>
      </c>
      <c r="E674" s="56" t="s">
        <v>76</v>
      </c>
      <c r="F674" s="56">
        <v>48</v>
      </c>
      <c r="G674" s="56">
        <v>100</v>
      </c>
      <c r="H674" s="56">
        <v>750</v>
      </c>
      <c r="I674" s="56"/>
      <c r="J674" s="56">
        <v>0.05</v>
      </c>
      <c r="K674" s="56">
        <v>40</v>
      </c>
      <c r="L674" s="56" t="s">
        <v>304</v>
      </c>
      <c r="M674" s="56"/>
      <c r="N674" s="56"/>
      <c r="O674" s="56"/>
      <c r="P674" s="56"/>
      <c r="Q674" s="56"/>
      <c r="R674" s="56"/>
      <c r="S674" s="56"/>
      <c r="T674" s="56"/>
      <c r="U674" s="56" t="s">
        <v>291</v>
      </c>
      <c r="V674" s="56"/>
      <c r="W674" s="56"/>
      <c r="X674" s="56"/>
      <c r="Y674" s="56"/>
      <c r="Z674" s="56"/>
      <c r="AA674" s="56">
        <v>88.85</v>
      </c>
      <c r="AB674" s="56">
        <v>0.48</v>
      </c>
      <c r="AC674" s="56">
        <v>10.67</v>
      </c>
      <c r="AD674" s="56"/>
      <c r="AE674" s="56"/>
      <c r="AF674" s="56"/>
      <c r="AG674" s="56"/>
      <c r="AH674" s="56"/>
      <c r="AI674" s="56"/>
      <c r="AJ674" s="56">
        <v>98.5</v>
      </c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5" t="s">
        <v>292</v>
      </c>
      <c r="BL674" s="17"/>
      <c r="BM674" s="15" t="s">
        <v>293</v>
      </c>
    </row>
    <row r="675" spans="1:65" ht="25">
      <c r="A675" s="56">
        <v>14</v>
      </c>
      <c r="B675" s="56"/>
      <c r="C675" s="56" t="s">
        <v>84</v>
      </c>
      <c r="D675" s="56" t="s">
        <v>289</v>
      </c>
      <c r="E675" s="56" t="s">
        <v>76</v>
      </c>
      <c r="F675" s="56">
        <v>48</v>
      </c>
      <c r="G675" s="56">
        <v>100</v>
      </c>
      <c r="H675" s="56">
        <v>1000</v>
      </c>
      <c r="I675" s="56"/>
      <c r="J675" s="56">
        <v>0.05</v>
      </c>
      <c r="K675" s="56">
        <v>40</v>
      </c>
      <c r="L675" s="56" t="s">
        <v>304</v>
      </c>
      <c r="M675" s="56"/>
      <c r="N675" s="56"/>
      <c r="O675" s="56"/>
      <c r="P675" s="56"/>
      <c r="Q675" s="56"/>
      <c r="R675" s="56"/>
      <c r="S675" s="56"/>
      <c r="T675" s="56"/>
      <c r="U675" s="56" t="s">
        <v>291</v>
      </c>
      <c r="V675" s="56"/>
      <c r="W675" s="56"/>
      <c r="X675" s="56"/>
      <c r="Y675" s="56"/>
      <c r="Z675" s="56"/>
      <c r="AA675" s="56">
        <v>88.85</v>
      </c>
      <c r="AB675" s="56">
        <v>0.48</v>
      </c>
      <c r="AC675" s="56">
        <v>10.67</v>
      </c>
      <c r="AD675" s="56"/>
      <c r="AE675" s="56"/>
      <c r="AF675" s="56"/>
      <c r="AG675" s="56"/>
      <c r="AH675" s="56"/>
      <c r="AI675" s="56"/>
      <c r="AJ675" s="56">
        <v>96.35</v>
      </c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5" t="s">
        <v>292</v>
      </c>
      <c r="BL675" s="17"/>
      <c r="BM675" s="15" t="s">
        <v>293</v>
      </c>
    </row>
    <row r="676" spans="1:65" ht="37.5">
      <c r="A676" s="56">
        <v>14</v>
      </c>
      <c r="B676" s="56"/>
      <c r="C676" s="56" t="s">
        <v>84</v>
      </c>
      <c r="D676" s="56" t="s">
        <v>289</v>
      </c>
      <c r="E676" s="56" t="s">
        <v>76</v>
      </c>
      <c r="F676" s="56">
        <v>48</v>
      </c>
      <c r="G676" s="56">
        <v>100</v>
      </c>
      <c r="H676" s="56">
        <v>500</v>
      </c>
      <c r="I676" s="56"/>
      <c r="J676" s="56">
        <v>0.05</v>
      </c>
      <c r="K676" s="56">
        <v>40</v>
      </c>
      <c r="L676" s="56" t="s">
        <v>305</v>
      </c>
      <c r="M676" s="56"/>
      <c r="N676" s="56"/>
      <c r="O676" s="56"/>
      <c r="P676" s="56"/>
      <c r="Q676" s="56"/>
      <c r="R676" s="56"/>
      <c r="S676" s="56"/>
      <c r="T676" s="56"/>
      <c r="U676" s="56" t="s">
        <v>291</v>
      </c>
      <c r="V676" s="56"/>
      <c r="W676" s="56"/>
      <c r="X676" s="56"/>
      <c r="Y676" s="56"/>
      <c r="Z676" s="56"/>
      <c r="AA676" s="56">
        <v>88.85</v>
      </c>
      <c r="AB676" s="56">
        <v>0.48</v>
      </c>
      <c r="AC676" s="56">
        <v>10.67</v>
      </c>
      <c r="AD676" s="56"/>
      <c r="AE676" s="56"/>
      <c r="AF676" s="56"/>
      <c r="AG676" s="56"/>
      <c r="AH676" s="56"/>
      <c r="AI676" s="56"/>
      <c r="AJ676" s="56">
        <v>98.4</v>
      </c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5" t="s">
        <v>292</v>
      </c>
      <c r="BL676" s="17"/>
      <c r="BM676" s="15" t="s">
        <v>293</v>
      </c>
    </row>
    <row r="677" spans="1:65" ht="37.5">
      <c r="A677" s="56">
        <v>14</v>
      </c>
      <c r="B677" s="56"/>
      <c r="C677" s="56" t="s">
        <v>84</v>
      </c>
      <c r="D677" s="56" t="s">
        <v>289</v>
      </c>
      <c r="E677" s="56" t="s">
        <v>76</v>
      </c>
      <c r="F677" s="56">
        <v>48</v>
      </c>
      <c r="G677" s="56">
        <v>100</v>
      </c>
      <c r="H677" s="56">
        <v>750</v>
      </c>
      <c r="I677" s="56"/>
      <c r="J677" s="56">
        <v>0.05</v>
      </c>
      <c r="K677" s="56">
        <v>40</v>
      </c>
      <c r="L677" s="56" t="s">
        <v>305</v>
      </c>
      <c r="M677" s="56"/>
      <c r="N677" s="56"/>
      <c r="O677" s="56"/>
      <c r="P677" s="56"/>
      <c r="Q677" s="56"/>
      <c r="R677" s="56"/>
      <c r="S677" s="56"/>
      <c r="T677" s="56"/>
      <c r="U677" s="56" t="s">
        <v>291</v>
      </c>
      <c r="V677" s="56"/>
      <c r="W677" s="56"/>
      <c r="X677" s="56"/>
      <c r="Y677" s="56"/>
      <c r="Z677" s="56"/>
      <c r="AA677" s="56">
        <v>88.85</v>
      </c>
      <c r="AB677" s="56">
        <v>0.48</v>
      </c>
      <c r="AC677" s="56">
        <v>10.67</v>
      </c>
      <c r="AD677" s="56"/>
      <c r="AE677" s="56"/>
      <c r="AF677" s="56"/>
      <c r="AG677" s="56"/>
      <c r="AH677" s="56"/>
      <c r="AI677" s="56"/>
      <c r="AJ677" s="56">
        <v>98.6</v>
      </c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5" t="s">
        <v>292</v>
      </c>
      <c r="BL677" s="17"/>
      <c r="BM677" s="15" t="s">
        <v>293</v>
      </c>
    </row>
    <row r="678" spans="1:65" ht="37.5">
      <c r="A678" s="56">
        <v>14</v>
      </c>
      <c r="B678" s="56"/>
      <c r="C678" s="56" t="s">
        <v>84</v>
      </c>
      <c r="D678" s="56" t="s">
        <v>289</v>
      </c>
      <c r="E678" s="56" t="s">
        <v>76</v>
      </c>
      <c r="F678" s="56">
        <v>48</v>
      </c>
      <c r="G678" s="56">
        <v>100</v>
      </c>
      <c r="H678" s="56">
        <v>1000</v>
      </c>
      <c r="I678" s="56"/>
      <c r="J678" s="56">
        <v>0.05</v>
      </c>
      <c r="K678" s="56">
        <v>40</v>
      </c>
      <c r="L678" s="56" t="s">
        <v>305</v>
      </c>
      <c r="M678" s="56"/>
      <c r="N678" s="56"/>
      <c r="O678" s="56"/>
      <c r="P678" s="56"/>
      <c r="Q678" s="56"/>
      <c r="R678" s="56"/>
      <c r="S678" s="56"/>
      <c r="T678" s="56"/>
      <c r="U678" s="56" t="s">
        <v>291</v>
      </c>
      <c r="V678" s="56"/>
      <c r="W678" s="56"/>
      <c r="X678" s="56"/>
      <c r="Y678" s="56"/>
      <c r="Z678" s="56"/>
      <c r="AA678" s="56">
        <v>88.85</v>
      </c>
      <c r="AB678" s="56">
        <v>0.48</v>
      </c>
      <c r="AC678" s="56">
        <v>10.67</v>
      </c>
      <c r="AD678" s="56"/>
      <c r="AE678" s="56"/>
      <c r="AF678" s="56"/>
      <c r="AG678" s="56"/>
      <c r="AH678" s="56"/>
      <c r="AI678" s="56"/>
      <c r="AJ678" s="56">
        <v>96.7</v>
      </c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5" t="s">
        <v>292</v>
      </c>
      <c r="BL678" s="17"/>
      <c r="BM678" s="15" t="s">
        <v>293</v>
      </c>
    </row>
    <row r="679" spans="1:65" ht="12.5">
      <c r="A679" s="56">
        <v>15</v>
      </c>
      <c r="B679" s="56">
        <v>1</v>
      </c>
      <c r="C679" s="56" t="s">
        <v>84</v>
      </c>
      <c r="D679" s="56" t="s">
        <v>289</v>
      </c>
      <c r="E679" s="56" t="s">
        <v>76</v>
      </c>
      <c r="F679" s="56">
        <v>100</v>
      </c>
      <c r="G679" s="56">
        <v>625</v>
      </c>
      <c r="H679" s="56">
        <v>1400</v>
      </c>
      <c r="I679" s="56"/>
      <c r="J679" s="56">
        <v>0.35</v>
      </c>
      <c r="K679" s="56">
        <v>60</v>
      </c>
      <c r="L679" s="56"/>
      <c r="M679" s="56"/>
      <c r="N679" s="56">
        <v>1.28</v>
      </c>
      <c r="O679" s="56"/>
      <c r="P679" s="56"/>
      <c r="Q679" s="56"/>
      <c r="R679" s="56"/>
      <c r="S679" s="56"/>
      <c r="T679" s="56"/>
      <c r="U679" s="56" t="s">
        <v>306</v>
      </c>
      <c r="V679" s="56"/>
      <c r="W679" s="56" t="s">
        <v>307</v>
      </c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>
        <v>95.67</v>
      </c>
      <c r="AK679" s="17"/>
      <c r="AL679" s="17"/>
      <c r="AM679" s="17"/>
      <c r="AN679" s="17"/>
      <c r="AO679" s="17"/>
      <c r="AP679" s="17"/>
      <c r="AQ679" s="17"/>
      <c r="AR679" s="15" t="s">
        <v>168</v>
      </c>
      <c r="AS679" s="15">
        <v>10.6</v>
      </c>
      <c r="AT679" s="15">
        <v>0</v>
      </c>
      <c r="AU679" s="15">
        <v>0</v>
      </c>
      <c r="AV679" s="15">
        <v>0.19</v>
      </c>
      <c r="AW679" s="15">
        <v>0.02</v>
      </c>
      <c r="AX679" s="15">
        <v>0</v>
      </c>
      <c r="AY679" s="15">
        <v>0.45</v>
      </c>
      <c r="AZ679" s="15">
        <v>0</v>
      </c>
      <c r="BA679" s="15" t="s">
        <v>308</v>
      </c>
      <c r="BB679" s="15">
        <v>0</v>
      </c>
      <c r="BC679" s="15">
        <v>0</v>
      </c>
      <c r="BD679" s="15">
        <v>0</v>
      </c>
      <c r="BE679" s="15">
        <v>0</v>
      </c>
      <c r="BF679" s="15">
        <v>0</v>
      </c>
      <c r="BG679" s="15">
        <v>0</v>
      </c>
      <c r="BH679" s="17"/>
      <c r="BI679" s="17"/>
      <c r="BJ679" s="17"/>
      <c r="BK679" s="17"/>
      <c r="BL679" s="17"/>
      <c r="BM679" s="17"/>
    </row>
    <row r="680" spans="1:65" ht="12.5">
      <c r="A680" s="56">
        <v>15</v>
      </c>
      <c r="B680" s="56">
        <v>2</v>
      </c>
      <c r="C680" s="56" t="s">
        <v>84</v>
      </c>
      <c r="D680" s="56" t="s">
        <v>289</v>
      </c>
      <c r="E680" s="56" t="s">
        <v>76</v>
      </c>
      <c r="F680" s="56">
        <v>100</v>
      </c>
      <c r="G680" s="56">
        <v>950</v>
      </c>
      <c r="H680" s="56">
        <v>1400</v>
      </c>
      <c r="I680" s="56"/>
      <c r="J680" s="56">
        <v>0.35</v>
      </c>
      <c r="K680" s="56">
        <v>60</v>
      </c>
      <c r="L680" s="56"/>
      <c r="M680" s="56"/>
      <c r="N680" s="56">
        <v>1.94</v>
      </c>
      <c r="O680" s="56"/>
      <c r="P680" s="56"/>
      <c r="Q680" s="56"/>
      <c r="R680" s="56"/>
      <c r="S680" s="56"/>
      <c r="T680" s="56"/>
      <c r="U680" s="56" t="s">
        <v>306</v>
      </c>
      <c r="V680" s="56"/>
      <c r="W680" s="56" t="s">
        <v>307</v>
      </c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>
        <v>99.15</v>
      </c>
      <c r="AK680" s="17"/>
      <c r="AL680" s="17"/>
      <c r="AM680" s="17"/>
      <c r="AN680" s="17"/>
      <c r="AO680" s="17"/>
      <c r="AP680" s="17"/>
      <c r="AQ680" s="17"/>
      <c r="AR680" s="15" t="s">
        <v>168</v>
      </c>
      <c r="AS680" s="15">
        <v>10.6</v>
      </c>
      <c r="AT680" s="15">
        <v>0</v>
      </c>
      <c r="AU680" s="15">
        <v>0</v>
      </c>
      <c r="AV680" s="15">
        <v>0.19</v>
      </c>
      <c r="AW680" s="15">
        <v>0.02</v>
      </c>
      <c r="AX680" s="15">
        <v>0</v>
      </c>
      <c r="AY680" s="15">
        <v>0.45</v>
      </c>
      <c r="AZ680" s="15">
        <v>0</v>
      </c>
      <c r="BA680" s="15" t="s">
        <v>308</v>
      </c>
      <c r="BB680" s="15">
        <v>0</v>
      </c>
      <c r="BC680" s="15">
        <v>0</v>
      </c>
      <c r="BD680" s="15">
        <v>0</v>
      </c>
      <c r="BE680" s="15">
        <v>0</v>
      </c>
      <c r="BF680" s="15">
        <v>0</v>
      </c>
      <c r="BG680" s="15">
        <v>0</v>
      </c>
      <c r="BH680" s="17"/>
      <c r="BI680" s="17"/>
      <c r="BJ680" s="17"/>
      <c r="BK680" s="17"/>
      <c r="BL680" s="17"/>
      <c r="BM680" s="17"/>
    </row>
    <row r="681" spans="1:65" ht="12.5">
      <c r="A681" s="56">
        <v>15</v>
      </c>
      <c r="B681" s="56">
        <v>3</v>
      </c>
      <c r="C681" s="56" t="s">
        <v>84</v>
      </c>
      <c r="D681" s="56" t="s">
        <v>289</v>
      </c>
      <c r="E681" s="56" t="s">
        <v>76</v>
      </c>
      <c r="F681" s="56">
        <v>100</v>
      </c>
      <c r="G681" s="56">
        <v>788</v>
      </c>
      <c r="H681" s="56">
        <v>2300</v>
      </c>
      <c r="I681" s="56"/>
      <c r="J681" s="56">
        <v>0.35</v>
      </c>
      <c r="K681" s="56">
        <v>60</v>
      </c>
      <c r="L681" s="56"/>
      <c r="M681" s="56"/>
      <c r="N681" s="56">
        <v>0.98</v>
      </c>
      <c r="O681" s="56"/>
      <c r="P681" s="56"/>
      <c r="Q681" s="56"/>
      <c r="R681" s="56"/>
      <c r="S681" s="56"/>
      <c r="T681" s="56"/>
      <c r="U681" s="56" t="s">
        <v>306</v>
      </c>
      <c r="V681" s="56"/>
      <c r="W681" s="56" t="s">
        <v>307</v>
      </c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>
        <v>94.33</v>
      </c>
      <c r="AK681" s="17"/>
      <c r="AL681" s="17"/>
      <c r="AM681" s="17"/>
      <c r="AN681" s="17"/>
      <c r="AO681" s="17"/>
      <c r="AP681" s="17"/>
      <c r="AQ681" s="17"/>
      <c r="AR681" s="15" t="s">
        <v>168</v>
      </c>
      <c r="AS681" s="15">
        <v>10.6</v>
      </c>
      <c r="AT681" s="15">
        <v>0</v>
      </c>
      <c r="AU681" s="15">
        <v>0</v>
      </c>
      <c r="AV681" s="15">
        <v>0.19</v>
      </c>
      <c r="AW681" s="15">
        <v>0.02</v>
      </c>
      <c r="AX681" s="15">
        <v>0</v>
      </c>
      <c r="AY681" s="15">
        <v>0.45</v>
      </c>
      <c r="AZ681" s="15">
        <v>0</v>
      </c>
      <c r="BA681" s="15" t="s">
        <v>308</v>
      </c>
      <c r="BB681" s="15">
        <v>0</v>
      </c>
      <c r="BC681" s="15">
        <v>0</v>
      </c>
      <c r="BD681" s="15">
        <v>0</v>
      </c>
      <c r="BE681" s="15">
        <v>0</v>
      </c>
      <c r="BF681" s="15">
        <v>0</v>
      </c>
      <c r="BG681" s="15">
        <v>0</v>
      </c>
      <c r="BH681" s="17"/>
      <c r="BI681" s="17"/>
      <c r="BJ681" s="17"/>
      <c r="BK681" s="17"/>
      <c r="BL681" s="17"/>
      <c r="BM681" s="17"/>
    </row>
    <row r="682" spans="1:65" ht="12.5">
      <c r="A682" s="56">
        <v>15</v>
      </c>
      <c r="B682" s="56">
        <v>4</v>
      </c>
      <c r="C682" s="56" t="s">
        <v>84</v>
      </c>
      <c r="D682" s="56" t="s">
        <v>289</v>
      </c>
      <c r="E682" s="56" t="s">
        <v>76</v>
      </c>
      <c r="F682" s="56">
        <v>100</v>
      </c>
      <c r="G682" s="56">
        <v>463</v>
      </c>
      <c r="H682" s="56">
        <v>2300</v>
      </c>
      <c r="I682" s="56"/>
      <c r="J682" s="56">
        <v>0.35</v>
      </c>
      <c r="K682" s="56">
        <v>60</v>
      </c>
      <c r="L682" s="56"/>
      <c r="M682" s="56"/>
      <c r="N682" s="56">
        <v>0.57999999999999996</v>
      </c>
      <c r="O682" s="56"/>
      <c r="P682" s="56"/>
      <c r="Q682" s="56"/>
      <c r="R682" s="56"/>
      <c r="S682" s="56"/>
      <c r="T682" s="56"/>
      <c r="U682" s="56" t="s">
        <v>306</v>
      </c>
      <c r="V682" s="56"/>
      <c r="W682" s="56" t="s">
        <v>307</v>
      </c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>
        <v>93.2</v>
      </c>
      <c r="AK682" s="17"/>
      <c r="AL682" s="17"/>
      <c r="AM682" s="17"/>
      <c r="AN682" s="17"/>
      <c r="AO682" s="17"/>
      <c r="AP682" s="17"/>
      <c r="AQ682" s="17"/>
      <c r="AR682" s="15" t="s">
        <v>168</v>
      </c>
      <c r="AS682" s="15">
        <v>10.6</v>
      </c>
      <c r="AT682" s="15">
        <v>0</v>
      </c>
      <c r="AU682" s="15">
        <v>0</v>
      </c>
      <c r="AV682" s="15">
        <v>0.19</v>
      </c>
      <c r="AW682" s="15">
        <v>0.02</v>
      </c>
      <c r="AX682" s="15">
        <v>0</v>
      </c>
      <c r="AY682" s="15">
        <v>0.45</v>
      </c>
      <c r="AZ682" s="15">
        <v>0</v>
      </c>
      <c r="BA682" s="15" t="s">
        <v>308</v>
      </c>
      <c r="BB682" s="15">
        <v>0</v>
      </c>
      <c r="BC682" s="15">
        <v>0</v>
      </c>
      <c r="BD682" s="15">
        <v>0</v>
      </c>
      <c r="BE682" s="15">
        <v>0</v>
      </c>
      <c r="BF682" s="15">
        <v>0</v>
      </c>
      <c r="BG682" s="15">
        <v>0</v>
      </c>
      <c r="BH682" s="17"/>
      <c r="BI682" s="17"/>
      <c r="BJ682" s="17"/>
      <c r="BK682" s="17"/>
      <c r="BL682" s="17"/>
      <c r="BM682" s="17"/>
    </row>
    <row r="683" spans="1:65" ht="12.5">
      <c r="A683" s="56">
        <v>15</v>
      </c>
      <c r="B683" s="56">
        <v>5</v>
      </c>
      <c r="C683" s="56" t="s">
        <v>84</v>
      </c>
      <c r="D683" s="56" t="s">
        <v>289</v>
      </c>
      <c r="E683" s="56" t="s">
        <v>76</v>
      </c>
      <c r="F683" s="56">
        <v>100</v>
      </c>
      <c r="G683" s="56">
        <v>300</v>
      </c>
      <c r="H683" s="56">
        <v>1400</v>
      </c>
      <c r="I683" s="56"/>
      <c r="J683" s="56">
        <v>0.35</v>
      </c>
      <c r="K683" s="56">
        <v>60</v>
      </c>
      <c r="L683" s="56"/>
      <c r="M683" s="56"/>
      <c r="N683" s="56">
        <v>0.61</v>
      </c>
      <c r="O683" s="56"/>
      <c r="P683" s="56"/>
      <c r="Q683" s="56"/>
      <c r="R683" s="56"/>
      <c r="S683" s="56"/>
      <c r="T683" s="56"/>
      <c r="U683" s="56" t="s">
        <v>306</v>
      </c>
      <c r="V683" s="56"/>
      <c r="W683" s="56" t="s">
        <v>307</v>
      </c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>
        <v>93.94</v>
      </c>
      <c r="AK683" s="17"/>
      <c r="AL683" s="17"/>
      <c r="AM683" s="17"/>
      <c r="AN683" s="17"/>
      <c r="AO683" s="17"/>
      <c r="AP683" s="17"/>
      <c r="AQ683" s="17"/>
      <c r="AR683" s="15" t="s">
        <v>168</v>
      </c>
      <c r="AS683" s="15">
        <v>10.6</v>
      </c>
      <c r="AT683" s="15">
        <v>0</v>
      </c>
      <c r="AU683" s="15">
        <v>0</v>
      </c>
      <c r="AV683" s="15">
        <v>0.19</v>
      </c>
      <c r="AW683" s="15">
        <v>0.02</v>
      </c>
      <c r="AX683" s="15">
        <v>0</v>
      </c>
      <c r="AY683" s="15">
        <v>0.45</v>
      </c>
      <c r="AZ683" s="15">
        <v>0</v>
      </c>
      <c r="BA683" s="15" t="s">
        <v>308</v>
      </c>
      <c r="BB683" s="15">
        <v>0</v>
      </c>
      <c r="BC683" s="15">
        <v>0</v>
      </c>
      <c r="BD683" s="15">
        <v>0</v>
      </c>
      <c r="BE683" s="15">
        <v>0</v>
      </c>
      <c r="BF683" s="15">
        <v>0</v>
      </c>
      <c r="BG683" s="15">
        <v>0</v>
      </c>
      <c r="BH683" s="17"/>
      <c r="BI683" s="17"/>
      <c r="BJ683" s="17"/>
      <c r="BK683" s="17"/>
      <c r="BL683" s="17"/>
      <c r="BM683" s="17"/>
    </row>
    <row r="684" spans="1:65" ht="12.5">
      <c r="A684" s="56">
        <v>15</v>
      </c>
      <c r="B684" s="56">
        <v>6</v>
      </c>
      <c r="C684" s="56" t="s">
        <v>84</v>
      </c>
      <c r="D684" s="56" t="s">
        <v>289</v>
      </c>
      <c r="E684" s="56" t="s">
        <v>76</v>
      </c>
      <c r="F684" s="56">
        <v>100</v>
      </c>
      <c r="G684" s="56">
        <v>463</v>
      </c>
      <c r="H684" s="56">
        <v>500</v>
      </c>
      <c r="I684" s="56"/>
      <c r="J684" s="56">
        <v>0.35</v>
      </c>
      <c r="K684" s="56">
        <v>60</v>
      </c>
      <c r="L684" s="56"/>
      <c r="M684" s="56"/>
      <c r="N684" s="56">
        <v>2.65</v>
      </c>
      <c r="O684" s="56"/>
      <c r="P684" s="56"/>
      <c r="Q684" s="56"/>
      <c r="R684" s="56"/>
      <c r="S684" s="56"/>
      <c r="T684" s="56"/>
      <c r="U684" s="56" t="s">
        <v>306</v>
      </c>
      <c r="V684" s="56"/>
      <c r="W684" s="56" t="s">
        <v>307</v>
      </c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>
        <v>99.57</v>
      </c>
      <c r="AK684" s="17"/>
      <c r="AL684" s="17"/>
      <c r="AM684" s="17"/>
      <c r="AN684" s="17"/>
      <c r="AO684" s="17"/>
      <c r="AP684" s="17"/>
      <c r="AQ684" s="17"/>
      <c r="AR684" s="15" t="s">
        <v>168</v>
      </c>
      <c r="AS684" s="15">
        <v>10.6</v>
      </c>
      <c r="AT684" s="15">
        <v>0</v>
      </c>
      <c r="AU684" s="15">
        <v>0</v>
      </c>
      <c r="AV684" s="15">
        <v>0.19</v>
      </c>
      <c r="AW684" s="15">
        <v>0.02</v>
      </c>
      <c r="AX684" s="15">
        <v>0</v>
      </c>
      <c r="AY684" s="15">
        <v>0.45</v>
      </c>
      <c r="AZ684" s="15">
        <v>0</v>
      </c>
      <c r="BA684" s="15" t="s">
        <v>308</v>
      </c>
      <c r="BB684" s="15">
        <v>0</v>
      </c>
      <c r="BC684" s="15">
        <v>0</v>
      </c>
      <c r="BD684" s="15">
        <v>0</v>
      </c>
      <c r="BE684" s="15">
        <v>0</v>
      </c>
      <c r="BF684" s="15">
        <v>0</v>
      </c>
      <c r="BG684" s="15">
        <v>0</v>
      </c>
      <c r="BH684" s="17"/>
      <c r="BI684" s="17"/>
      <c r="BJ684" s="17"/>
      <c r="BK684" s="17"/>
      <c r="BL684" s="17"/>
      <c r="BM684" s="17"/>
    </row>
    <row r="685" spans="1:65" ht="12.5">
      <c r="A685" s="56">
        <v>15</v>
      </c>
      <c r="B685" s="56">
        <v>7</v>
      </c>
      <c r="C685" s="56" t="s">
        <v>84</v>
      </c>
      <c r="D685" s="56" t="s">
        <v>289</v>
      </c>
      <c r="E685" s="56" t="s">
        <v>76</v>
      </c>
      <c r="F685" s="56">
        <v>100</v>
      </c>
      <c r="G685" s="56">
        <v>788</v>
      </c>
      <c r="H685" s="56">
        <v>500</v>
      </c>
      <c r="I685" s="56"/>
      <c r="J685" s="56">
        <v>0.35</v>
      </c>
      <c r="K685" s="56">
        <v>60</v>
      </c>
      <c r="L685" s="56"/>
      <c r="M685" s="56"/>
      <c r="N685" s="56">
        <v>4.5</v>
      </c>
      <c r="O685" s="56"/>
      <c r="P685" s="56"/>
      <c r="Q685" s="56"/>
      <c r="R685" s="56"/>
      <c r="S685" s="56"/>
      <c r="T685" s="56"/>
      <c r="U685" s="56" t="s">
        <v>306</v>
      </c>
      <c r="V685" s="56"/>
      <c r="W685" s="56" t="s">
        <v>307</v>
      </c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>
        <v>96.29</v>
      </c>
      <c r="AK685" s="17"/>
      <c r="AL685" s="17"/>
      <c r="AM685" s="17"/>
      <c r="AN685" s="17"/>
      <c r="AO685" s="17"/>
      <c r="AP685" s="17"/>
      <c r="AQ685" s="17"/>
      <c r="AR685" s="15" t="s">
        <v>168</v>
      </c>
      <c r="AS685" s="15">
        <v>10.6</v>
      </c>
      <c r="AT685" s="15">
        <v>0</v>
      </c>
      <c r="AU685" s="15">
        <v>0</v>
      </c>
      <c r="AV685" s="15">
        <v>0.19</v>
      </c>
      <c r="AW685" s="15">
        <v>0.02</v>
      </c>
      <c r="AX685" s="15">
        <v>0</v>
      </c>
      <c r="AY685" s="15">
        <v>0.45</v>
      </c>
      <c r="AZ685" s="15">
        <v>0</v>
      </c>
      <c r="BA685" s="15" t="s">
        <v>308</v>
      </c>
      <c r="BB685" s="15">
        <v>0</v>
      </c>
      <c r="BC685" s="15">
        <v>0</v>
      </c>
      <c r="BD685" s="15">
        <v>0</v>
      </c>
      <c r="BE685" s="15">
        <v>0</v>
      </c>
      <c r="BF685" s="15">
        <v>0</v>
      </c>
      <c r="BG685" s="15">
        <v>0</v>
      </c>
      <c r="BH685" s="17"/>
      <c r="BI685" s="17"/>
      <c r="BJ685" s="17"/>
      <c r="BK685" s="17"/>
      <c r="BL685" s="17"/>
      <c r="BM685" s="17"/>
    </row>
    <row r="686" spans="1:65" ht="12.5">
      <c r="A686" s="56">
        <v>15</v>
      </c>
      <c r="B686" s="56">
        <v>8</v>
      </c>
      <c r="C686" s="56" t="s">
        <v>84</v>
      </c>
      <c r="D686" s="56" t="s">
        <v>289</v>
      </c>
      <c r="E686" s="56" t="s">
        <v>76</v>
      </c>
      <c r="F686" s="56">
        <v>100</v>
      </c>
      <c r="G686" s="56">
        <v>788</v>
      </c>
      <c r="H686" s="56">
        <v>1700</v>
      </c>
      <c r="I686" s="56"/>
      <c r="J686" s="56">
        <v>0.4</v>
      </c>
      <c r="K686" s="56">
        <v>60</v>
      </c>
      <c r="L686" s="56"/>
      <c r="M686" s="56"/>
      <c r="N686" s="56">
        <v>1.1599999999999999</v>
      </c>
      <c r="O686" s="56"/>
      <c r="P686" s="56"/>
      <c r="Q686" s="56"/>
      <c r="R686" s="56"/>
      <c r="S686" s="56"/>
      <c r="T686" s="56"/>
      <c r="U686" s="56" t="s">
        <v>306</v>
      </c>
      <c r="V686" s="56"/>
      <c r="W686" s="56" t="s">
        <v>307</v>
      </c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>
        <v>94.67</v>
      </c>
      <c r="AK686" s="17"/>
      <c r="AL686" s="17"/>
      <c r="AM686" s="17"/>
      <c r="AN686" s="17"/>
      <c r="AO686" s="17"/>
      <c r="AP686" s="17"/>
      <c r="AQ686" s="17"/>
      <c r="AR686" s="15" t="s">
        <v>168</v>
      </c>
      <c r="AS686" s="15">
        <v>10.6</v>
      </c>
      <c r="AT686" s="15">
        <v>0</v>
      </c>
      <c r="AU686" s="15">
        <v>0</v>
      </c>
      <c r="AV686" s="15">
        <v>0.19</v>
      </c>
      <c r="AW686" s="15">
        <v>0.02</v>
      </c>
      <c r="AX686" s="15">
        <v>0</v>
      </c>
      <c r="AY686" s="15">
        <v>0.45</v>
      </c>
      <c r="AZ686" s="15">
        <v>0</v>
      </c>
      <c r="BA686" s="15" t="s">
        <v>308</v>
      </c>
      <c r="BB686" s="15">
        <v>0</v>
      </c>
      <c r="BC686" s="15">
        <v>0</v>
      </c>
      <c r="BD686" s="15">
        <v>0</v>
      </c>
      <c r="BE686" s="15">
        <v>0</v>
      </c>
      <c r="BF686" s="15">
        <v>0</v>
      </c>
      <c r="BG686" s="15">
        <v>0</v>
      </c>
      <c r="BH686" s="17"/>
      <c r="BI686" s="17"/>
      <c r="BJ686" s="17"/>
      <c r="BK686" s="17"/>
      <c r="BL686" s="17"/>
      <c r="BM686" s="17"/>
    </row>
    <row r="687" spans="1:65" ht="12.5">
      <c r="A687" s="56">
        <v>15</v>
      </c>
      <c r="B687" s="56">
        <v>9</v>
      </c>
      <c r="C687" s="56" t="s">
        <v>84</v>
      </c>
      <c r="D687" s="56" t="s">
        <v>289</v>
      </c>
      <c r="E687" s="56" t="s">
        <v>76</v>
      </c>
      <c r="F687" s="56">
        <v>100</v>
      </c>
      <c r="G687" s="56">
        <v>463</v>
      </c>
      <c r="H687" s="56">
        <v>1700</v>
      </c>
      <c r="I687" s="56"/>
      <c r="J687" s="56">
        <v>0.4</v>
      </c>
      <c r="K687" s="56">
        <v>60</v>
      </c>
      <c r="L687" s="56"/>
      <c r="M687" s="56"/>
      <c r="N687" s="56">
        <v>0.68</v>
      </c>
      <c r="O687" s="56"/>
      <c r="P687" s="56"/>
      <c r="Q687" s="56"/>
      <c r="R687" s="56"/>
      <c r="S687" s="56"/>
      <c r="T687" s="56"/>
      <c r="U687" s="56" t="s">
        <v>306</v>
      </c>
      <c r="V687" s="56"/>
      <c r="W687" s="56" t="s">
        <v>307</v>
      </c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>
        <v>94.25</v>
      </c>
      <c r="AK687" s="17"/>
      <c r="AL687" s="17"/>
      <c r="AM687" s="17"/>
      <c r="AN687" s="17"/>
      <c r="AO687" s="17"/>
      <c r="AP687" s="17"/>
      <c r="AQ687" s="17"/>
      <c r="AR687" s="15" t="s">
        <v>168</v>
      </c>
      <c r="AS687" s="15">
        <v>10.6</v>
      </c>
      <c r="AT687" s="15">
        <v>0</v>
      </c>
      <c r="AU687" s="15">
        <v>0</v>
      </c>
      <c r="AV687" s="15">
        <v>0.19</v>
      </c>
      <c r="AW687" s="15">
        <v>0.02</v>
      </c>
      <c r="AX687" s="15">
        <v>0</v>
      </c>
      <c r="AY687" s="15">
        <v>0.45</v>
      </c>
      <c r="AZ687" s="15">
        <v>0</v>
      </c>
      <c r="BA687" s="15" t="s">
        <v>308</v>
      </c>
      <c r="BB687" s="15">
        <v>0</v>
      </c>
      <c r="BC687" s="15">
        <v>0</v>
      </c>
      <c r="BD687" s="15">
        <v>0</v>
      </c>
      <c r="BE687" s="15">
        <v>0</v>
      </c>
      <c r="BF687" s="15">
        <v>0</v>
      </c>
      <c r="BG687" s="15">
        <v>0</v>
      </c>
      <c r="BH687" s="17"/>
      <c r="BI687" s="17"/>
      <c r="BJ687" s="17"/>
      <c r="BK687" s="17"/>
      <c r="BL687" s="17"/>
      <c r="BM687" s="17"/>
    </row>
    <row r="688" spans="1:65" ht="12.5">
      <c r="A688" s="56">
        <v>15</v>
      </c>
      <c r="B688" s="56">
        <v>10</v>
      </c>
      <c r="C688" s="56" t="s">
        <v>84</v>
      </c>
      <c r="D688" s="56" t="s">
        <v>289</v>
      </c>
      <c r="E688" s="56" t="s">
        <v>76</v>
      </c>
      <c r="F688" s="56">
        <v>100</v>
      </c>
      <c r="G688" s="56">
        <v>625</v>
      </c>
      <c r="H688" s="56">
        <v>800</v>
      </c>
      <c r="I688" s="56"/>
      <c r="J688" s="56">
        <v>0.4</v>
      </c>
      <c r="K688" s="56">
        <v>60</v>
      </c>
      <c r="L688" s="56"/>
      <c r="M688" s="56"/>
      <c r="N688" s="56">
        <v>1.95</v>
      </c>
      <c r="O688" s="56"/>
      <c r="P688" s="56"/>
      <c r="Q688" s="56"/>
      <c r="R688" s="56"/>
      <c r="S688" s="56"/>
      <c r="T688" s="56"/>
      <c r="U688" s="56" t="s">
        <v>306</v>
      </c>
      <c r="V688" s="56"/>
      <c r="W688" s="56" t="s">
        <v>307</v>
      </c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>
        <v>99.16</v>
      </c>
      <c r="AK688" s="17"/>
      <c r="AL688" s="17"/>
      <c r="AM688" s="17"/>
      <c r="AN688" s="17"/>
      <c r="AO688" s="17"/>
      <c r="AP688" s="17"/>
      <c r="AQ688" s="17"/>
      <c r="AR688" s="15" t="s">
        <v>168</v>
      </c>
      <c r="AS688" s="15">
        <v>10.6</v>
      </c>
      <c r="AT688" s="15">
        <v>0</v>
      </c>
      <c r="AU688" s="15">
        <v>0</v>
      </c>
      <c r="AV688" s="15">
        <v>0.19</v>
      </c>
      <c r="AW688" s="15">
        <v>0.02</v>
      </c>
      <c r="AX688" s="15">
        <v>0</v>
      </c>
      <c r="AY688" s="15">
        <v>0.45</v>
      </c>
      <c r="AZ688" s="15">
        <v>0</v>
      </c>
      <c r="BA688" s="15" t="s">
        <v>308</v>
      </c>
      <c r="BB688" s="15">
        <v>0</v>
      </c>
      <c r="BC688" s="15">
        <v>0</v>
      </c>
      <c r="BD688" s="15">
        <v>0</v>
      </c>
      <c r="BE688" s="15">
        <v>0</v>
      </c>
      <c r="BF688" s="15">
        <v>0</v>
      </c>
      <c r="BG688" s="15">
        <v>0</v>
      </c>
      <c r="BH688" s="17"/>
      <c r="BI688" s="17"/>
      <c r="BJ688" s="17"/>
      <c r="BK688" s="17"/>
      <c r="BL688" s="17"/>
      <c r="BM688" s="17"/>
    </row>
    <row r="689" spans="1:65" ht="12.5">
      <c r="A689" s="56">
        <v>15</v>
      </c>
      <c r="B689" s="56">
        <v>11</v>
      </c>
      <c r="C689" s="56" t="s">
        <v>84</v>
      </c>
      <c r="D689" s="56" t="s">
        <v>289</v>
      </c>
      <c r="E689" s="56" t="s">
        <v>76</v>
      </c>
      <c r="F689" s="56">
        <v>100</v>
      </c>
      <c r="G689" s="56">
        <v>788</v>
      </c>
      <c r="H689" s="56">
        <v>1099</v>
      </c>
      <c r="I689" s="56"/>
      <c r="J689" s="56">
        <v>0.3</v>
      </c>
      <c r="K689" s="56">
        <v>60</v>
      </c>
      <c r="L689" s="56"/>
      <c r="M689" s="56"/>
      <c r="N689" s="56">
        <v>2.39</v>
      </c>
      <c r="O689" s="56"/>
      <c r="P689" s="56"/>
      <c r="Q689" s="56"/>
      <c r="R689" s="56"/>
      <c r="S689" s="56"/>
      <c r="T689" s="56"/>
      <c r="U689" s="56" t="s">
        <v>306</v>
      </c>
      <c r="V689" s="56"/>
      <c r="W689" s="56" t="s">
        <v>307</v>
      </c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>
        <v>99.77</v>
      </c>
      <c r="AK689" s="17"/>
      <c r="AL689" s="17"/>
      <c r="AM689" s="17"/>
      <c r="AN689" s="17"/>
      <c r="AO689" s="17"/>
      <c r="AP689" s="17"/>
      <c r="AQ689" s="17"/>
      <c r="AR689" s="15" t="s">
        <v>168</v>
      </c>
      <c r="AS689" s="15">
        <v>10.6</v>
      </c>
      <c r="AT689" s="15">
        <v>0</v>
      </c>
      <c r="AU689" s="15">
        <v>0</v>
      </c>
      <c r="AV689" s="15">
        <v>0.19</v>
      </c>
      <c r="AW689" s="15">
        <v>0.02</v>
      </c>
      <c r="AX689" s="15">
        <v>0</v>
      </c>
      <c r="AY689" s="15">
        <v>0.45</v>
      </c>
      <c r="AZ689" s="15">
        <v>0</v>
      </c>
      <c r="BA689" s="15" t="s">
        <v>308</v>
      </c>
      <c r="BB689" s="15">
        <v>0</v>
      </c>
      <c r="BC689" s="15">
        <v>0</v>
      </c>
      <c r="BD689" s="15">
        <v>0</v>
      </c>
      <c r="BE689" s="15">
        <v>0</v>
      </c>
      <c r="BF689" s="15">
        <v>0</v>
      </c>
      <c r="BG689" s="15">
        <v>0</v>
      </c>
      <c r="BH689" s="17"/>
      <c r="BI689" s="17"/>
      <c r="BJ689" s="17"/>
      <c r="BK689" s="17"/>
      <c r="BL689" s="17"/>
      <c r="BM689" s="17"/>
    </row>
    <row r="690" spans="1:65" ht="12.5">
      <c r="A690" s="56">
        <v>15</v>
      </c>
      <c r="B690" s="56">
        <v>12</v>
      </c>
      <c r="C690" s="56" t="s">
        <v>84</v>
      </c>
      <c r="D690" s="56" t="s">
        <v>289</v>
      </c>
      <c r="E690" s="56" t="s">
        <v>76</v>
      </c>
      <c r="F690" s="56">
        <v>100</v>
      </c>
      <c r="G690" s="56">
        <v>463</v>
      </c>
      <c r="H690" s="56">
        <v>1099</v>
      </c>
      <c r="I690" s="56"/>
      <c r="J690" s="56">
        <v>0.3</v>
      </c>
      <c r="K690" s="56">
        <v>60</v>
      </c>
      <c r="L690" s="56"/>
      <c r="M690" s="56"/>
      <c r="N690" s="56">
        <v>1.4</v>
      </c>
      <c r="O690" s="56"/>
      <c r="P690" s="56"/>
      <c r="Q690" s="56"/>
      <c r="R690" s="56"/>
      <c r="S690" s="56"/>
      <c r="T690" s="56"/>
      <c r="U690" s="56" t="s">
        <v>306</v>
      </c>
      <c r="V690" s="56"/>
      <c r="W690" s="56" t="s">
        <v>307</v>
      </c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>
        <v>95.78</v>
      </c>
      <c r="AK690" s="17"/>
      <c r="AL690" s="17"/>
      <c r="AM690" s="17"/>
      <c r="AN690" s="17"/>
      <c r="AO690" s="17"/>
      <c r="AP690" s="17"/>
      <c r="AQ690" s="17"/>
      <c r="AR690" s="15" t="s">
        <v>168</v>
      </c>
      <c r="AS690" s="15">
        <v>10.6</v>
      </c>
      <c r="AT690" s="15">
        <v>0</v>
      </c>
      <c r="AU690" s="15">
        <v>0</v>
      </c>
      <c r="AV690" s="15">
        <v>0.19</v>
      </c>
      <c r="AW690" s="15">
        <v>0.02</v>
      </c>
      <c r="AX690" s="15">
        <v>0</v>
      </c>
      <c r="AY690" s="15">
        <v>0.45</v>
      </c>
      <c r="AZ690" s="15">
        <v>0</v>
      </c>
      <c r="BA690" s="15" t="s">
        <v>308</v>
      </c>
      <c r="BB690" s="15">
        <v>0</v>
      </c>
      <c r="BC690" s="15">
        <v>0</v>
      </c>
      <c r="BD690" s="15">
        <v>0</v>
      </c>
      <c r="BE690" s="15">
        <v>0</v>
      </c>
      <c r="BF690" s="15">
        <v>0</v>
      </c>
      <c r="BG690" s="15">
        <v>0</v>
      </c>
      <c r="BH690" s="17"/>
      <c r="BI690" s="17"/>
      <c r="BJ690" s="17"/>
      <c r="BK690" s="17"/>
      <c r="BL690" s="17"/>
      <c r="BM690" s="17"/>
    </row>
    <row r="691" spans="1:65" ht="12.5">
      <c r="A691" s="56">
        <v>15</v>
      </c>
      <c r="B691" s="56">
        <v>13</v>
      </c>
      <c r="C691" s="56" t="s">
        <v>84</v>
      </c>
      <c r="D691" s="56" t="s">
        <v>289</v>
      </c>
      <c r="E691" s="56" t="s">
        <v>76</v>
      </c>
      <c r="F691" s="56">
        <v>100</v>
      </c>
      <c r="G691" s="56">
        <v>625</v>
      </c>
      <c r="H691" s="56">
        <v>2000</v>
      </c>
      <c r="I691" s="56"/>
      <c r="J691" s="56">
        <v>0.3</v>
      </c>
      <c r="K691" s="56">
        <v>60</v>
      </c>
      <c r="L691" s="56"/>
      <c r="M691" s="56"/>
      <c r="N691" s="56">
        <v>1.04</v>
      </c>
      <c r="O691" s="56"/>
      <c r="P691" s="56"/>
      <c r="Q691" s="56"/>
      <c r="R691" s="56"/>
      <c r="S691" s="56"/>
      <c r="T691" s="56"/>
      <c r="U691" s="56" t="s">
        <v>306</v>
      </c>
      <c r="V691" s="56"/>
      <c r="W691" s="56" t="s">
        <v>307</v>
      </c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>
        <v>94.83</v>
      </c>
      <c r="AK691" s="17"/>
      <c r="AL691" s="17"/>
      <c r="AM691" s="17"/>
      <c r="AN691" s="17"/>
      <c r="AO691" s="17"/>
      <c r="AP691" s="17"/>
      <c r="AQ691" s="17"/>
      <c r="AR691" s="15" t="s">
        <v>168</v>
      </c>
      <c r="AS691" s="15">
        <v>10.6</v>
      </c>
      <c r="AT691" s="15">
        <v>0</v>
      </c>
      <c r="AU691" s="15">
        <v>0</v>
      </c>
      <c r="AV691" s="15">
        <v>0.19</v>
      </c>
      <c r="AW691" s="15">
        <v>0.02</v>
      </c>
      <c r="AX691" s="15">
        <v>0</v>
      </c>
      <c r="AY691" s="15">
        <v>0.45</v>
      </c>
      <c r="AZ691" s="15">
        <v>0</v>
      </c>
      <c r="BA691" s="15" t="s">
        <v>308</v>
      </c>
      <c r="BB691" s="15">
        <v>0</v>
      </c>
      <c r="BC691" s="15">
        <v>0</v>
      </c>
      <c r="BD691" s="15">
        <v>0</v>
      </c>
      <c r="BE691" s="15">
        <v>0</v>
      </c>
      <c r="BF691" s="15">
        <v>0</v>
      </c>
      <c r="BG691" s="15">
        <v>0</v>
      </c>
      <c r="BH691" s="17"/>
      <c r="BI691" s="17"/>
      <c r="BJ691" s="17"/>
      <c r="BK691" s="17"/>
      <c r="BL691" s="17"/>
      <c r="BM691" s="17"/>
    </row>
    <row r="692" spans="1:65" ht="12.5">
      <c r="A692" s="56">
        <v>15</v>
      </c>
      <c r="B692" s="56">
        <v>14</v>
      </c>
      <c r="C692" s="56" t="s">
        <v>84</v>
      </c>
      <c r="D692" s="56" t="s">
        <v>289</v>
      </c>
      <c r="E692" s="56" t="s">
        <v>76</v>
      </c>
      <c r="F692" s="56">
        <v>100</v>
      </c>
      <c r="G692" s="56">
        <v>300</v>
      </c>
      <c r="H692" s="56">
        <v>800</v>
      </c>
      <c r="I692" s="56"/>
      <c r="J692" s="56">
        <v>0.3</v>
      </c>
      <c r="K692" s="56">
        <v>60</v>
      </c>
      <c r="L692" s="56"/>
      <c r="M692" s="56"/>
      <c r="N692" s="56">
        <v>1.25</v>
      </c>
      <c r="O692" s="56"/>
      <c r="P692" s="56"/>
      <c r="Q692" s="56"/>
      <c r="R692" s="56"/>
      <c r="S692" s="56"/>
      <c r="T692" s="56"/>
      <c r="U692" s="56" t="s">
        <v>306</v>
      </c>
      <c r="V692" s="56"/>
      <c r="W692" s="56" t="s">
        <v>307</v>
      </c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>
        <v>94.68</v>
      </c>
      <c r="AK692" s="17"/>
      <c r="AL692" s="17"/>
      <c r="AM692" s="17"/>
      <c r="AN692" s="17"/>
      <c r="AO692" s="17"/>
      <c r="AP692" s="17"/>
      <c r="AQ692" s="17"/>
      <c r="AR692" s="15" t="s">
        <v>168</v>
      </c>
      <c r="AS692" s="15">
        <v>10.6</v>
      </c>
      <c r="AT692" s="15">
        <v>0</v>
      </c>
      <c r="AU692" s="15">
        <v>0</v>
      </c>
      <c r="AV692" s="15">
        <v>0.19</v>
      </c>
      <c r="AW692" s="15">
        <v>0.02</v>
      </c>
      <c r="AX692" s="15">
        <v>0</v>
      </c>
      <c r="AY692" s="15">
        <v>0.45</v>
      </c>
      <c r="AZ692" s="15">
        <v>0</v>
      </c>
      <c r="BA692" s="15" t="s">
        <v>308</v>
      </c>
      <c r="BB692" s="15">
        <v>0</v>
      </c>
      <c r="BC692" s="15">
        <v>0</v>
      </c>
      <c r="BD692" s="15">
        <v>0</v>
      </c>
      <c r="BE692" s="15">
        <v>0</v>
      </c>
      <c r="BF692" s="15">
        <v>0</v>
      </c>
      <c r="BG692" s="15">
        <v>0</v>
      </c>
      <c r="BH692" s="17"/>
      <c r="BI692" s="17"/>
      <c r="BJ692" s="17"/>
      <c r="BK692" s="17"/>
      <c r="BL692" s="17"/>
      <c r="BM692" s="17"/>
    </row>
    <row r="693" spans="1:65" ht="25">
      <c r="A693" s="56">
        <v>16</v>
      </c>
      <c r="B693" s="56" t="s">
        <v>309</v>
      </c>
      <c r="C693" s="56" t="s">
        <v>84</v>
      </c>
      <c r="D693" s="56" t="s">
        <v>310</v>
      </c>
      <c r="E693" s="56" t="s">
        <v>76</v>
      </c>
      <c r="F693" s="56">
        <v>70</v>
      </c>
      <c r="G693" s="56">
        <v>150</v>
      </c>
      <c r="H693" s="56">
        <v>1200</v>
      </c>
      <c r="I693" s="56"/>
      <c r="J693" s="56">
        <v>0.13</v>
      </c>
      <c r="K693" s="56">
        <v>30</v>
      </c>
      <c r="L693" s="56"/>
      <c r="M693" s="56"/>
      <c r="N693" s="56"/>
      <c r="O693" s="59">
        <f t="shared" ref="O693:O747" si="10">G693/(H693*J693*K693/1000)</f>
        <v>32.051282051282051</v>
      </c>
      <c r="P693" s="56"/>
      <c r="Q693" s="56"/>
      <c r="R693" s="56"/>
      <c r="S693" s="56"/>
      <c r="T693" s="56"/>
      <c r="U693" s="56" t="s">
        <v>311</v>
      </c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>
        <v>94.4</v>
      </c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5" t="s">
        <v>312</v>
      </c>
      <c r="BL693" s="17"/>
      <c r="BM693" s="15" t="s">
        <v>313</v>
      </c>
    </row>
    <row r="694" spans="1:65" ht="25">
      <c r="A694" s="56">
        <v>16</v>
      </c>
      <c r="B694" s="56" t="s">
        <v>309</v>
      </c>
      <c r="C694" s="56" t="s">
        <v>84</v>
      </c>
      <c r="D694" s="56" t="s">
        <v>310</v>
      </c>
      <c r="E694" s="56" t="s">
        <v>76</v>
      </c>
      <c r="F694" s="56">
        <v>70</v>
      </c>
      <c r="G694" s="56">
        <v>200</v>
      </c>
      <c r="H694" s="56">
        <v>1200</v>
      </c>
      <c r="I694" s="56"/>
      <c r="J694" s="56">
        <v>0.13</v>
      </c>
      <c r="K694" s="56">
        <v>30</v>
      </c>
      <c r="L694" s="56"/>
      <c r="M694" s="56"/>
      <c r="N694" s="56"/>
      <c r="O694" s="59">
        <f t="shared" si="10"/>
        <v>42.73504273504274</v>
      </c>
      <c r="P694" s="56"/>
      <c r="Q694" s="56"/>
      <c r="R694" s="56"/>
      <c r="S694" s="56"/>
      <c r="T694" s="56"/>
      <c r="U694" s="56" t="s">
        <v>311</v>
      </c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>
        <v>97.3</v>
      </c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5" t="s">
        <v>312</v>
      </c>
      <c r="BL694" s="17"/>
      <c r="BM694" s="15" t="s">
        <v>313</v>
      </c>
    </row>
    <row r="695" spans="1:65" ht="25">
      <c r="A695" s="56">
        <v>16</v>
      </c>
      <c r="B695" s="56" t="s">
        <v>309</v>
      </c>
      <c r="C695" s="56" t="s">
        <v>84</v>
      </c>
      <c r="D695" s="56" t="s">
        <v>310</v>
      </c>
      <c r="E695" s="56" t="s">
        <v>76</v>
      </c>
      <c r="F695" s="56">
        <v>70</v>
      </c>
      <c r="G695" s="56">
        <v>250</v>
      </c>
      <c r="H695" s="56">
        <v>1200</v>
      </c>
      <c r="I695" s="56"/>
      <c r="J695" s="56">
        <v>0.13</v>
      </c>
      <c r="K695" s="56">
        <v>30</v>
      </c>
      <c r="L695" s="56"/>
      <c r="M695" s="56"/>
      <c r="N695" s="56"/>
      <c r="O695" s="59">
        <f t="shared" si="10"/>
        <v>53.418803418803421</v>
      </c>
      <c r="P695" s="56"/>
      <c r="Q695" s="56"/>
      <c r="R695" s="56"/>
      <c r="S695" s="56"/>
      <c r="T695" s="56"/>
      <c r="U695" s="56" t="s">
        <v>311</v>
      </c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>
        <v>97.2</v>
      </c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5" t="s">
        <v>312</v>
      </c>
      <c r="BL695" s="17"/>
      <c r="BM695" s="15" t="s">
        <v>313</v>
      </c>
    </row>
    <row r="696" spans="1:65" ht="25">
      <c r="A696" s="56">
        <v>16</v>
      </c>
      <c r="B696" s="56" t="s">
        <v>309</v>
      </c>
      <c r="C696" s="56" t="s">
        <v>84</v>
      </c>
      <c r="D696" s="56" t="s">
        <v>310</v>
      </c>
      <c r="E696" s="56" t="s">
        <v>76</v>
      </c>
      <c r="F696" s="56">
        <v>70</v>
      </c>
      <c r="G696" s="56">
        <v>300</v>
      </c>
      <c r="H696" s="56">
        <v>1200</v>
      </c>
      <c r="I696" s="56"/>
      <c r="J696" s="56">
        <v>0.13</v>
      </c>
      <c r="K696" s="56">
        <v>30</v>
      </c>
      <c r="L696" s="56"/>
      <c r="M696" s="56"/>
      <c r="N696" s="56"/>
      <c r="O696" s="59">
        <f t="shared" si="10"/>
        <v>64.102564102564102</v>
      </c>
      <c r="P696" s="56"/>
      <c r="Q696" s="56"/>
      <c r="R696" s="56"/>
      <c r="S696" s="56"/>
      <c r="T696" s="56"/>
      <c r="U696" s="56" t="s">
        <v>311</v>
      </c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>
        <v>97.6</v>
      </c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5" t="s">
        <v>312</v>
      </c>
      <c r="BL696" s="17"/>
      <c r="BM696" s="15" t="s">
        <v>313</v>
      </c>
    </row>
    <row r="697" spans="1:65" ht="25">
      <c r="A697" s="56">
        <v>16</v>
      </c>
      <c r="B697" s="56" t="s">
        <v>309</v>
      </c>
      <c r="C697" s="56" t="s">
        <v>84</v>
      </c>
      <c r="D697" s="56" t="s">
        <v>310</v>
      </c>
      <c r="E697" s="56" t="s">
        <v>76</v>
      </c>
      <c r="F697" s="56">
        <v>70</v>
      </c>
      <c r="G697" s="56">
        <v>350</v>
      </c>
      <c r="H697" s="56">
        <v>1200</v>
      </c>
      <c r="I697" s="56"/>
      <c r="J697" s="56">
        <v>0.13</v>
      </c>
      <c r="K697" s="56">
        <v>30</v>
      </c>
      <c r="L697" s="56"/>
      <c r="M697" s="56"/>
      <c r="N697" s="56"/>
      <c r="O697" s="59">
        <f t="shared" si="10"/>
        <v>74.786324786324798</v>
      </c>
      <c r="P697" s="56"/>
      <c r="Q697" s="56"/>
      <c r="R697" s="56"/>
      <c r="S697" s="56"/>
      <c r="T697" s="56"/>
      <c r="U697" s="56" t="s">
        <v>311</v>
      </c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>
        <v>96.8</v>
      </c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5" t="s">
        <v>312</v>
      </c>
      <c r="BL697" s="17"/>
      <c r="BM697" s="15" t="s">
        <v>313</v>
      </c>
    </row>
    <row r="698" spans="1:65" ht="25">
      <c r="A698" s="56">
        <v>16</v>
      </c>
      <c r="B698" s="56" t="s">
        <v>314</v>
      </c>
      <c r="C698" s="56" t="s">
        <v>84</v>
      </c>
      <c r="D698" s="56" t="s">
        <v>310</v>
      </c>
      <c r="E698" s="56" t="s">
        <v>76</v>
      </c>
      <c r="F698" s="56">
        <v>70</v>
      </c>
      <c r="G698" s="56">
        <v>250</v>
      </c>
      <c r="H698" s="56">
        <v>1200</v>
      </c>
      <c r="I698" s="56"/>
      <c r="J698" s="56">
        <v>0.09</v>
      </c>
      <c r="K698" s="56">
        <v>30</v>
      </c>
      <c r="L698" s="56"/>
      <c r="M698" s="56"/>
      <c r="N698" s="56"/>
      <c r="O698" s="59">
        <f t="shared" si="10"/>
        <v>77.160493827160494</v>
      </c>
      <c r="P698" s="56"/>
      <c r="Q698" s="56"/>
      <c r="R698" s="56"/>
      <c r="S698" s="56"/>
      <c r="T698" s="56"/>
      <c r="U698" s="56" t="s">
        <v>311</v>
      </c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>
        <v>97.1</v>
      </c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5" t="s">
        <v>312</v>
      </c>
      <c r="BL698" s="17"/>
      <c r="BM698" s="15" t="s">
        <v>313</v>
      </c>
    </row>
    <row r="699" spans="1:65" ht="25">
      <c r="A699" s="56">
        <v>16</v>
      </c>
      <c r="B699" s="56" t="s">
        <v>314</v>
      </c>
      <c r="C699" s="56" t="s">
        <v>84</v>
      </c>
      <c r="D699" s="56" t="s">
        <v>310</v>
      </c>
      <c r="E699" s="56" t="s">
        <v>76</v>
      </c>
      <c r="F699" s="56">
        <v>70</v>
      </c>
      <c r="G699" s="56">
        <v>250</v>
      </c>
      <c r="H699" s="56">
        <v>1200</v>
      </c>
      <c r="I699" s="56"/>
      <c r="J699" s="56">
        <v>0.11</v>
      </c>
      <c r="K699" s="56">
        <v>30</v>
      </c>
      <c r="L699" s="56"/>
      <c r="M699" s="56"/>
      <c r="N699" s="56"/>
      <c r="O699" s="59">
        <f t="shared" si="10"/>
        <v>63.131313131313135</v>
      </c>
      <c r="P699" s="56"/>
      <c r="Q699" s="56"/>
      <c r="R699" s="56"/>
      <c r="S699" s="56"/>
      <c r="T699" s="56"/>
      <c r="U699" s="56" t="s">
        <v>311</v>
      </c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>
        <v>98.4</v>
      </c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5" t="s">
        <v>312</v>
      </c>
      <c r="BL699" s="17"/>
      <c r="BM699" s="15" t="s">
        <v>313</v>
      </c>
    </row>
    <row r="700" spans="1:65" ht="25">
      <c r="A700" s="56">
        <v>16</v>
      </c>
      <c r="B700" s="56" t="s">
        <v>314</v>
      </c>
      <c r="C700" s="56" t="s">
        <v>84</v>
      </c>
      <c r="D700" s="56" t="s">
        <v>310</v>
      </c>
      <c r="E700" s="56" t="s">
        <v>76</v>
      </c>
      <c r="F700" s="56">
        <v>70</v>
      </c>
      <c r="G700" s="56">
        <v>250</v>
      </c>
      <c r="H700" s="56">
        <v>1200</v>
      </c>
      <c r="I700" s="56"/>
      <c r="J700" s="56">
        <v>0.13</v>
      </c>
      <c r="K700" s="56">
        <v>30</v>
      </c>
      <c r="L700" s="56"/>
      <c r="M700" s="56"/>
      <c r="N700" s="56"/>
      <c r="O700" s="59">
        <f t="shared" si="10"/>
        <v>53.418803418803421</v>
      </c>
      <c r="P700" s="56"/>
      <c r="Q700" s="56"/>
      <c r="R700" s="56"/>
      <c r="S700" s="56"/>
      <c r="T700" s="56"/>
      <c r="U700" s="56" t="s">
        <v>311</v>
      </c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>
        <v>97.8</v>
      </c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5" t="s">
        <v>312</v>
      </c>
      <c r="BL700" s="17"/>
      <c r="BM700" s="15" t="s">
        <v>313</v>
      </c>
    </row>
    <row r="701" spans="1:65" ht="25">
      <c r="A701" s="56">
        <v>16</v>
      </c>
      <c r="B701" s="56" t="s">
        <v>314</v>
      </c>
      <c r="C701" s="56" t="s">
        <v>84</v>
      </c>
      <c r="D701" s="56" t="s">
        <v>310</v>
      </c>
      <c r="E701" s="56" t="s">
        <v>76</v>
      </c>
      <c r="F701" s="56">
        <v>70</v>
      </c>
      <c r="G701" s="56">
        <v>250</v>
      </c>
      <c r="H701" s="56">
        <v>1200</v>
      </c>
      <c r="I701" s="56"/>
      <c r="J701" s="56">
        <v>0.15</v>
      </c>
      <c r="K701" s="56">
        <v>30</v>
      </c>
      <c r="L701" s="56"/>
      <c r="M701" s="56"/>
      <c r="N701" s="56"/>
      <c r="O701" s="59">
        <f t="shared" si="10"/>
        <v>46.296296296296291</v>
      </c>
      <c r="P701" s="56"/>
      <c r="Q701" s="56"/>
      <c r="R701" s="56"/>
      <c r="S701" s="56"/>
      <c r="T701" s="56"/>
      <c r="U701" s="56" t="s">
        <v>311</v>
      </c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>
        <v>98.6</v>
      </c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5" t="s">
        <v>312</v>
      </c>
      <c r="BL701" s="17"/>
      <c r="BM701" s="15" t="s">
        <v>313</v>
      </c>
    </row>
    <row r="702" spans="1:65" ht="25">
      <c r="A702" s="56">
        <v>16</v>
      </c>
      <c r="B702" s="56" t="s">
        <v>314</v>
      </c>
      <c r="C702" s="56" t="s">
        <v>84</v>
      </c>
      <c r="D702" s="56" t="s">
        <v>310</v>
      </c>
      <c r="E702" s="56" t="s">
        <v>76</v>
      </c>
      <c r="F702" s="56">
        <v>70</v>
      </c>
      <c r="G702" s="56">
        <v>250</v>
      </c>
      <c r="H702" s="56">
        <v>1200</v>
      </c>
      <c r="I702" s="56"/>
      <c r="J702" s="56">
        <v>0.17</v>
      </c>
      <c r="K702" s="56">
        <v>30</v>
      </c>
      <c r="L702" s="56"/>
      <c r="M702" s="56"/>
      <c r="N702" s="56"/>
      <c r="O702" s="59">
        <f t="shared" si="10"/>
        <v>40.849673202614369</v>
      </c>
      <c r="P702" s="56"/>
      <c r="Q702" s="56"/>
      <c r="R702" s="56"/>
      <c r="S702" s="56"/>
      <c r="T702" s="56"/>
      <c r="U702" s="56" t="s">
        <v>311</v>
      </c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>
        <v>98.1</v>
      </c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5" t="s">
        <v>312</v>
      </c>
      <c r="BL702" s="17"/>
      <c r="BM702" s="15" t="s">
        <v>313</v>
      </c>
    </row>
    <row r="703" spans="1:65" ht="25">
      <c r="A703" s="56">
        <v>16</v>
      </c>
      <c r="B703" s="56" t="s">
        <v>315</v>
      </c>
      <c r="C703" s="56" t="s">
        <v>84</v>
      </c>
      <c r="D703" s="56" t="s">
        <v>310</v>
      </c>
      <c r="E703" s="56" t="s">
        <v>76</v>
      </c>
      <c r="F703" s="56">
        <v>70</v>
      </c>
      <c r="G703" s="56">
        <v>250</v>
      </c>
      <c r="H703" s="56">
        <v>100</v>
      </c>
      <c r="I703" s="56"/>
      <c r="J703" s="56">
        <v>0.13</v>
      </c>
      <c r="K703" s="56">
        <v>30</v>
      </c>
      <c r="L703" s="56"/>
      <c r="M703" s="56"/>
      <c r="N703" s="56"/>
      <c r="O703" s="59">
        <f t="shared" si="10"/>
        <v>641.02564102564099</v>
      </c>
      <c r="P703" s="56"/>
      <c r="Q703" s="56"/>
      <c r="R703" s="56"/>
      <c r="S703" s="56"/>
      <c r="T703" s="56"/>
      <c r="U703" s="56" t="s">
        <v>311</v>
      </c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>
        <v>92.9</v>
      </c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5" t="s">
        <v>312</v>
      </c>
      <c r="BL703" s="17"/>
      <c r="BM703" s="15" t="s">
        <v>313</v>
      </c>
    </row>
    <row r="704" spans="1:65" ht="25">
      <c r="A704" s="56">
        <v>16</v>
      </c>
      <c r="B704" s="56" t="s">
        <v>315</v>
      </c>
      <c r="C704" s="56" t="s">
        <v>84</v>
      </c>
      <c r="D704" s="56" t="s">
        <v>310</v>
      </c>
      <c r="E704" s="56" t="s">
        <v>76</v>
      </c>
      <c r="F704" s="56">
        <v>70</v>
      </c>
      <c r="G704" s="56">
        <v>250</v>
      </c>
      <c r="H704" s="56">
        <v>200</v>
      </c>
      <c r="I704" s="56"/>
      <c r="J704" s="56">
        <v>0.13</v>
      </c>
      <c r="K704" s="56">
        <v>30</v>
      </c>
      <c r="L704" s="56"/>
      <c r="M704" s="56"/>
      <c r="N704" s="56"/>
      <c r="O704" s="59">
        <f t="shared" si="10"/>
        <v>320.5128205128205</v>
      </c>
      <c r="P704" s="56"/>
      <c r="Q704" s="56"/>
      <c r="R704" s="56"/>
      <c r="S704" s="56"/>
      <c r="T704" s="56"/>
      <c r="U704" s="56" t="s">
        <v>311</v>
      </c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>
        <v>93</v>
      </c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5" t="s">
        <v>312</v>
      </c>
      <c r="BL704" s="17"/>
      <c r="BM704" s="15" t="s">
        <v>313</v>
      </c>
    </row>
    <row r="705" spans="1:65" ht="25">
      <c r="A705" s="56">
        <v>16</v>
      </c>
      <c r="B705" s="56" t="s">
        <v>315</v>
      </c>
      <c r="C705" s="56" t="s">
        <v>84</v>
      </c>
      <c r="D705" s="56" t="s">
        <v>310</v>
      </c>
      <c r="E705" s="56" t="s">
        <v>76</v>
      </c>
      <c r="F705" s="56">
        <v>70</v>
      </c>
      <c r="G705" s="56">
        <v>250</v>
      </c>
      <c r="H705" s="56">
        <v>300</v>
      </c>
      <c r="I705" s="56"/>
      <c r="J705" s="56">
        <v>0.13</v>
      </c>
      <c r="K705" s="56">
        <v>30</v>
      </c>
      <c r="L705" s="56"/>
      <c r="M705" s="56"/>
      <c r="N705" s="56"/>
      <c r="O705" s="59">
        <f t="shared" si="10"/>
        <v>213.67521367521368</v>
      </c>
      <c r="P705" s="56"/>
      <c r="Q705" s="56"/>
      <c r="R705" s="56"/>
      <c r="S705" s="56"/>
      <c r="T705" s="56"/>
      <c r="U705" s="56" t="s">
        <v>311</v>
      </c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>
        <v>93.7</v>
      </c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5" t="s">
        <v>312</v>
      </c>
      <c r="BL705" s="17"/>
      <c r="BM705" s="15" t="s">
        <v>313</v>
      </c>
    </row>
    <row r="706" spans="1:65" ht="25">
      <c r="A706" s="56">
        <v>16</v>
      </c>
      <c r="B706" s="56" t="s">
        <v>315</v>
      </c>
      <c r="C706" s="56" t="s">
        <v>84</v>
      </c>
      <c r="D706" s="56" t="s">
        <v>310</v>
      </c>
      <c r="E706" s="56" t="s">
        <v>76</v>
      </c>
      <c r="F706" s="56">
        <v>70</v>
      </c>
      <c r="G706" s="56">
        <v>250</v>
      </c>
      <c r="H706" s="56">
        <v>400</v>
      </c>
      <c r="I706" s="56"/>
      <c r="J706" s="56">
        <v>0.13</v>
      </c>
      <c r="K706" s="56">
        <v>30</v>
      </c>
      <c r="L706" s="56"/>
      <c r="M706" s="56"/>
      <c r="N706" s="56"/>
      <c r="O706" s="59">
        <f t="shared" si="10"/>
        <v>160.25641025641025</v>
      </c>
      <c r="P706" s="56"/>
      <c r="Q706" s="56"/>
      <c r="R706" s="56"/>
      <c r="S706" s="56"/>
      <c r="T706" s="56"/>
      <c r="U706" s="56" t="s">
        <v>311</v>
      </c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>
        <v>93.3</v>
      </c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5" t="s">
        <v>312</v>
      </c>
      <c r="BL706" s="17"/>
      <c r="BM706" s="15" t="s">
        <v>313</v>
      </c>
    </row>
    <row r="707" spans="1:65" ht="25">
      <c r="A707" s="56">
        <v>16</v>
      </c>
      <c r="B707" s="56" t="s">
        <v>315</v>
      </c>
      <c r="C707" s="56" t="s">
        <v>84</v>
      </c>
      <c r="D707" s="56" t="s">
        <v>310</v>
      </c>
      <c r="E707" s="56" t="s">
        <v>76</v>
      </c>
      <c r="F707" s="56">
        <v>70</v>
      </c>
      <c r="G707" s="56">
        <v>250</v>
      </c>
      <c r="H707" s="56">
        <v>600</v>
      </c>
      <c r="I707" s="56"/>
      <c r="J707" s="56">
        <v>0.13</v>
      </c>
      <c r="K707" s="56">
        <v>30</v>
      </c>
      <c r="L707" s="56"/>
      <c r="M707" s="56"/>
      <c r="N707" s="56"/>
      <c r="O707" s="59">
        <f t="shared" si="10"/>
        <v>106.83760683760684</v>
      </c>
      <c r="P707" s="56"/>
      <c r="Q707" s="56"/>
      <c r="R707" s="56"/>
      <c r="S707" s="56"/>
      <c r="T707" s="56"/>
      <c r="U707" s="56" t="s">
        <v>311</v>
      </c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>
        <v>93.3</v>
      </c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5" t="s">
        <v>312</v>
      </c>
      <c r="BL707" s="17"/>
      <c r="BM707" s="15" t="s">
        <v>313</v>
      </c>
    </row>
    <row r="708" spans="1:65" ht="25">
      <c r="A708" s="56">
        <v>16</v>
      </c>
      <c r="B708" s="56" t="s">
        <v>315</v>
      </c>
      <c r="C708" s="56" t="s">
        <v>84</v>
      </c>
      <c r="D708" s="56" t="s">
        <v>310</v>
      </c>
      <c r="E708" s="56" t="s">
        <v>76</v>
      </c>
      <c r="F708" s="56">
        <v>70</v>
      </c>
      <c r="G708" s="56">
        <v>250</v>
      </c>
      <c r="H708" s="56">
        <v>800</v>
      </c>
      <c r="I708" s="56"/>
      <c r="J708" s="56">
        <v>0.13</v>
      </c>
      <c r="K708" s="56">
        <v>30</v>
      </c>
      <c r="L708" s="56"/>
      <c r="M708" s="56"/>
      <c r="N708" s="56"/>
      <c r="O708" s="59">
        <f t="shared" si="10"/>
        <v>80.128205128205124</v>
      </c>
      <c r="P708" s="56"/>
      <c r="Q708" s="56"/>
      <c r="R708" s="56"/>
      <c r="S708" s="56"/>
      <c r="T708" s="56"/>
      <c r="U708" s="56" t="s">
        <v>311</v>
      </c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>
        <v>97.3</v>
      </c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5" t="s">
        <v>312</v>
      </c>
      <c r="BL708" s="17"/>
      <c r="BM708" s="15" t="s">
        <v>313</v>
      </c>
    </row>
    <row r="709" spans="1:65" ht="25">
      <c r="A709" s="56">
        <v>16</v>
      </c>
      <c r="B709" s="56" t="s">
        <v>315</v>
      </c>
      <c r="C709" s="56" t="s">
        <v>84</v>
      </c>
      <c r="D709" s="56" t="s">
        <v>310</v>
      </c>
      <c r="E709" s="56" t="s">
        <v>76</v>
      </c>
      <c r="F709" s="56">
        <v>70</v>
      </c>
      <c r="G709" s="56">
        <v>250</v>
      </c>
      <c r="H709" s="56">
        <v>1000</v>
      </c>
      <c r="I709" s="56"/>
      <c r="J709" s="56">
        <v>0.13</v>
      </c>
      <c r="K709" s="56">
        <v>30</v>
      </c>
      <c r="L709" s="56"/>
      <c r="M709" s="56"/>
      <c r="N709" s="56"/>
      <c r="O709" s="59">
        <f t="shared" si="10"/>
        <v>64.102564102564102</v>
      </c>
      <c r="P709" s="56"/>
      <c r="Q709" s="56"/>
      <c r="R709" s="56"/>
      <c r="S709" s="56"/>
      <c r="T709" s="56"/>
      <c r="U709" s="56" t="s">
        <v>311</v>
      </c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>
        <v>98.8</v>
      </c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5" t="s">
        <v>312</v>
      </c>
      <c r="BL709" s="17"/>
      <c r="BM709" s="15" t="s">
        <v>313</v>
      </c>
    </row>
    <row r="710" spans="1:65" ht="25">
      <c r="A710" s="56">
        <v>16</v>
      </c>
      <c r="B710" s="56" t="s">
        <v>315</v>
      </c>
      <c r="C710" s="56" t="s">
        <v>84</v>
      </c>
      <c r="D710" s="56" t="s">
        <v>310</v>
      </c>
      <c r="E710" s="56" t="s">
        <v>76</v>
      </c>
      <c r="F710" s="56">
        <v>70</v>
      </c>
      <c r="G710" s="56">
        <v>250</v>
      </c>
      <c r="H710" s="56">
        <f t="shared" ref="H710:H722" si="11">H709+200</f>
        <v>1200</v>
      </c>
      <c r="I710" s="56"/>
      <c r="J710" s="56">
        <v>0.13</v>
      </c>
      <c r="K710" s="56">
        <v>30</v>
      </c>
      <c r="L710" s="56"/>
      <c r="M710" s="56"/>
      <c r="N710" s="56"/>
      <c r="O710" s="59">
        <f t="shared" si="10"/>
        <v>53.418803418803421</v>
      </c>
      <c r="P710" s="56"/>
      <c r="Q710" s="56"/>
      <c r="R710" s="56"/>
      <c r="S710" s="56"/>
      <c r="T710" s="56"/>
      <c r="U710" s="56" t="s">
        <v>311</v>
      </c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>
        <v>98.2</v>
      </c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5" t="s">
        <v>312</v>
      </c>
      <c r="BL710" s="17"/>
      <c r="BM710" s="15" t="s">
        <v>313</v>
      </c>
    </row>
    <row r="711" spans="1:65" ht="25">
      <c r="A711" s="56">
        <v>16</v>
      </c>
      <c r="B711" s="56" t="s">
        <v>315</v>
      </c>
      <c r="C711" s="56" t="s">
        <v>84</v>
      </c>
      <c r="D711" s="56" t="s">
        <v>310</v>
      </c>
      <c r="E711" s="56" t="s">
        <v>76</v>
      </c>
      <c r="F711" s="56">
        <v>70</v>
      </c>
      <c r="G711" s="56">
        <v>250</v>
      </c>
      <c r="H711" s="56">
        <f t="shared" si="11"/>
        <v>1400</v>
      </c>
      <c r="I711" s="56"/>
      <c r="J711" s="56">
        <v>0.13</v>
      </c>
      <c r="K711" s="56">
        <v>30</v>
      </c>
      <c r="L711" s="56"/>
      <c r="M711" s="56"/>
      <c r="N711" s="56"/>
      <c r="O711" s="59">
        <f t="shared" si="10"/>
        <v>45.787545787545788</v>
      </c>
      <c r="P711" s="56"/>
      <c r="Q711" s="56"/>
      <c r="R711" s="56"/>
      <c r="S711" s="56"/>
      <c r="T711" s="56"/>
      <c r="U711" s="56" t="s">
        <v>311</v>
      </c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>
        <v>99.4</v>
      </c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5" t="s">
        <v>312</v>
      </c>
      <c r="BL711" s="17"/>
      <c r="BM711" s="15" t="s">
        <v>313</v>
      </c>
    </row>
    <row r="712" spans="1:65" ht="25">
      <c r="A712" s="56">
        <v>16</v>
      </c>
      <c r="B712" s="56" t="s">
        <v>315</v>
      </c>
      <c r="C712" s="56" t="s">
        <v>84</v>
      </c>
      <c r="D712" s="56" t="s">
        <v>310</v>
      </c>
      <c r="E712" s="56" t="s">
        <v>76</v>
      </c>
      <c r="F712" s="56">
        <v>70</v>
      </c>
      <c r="G712" s="56">
        <v>250</v>
      </c>
      <c r="H712" s="56">
        <f t="shared" si="11"/>
        <v>1600</v>
      </c>
      <c r="I712" s="56"/>
      <c r="J712" s="56">
        <v>0.13</v>
      </c>
      <c r="K712" s="56">
        <v>30</v>
      </c>
      <c r="L712" s="56"/>
      <c r="M712" s="56"/>
      <c r="N712" s="56"/>
      <c r="O712" s="59">
        <f t="shared" si="10"/>
        <v>40.064102564102562</v>
      </c>
      <c r="P712" s="56"/>
      <c r="Q712" s="56"/>
      <c r="R712" s="56"/>
      <c r="S712" s="56"/>
      <c r="T712" s="56"/>
      <c r="U712" s="56" t="s">
        <v>311</v>
      </c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>
        <v>99.1</v>
      </c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5" t="s">
        <v>312</v>
      </c>
      <c r="BL712" s="17"/>
      <c r="BM712" s="15" t="s">
        <v>313</v>
      </c>
    </row>
    <row r="713" spans="1:65" ht="25">
      <c r="A713" s="56">
        <v>16</v>
      </c>
      <c r="B713" s="56" t="s">
        <v>315</v>
      </c>
      <c r="C713" s="56" t="s">
        <v>84</v>
      </c>
      <c r="D713" s="56" t="s">
        <v>310</v>
      </c>
      <c r="E713" s="56" t="s">
        <v>76</v>
      </c>
      <c r="F713" s="56">
        <v>70</v>
      </c>
      <c r="G713" s="56">
        <v>250</v>
      </c>
      <c r="H713" s="56">
        <f t="shared" si="11"/>
        <v>1800</v>
      </c>
      <c r="I713" s="56"/>
      <c r="J713" s="56">
        <v>0.13</v>
      </c>
      <c r="K713" s="56">
        <v>30</v>
      </c>
      <c r="L713" s="56"/>
      <c r="M713" s="56"/>
      <c r="N713" s="56"/>
      <c r="O713" s="59">
        <f t="shared" si="10"/>
        <v>35.612535612535616</v>
      </c>
      <c r="P713" s="56"/>
      <c r="Q713" s="56"/>
      <c r="R713" s="56"/>
      <c r="S713" s="56"/>
      <c r="T713" s="56"/>
      <c r="U713" s="56" t="s">
        <v>311</v>
      </c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>
        <v>98.3</v>
      </c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5" t="s">
        <v>312</v>
      </c>
      <c r="BL713" s="17"/>
      <c r="BM713" s="15" t="s">
        <v>313</v>
      </c>
    </row>
    <row r="714" spans="1:65" ht="25">
      <c r="A714" s="56">
        <v>16</v>
      </c>
      <c r="B714" s="56" t="s">
        <v>315</v>
      </c>
      <c r="C714" s="56" t="s">
        <v>84</v>
      </c>
      <c r="D714" s="56" t="s">
        <v>310</v>
      </c>
      <c r="E714" s="56" t="s">
        <v>76</v>
      </c>
      <c r="F714" s="56">
        <v>70</v>
      </c>
      <c r="G714" s="56">
        <v>250</v>
      </c>
      <c r="H714" s="56">
        <f t="shared" si="11"/>
        <v>2000</v>
      </c>
      <c r="I714" s="56"/>
      <c r="J714" s="56">
        <v>0.13</v>
      </c>
      <c r="K714" s="56">
        <v>30</v>
      </c>
      <c r="L714" s="56"/>
      <c r="M714" s="56"/>
      <c r="N714" s="56"/>
      <c r="O714" s="59">
        <f t="shared" si="10"/>
        <v>32.051282051282051</v>
      </c>
      <c r="P714" s="56"/>
      <c r="Q714" s="56"/>
      <c r="R714" s="56"/>
      <c r="S714" s="56"/>
      <c r="T714" s="56"/>
      <c r="U714" s="56" t="s">
        <v>311</v>
      </c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>
        <v>97.8</v>
      </c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5" t="s">
        <v>312</v>
      </c>
      <c r="BL714" s="17"/>
      <c r="BM714" s="15" t="s">
        <v>313</v>
      </c>
    </row>
    <row r="715" spans="1:65" ht="25">
      <c r="A715" s="56">
        <v>16</v>
      </c>
      <c r="B715" s="56" t="s">
        <v>315</v>
      </c>
      <c r="C715" s="56" t="s">
        <v>84</v>
      </c>
      <c r="D715" s="56" t="s">
        <v>310</v>
      </c>
      <c r="E715" s="56" t="s">
        <v>76</v>
      </c>
      <c r="F715" s="56">
        <v>70</v>
      </c>
      <c r="G715" s="56">
        <v>250</v>
      </c>
      <c r="H715" s="56">
        <f t="shared" si="11"/>
        <v>2200</v>
      </c>
      <c r="I715" s="56"/>
      <c r="J715" s="56">
        <v>0.13</v>
      </c>
      <c r="K715" s="56">
        <v>30</v>
      </c>
      <c r="L715" s="56"/>
      <c r="M715" s="56"/>
      <c r="N715" s="56"/>
      <c r="O715" s="59">
        <f t="shared" si="10"/>
        <v>29.137529137529139</v>
      </c>
      <c r="P715" s="56"/>
      <c r="Q715" s="56"/>
      <c r="R715" s="56"/>
      <c r="S715" s="56"/>
      <c r="T715" s="56"/>
      <c r="U715" s="56" t="s">
        <v>311</v>
      </c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>
        <v>98</v>
      </c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5" t="s">
        <v>312</v>
      </c>
      <c r="BL715" s="17"/>
      <c r="BM715" s="15" t="s">
        <v>313</v>
      </c>
    </row>
    <row r="716" spans="1:65" ht="25">
      <c r="A716" s="56">
        <v>16</v>
      </c>
      <c r="B716" s="56" t="s">
        <v>315</v>
      </c>
      <c r="C716" s="56" t="s">
        <v>84</v>
      </c>
      <c r="D716" s="56" t="s">
        <v>310</v>
      </c>
      <c r="E716" s="56" t="s">
        <v>76</v>
      </c>
      <c r="F716" s="56">
        <v>70</v>
      </c>
      <c r="G716" s="56">
        <v>250</v>
      </c>
      <c r="H716" s="56">
        <f t="shared" si="11"/>
        <v>2400</v>
      </c>
      <c r="I716" s="56"/>
      <c r="J716" s="56">
        <v>0.13</v>
      </c>
      <c r="K716" s="56">
        <v>30</v>
      </c>
      <c r="L716" s="56"/>
      <c r="M716" s="56"/>
      <c r="N716" s="56"/>
      <c r="O716" s="59">
        <f t="shared" si="10"/>
        <v>26.70940170940171</v>
      </c>
      <c r="P716" s="56"/>
      <c r="Q716" s="56"/>
      <c r="R716" s="56"/>
      <c r="S716" s="56"/>
      <c r="T716" s="56"/>
      <c r="U716" s="56" t="s">
        <v>311</v>
      </c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>
        <v>96.5</v>
      </c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5" t="s">
        <v>312</v>
      </c>
      <c r="BL716" s="17"/>
      <c r="BM716" s="15" t="s">
        <v>313</v>
      </c>
    </row>
    <row r="717" spans="1:65" ht="25">
      <c r="A717" s="56">
        <v>16</v>
      </c>
      <c r="B717" s="56" t="s">
        <v>315</v>
      </c>
      <c r="C717" s="56" t="s">
        <v>84</v>
      </c>
      <c r="D717" s="56" t="s">
        <v>310</v>
      </c>
      <c r="E717" s="56" t="s">
        <v>76</v>
      </c>
      <c r="F717" s="56">
        <v>70</v>
      </c>
      <c r="G717" s="56">
        <v>250</v>
      </c>
      <c r="H717" s="56">
        <f t="shared" si="11"/>
        <v>2600</v>
      </c>
      <c r="I717" s="56"/>
      <c r="J717" s="56">
        <v>0.13</v>
      </c>
      <c r="K717" s="56">
        <v>30</v>
      </c>
      <c r="L717" s="56"/>
      <c r="M717" s="56"/>
      <c r="N717" s="56"/>
      <c r="O717" s="59">
        <f t="shared" si="10"/>
        <v>24.654832347140037</v>
      </c>
      <c r="P717" s="56"/>
      <c r="Q717" s="56"/>
      <c r="R717" s="56"/>
      <c r="S717" s="56"/>
      <c r="T717" s="56"/>
      <c r="U717" s="56" t="s">
        <v>311</v>
      </c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>
        <v>95.6</v>
      </c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5" t="s">
        <v>312</v>
      </c>
      <c r="BL717" s="17"/>
      <c r="BM717" s="15" t="s">
        <v>313</v>
      </c>
    </row>
    <row r="718" spans="1:65" ht="25">
      <c r="A718" s="56">
        <v>16</v>
      </c>
      <c r="B718" s="56" t="s">
        <v>315</v>
      </c>
      <c r="C718" s="56" t="s">
        <v>84</v>
      </c>
      <c r="D718" s="56" t="s">
        <v>310</v>
      </c>
      <c r="E718" s="56" t="s">
        <v>76</v>
      </c>
      <c r="F718" s="56">
        <v>70</v>
      </c>
      <c r="G718" s="56">
        <v>250</v>
      </c>
      <c r="H718" s="56">
        <f t="shared" si="11"/>
        <v>2800</v>
      </c>
      <c r="I718" s="56"/>
      <c r="J718" s="56">
        <v>0.13</v>
      </c>
      <c r="K718" s="56">
        <v>30</v>
      </c>
      <c r="L718" s="56"/>
      <c r="M718" s="56"/>
      <c r="N718" s="56"/>
      <c r="O718" s="59">
        <f t="shared" si="10"/>
        <v>22.893772893772894</v>
      </c>
      <c r="P718" s="56"/>
      <c r="Q718" s="56"/>
      <c r="R718" s="56"/>
      <c r="S718" s="56"/>
      <c r="T718" s="56"/>
      <c r="U718" s="56" t="s">
        <v>311</v>
      </c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>
        <v>93.7</v>
      </c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5" t="s">
        <v>312</v>
      </c>
      <c r="BL718" s="17"/>
      <c r="BM718" s="15" t="s">
        <v>313</v>
      </c>
    </row>
    <row r="719" spans="1:65" ht="25">
      <c r="A719" s="56">
        <v>16</v>
      </c>
      <c r="B719" s="56" t="s">
        <v>315</v>
      </c>
      <c r="C719" s="56" t="s">
        <v>84</v>
      </c>
      <c r="D719" s="56" t="s">
        <v>310</v>
      </c>
      <c r="E719" s="56" t="s">
        <v>76</v>
      </c>
      <c r="F719" s="56">
        <v>70</v>
      </c>
      <c r="G719" s="56">
        <v>250</v>
      </c>
      <c r="H719" s="56">
        <f t="shared" si="11"/>
        <v>3000</v>
      </c>
      <c r="I719" s="56"/>
      <c r="J719" s="56">
        <v>0.13</v>
      </c>
      <c r="K719" s="56">
        <v>30</v>
      </c>
      <c r="L719" s="56"/>
      <c r="M719" s="56"/>
      <c r="N719" s="56"/>
      <c r="O719" s="59">
        <f t="shared" si="10"/>
        <v>21.36752136752137</v>
      </c>
      <c r="P719" s="56"/>
      <c r="Q719" s="56"/>
      <c r="R719" s="56"/>
      <c r="S719" s="56"/>
      <c r="T719" s="56"/>
      <c r="U719" s="56" t="s">
        <v>311</v>
      </c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>
        <v>92.4</v>
      </c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5" t="s">
        <v>312</v>
      </c>
      <c r="BL719" s="17"/>
      <c r="BM719" s="15" t="s">
        <v>313</v>
      </c>
    </row>
    <row r="720" spans="1:65" ht="25">
      <c r="A720" s="56">
        <v>16</v>
      </c>
      <c r="B720" s="56" t="s">
        <v>315</v>
      </c>
      <c r="C720" s="56" t="s">
        <v>84</v>
      </c>
      <c r="D720" s="56" t="s">
        <v>310</v>
      </c>
      <c r="E720" s="56" t="s">
        <v>76</v>
      </c>
      <c r="F720" s="56">
        <v>70</v>
      </c>
      <c r="G720" s="56">
        <v>250</v>
      </c>
      <c r="H720" s="56">
        <f t="shared" si="11"/>
        <v>3200</v>
      </c>
      <c r="I720" s="56"/>
      <c r="J720" s="56">
        <v>0.13</v>
      </c>
      <c r="K720" s="56">
        <v>30</v>
      </c>
      <c r="L720" s="56"/>
      <c r="M720" s="56"/>
      <c r="N720" s="56"/>
      <c r="O720" s="59">
        <f t="shared" si="10"/>
        <v>20.032051282051281</v>
      </c>
      <c r="P720" s="56"/>
      <c r="Q720" s="56"/>
      <c r="R720" s="56"/>
      <c r="S720" s="56"/>
      <c r="T720" s="56"/>
      <c r="U720" s="56" t="s">
        <v>311</v>
      </c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>
        <v>91</v>
      </c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5" t="s">
        <v>312</v>
      </c>
      <c r="BL720" s="17"/>
      <c r="BM720" s="15" t="s">
        <v>313</v>
      </c>
    </row>
    <row r="721" spans="1:65" ht="25">
      <c r="A721" s="56">
        <v>16</v>
      </c>
      <c r="B721" s="56" t="s">
        <v>315</v>
      </c>
      <c r="C721" s="56" t="s">
        <v>84</v>
      </c>
      <c r="D721" s="56" t="s">
        <v>310</v>
      </c>
      <c r="E721" s="56" t="s">
        <v>76</v>
      </c>
      <c r="F721" s="56">
        <v>70</v>
      </c>
      <c r="G721" s="56">
        <v>250</v>
      </c>
      <c r="H721" s="56">
        <f t="shared" si="11"/>
        <v>3400</v>
      </c>
      <c r="I721" s="56"/>
      <c r="J721" s="56">
        <v>0.13</v>
      </c>
      <c r="K721" s="56">
        <v>30</v>
      </c>
      <c r="L721" s="56"/>
      <c r="M721" s="56"/>
      <c r="N721" s="56"/>
      <c r="O721" s="59">
        <f t="shared" si="10"/>
        <v>18.85369532428356</v>
      </c>
      <c r="P721" s="56"/>
      <c r="Q721" s="56"/>
      <c r="R721" s="56"/>
      <c r="S721" s="56"/>
      <c r="T721" s="56"/>
      <c r="U721" s="56" t="s">
        <v>311</v>
      </c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>
        <v>88.2</v>
      </c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5" t="s">
        <v>312</v>
      </c>
      <c r="BL721" s="17"/>
      <c r="BM721" s="15" t="s">
        <v>313</v>
      </c>
    </row>
    <row r="722" spans="1:65" ht="25">
      <c r="A722" s="56">
        <v>16</v>
      </c>
      <c r="B722" s="56" t="s">
        <v>315</v>
      </c>
      <c r="C722" s="56" t="s">
        <v>84</v>
      </c>
      <c r="D722" s="56" t="s">
        <v>310</v>
      </c>
      <c r="E722" s="56" t="s">
        <v>76</v>
      </c>
      <c r="F722" s="56">
        <v>70</v>
      </c>
      <c r="G722" s="56">
        <v>250</v>
      </c>
      <c r="H722" s="56">
        <f t="shared" si="11"/>
        <v>3600</v>
      </c>
      <c r="I722" s="56"/>
      <c r="J722" s="56">
        <v>0.13</v>
      </c>
      <c r="K722" s="56">
        <v>30</v>
      </c>
      <c r="L722" s="56"/>
      <c r="M722" s="56"/>
      <c r="N722" s="56"/>
      <c r="O722" s="59">
        <f t="shared" si="10"/>
        <v>17.806267806267808</v>
      </c>
      <c r="P722" s="56"/>
      <c r="Q722" s="56"/>
      <c r="R722" s="56"/>
      <c r="S722" s="56"/>
      <c r="T722" s="56"/>
      <c r="U722" s="56" t="s">
        <v>311</v>
      </c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>
        <v>89.8</v>
      </c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5" t="s">
        <v>312</v>
      </c>
      <c r="BL722" s="17"/>
      <c r="BM722" s="15" t="s">
        <v>313</v>
      </c>
    </row>
    <row r="723" spans="1:65" ht="25">
      <c r="A723" s="56">
        <v>16</v>
      </c>
      <c r="B723" s="56" t="s">
        <v>315</v>
      </c>
      <c r="C723" s="56" t="s">
        <v>84</v>
      </c>
      <c r="D723" s="56" t="s">
        <v>310</v>
      </c>
      <c r="E723" s="56" t="s">
        <v>76</v>
      </c>
      <c r="F723" s="56">
        <v>70</v>
      </c>
      <c r="G723" s="56">
        <v>250</v>
      </c>
      <c r="H723" s="56">
        <v>4200</v>
      </c>
      <c r="I723" s="56"/>
      <c r="J723" s="56">
        <v>0.13</v>
      </c>
      <c r="K723" s="56">
        <v>30</v>
      </c>
      <c r="L723" s="56"/>
      <c r="M723" s="56"/>
      <c r="N723" s="56"/>
      <c r="O723" s="59">
        <f t="shared" si="10"/>
        <v>15.262515262515263</v>
      </c>
      <c r="P723" s="56"/>
      <c r="Q723" s="56"/>
      <c r="R723" s="56"/>
      <c r="S723" s="56"/>
      <c r="T723" s="56"/>
      <c r="U723" s="56" t="s">
        <v>311</v>
      </c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>
        <v>87.8</v>
      </c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5" t="s">
        <v>312</v>
      </c>
      <c r="BL723" s="17"/>
      <c r="BM723" s="15" t="s">
        <v>313</v>
      </c>
    </row>
    <row r="724" spans="1:65" ht="25">
      <c r="A724" s="56">
        <v>16</v>
      </c>
      <c r="B724" s="56" t="s">
        <v>315</v>
      </c>
      <c r="C724" s="56" t="s">
        <v>84</v>
      </c>
      <c r="D724" s="56" t="s">
        <v>310</v>
      </c>
      <c r="E724" s="56" t="s">
        <v>76</v>
      </c>
      <c r="F724" s="56">
        <v>70</v>
      </c>
      <c r="G724" s="56">
        <v>250</v>
      </c>
      <c r="H724" s="56">
        <v>5000</v>
      </c>
      <c r="I724" s="56"/>
      <c r="J724" s="56">
        <v>0.13</v>
      </c>
      <c r="K724" s="56">
        <v>30</v>
      </c>
      <c r="L724" s="56"/>
      <c r="M724" s="56"/>
      <c r="N724" s="56"/>
      <c r="O724" s="59">
        <f t="shared" si="10"/>
        <v>12.820512820512821</v>
      </c>
      <c r="P724" s="56"/>
      <c r="Q724" s="56"/>
      <c r="R724" s="56"/>
      <c r="S724" s="56"/>
      <c r="T724" s="56"/>
      <c r="U724" s="56" t="s">
        <v>311</v>
      </c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>
        <v>84.8</v>
      </c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5" t="s">
        <v>312</v>
      </c>
      <c r="BL724" s="17"/>
      <c r="BM724" s="15" t="s">
        <v>313</v>
      </c>
    </row>
    <row r="725" spans="1:65" ht="25">
      <c r="A725" s="56">
        <v>16</v>
      </c>
      <c r="B725" s="56" t="s">
        <v>315</v>
      </c>
      <c r="C725" s="56" t="s">
        <v>84</v>
      </c>
      <c r="D725" s="56" t="s">
        <v>310</v>
      </c>
      <c r="E725" s="56" t="s">
        <v>76</v>
      </c>
      <c r="F725" s="56">
        <v>70</v>
      </c>
      <c r="G725" s="56">
        <v>250</v>
      </c>
      <c r="H725" s="56">
        <v>10000</v>
      </c>
      <c r="I725" s="56"/>
      <c r="J725" s="56">
        <v>0.13</v>
      </c>
      <c r="K725" s="56">
        <v>30</v>
      </c>
      <c r="L725" s="56"/>
      <c r="M725" s="56"/>
      <c r="N725" s="56"/>
      <c r="O725" s="59">
        <f t="shared" si="10"/>
        <v>6.4102564102564106</v>
      </c>
      <c r="P725" s="56"/>
      <c r="Q725" s="56"/>
      <c r="R725" s="56"/>
      <c r="S725" s="56"/>
      <c r="T725" s="56"/>
      <c r="U725" s="56" t="s">
        <v>311</v>
      </c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>
        <v>76.8</v>
      </c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5" t="s">
        <v>312</v>
      </c>
      <c r="BL725" s="17"/>
      <c r="BM725" s="15" t="s">
        <v>313</v>
      </c>
    </row>
    <row r="726" spans="1:65" ht="25">
      <c r="A726" s="56">
        <v>16</v>
      </c>
      <c r="B726" s="56" t="s">
        <v>316</v>
      </c>
      <c r="C726" s="56" t="s">
        <v>84</v>
      </c>
      <c r="D726" s="56" t="s">
        <v>310</v>
      </c>
      <c r="E726" s="56" t="s">
        <v>76</v>
      </c>
      <c r="F726" s="56">
        <v>70</v>
      </c>
      <c r="G726" s="56">
        <v>250</v>
      </c>
      <c r="H726" s="56">
        <v>400</v>
      </c>
      <c r="I726" s="56"/>
      <c r="J726" s="56">
        <v>0.13</v>
      </c>
      <c r="K726" s="56">
        <v>60</v>
      </c>
      <c r="L726" s="56"/>
      <c r="M726" s="56"/>
      <c r="N726" s="56"/>
      <c r="O726" s="59">
        <f t="shared" si="10"/>
        <v>80.128205128205124</v>
      </c>
      <c r="P726" s="56"/>
      <c r="Q726" s="56"/>
      <c r="R726" s="56"/>
      <c r="S726" s="56"/>
      <c r="T726" s="56"/>
      <c r="U726" s="56" t="s">
        <v>311</v>
      </c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>
        <v>94.5</v>
      </c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5" t="s">
        <v>312</v>
      </c>
      <c r="BL726" s="17"/>
      <c r="BM726" s="15" t="s">
        <v>313</v>
      </c>
    </row>
    <row r="727" spans="1:65" ht="25">
      <c r="A727" s="56">
        <v>16</v>
      </c>
      <c r="B727" s="56" t="s">
        <v>316</v>
      </c>
      <c r="C727" s="56" t="s">
        <v>84</v>
      </c>
      <c r="D727" s="56" t="s">
        <v>310</v>
      </c>
      <c r="E727" s="56" t="s">
        <v>76</v>
      </c>
      <c r="F727" s="56">
        <v>70</v>
      </c>
      <c r="G727" s="56">
        <v>250</v>
      </c>
      <c r="H727" s="56">
        <v>500</v>
      </c>
      <c r="I727" s="56"/>
      <c r="J727" s="56">
        <v>0.13</v>
      </c>
      <c r="K727" s="56">
        <v>60</v>
      </c>
      <c r="L727" s="56"/>
      <c r="M727" s="56"/>
      <c r="N727" s="56"/>
      <c r="O727" s="59">
        <f t="shared" si="10"/>
        <v>64.102564102564102</v>
      </c>
      <c r="P727" s="56"/>
      <c r="Q727" s="56"/>
      <c r="R727" s="56"/>
      <c r="S727" s="56"/>
      <c r="T727" s="56"/>
      <c r="U727" s="56" t="s">
        <v>311</v>
      </c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>
        <v>95.2</v>
      </c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5" t="s">
        <v>312</v>
      </c>
      <c r="BL727" s="17"/>
      <c r="BM727" s="15" t="s">
        <v>313</v>
      </c>
    </row>
    <row r="728" spans="1:65" ht="25">
      <c r="A728" s="56">
        <v>16</v>
      </c>
      <c r="B728" s="56" t="s">
        <v>316</v>
      </c>
      <c r="C728" s="56" t="s">
        <v>84</v>
      </c>
      <c r="D728" s="56" t="s">
        <v>310</v>
      </c>
      <c r="E728" s="56" t="s">
        <v>76</v>
      </c>
      <c r="F728" s="56">
        <v>70</v>
      </c>
      <c r="G728" s="56">
        <v>250</v>
      </c>
      <c r="H728" s="56">
        <v>600</v>
      </c>
      <c r="I728" s="56"/>
      <c r="J728" s="56">
        <v>0.13</v>
      </c>
      <c r="K728" s="56">
        <v>60</v>
      </c>
      <c r="L728" s="56"/>
      <c r="M728" s="56"/>
      <c r="N728" s="56"/>
      <c r="O728" s="59">
        <f t="shared" si="10"/>
        <v>53.418803418803421</v>
      </c>
      <c r="P728" s="56"/>
      <c r="Q728" s="56"/>
      <c r="R728" s="56"/>
      <c r="S728" s="56"/>
      <c r="T728" s="56"/>
      <c r="U728" s="56" t="s">
        <v>311</v>
      </c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>
        <v>96.7</v>
      </c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5" t="s">
        <v>312</v>
      </c>
      <c r="BL728" s="17"/>
      <c r="BM728" s="15" t="s">
        <v>313</v>
      </c>
    </row>
    <row r="729" spans="1:65" ht="25">
      <c r="A729" s="56">
        <v>16</v>
      </c>
      <c r="B729" s="56" t="s">
        <v>316</v>
      </c>
      <c r="C729" s="56" t="s">
        <v>84</v>
      </c>
      <c r="D729" s="56" t="s">
        <v>310</v>
      </c>
      <c r="E729" s="56" t="s">
        <v>76</v>
      </c>
      <c r="F729" s="56">
        <v>70</v>
      </c>
      <c r="G729" s="56">
        <v>250</v>
      </c>
      <c r="H729" s="56">
        <v>700</v>
      </c>
      <c r="I729" s="56"/>
      <c r="J729" s="56">
        <v>0.13</v>
      </c>
      <c r="K729" s="56">
        <v>60</v>
      </c>
      <c r="L729" s="56"/>
      <c r="M729" s="56"/>
      <c r="N729" s="56"/>
      <c r="O729" s="59">
        <f t="shared" si="10"/>
        <v>45.787545787545788</v>
      </c>
      <c r="P729" s="56"/>
      <c r="Q729" s="56"/>
      <c r="R729" s="56"/>
      <c r="S729" s="56"/>
      <c r="T729" s="56"/>
      <c r="U729" s="56" t="s">
        <v>311</v>
      </c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>
        <v>95.8</v>
      </c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5" t="s">
        <v>312</v>
      </c>
      <c r="BL729" s="17"/>
      <c r="BM729" s="15" t="s">
        <v>313</v>
      </c>
    </row>
    <row r="730" spans="1:65" ht="25">
      <c r="A730" s="56">
        <v>16</v>
      </c>
      <c r="B730" s="56" t="s">
        <v>316</v>
      </c>
      <c r="C730" s="56" t="s">
        <v>84</v>
      </c>
      <c r="D730" s="56" t="s">
        <v>310</v>
      </c>
      <c r="E730" s="56" t="s">
        <v>76</v>
      </c>
      <c r="F730" s="56">
        <v>70</v>
      </c>
      <c r="G730" s="56">
        <v>250</v>
      </c>
      <c r="H730" s="56">
        <v>800</v>
      </c>
      <c r="I730" s="56"/>
      <c r="J730" s="56">
        <v>0.13</v>
      </c>
      <c r="K730" s="56">
        <v>60</v>
      </c>
      <c r="L730" s="56"/>
      <c r="M730" s="56"/>
      <c r="N730" s="56"/>
      <c r="O730" s="59">
        <f t="shared" si="10"/>
        <v>40.064102564102562</v>
      </c>
      <c r="P730" s="56"/>
      <c r="Q730" s="56"/>
      <c r="R730" s="56"/>
      <c r="S730" s="56"/>
      <c r="T730" s="56"/>
      <c r="U730" s="56" t="s">
        <v>311</v>
      </c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>
        <v>98.1</v>
      </c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5" t="s">
        <v>312</v>
      </c>
      <c r="BL730" s="17"/>
      <c r="BM730" s="15" t="s">
        <v>313</v>
      </c>
    </row>
    <row r="731" spans="1:65" ht="25">
      <c r="A731" s="56">
        <v>16</v>
      </c>
      <c r="B731" s="56" t="s">
        <v>316</v>
      </c>
      <c r="C731" s="56" t="s">
        <v>84</v>
      </c>
      <c r="D731" s="56" t="s">
        <v>310</v>
      </c>
      <c r="E731" s="56" t="s">
        <v>76</v>
      </c>
      <c r="F731" s="56">
        <v>70</v>
      </c>
      <c r="G731" s="56">
        <v>250</v>
      </c>
      <c r="H731" s="56">
        <v>900</v>
      </c>
      <c r="I731" s="56"/>
      <c r="J731" s="56">
        <v>0.13</v>
      </c>
      <c r="K731" s="56">
        <v>60</v>
      </c>
      <c r="L731" s="56"/>
      <c r="M731" s="56"/>
      <c r="N731" s="56"/>
      <c r="O731" s="59">
        <f t="shared" si="10"/>
        <v>35.612535612535616</v>
      </c>
      <c r="P731" s="56"/>
      <c r="Q731" s="56"/>
      <c r="R731" s="56"/>
      <c r="S731" s="56"/>
      <c r="T731" s="56"/>
      <c r="U731" s="56" t="s">
        <v>311</v>
      </c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>
        <v>99.2</v>
      </c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5" t="s">
        <v>312</v>
      </c>
      <c r="BL731" s="17"/>
      <c r="BM731" s="15" t="s">
        <v>313</v>
      </c>
    </row>
    <row r="732" spans="1:65" ht="25">
      <c r="A732" s="56">
        <v>16</v>
      </c>
      <c r="B732" s="56" t="s">
        <v>316</v>
      </c>
      <c r="C732" s="56" t="s">
        <v>84</v>
      </c>
      <c r="D732" s="56" t="s">
        <v>310</v>
      </c>
      <c r="E732" s="56" t="s">
        <v>76</v>
      </c>
      <c r="F732" s="56">
        <v>70</v>
      </c>
      <c r="G732" s="56">
        <v>250</v>
      </c>
      <c r="H732" s="56">
        <v>1000</v>
      </c>
      <c r="I732" s="56"/>
      <c r="J732" s="56">
        <v>0.13</v>
      </c>
      <c r="K732" s="56">
        <v>60</v>
      </c>
      <c r="L732" s="56"/>
      <c r="M732" s="56"/>
      <c r="N732" s="56"/>
      <c r="O732" s="59">
        <f t="shared" si="10"/>
        <v>32.051282051282051</v>
      </c>
      <c r="P732" s="56"/>
      <c r="Q732" s="56"/>
      <c r="R732" s="56"/>
      <c r="S732" s="56"/>
      <c r="T732" s="56"/>
      <c r="U732" s="56" t="s">
        <v>311</v>
      </c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>
        <v>99.3</v>
      </c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5" t="s">
        <v>312</v>
      </c>
      <c r="BL732" s="17"/>
      <c r="BM732" s="15" t="s">
        <v>313</v>
      </c>
    </row>
    <row r="733" spans="1:65" ht="25">
      <c r="A733" s="56">
        <v>16</v>
      </c>
      <c r="B733" s="56" t="s">
        <v>316</v>
      </c>
      <c r="C733" s="56" t="s">
        <v>84</v>
      </c>
      <c r="D733" s="56" t="s">
        <v>310</v>
      </c>
      <c r="E733" s="56" t="s">
        <v>76</v>
      </c>
      <c r="F733" s="56">
        <v>70</v>
      </c>
      <c r="G733" s="56">
        <v>250</v>
      </c>
      <c r="H733" s="56">
        <v>1100</v>
      </c>
      <c r="I733" s="56"/>
      <c r="J733" s="56">
        <v>0.13</v>
      </c>
      <c r="K733" s="56">
        <v>60</v>
      </c>
      <c r="L733" s="56"/>
      <c r="M733" s="56"/>
      <c r="N733" s="56"/>
      <c r="O733" s="59">
        <f t="shared" si="10"/>
        <v>29.137529137529139</v>
      </c>
      <c r="P733" s="56"/>
      <c r="Q733" s="56"/>
      <c r="R733" s="56"/>
      <c r="S733" s="56"/>
      <c r="T733" s="56"/>
      <c r="U733" s="56" t="s">
        <v>311</v>
      </c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>
        <v>99.5</v>
      </c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5" t="s">
        <v>312</v>
      </c>
      <c r="BL733" s="17"/>
      <c r="BM733" s="15" t="s">
        <v>313</v>
      </c>
    </row>
    <row r="734" spans="1:65" ht="25">
      <c r="A734" s="56">
        <v>16</v>
      </c>
      <c r="B734" s="56" t="s">
        <v>316</v>
      </c>
      <c r="C734" s="56" t="s">
        <v>84</v>
      </c>
      <c r="D734" s="56" t="s">
        <v>310</v>
      </c>
      <c r="E734" s="56" t="s">
        <v>76</v>
      </c>
      <c r="F734" s="56">
        <v>70</v>
      </c>
      <c r="G734" s="56">
        <v>250</v>
      </c>
      <c r="H734" s="56">
        <v>1200</v>
      </c>
      <c r="I734" s="56"/>
      <c r="J734" s="56">
        <v>0.13</v>
      </c>
      <c r="K734" s="56">
        <v>60</v>
      </c>
      <c r="L734" s="56"/>
      <c r="M734" s="56"/>
      <c r="N734" s="56"/>
      <c r="O734" s="59">
        <f t="shared" si="10"/>
        <v>26.70940170940171</v>
      </c>
      <c r="P734" s="56"/>
      <c r="Q734" s="56"/>
      <c r="R734" s="56"/>
      <c r="S734" s="56"/>
      <c r="T734" s="56"/>
      <c r="U734" s="56" t="s">
        <v>311</v>
      </c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>
        <v>99.5</v>
      </c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5" t="s">
        <v>312</v>
      </c>
      <c r="BL734" s="17"/>
      <c r="BM734" s="15" t="s">
        <v>313</v>
      </c>
    </row>
    <row r="735" spans="1:65" ht="25">
      <c r="A735" s="56">
        <v>16</v>
      </c>
      <c r="B735" s="56" t="s">
        <v>316</v>
      </c>
      <c r="C735" s="56" t="s">
        <v>84</v>
      </c>
      <c r="D735" s="56" t="s">
        <v>310</v>
      </c>
      <c r="E735" s="56" t="s">
        <v>76</v>
      </c>
      <c r="F735" s="56">
        <v>70</v>
      </c>
      <c r="G735" s="56">
        <v>250</v>
      </c>
      <c r="H735" s="56">
        <v>1400</v>
      </c>
      <c r="I735" s="56"/>
      <c r="J735" s="56">
        <v>0.13</v>
      </c>
      <c r="K735" s="56">
        <v>60</v>
      </c>
      <c r="L735" s="56"/>
      <c r="M735" s="56"/>
      <c r="N735" s="56"/>
      <c r="O735" s="59">
        <f t="shared" si="10"/>
        <v>22.893772893772894</v>
      </c>
      <c r="P735" s="56"/>
      <c r="Q735" s="56"/>
      <c r="R735" s="56"/>
      <c r="S735" s="56"/>
      <c r="T735" s="56"/>
      <c r="U735" s="56" t="s">
        <v>311</v>
      </c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>
        <v>98.5</v>
      </c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5" t="s">
        <v>312</v>
      </c>
      <c r="BL735" s="17"/>
      <c r="BM735" s="15" t="s">
        <v>313</v>
      </c>
    </row>
    <row r="736" spans="1:65" ht="25">
      <c r="A736" s="56">
        <v>16</v>
      </c>
      <c r="B736" s="56" t="s">
        <v>316</v>
      </c>
      <c r="C736" s="56" t="s">
        <v>84</v>
      </c>
      <c r="D736" s="56" t="s">
        <v>310</v>
      </c>
      <c r="E736" s="56" t="s">
        <v>76</v>
      </c>
      <c r="F736" s="56">
        <v>70</v>
      </c>
      <c r="G736" s="56">
        <v>250</v>
      </c>
      <c r="H736" s="56">
        <v>1600</v>
      </c>
      <c r="I736" s="56"/>
      <c r="J736" s="56">
        <v>0.13</v>
      </c>
      <c r="K736" s="56">
        <v>60</v>
      </c>
      <c r="L736" s="56"/>
      <c r="M736" s="56"/>
      <c r="N736" s="56"/>
      <c r="O736" s="59">
        <f t="shared" si="10"/>
        <v>20.032051282051281</v>
      </c>
      <c r="P736" s="56"/>
      <c r="Q736" s="56"/>
      <c r="R736" s="56"/>
      <c r="S736" s="56"/>
      <c r="T736" s="56"/>
      <c r="U736" s="56" t="s">
        <v>311</v>
      </c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>
        <v>96.9</v>
      </c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5" t="s">
        <v>312</v>
      </c>
      <c r="BL736" s="17"/>
      <c r="BM736" s="15" t="s">
        <v>313</v>
      </c>
    </row>
    <row r="737" spans="1:65" ht="25">
      <c r="A737" s="56">
        <v>16</v>
      </c>
      <c r="B737" s="56" t="s">
        <v>316</v>
      </c>
      <c r="C737" s="56" t="s">
        <v>84</v>
      </c>
      <c r="D737" s="56" t="s">
        <v>310</v>
      </c>
      <c r="E737" s="56" t="s">
        <v>76</v>
      </c>
      <c r="F737" s="56">
        <v>70</v>
      </c>
      <c r="G737" s="56">
        <v>250</v>
      </c>
      <c r="H737" s="56">
        <v>1800</v>
      </c>
      <c r="I737" s="56"/>
      <c r="J737" s="56">
        <v>0.13</v>
      </c>
      <c r="K737" s="56">
        <v>60</v>
      </c>
      <c r="L737" s="56"/>
      <c r="M737" s="56"/>
      <c r="N737" s="56"/>
      <c r="O737" s="59">
        <f t="shared" si="10"/>
        <v>17.806267806267808</v>
      </c>
      <c r="P737" s="56"/>
      <c r="Q737" s="56"/>
      <c r="R737" s="56"/>
      <c r="S737" s="56"/>
      <c r="T737" s="56"/>
      <c r="U737" s="56" t="s">
        <v>311</v>
      </c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>
        <v>94.5</v>
      </c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5" t="s">
        <v>312</v>
      </c>
      <c r="BL737" s="17"/>
      <c r="BM737" s="15" t="s">
        <v>313</v>
      </c>
    </row>
    <row r="738" spans="1:65" ht="25">
      <c r="A738" s="56">
        <v>16</v>
      </c>
      <c r="B738" s="56" t="s">
        <v>317</v>
      </c>
      <c r="C738" s="56" t="s">
        <v>84</v>
      </c>
      <c r="D738" s="56" t="s">
        <v>310</v>
      </c>
      <c r="E738" s="56" t="s">
        <v>76</v>
      </c>
      <c r="F738" s="56">
        <v>70</v>
      </c>
      <c r="G738" s="56">
        <v>250</v>
      </c>
      <c r="H738" s="56">
        <v>250</v>
      </c>
      <c r="I738" s="56"/>
      <c r="J738" s="56">
        <v>0.09</v>
      </c>
      <c r="K738" s="56">
        <v>90</v>
      </c>
      <c r="L738" s="56"/>
      <c r="M738" s="56"/>
      <c r="N738" s="56"/>
      <c r="O738" s="59">
        <f t="shared" si="10"/>
        <v>123.4567901234568</v>
      </c>
      <c r="P738" s="56"/>
      <c r="Q738" s="56"/>
      <c r="R738" s="56"/>
      <c r="S738" s="56"/>
      <c r="T738" s="56"/>
      <c r="U738" s="56" t="s">
        <v>311</v>
      </c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>
        <v>94.6</v>
      </c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5" t="s">
        <v>312</v>
      </c>
      <c r="BL738" s="17"/>
      <c r="BM738" s="15" t="s">
        <v>313</v>
      </c>
    </row>
    <row r="739" spans="1:65" ht="25">
      <c r="A739" s="56">
        <v>16</v>
      </c>
      <c r="B739" s="60" t="s">
        <v>317</v>
      </c>
      <c r="C739" s="56" t="s">
        <v>84</v>
      </c>
      <c r="D739" s="56" t="s">
        <v>310</v>
      </c>
      <c r="E739" s="56" t="s">
        <v>76</v>
      </c>
      <c r="F739" s="56">
        <v>70</v>
      </c>
      <c r="G739" s="56">
        <v>250</v>
      </c>
      <c r="H739" s="56">
        <v>325</v>
      </c>
      <c r="I739" s="56"/>
      <c r="J739" s="56">
        <v>0.09</v>
      </c>
      <c r="K739" s="56">
        <v>90</v>
      </c>
      <c r="L739" s="56"/>
      <c r="M739" s="56"/>
      <c r="N739" s="56"/>
      <c r="O739" s="59">
        <f t="shared" si="10"/>
        <v>94.966761633428305</v>
      </c>
      <c r="P739" s="56"/>
      <c r="Q739" s="56"/>
      <c r="R739" s="56"/>
      <c r="S739" s="56"/>
      <c r="T739" s="56"/>
      <c r="U739" s="56" t="s">
        <v>311</v>
      </c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>
        <v>95.4</v>
      </c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5" t="s">
        <v>312</v>
      </c>
      <c r="BL739" s="17"/>
      <c r="BM739" s="15" t="s">
        <v>313</v>
      </c>
    </row>
    <row r="740" spans="1:65" ht="25">
      <c r="A740" s="56">
        <v>16</v>
      </c>
      <c r="B740" s="60" t="s">
        <v>317</v>
      </c>
      <c r="C740" s="56" t="s">
        <v>84</v>
      </c>
      <c r="D740" s="56" t="s">
        <v>310</v>
      </c>
      <c r="E740" s="56" t="s">
        <v>76</v>
      </c>
      <c r="F740" s="56">
        <v>70</v>
      </c>
      <c r="G740" s="56">
        <v>250</v>
      </c>
      <c r="H740" s="56">
        <v>400</v>
      </c>
      <c r="I740" s="56"/>
      <c r="J740" s="56">
        <v>0.09</v>
      </c>
      <c r="K740" s="56">
        <v>90</v>
      </c>
      <c r="L740" s="56"/>
      <c r="M740" s="56"/>
      <c r="N740" s="56"/>
      <c r="O740" s="59">
        <f t="shared" si="10"/>
        <v>77.160493827160494</v>
      </c>
      <c r="P740" s="56"/>
      <c r="Q740" s="56"/>
      <c r="R740" s="56"/>
      <c r="S740" s="56"/>
      <c r="T740" s="56"/>
      <c r="U740" s="56" t="s">
        <v>311</v>
      </c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>
        <v>95.7</v>
      </c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5" t="s">
        <v>312</v>
      </c>
      <c r="BL740" s="17"/>
      <c r="BM740" s="15" t="s">
        <v>313</v>
      </c>
    </row>
    <row r="741" spans="1:65" ht="25">
      <c r="A741" s="56">
        <v>16</v>
      </c>
      <c r="B741" s="60" t="s">
        <v>317</v>
      </c>
      <c r="C741" s="56" t="s">
        <v>84</v>
      </c>
      <c r="D741" s="56" t="s">
        <v>310</v>
      </c>
      <c r="E741" s="56" t="s">
        <v>76</v>
      </c>
      <c r="F741" s="56">
        <v>70</v>
      </c>
      <c r="G741" s="56">
        <v>250</v>
      </c>
      <c r="H741" s="56">
        <v>475</v>
      </c>
      <c r="I741" s="56"/>
      <c r="J741" s="56">
        <v>0.09</v>
      </c>
      <c r="K741" s="56">
        <v>90</v>
      </c>
      <c r="L741" s="56"/>
      <c r="M741" s="56"/>
      <c r="N741" s="56"/>
      <c r="O741" s="59">
        <f t="shared" si="10"/>
        <v>64.977257959714095</v>
      </c>
      <c r="P741" s="56"/>
      <c r="Q741" s="56"/>
      <c r="R741" s="56"/>
      <c r="S741" s="56"/>
      <c r="T741" s="56"/>
      <c r="U741" s="56" t="s">
        <v>311</v>
      </c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>
        <v>96.9</v>
      </c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5" t="s">
        <v>312</v>
      </c>
      <c r="BL741" s="17"/>
      <c r="BM741" s="15" t="s">
        <v>313</v>
      </c>
    </row>
    <row r="742" spans="1:65" ht="25">
      <c r="A742" s="56">
        <v>16</v>
      </c>
      <c r="B742" s="60" t="s">
        <v>317</v>
      </c>
      <c r="C742" s="56" t="s">
        <v>84</v>
      </c>
      <c r="D742" s="56" t="s">
        <v>310</v>
      </c>
      <c r="E742" s="56" t="s">
        <v>76</v>
      </c>
      <c r="F742" s="56">
        <v>70</v>
      </c>
      <c r="G742" s="56">
        <v>250</v>
      </c>
      <c r="H742" s="56">
        <v>550</v>
      </c>
      <c r="I742" s="56"/>
      <c r="J742" s="56">
        <v>0.09</v>
      </c>
      <c r="K742" s="56">
        <v>90</v>
      </c>
      <c r="L742" s="56"/>
      <c r="M742" s="56"/>
      <c r="N742" s="56"/>
      <c r="O742" s="59">
        <f t="shared" si="10"/>
        <v>56.116722783389449</v>
      </c>
      <c r="P742" s="56"/>
      <c r="Q742" s="56"/>
      <c r="R742" s="56"/>
      <c r="S742" s="56"/>
      <c r="T742" s="56"/>
      <c r="U742" s="56" t="s">
        <v>311</v>
      </c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>
        <v>97.3</v>
      </c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5" t="s">
        <v>312</v>
      </c>
      <c r="BL742" s="17"/>
      <c r="BM742" s="15" t="s">
        <v>313</v>
      </c>
    </row>
    <row r="743" spans="1:65" ht="25">
      <c r="A743" s="56">
        <v>16</v>
      </c>
      <c r="B743" s="60" t="s">
        <v>317</v>
      </c>
      <c r="C743" s="56" t="s">
        <v>84</v>
      </c>
      <c r="D743" s="56" t="s">
        <v>310</v>
      </c>
      <c r="E743" s="56" t="s">
        <v>76</v>
      </c>
      <c r="F743" s="56">
        <v>70</v>
      </c>
      <c r="G743" s="56">
        <v>250</v>
      </c>
      <c r="H743" s="56">
        <v>800</v>
      </c>
      <c r="I743" s="56"/>
      <c r="J743" s="56">
        <v>0.09</v>
      </c>
      <c r="K743" s="56">
        <v>90</v>
      </c>
      <c r="L743" s="56"/>
      <c r="M743" s="56"/>
      <c r="N743" s="56"/>
      <c r="O743" s="59">
        <f t="shared" si="10"/>
        <v>38.580246913580247</v>
      </c>
      <c r="P743" s="56"/>
      <c r="Q743" s="56"/>
      <c r="R743" s="56"/>
      <c r="S743" s="56"/>
      <c r="T743" s="56"/>
      <c r="U743" s="56" t="s">
        <v>311</v>
      </c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>
        <v>98.3</v>
      </c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5" t="s">
        <v>312</v>
      </c>
      <c r="BL743" s="17"/>
      <c r="BM743" s="15" t="s">
        <v>313</v>
      </c>
    </row>
    <row r="744" spans="1:65" ht="25">
      <c r="A744" s="56">
        <v>16</v>
      </c>
      <c r="B744" s="60" t="s">
        <v>317</v>
      </c>
      <c r="C744" s="56" t="s">
        <v>84</v>
      </c>
      <c r="D744" s="56" t="s">
        <v>310</v>
      </c>
      <c r="E744" s="56" t="s">
        <v>76</v>
      </c>
      <c r="F744" s="56">
        <v>70</v>
      </c>
      <c r="G744" s="56">
        <v>250</v>
      </c>
      <c r="H744" s="56">
        <v>1000</v>
      </c>
      <c r="I744" s="56"/>
      <c r="J744" s="56">
        <v>0.09</v>
      </c>
      <c r="K744" s="56">
        <v>90</v>
      </c>
      <c r="L744" s="56"/>
      <c r="M744" s="56"/>
      <c r="N744" s="56"/>
      <c r="O744" s="59">
        <f t="shared" si="10"/>
        <v>30.8641975308642</v>
      </c>
      <c r="P744" s="56"/>
      <c r="Q744" s="56"/>
      <c r="R744" s="56"/>
      <c r="S744" s="56"/>
      <c r="T744" s="56"/>
      <c r="U744" s="56" t="s">
        <v>311</v>
      </c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>
        <v>98.1</v>
      </c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5" t="s">
        <v>312</v>
      </c>
      <c r="BL744" s="17"/>
      <c r="BM744" s="15" t="s">
        <v>313</v>
      </c>
    </row>
    <row r="745" spans="1:65" ht="25">
      <c r="A745" s="56">
        <v>16</v>
      </c>
      <c r="B745" s="60" t="s">
        <v>317</v>
      </c>
      <c r="C745" s="56" t="s">
        <v>84</v>
      </c>
      <c r="D745" s="56" t="s">
        <v>310</v>
      </c>
      <c r="E745" s="56" t="s">
        <v>76</v>
      </c>
      <c r="F745" s="56">
        <v>70</v>
      </c>
      <c r="G745" s="56">
        <v>250</v>
      </c>
      <c r="H745" s="56">
        <v>1400</v>
      </c>
      <c r="I745" s="56"/>
      <c r="J745" s="56">
        <v>0.09</v>
      </c>
      <c r="K745" s="56">
        <v>90</v>
      </c>
      <c r="L745" s="56"/>
      <c r="M745" s="56"/>
      <c r="N745" s="56"/>
      <c r="O745" s="59">
        <f t="shared" si="10"/>
        <v>22.045855379188712</v>
      </c>
      <c r="P745" s="56"/>
      <c r="Q745" s="56"/>
      <c r="R745" s="56"/>
      <c r="S745" s="56"/>
      <c r="T745" s="56"/>
      <c r="U745" s="56" t="s">
        <v>311</v>
      </c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>
        <v>93.5</v>
      </c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5" t="s">
        <v>312</v>
      </c>
      <c r="BL745" s="17"/>
      <c r="BM745" s="15" t="s">
        <v>313</v>
      </c>
    </row>
    <row r="746" spans="1:65" ht="25">
      <c r="A746" s="56">
        <v>16</v>
      </c>
      <c r="B746" s="60" t="s">
        <v>317</v>
      </c>
      <c r="C746" s="56" t="s">
        <v>84</v>
      </c>
      <c r="D746" s="56" t="s">
        <v>310</v>
      </c>
      <c r="E746" s="56" t="s">
        <v>76</v>
      </c>
      <c r="F746" s="56">
        <v>70</v>
      </c>
      <c r="G746" s="56">
        <v>250</v>
      </c>
      <c r="H746" s="56">
        <v>1600</v>
      </c>
      <c r="I746" s="56"/>
      <c r="J746" s="56">
        <v>0.09</v>
      </c>
      <c r="K746" s="56">
        <v>90</v>
      </c>
      <c r="L746" s="56"/>
      <c r="M746" s="56"/>
      <c r="N746" s="56"/>
      <c r="O746" s="59">
        <f t="shared" si="10"/>
        <v>19.290123456790123</v>
      </c>
      <c r="P746" s="56"/>
      <c r="Q746" s="56"/>
      <c r="R746" s="56"/>
      <c r="S746" s="56"/>
      <c r="T746" s="56"/>
      <c r="U746" s="56" t="s">
        <v>311</v>
      </c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>
        <v>92.8</v>
      </c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5" t="s">
        <v>312</v>
      </c>
      <c r="BL746" s="17"/>
      <c r="BM746" s="15" t="s">
        <v>313</v>
      </c>
    </row>
    <row r="747" spans="1:65" ht="25">
      <c r="A747" s="56">
        <v>16</v>
      </c>
      <c r="B747" s="60" t="s">
        <v>317</v>
      </c>
      <c r="C747" s="56" t="s">
        <v>84</v>
      </c>
      <c r="D747" s="56" t="s">
        <v>310</v>
      </c>
      <c r="E747" s="56" t="s">
        <v>76</v>
      </c>
      <c r="F747" s="56">
        <v>70</v>
      </c>
      <c r="G747" s="56">
        <v>250</v>
      </c>
      <c r="H747" s="56">
        <v>1800</v>
      </c>
      <c r="I747" s="56"/>
      <c r="J747" s="56">
        <v>0.09</v>
      </c>
      <c r="K747" s="56">
        <v>90</v>
      </c>
      <c r="L747" s="56"/>
      <c r="M747" s="56"/>
      <c r="N747" s="56"/>
      <c r="O747" s="59">
        <f t="shared" si="10"/>
        <v>17.146776406035666</v>
      </c>
      <c r="P747" s="56"/>
      <c r="Q747" s="56"/>
      <c r="R747" s="56"/>
      <c r="S747" s="56"/>
      <c r="T747" s="56"/>
      <c r="U747" s="56" t="s">
        <v>311</v>
      </c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>
        <v>86.1</v>
      </c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5" t="s">
        <v>312</v>
      </c>
      <c r="BL747" s="17"/>
      <c r="BM747" s="15" t="s">
        <v>313</v>
      </c>
    </row>
    <row r="748" spans="1:65" ht="12.5">
      <c r="A748" s="17"/>
      <c r="B748" s="17"/>
      <c r="C748" s="15"/>
      <c r="D748" s="15"/>
      <c r="E748" s="15"/>
      <c r="F748" s="15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</row>
    <row r="749" spans="1:65" ht="12.5">
      <c r="A749" s="17"/>
      <c r="B749" s="17"/>
      <c r="C749" s="15"/>
      <c r="D749" s="15"/>
      <c r="E749" s="15"/>
      <c r="F749" s="15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</row>
    <row r="750" spans="1:65" ht="12.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</row>
    <row r="751" spans="1:65" ht="12.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</row>
    <row r="752" spans="1:65" ht="12.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</row>
    <row r="753" spans="1:65" ht="12.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</row>
    <row r="754" spans="1:65" ht="12.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</row>
    <row r="755" spans="1:65" ht="12.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</row>
    <row r="756" spans="1:65" ht="12.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</row>
    <row r="757" spans="1:65" ht="12.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</row>
    <row r="758" spans="1:65" ht="12.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</row>
    <row r="759" spans="1:65" ht="12.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</row>
    <row r="760" spans="1:65" ht="12.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</row>
    <row r="761" spans="1:65" ht="12.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</row>
    <row r="762" spans="1:65" ht="12.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</row>
    <row r="763" spans="1:65" ht="12.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</row>
    <row r="764" spans="1:65" ht="12.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</row>
    <row r="765" spans="1:65" ht="12.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</row>
    <row r="766" spans="1:65" ht="12.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</row>
    <row r="767" spans="1:65" ht="12.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</row>
    <row r="768" spans="1:65" ht="12.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</row>
    <row r="769" spans="1:65" ht="12.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</row>
    <row r="770" spans="1:65" ht="12.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</row>
    <row r="771" spans="1:65" ht="12.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</row>
    <row r="772" spans="1:65" ht="12.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</row>
    <row r="773" spans="1:65" ht="12.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</row>
    <row r="774" spans="1:65" ht="12.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</row>
    <row r="775" spans="1:65" ht="12.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</row>
    <row r="776" spans="1:65" ht="12.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</row>
    <row r="777" spans="1:65" ht="12.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</row>
    <row r="778" spans="1:65" ht="12.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</row>
    <row r="779" spans="1:65" ht="12.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</row>
    <row r="780" spans="1:65" ht="12.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</row>
    <row r="781" spans="1:65" ht="12.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</row>
    <row r="782" spans="1:65" ht="12.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</row>
    <row r="783" spans="1:65" ht="12.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</row>
    <row r="784" spans="1:65" ht="12.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</row>
    <row r="785" spans="1:65" ht="12.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</row>
    <row r="786" spans="1:65" ht="12.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</row>
    <row r="787" spans="1:65" ht="12.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</row>
    <row r="788" spans="1:65" ht="12.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</row>
    <row r="789" spans="1:65" ht="12.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</row>
    <row r="790" spans="1:65" ht="12.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</row>
    <row r="791" spans="1:65" ht="12.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</row>
    <row r="792" spans="1:65" ht="12.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</row>
    <row r="793" spans="1:65" ht="12.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</row>
    <row r="794" spans="1:65" ht="12.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</row>
    <row r="795" spans="1:65" ht="12.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</row>
    <row r="796" spans="1:65" ht="12.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</row>
    <row r="797" spans="1:65" ht="12.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</row>
    <row r="798" spans="1:65" ht="12.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</row>
    <row r="799" spans="1:65" ht="12.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</row>
    <row r="800" spans="1:65" ht="12.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</row>
    <row r="801" spans="1:65" ht="12.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</row>
    <row r="802" spans="1:65" ht="12.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</row>
    <row r="803" spans="1:65" ht="12.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</row>
    <row r="804" spans="1:65" ht="12.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</row>
    <row r="805" spans="1:65" ht="12.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</row>
    <row r="806" spans="1:65" ht="12.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</row>
    <row r="807" spans="1:65" ht="12.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</row>
    <row r="808" spans="1:65" ht="12.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</row>
    <row r="809" spans="1:65" ht="12.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</row>
    <row r="810" spans="1:65" ht="12.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</row>
    <row r="811" spans="1:65" ht="12.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</row>
    <row r="812" spans="1:65" ht="12.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</row>
    <row r="813" spans="1:65" ht="12.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</row>
    <row r="814" spans="1:65" ht="12.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</row>
    <row r="815" spans="1:65" ht="12.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</row>
    <row r="816" spans="1:65" ht="12.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</row>
    <row r="817" spans="1:65" ht="12.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</row>
    <row r="818" spans="1:65" ht="12.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</row>
    <row r="819" spans="1:65" ht="12.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</row>
    <row r="820" spans="1:65" ht="12.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</row>
    <row r="821" spans="1:65" ht="12.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</row>
    <row r="822" spans="1:65" ht="12.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</row>
    <row r="823" spans="1:65" ht="12.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</row>
    <row r="824" spans="1:65" ht="12.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</row>
    <row r="825" spans="1:65" ht="12.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</row>
    <row r="826" spans="1:65" ht="12.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</row>
    <row r="827" spans="1:65" ht="12.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</row>
    <row r="828" spans="1:65" ht="12.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</row>
    <row r="829" spans="1:65" ht="12.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</row>
    <row r="830" spans="1:65" ht="12.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</row>
    <row r="831" spans="1:65" ht="12.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</row>
    <row r="832" spans="1:65" ht="12.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</row>
    <row r="833" spans="1:65" ht="12.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</row>
    <row r="834" spans="1:65" ht="12.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</row>
    <row r="835" spans="1:65" ht="12.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</row>
    <row r="836" spans="1:65" ht="12.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</row>
    <row r="837" spans="1:65" ht="12.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</row>
    <row r="838" spans="1:65" ht="12.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</row>
    <row r="839" spans="1:65" ht="12.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</row>
    <row r="840" spans="1:65" ht="12.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</row>
    <row r="841" spans="1:65" ht="12.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</row>
    <row r="842" spans="1:65" ht="12.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</row>
    <row r="843" spans="1:65" ht="12.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</row>
    <row r="844" spans="1:65" ht="12.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</row>
    <row r="845" spans="1:65" ht="12.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</row>
    <row r="846" spans="1:65" ht="12.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</row>
    <row r="847" spans="1:65" ht="12.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</row>
    <row r="848" spans="1:65" ht="12.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</row>
    <row r="849" spans="1:65" ht="12.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</row>
    <row r="850" spans="1:65" ht="12.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</row>
    <row r="851" spans="1:65" ht="12.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</row>
    <row r="852" spans="1:65" ht="12.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</row>
    <row r="853" spans="1:65" ht="12.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</row>
    <row r="854" spans="1:65" ht="12.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</row>
    <row r="855" spans="1:65" ht="12.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</row>
    <row r="856" spans="1:65" ht="12.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</row>
    <row r="857" spans="1:65" ht="12.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</row>
    <row r="858" spans="1:65" ht="12.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</row>
    <row r="859" spans="1:65" ht="12.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</row>
    <row r="860" spans="1:65" ht="12.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</row>
    <row r="861" spans="1:65" ht="12.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</row>
    <row r="862" spans="1:65" ht="12.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</row>
    <row r="863" spans="1:65" ht="12.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</row>
    <row r="864" spans="1:65" ht="12.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</row>
    <row r="865" spans="1:65" ht="12.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</row>
    <row r="866" spans="1:65" ht="12.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</row>
    <row r="867" spans="1:65" ht="12.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</row>
    <row r="868" spans="1:65" ht="12.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</row>
    <row r="869" spans="1:65" ht="12.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</row>
    <row r="870" spans="1:65" ht="12.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</row>
    <row r="871" spans="1:65" ht="12.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</row>
    <row r="872" spans="1:65" ht="12.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</row>
    <row r="873" spans="1:65" ht="12.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</row>
    <row r="874" spans="1:65" ht="12.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</row>
    <row r="875" spans="1:65" ht="12.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</row>
    <row r="876" spans="1:65" ht="12.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</row>
    <row r="877" spans="1:65" ht="12.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</row>
    <row r="878" spans="1:65" ht="12.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</row>
    <row r="879" spans="1:65" ht="12.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</row>
    <row r="880" spans="1:65" ht="12.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</row>
    <row r="881" spans="1:65" ht="12.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</row>
    <row r="882" spans="1:65" ht="12.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</row>
    <row r="883" spans="1:65" ht="12.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</row>
    <row r="884" spans="1:65" ht="12.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</row>
    <row r="885" spans="1:65" ht="12.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</row>
    <row r="886" spans="1:65" ht="12.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</row>
    <row r="887" spans="1:65" ht="12.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</row>
    <row r="888" spans="1:65" ht="12.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</row>
    <row r="889" spans="1:65" ht="12.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</row>
    <row r="890" spans="1:65" ht="12.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</row>
    <row r="891" spans="1:65" ht="12.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</row>
    <row r="892" spans="1:65" ht="12.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</row>
    <row r="893" spans="1:65" ht="12.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</row>
    <row r="894" spans="1:65" ht="12.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</row>
  </sheetData>
  <mergeCells count="17">
    <mergeCell ref="BK1:BM1"/>
    <mergeCell ref="D2:F2"/>
    <mergeCell ref="G2:P2"/>
    <mergeCell ref="BK2:BM2"/>
    <mergeCell ref="AK2:AM2"/>
    <mergeCell ref="AN2:AQ2"/>
    <mergeCell ref="AR2:BG2"/>
    <mergeCell ref="BH2:BJ2"/>
    <mergeCell ref="D1:F1"/>
    <mergeCell ref="G1:T1"/>
    <mergeCell ref="U1:AC1"/>
    <mergeCell ref="AD1:AQ1"/>
    <mergeCell ref="Q2:T2"/>
    <mergeCell ref="U2:Z2"/>
    <mergeCell ref="AA2:AC2"/>
    <mergeCell ref="AD2:AI2"/>
    <mergeCell ref="AH3:AI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2"/>
  <sheetViews>
    <sheetView workbookViewId="0"/>
  </sheetViews>
  <sheetFormatPr baseColWidth="10" defaultColWidth="12.6328125" defaultRowHeight="15.75" customHeight="1"/>
  <cols>
    <col min="2" max="2" width="90.26953125" customWidth="1"/>
    <col min="3" max="3" width="70.90625" customWidth="1"/>
  </cols>
  <sheetData>
    <row r="1" spans="1:7" ht="15.75" customHeight="1">
      <c r="A1" s="24" t="s">
        <v>0</v>
      </c>
      <c r="B1" s="24" t="s">
        <v>318</v>
      </c>
      <c r="C1" s="24" t="s">
        <v>319</v>
      </c>
      <c r="E1" s="43" t="s">
        <v>320</v>
      </c>
      <c r="F1" s="40"/>
      <c r="G1" s="41"/>
    </row>
    <row r="2" spans="1:7" ht="15.75" customHeight="1">
      <c r="A2" s="25">
        <v>1</v>
      </c>
      <c r="B2" s="25" t="s">
        <v>321</v>
      </c>
      <c r="C2" s="25" t="s">
        <v>322</v>
      </c>
      <c r="E2" s="44" t="s">
        <v>323</v>
      </c>
      <c r="F2" s="40"/>
      <c r="G2" s="41"/>
    </row>
    <row r="3" spans="1:7" ht="15.75" customHeight="1">
      <c r="A3" s="25">
        <v>2</v>
      </c>
      <c r="B3" s="25" t="s">
        <v>324</v>
      </c>
      <c r="C3" s="25" t="s">
        <v>325</v>
      </c>
      <c r="E3" s="44" t="s">
        <v>326</v>
      </c>
      <c r="F3" s="40"/>
      <c r="G3" s="41"/>
    </row>
    <row r="4" spans="1:7" ht="15.75" customHeight="1">
      <c r="A4" s="25">
        <v>3</v>
      </c>
      <c r="B4" s="25" t="s">
        <v>327</v>
      </c>
      <c r="C4" s="25" t="s">
        <v>328</v>
      </c>
      <c r="E4" s="44"/>
      <c r="F4" s="40"/>
      <c r="G4" s="41"/>
    </row>
    <row r="5" spans="1:7" ht="15.75" customHeight="1">
      <c r="A5" s="25">
        <v>4</v>
      </c>
      <c r="B5" s="25" t="s">
        <v>329</v>
      </c>
      <c r="C5" s="25" t="s">
        <v>330</v>
      </c>
      <c r="E5" s="45"/>
      <c r="F5" s="40"/>
      <c r="G5" s="41"/>
    </row>
    <row r="6" spans="1:7" ht="15.75" customHeight="1">
      <c r="A6" s="25">
        <v>5</v>
      </c>
      <c r="B6" s="25" t="s">
        <v>331</v>
      </c>
      <c r="C6" s="25" t="s">
        <v>332</v>
      </c>
      <c r="E6" s="45"/>
      <c r="F6" s="40"/>
      <c r="G6" s="41"/>
    </row>
    <row r="7" spans="1:7" ht="15.75" customHeight="1">
      <c r="A7" s="25">
        <v>6</v>
      </c>
      <c r="B7" s="25" t="s">
        <v>333</v>
      </c>
      <c r="C7" s="25" t="s">
        <v>334</v>
      </c>
      <c r="E7" s="45"/>
      <c r="F7" s="40"/>
      <c r="G7" s="41"/>
    </row>
    <row r="8" spans="1:7" ht="15.75" customHeight="1">
      <c r="A8" s="25">
        <v>7</v>
      </c>
      <c r="B8" s="25" t="s">
        <v>335</v>
      </c>
      <c r="C8" s="25" t="s">
        <v>336</v>
      </c>
      <c r="E8" s="45"/>
      <c r="F8" s="40"/>
      <c r="G8" s="41"/>
    </row>
    <row r="9" spans="1:7" ht="15.75" customHeight="1">
      <c r="A9" s="25">
        <v>8</v>
      </c>
      <c r="B9" s="25" t="s">
        <v>337</v>
      </c>
      <c r="C9" s="26"/>
      <c r="E9" s="45"/>
      <c r="F9" s="40"/>
      <c r="G9" s="41"/>
    </row>
    <row r="10" spans="1:7" ht="15.75" customHeight="1">
      <c r="A10" s="25">
        <v>9</v>
      </c>
      <c r="B10" s="25" t="s">
        <v>338</v>
      </c>
      <c r="C10" s="25" t="s">
        <v>339</v>
      </c>
      <c r="E10" s="45"/>
      <c r="F10" s="40"/>
      <c r="G10" s="41"/>
    </row>
    <row r="11" spans="1:7" ht="15.75" customHeight="1">
      <c r="A11" s="25">
        <v>10</v>
      </c>
      <c r="B11" s="25" t="s">
        <v>340</v>
      </c>
      <c r="C11" s="25"/>
      <c r="E11" s="45"/>
      <c r="F11" s="40"/>
      <c r="G11" s="41"/>
    </row>
    <row r="12" spans="1:7" ht="15.75" customHeight="1">
      <c r="A12" s="25">
        <v>11</v>
      </c>
      <c r="B12" s="27" t="s">
        <v>341</v>
      </c>
      <c r="C12" s="25"/>
      <c r="E12" s="45"/>
      <c r="F12" s="40"/>
      <c r="G12" s="41"/>
    </row>
    <row r="13" spans="1:7" ht="15.75" customHeight="1">
      <c r="A13" s="25">
        <v>12</v>
      </c>
      <c r="B13" s="25" t="s">
        <v>342</v>
      </c>
      <c r="C13" s="25"/>
      <c r="E13" s="45"/>
      <c r="F13" s="40"/>
      <c r="G13" s="41"/>
    </row>
    <row r="14" spans="1:7" ht="15.75" customHeight="1">
      <c r="A14" s="25">
        <v>13</v>
      </c>
      <c r="B14" s="25" t="s">
        <v>343</v>
      </c>
      <c r="C14" s="25"/>
      <c r="E14" s="45"/>
      <c r="F14" s="40"/>
      <c r="G14" s="41"/>
    </row>
    <row r="15" spans="1:7" ht="15.75" customHeight="1">
      <c r="A15" s="25">
        <v>14</v>
      </c>
      <c r="B15" s="28" t="s">
        <v>344</v>
      </c>
      <c r="C15" s="25"/>
      <c r="E15" s="45"/>
      <c r="F15" s="40"/>
      <c r="G15" s="41"/>
    </row>
    <row r="16" spans="1:7" ht="15.75" customHeight="1">
      <c r="A16" s="25">
        <v>15</v>
      </c>
      <c r="B16" s="29" t="s">
        <v>345</v>
      </c>
      <c r="C16" s="25"/>
      <c r="E16" s="45"/>
      <c r="F16" s="40"/>
      <c r="G16" s="41"/>
    </row>
    <row r="17" spans="1:7" ht="15.75" customHeight="1">
      <c r="A17" s="25">
        <v>16</v>
      </c>
      <c r="B17" s="30" t="s">
        <v>346</v>
      </c>
      <c r="C17" s="25" t="s">
        <v>347</v>
      </c>
      <c r="E17" s="45"/>
      <c r="F17" s="40"/>
      <c r="G17" s="41"/>
    </row>
    <row r="18" spans="1:7" ht="15.75" customHeight="1">
      <c r="A18" s="25"/>
      <c r="B18" s="31"/>
      <c r="C18" s="25"/>
      <c r="E18" s="45"/>
      <c r="F18" s="40"/>
      <c r="G18" s="41"/>
    </row>
    <row r="19" spans="1:7" ht="15.75" customHeight="1">
      <c r="A19" s="25"/>
      <c r="B19" s="31"/>
      <c r="C19" s="25"/>
      <c r="E19" s="45"/>
      <c r="F19" s="40"/>
      <c r="G19" s="41"/>
    </row>
    <row r="20" spans="1:7" ht="15.75" customHeight="1">
      <c r="A20" s="25" t="s">
        <v>348</v>
      </c>
      <c r="B20" s="30" t="s">
        <v>349</v>
      </c>
      <c r="C20" s="25" t="s">
        <v>350</v>
      </c>
      <c r="E20" s="45"/>
      <c r="F20" s="40"/>
      <c r="G20" s="41"/>
    </row>
    <row r="21" spans="1:7" ht="15.75" customHeight="1">
      <c r="A21" s="25" t="s">
        <v>348</v>
      </c>
      <c r="B21" s="25"/>
      <c r="C21" s="25"/>
      <c r="E21" s="45"/>
      <c r="F21" s="40"/>
      <c r="G21" s="41"/>
    </row>
    <row r="22" spans="1:7" ht="15.75" customHeight="1">
      <c r="A22" s="32"/>
      <c r="B22" s="32"/>
      <c r="C22" s="32"/>
    </row>
    <row r="23" spans="1:7" ht="15.75" customHeight="1">
      <c r="A23" s="32"/>
      <c r="B23" s="32"/>
      <c r="C23" s="32"/>
    </row>
    <row r="24" spans="1:7" ht="15.75" customHeight="1">
      <c r="A24" s="32"/>
      <c r="B24" s="32"/>
      <c r="C24" s="32"/>
    </row>
    <row r="25" spans="1:7" ht="15.75" customHeight="1">
      <c r="A25" s="32"/>
      <c r="B25" s="32"/>
      <c r="C25" s="32"/>
    </row>
    <row r="26" spans="1:7" ht="15.75" customHeight="1">
      <c r="A26" s="32"/>
      <c r="B26" s="32"/>
      <c r="C26" s="32"/>
    </row>
    <row r="27" spans="1:7" ht="15.75" customHeight="1">
      <c r="A27" s="32"/>
      <c r="B27" s="32"/>
      <c r="C27" s="32"/>
    </row>
    <row r="28" spans="1:7" ht="15.75" customHeight="1">
      <c r="A28" s="32"/>
      <c r="B28" s="32"/>
      <c r="C28" s="32"/>
    </row>
    <row r="29" spans="1:7" ht="15.75" customHeight="1">
      <c r="A29" s="32"/>
      <c r="B29" s="32"/>
      <c r="C29" s="32"/>
    </row>
    <row r="30" spans="1:7" ht="15.75" customHeight="1">
      <c r="A30" s="32"/>
      <c r="B30" s="32"/>
      <c r="C30" s="32"/>
    </row>
    <row r="31" spans="1:7" ht="15.75" customHeight="1">
      <c r="A31" s="32"/>
      <c r="B31" s="32"/>
      <c r="C31" s="32"/>
    </row>
    <row r="32" spans="1:7" ht="15.75" customHeight="1">
      <c r="A32" s="32"/>
      <c r="B32" s="32"/>
      <c r="C32" s="32"/>
    </row>
  </sheetData>
  <mergeCells count="21">
    <mergeCell ref="E20:G20"/>
    <mergeCell ref="E21:G21"/>
    <mergeCell ref="E19:G19"/>
    <mergeCell ref="E16:G16"/>
    <mergeCell ref="E17:G17"/>
    <mergeCell ref="E18:G18"/>
    <mergeCell ref="E8:G8"/>
    <mergeCell ref="E9:G9"/>
    <mergeCell ref="E10:G10"/>
    <mergeCell ref="E11:G11"/>
    <mergeCell ref="E12:G12"/>
    <mergeCell ref="E7:G7"/>
    <mergeCell ref="E3:G3"/>
    <mergeCell ref="E13:G13"/>
    <mergeCell ref="E14:G14"/>
    <mergeCell ref="E15:G15"/>
    <mergeCell ref="E1:G1"/>
    <mergeCell ref="E2:G2"/>
    <mergeCell ref="E4:G4"/>
    <mergeCell ref="E5:G5"/>
    <mergeCell ref="E6:G6"/>
  </mergeCells>
  <hyperlinks>
    <hyperlink ref="B12" r:id="rId1"/>
    <hyperlink ref="B16" r:id="rId2"/>
    <hyperlink ref="B17" r:id="rId3"/>
    <hyperlink ref="B20" r:id="rId4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2"/>
  <sheetViews>
    <sheetView workbookViewId="0"/>
  </sheetViews>
  <sheetFormatPr baseColWidth="10" defaultColWidth="12.6328125" defaultRowHeight="15.75" customHeight="1"/>
  <cols>
    <col min="5" max="5" width="25.6328125" customWidth="1"/>
    <col min="6" max="6" width="19.36328125" customWidth="1"/>
    <col min="7" max="7" width="14.453125" customWidth="1"/>
    <col min="8" max="8" width="16.453125" customWidth="1"/>
    <col min="9" max="9" width="11" customWidth="1"/>
    <col min="10" max="10" width="16.36328125" customWidth="1"/>
    <col min="12" max="12" width="10.08984375" customWidth="1"/>
    <col min="13" max="13" width="10.36328125" customWidth="1"/>
    <col min="14" max="14" width="9.36328125" customWidth="1"/>
    <col min="15" max="15" width="10.26953125" customWidth="1"/>
    <col min="19" max="19" width="15.7265625" customWidth="1"/>
    <col min="20" max="20" width="23" customWidth="1"/>
    <col min="22" max="22" width="11.26953125" customWidth="1"/>
    <col min="23" max="23" width="11.453125" customWidth="1"/>
    <col min="25" max="25" width="21" customWidth="1"/>
  </cols>
  <sheetData>
    <row r="1" spans="1:28" ht="15.75" customHeight="1">
      <c r="A1" s="33" t="s">
        <v>0</v>
      </c>
      <c r="B1" s="33" t="s">
        <v>1</v>
      </c>
      <c r="C1" s="33" t="s">
        <v>2</v>
      </c>
      <c r="D1" s="47" t="s">
        <v>3</v>
      </c>
      <c r="E1" s="40"/>
      <c r="F1" s="41"/>
      <c r="G1" s="47" t="s">
        <v>4</v>
      </c>
      <c r="H1" s="40"/>
      <c r="I1" s="40"/>
      <c r="J1" s="40"/>
      <c r="K1" s="41"/>
      <c r="L1" s="47" t="s">
        <v>5</v>
      </c>
      <c r="M1" s="40"/>
      <c r="N1" s="40"/>
      <c r="O1" s="40"/>
      <c r="P1" s="40"/>
      <c r="Q1" s="40"/>
      <c r="R1" s="47" t="s">
        <v>351</v>
      </c>
      <c r="S1" s="40"/>
      <c r="T1" s="40"/>
      <c r="U1" s="40"/>
      <c r="V1" s="40"/>
      <c r="W1" s="40"/>
      <c r="X1" s="40"/>
      <c r="Y1" s="41"/>
      <c r="Z1" s="43" t="s">
        <v>16</v>
      </c>
      <c r="AA1" s="40"/>
      <c r="AB1" s="41"/>
    </row>
    <row r="2" spans="1:28" ht="15.75" customHeight="1">
      <c r="A2" s="34"/>
      <c r="B2" s="34"/>
      <c r="C2" s="34"/>
      <c r="D2" s="46" t="s">
        <v>8</v>
      </c>
      <c r="E2" s="40"/>
      <c r="F2" s="41"/>
      <c r="G2" s="46" t="s">
        <v>4</v>
      </c>
      <c r="H2" s="40"/>
      <c r="I2" s="40"/>
      <c r="J2" s="40"/>
      <c r="K2" s="41"/>
      <c r="L2" s="46" t="s">
        <v>10</v>
      </c>
      <c r="M2" s="40"/>
      <c r="N2" s="40"/>
      <c r="O2" s="41"/>
      <c r="P2" s="46" t="s">
        <v>352</v>
      </c>
      <c r="Q2" s="41"/>
      <c r="R2" s="46" t="s">
        <v>12</v>
      </c>
      <c r="S2" s="40"/>
      <c r="T2" s="40"/>
      <c r="U2" s="40"/>
      <c r="V2" s="40"/>
      <c r="W2" s="41"/>
      <c r="X2" s="35"/>
      <c r="Y2" s="35"/>
      <c r="Z2" s="36" t="s">
        <v>353</v>
      </c>
      <c r="AA2" s="36" t="s">
        <v>354</v>
      </c>
      <c r="AB2" s="36" t="s">
        <v>355</v>
      </c>
    </row>
    <row r="3" spans="1:28" ht="15.75" customHeight="1">
      <c r="A3" s="34"/>
      <c r="B3" s="34"/>
      <c r="C3" s="34"/>
      <c r="D3" s="35" t="s">
        <v>17</v>
      </c>
      <c r="E3" s="35" t="s">
        <v>18</v>
      </c>
      <c r="F3" s="35" t="s">
        <v>19</v>
      </c>
      <c r="G3" s="35" t="s">
        <v>20</v>
      </c>
      <c r="H3" s="35" t="s">
        <v>21</v>
      </c>
      <c r="I3" s="35" t="s">
        <v>356</v>
      </c>
      <c r="J3" s="35" t="s">
        <v>24</v>
      </c>
      <c r="K3" s="35" t="s">
        <v>25</v>
      </c>
      <c r="L3" s="35" t="s">
        <v>34</v>
      </c>
      <c r="M3" s="35" t="s">
        <v>36</v>
      </c>
      <c r="N3" s="35" t="s">
        <v>37</v>
      </c>
      <c r="O3" s="35" t="s">
        <v>38</v>
      </c>
      <c r="P3" s="35" t="s">
        <v>39</v>
      </c>
      <c r="Q3" s="35" t="s">
        <v>41</v>
      </c>
      <c r="R3" s="35" t="s">
        <v>42</v>
      </c>
      <c r="S3" s="35" t="s">
        <v>43</v>
      </c>
      <c r="T3" s="35" t="s">
        <v>357</v>
      </c>
      <c r="U3" s="35" t="s">
        <v>45</v>
      </c>
      <c r="V3" s="46" t="s">
        <v>46</v>
      </c>
      <c r="W3" s="41"/>
      <c r="X3" s="35" t="s">
        <v>47</v>
      </c>
      <c r="Y3" s="35" t="s">
        <v>54</v>
      </c>
      <c r="Z3" s="37"/>
      <c r="AA3" s="37"/>
      <c r="AB3" s="37"/>
    </row>
    <row r="4" spans="1:28" ht="15.75" customHeight="1">
      <c r="A4" s="6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6" t="s">
        <v>78</v>
      </c>
      <c r="X4" s="10"/>
      <c r="Y4" s="10"/>
      <c r="Z4" s="38"/>
      <c r="AA4" s="38"/>
      <c r="AB4" s="38"/>
    </row>
    <row r="5" spans="1:28" ht="15.75" customHeight="1">
      <c r="A5" s="6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6" t="s">
        <v>80</v>
      </c>
      <c r="X5" s="10"/>
      <c r="Y5" s="10"/>
      <c r="Z5" s="38"/>
      <c r="AA5" s="38"/>
      <c r="AB5" s="38"/>
    </row>
    <row r="6" spans="1:28" ht="15.75" customHeight="1">
      <c r="A6" s="6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6" t="s">
        <v>81</v>
      </c>
      <c r="X6" s="10"/>
      <c r="Y6" s="10"/>
      <c r="Z6" s="38"/>
      <c r="AA6" s="38"/>
      <c r="AB6" s="38"/>
    </row>
    <row r="7" spans="1:28" ht="15.75" customHeight="1">
      <c r="A7" s="6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38"/>
      <c r="AA7" s="38"/>
      <c r="AB7" s="38"/>
    </row>
    <row r="8" spans="1:28" ht="15.75" customHeight="1">
      <c r="A8" s="6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38"/>
      <c r="AA8" s="38"/>
      <c r="AB8" s="38"/>
    </row>
    <row r="9" spans="1:28" ht="15.75" customHeight="1">
      <c r="A9" s="6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38"/>
      <c r="AA9" s="38"/>
      <c r="AB9" s="38"/>
    </row>
    <row r="10" spans="1:28" ht="15.75" customHeight="1">
      <c r="A10" s="6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38"/>
      <c r="AA10" s="38"/>
      <c r="AB10" s="38"/>
    </row>
    <row r="11" spans="1:28" ht="15.75" customHeight="1">
      <c r="A11" s="6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38"/>
      <c r="AA11" s="38"/>
      <c r="AB11" s="38"/>
    </row>
    <row r="12" spans="1:28" ht="15.75" customHeight="1">
      <c r="A12" s="6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38"/>
      <c r="AA12" s="38"/>
      <c r="AB12" s="38"/>
    </row>
  </sheetData>
  <mergeCells count="11">
    <mergeCell ref="Z1:AB1"/>
    <mergeCell ref="D2:F2"/>
    <mergeCell ref="G2:K2"/>
    <mergeCell ref="R2:W2"/>
    <mergeCell ref="L2:O2"/>
    <mergeCell ref="P2:Q2"/>
    <mergeCell ref="V3:W3"/>
    <mergeCell ref="D1:F1"/>
    <mergeCell ref="G1:K1"/>
    <mergeCell ref="L1:Q1"/>
    <mergeCell ref="R1:Y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</vt:lpstr>
      <vt:lpstr>Quellen</vt:lpstr>
      <vt:lpstr>Simulationswerte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Bossen</dc:creator>
  <cp:lastModifiedBy>Bastian Bossen</cp:lastModifiedBy>
  <dcterms:created xsi:type="dcterms:W3CDTF">2022-10-20T08:50:53Z</dcterms:created>
  <dcterms:modified xsi:type="dcterms:W3CDTF">2022-10-20T08:50:53Z</dcterms:modified>
</cp:coreProperties>
</file>