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37B3A2FA-1F56-43DD-A720-FAA8BBE100CF}" xr6:coauthVersionLast="47" xr6:coauthVersionMax="47" xr10:uidLastSave="{00000000-0000-0000-0000-000000000000}"/>
  <bookViews>
    <workbookView xWindow="-23148" yWindow="-108" windowWidth="19416" windowHeight="10296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MetricMetadata!$A$5:$N$1193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3" i="3" l="1"/>
  <c r="I1192" i="3"/>
  <c r="I1191" i="3"/>
  <c r="I1190" i="3"/>
  <c r="I1189" i="3"/>
  <c r="I1188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K1150" i="3"/>
  <c r="K1149" i="3"/>
  <c r="K1148" i="3"/>
  <c r="K1147" i="3" l="1"/>
  <c r="I1147" i="3"/>
  <c r="K1146" i="3"/>
  <c r="I1146" i="3"/>
  <c r="K1145" i="3"/>
  <c r="I1145" i="3"/>
  <c r="K1144" i="3"/>
  <c r="I1144" i="3"/>
  <c r="I1143" i="3"/>
  <c r="I1142" i="3"/>
  <c r="I1141" i="3"/>
  <c r="K1140" i="3" l="1"/>
  <c r="I1140" i="3"/>
  <c r="K1139" i="3"/>
  <c r="I1139" i="3"/>
  <c r="K1138" i="3"/>
  <c r="K1137" i="3"/>
  <c r="K1136" i="3"/>
  <c r="K1135" i="3"/>
  <c r="K1134" i="3"/>
  <c r="K1133" i="3"/>
  <c r="K1132" i="3"/>
  <c r="K1131" i="3"/>
  <c r="K1130" i="3"/>
  <c r="K1129" i="3"/>
  <c r="I1138" i="3"/>
  <c r="I1137" i="3"/>
  <c r="I1136" i="3"/>
  <c r="I1135" i="3"/>
  <c r="I1134" i="3"/>
  <c r="I1133" i="3"/>
  <c r="I1132" i="3"/>
  <c r="I1131" i="3"/>
  <c r="I1130" i="3"/>
  <c r="I1129" i="3"/>
  <c r="I1086" i="3" l="1"/>
  <c r="I1128" i="3"/>
  <c r="I1123" i="3"/>
  <c r="I1120" i="3"/>
  <c r="I1080" i="3"/>
  <c r="I1079" i="3"/>
  <c r="I1078" i="3"/>
  <c r="I1077" i="3"/>
  <c r="I1127" i="3"/>
  <c r="I1083" i="3"/>
  <c r="I1082" i="3"/>
  <c r="I1076" i="3"/>
  <c r="I1074" i="3"/>
  <c r="I1072" i="3"/>
  <c r="I1069" i="3"/>
  <c r="I1067" i="3"/>
  <c r="I1065" i="3"/>
  <c r="I1064" i="3"/>
  <c r="I1105" i="3"/>
  <c r="I1112" i="3"/>
  <c r="I1096" i="3"/>
  <c r="I1109" i="3"/>
  <c r="I1103" i="3"/>
  <c r="I1088" i="3"/>
  <c r="I1092" i="3"/>
  <c r="I1121" i="3"/>
  <c r="I1089" i="3"/>
  <c r="I1084" i="3"/>
  <c r="I1119" i="3"/>
  <c r="I1099" i="3"/>
  <c r="I1110" i="3"/>
  <c r="I1104" i="3"/>
  <c r="I1095" i="3"/>
  <c r="I1063" i="3"/>
  <c r="I1062" i="3"/>
  <c r="I1061" i="3"/>
  <c r="I1060" i="3"/>
  <c r="I1073" i="3"/>
  <c r="I1101" i="3"/>
  <c r="I1085" i="3"/>
  <c r="I1125" i="3"/>
  <c r="I1070" i="3"/>
  <c r="I1068" i="3"/>
  <c r="I1126" i="3"/>
  <c r="I1071" i="3"/>
  <c r="I1124" i="3"/>
  <c r="I1122" i="3"/>
  <c r="I1111" i="3"/>
  <c r="I1091" i="3"/>
  <c r="I1113" i="3"/>
  <c r="I1118" i="3"/>
  <c r="I1102" i="3"/>
  <c r="I1108" i="3"/>
  <c r="I1116" i="3"/>
  <c r="I1066" i="3"/>
  <c r="I1087" i="3"/>
  <c r="I1117" i="3"/>
  <c r="I1081" i="3"/>
  <c r="I1097" i="3"/>
  <c r="I1107" i="3"/>
  <c r="I1093" i="3"/>
  <c r="I1075" i="3"/>
  <c r="I1090" i="3"/>
  <c r="I1100" i="3"/>
  <c r="I1114" i="3"/>
  <c r="I1098" i="3"/>
  <c r="I1106" i="3"/>
  <c r="I1094" i="3"/>
  <c r="I1115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78" i="3" l="1"/>
  <c r="J1181" i="3"/>
  <c r="J1179" i="3"/>
  <c r="J1185" i="3"/>
  <c r="J1180" i="3"/>
  <c r="J1182" i="3"/>
  <c r="J1183" i="3"/>
  <c r="J1184" i="3"/>
  <c r="J1186" i="3"/>
  <c r="J1175" i="3"/>
  <c r="J1176" i="3"/>
  <c r="J1177" i="3"/>
  <c r="J1161" i="3"/>
  <c r="J1162" i="3"/>
  <c r="J1165" i="3"/>
  <c r="J1163" i="3"/>
  <c r="J1164" i="3"/>
  <c r="J1167" i="3"/>
  <c r="J1166" i="3"/>
  <c r="J1169" i="3"/>
  <c r="J1168" i="3"/>
  <c r="J1160" i="3"/>
  <c r="J1157" i="3"/>
  <c r="J1158" i="3"/>
  <c r="J1155" i="3"/>
  <c r="J1156" i="3"/>
  <c r="J1159" i="3"/>
  <c r="J1152" i="3"/>
  <c r="J1153" i="3"/>
  <c r="J1151" i="3"/>
  <c r="J1149" i="3"/>
  <c r="J1150" i="3"/>
  <c r="J1148" i="3"/>
  <c r="J1145" i="3"/>
  <c r="J1146" i="3"/>
  <c r="J1147" i="3"/>
  <c r="J1144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<sst xmlns="http://schemas.openxmlformats.org/spreadsheetml/2006/main" count="7920" uniqueCount="2313">
  <si>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</si>
  <si>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</si>
  <si>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</si>
  <si>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</si>
  <si>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</si>
  <si>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</si>
  <si>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</si>
  <si>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</si>
  <si>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</si>
  <si>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</si>
  <si>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</si>
  <si>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</si>
  <si>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</si>
  <si>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</si>
  <si>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</si>
  <si>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</si>
  <si>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</si>
  <si>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</si>
  <si>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</si>
  <si>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</si>
  <si>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</si>
  <si>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</si>
  <si>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</si>
  <si>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</si>
  <si>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</si>
  <si>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</si>
  <si>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</si>
  <si>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</si>
  <si>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</si>
  <si>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</si>
  <si>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</si>
  <si>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</si>
  <si>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</si>
  <si>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</si>
  <si>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</si>
  <si>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</si>
  <si>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</si>
  <si>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</si>
  <si>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</si>
  <si>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</si>
  <si>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</si>
  <si>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</si>
  <si>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</si>
  <si>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</si>
  <si>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</si>
  <si>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</si>
  <si>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</si>
  <si>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</si>
  <si>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</si>
  <si>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</si>
  <si>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</si>
  <si>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</si>
  <si>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</si>
  <si>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</si>
  <si>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</si>
  <si>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</si>
  <si>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</si>
  <si>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</si>
  <si>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</si>
  <si>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</si>
  <si>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</si>
  <si>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</si>
  <si>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</si>
  <si>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</si>
  <si>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</si>
  <si>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</si>
  <si>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</si>
  <si>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</si>
  <si>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</si>
  <si>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</si>
  <si>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</si>
  <si>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</si>
  <si>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</si>
  <si>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</si>
  <si>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</si>
  <si>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</si>
  <si>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</si>
  <si>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</si>
  <si>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</si>
  <si>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</si>
  <si>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</si>
  <si>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</si>
  <si>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</si>
  <si>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</si>
  <si>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</si>
  <si>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</si>
  <si>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</si>
  <si>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</si>
  <si>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</si>
  <si>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</si>
  <si>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</si>
  <si>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</si>
  <si>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</si>
  <si>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</si>
  <si>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</si>
  <si>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</si>
  <si>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</si>
  <si>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</si>
  <si>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</si>
  <si>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</si>
  <si>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</si>
  <si>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</si>
  <si>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</si>
  <si>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</si>
  <si>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</si>
  <si>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</si>
  <si>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</si>
  <si>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</si>
  <si>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</si>
  <si>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</si>
  <si>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</si>
  <si>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</si>
  <si>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</si>
  <si>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</si>
  <si>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</si>
  <si>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</si>
  <si>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</si>
  <si>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</si>
  <si>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</si>
  <si>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</si>
  <si>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</si>
  <si>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</si>
  <si>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</si>
  <si>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</si>
  <si>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</si>
  <si>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</si>
  <si>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</si>
  <si>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</si>
  <si>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</si>
  <si>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</si>
  <si>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</si>
  <si>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</si>
  <si>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</si>
  <si>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</si>
  <si>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</si>
  <si>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</si>
  <si>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</si>
  <si>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</si>
  <si>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</si>
  <si>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</si>
  <si>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</si>
  <si>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</si>
  <si>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</si>
  <si>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</si>
  <si>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</si>
  <si>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</si>
  <si>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</si>
  <si>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</si>
  <si>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</si>
  <si>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</si>
  <si>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</si>
  <si>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</si>
  <si>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</si>
  <si>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</si>
  <si>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</si>
  <si>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</si>
  <si>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</si>
  <si>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</si>
  <si>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</si>
  <si>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</si>
  <si>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</si>
  <si>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</si>
  <si>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</si>
  <si>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</si>
  <si>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</si>
  <si>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</si>
  <si>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</si>
  <si>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</si>
  <si>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</si>
  <si>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</si>
  <si>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</si>
  <si>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</si>
  <si>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</si>
  <si>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</si>
  <si>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</si>
  <si>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</si>
  <si>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</si>
  <si>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</si>
  <si>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</si>
  <si>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</si>
  <si>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</si>
  <si>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</si>
  <si>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</si>
  <si>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</si>
  <si>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</si>
  <si>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</si>
  <si>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</si>
  <si>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</si>
  <si>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</si>
  <si>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</si>
  <si>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</si>
  <si>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</si>
  <si>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</si>
  <si>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</si>
  <si>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</si>
  <si>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</si>
  <si>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</si>
  <si>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</si>
  <si>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</si>
  <si>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</si>
  <si>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</si>
  <si>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</si>
  <si>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</si>
  <si>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</si>
  <si>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</si>
  <si>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</si>
  <si>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</si>
  <si>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</si>
  <si>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</si>
  <si>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</si>
  <si>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</si>
  <si>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</si>
  <si>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</si>
  <si>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</si>
  <si>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</si>
  <si>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</si>
  <si>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</si>
  <si>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</si>
  <si>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</si>
  <si>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</si>
  <si>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</si>
  <si>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</si>
  <si>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</si>
  <si>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</si>
  <si>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</si>
  <si>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</si>
  <si>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</si>
  <si>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</si>
  <si>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</si>
  <si>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</si>
  <si>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</si>
  <si>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</si>
  <si>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</si>
  <si>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</si>
  <si>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</si>
  <si>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</si>
  <si>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</si>
  <si>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</si>
  <si>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</si>
  <si>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</si>
  <si>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</si>
  <si>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</si>
  <si>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</si>
  <si>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</si>
  <si>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</si>
  <si>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</si>
  <si>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</si>
  <si>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</si>
  <si>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</si>
  <si>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</si>
  <si>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</si>
  <si>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</si>
  <si>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</si>
  <si>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</si>
  <si>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</si>
  <si>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</si>
  <si>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</si>
  <si>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</si>
  <si>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</si>
  <si>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</si>
  <si>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</si>
  <si>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</si>
  <si>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</si>
  <si>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</si>
  <si>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</si>
  <si>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</si>
  <si>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</si>
  <si>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</si>
  <si>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</si>
  <si>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</si>
  <si>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</si>
  <si>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</si>
  <si>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</si>
  <si>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</si>
  <si>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</si>
  <si>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</si>
  <si>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</si>
  <si>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</si>
  <si>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</si>
  <si>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</si>
  <si>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</si>
  <si>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</si>
  <si>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</si>
  <si>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</si>
  <si>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</si>
  <si>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</si>
  <si>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</si>
  <si>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</si>
  <si>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</si>
  <si>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</si>
  <si>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</si>
  <si>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</si>
  <si>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</si>
  <si>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</si>
  <si>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</si>
  <si>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</si>
  <si>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</si>
  <si>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</si>
  <si>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</si>
  <si>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</si>
  <si>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</si>
  <si>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</si>
  <si>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</si>
  <si>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</si>
  <si>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</si>
  <si>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</si>
  <si>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</si>
  <si>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</si>
  <si>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</si>
  <si>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</si>
  <si>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</si>
  <si>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</si>
  <si>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</si>
  <si>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</si>
  <si>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</si>
  <si>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</si>
  <si>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</si>
  <si>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</si>
  <si>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</si>
  <si>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</si>
  <si>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</si>
  <si>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</si>
  <si>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</si>
  <si>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</si>
  <si>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</si>
  <si>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</si>
  <si>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</si>
  <si>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</si>
  <si>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</si>
  <si>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</si>
  <si>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</si>
  <si>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</si>
  <si>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</si>
  <si>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</si>
  <si>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</si>
  <si>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</si>
  <si>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</si>
  <si>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</si>
  <si>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</si>
  <si>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</si>
  <si>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</si>
  <si>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</si>
  <si>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</si>
  <si>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</si>
  <si>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</si>
  <si>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</si>
  <si>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</si>
  <si>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</si>
  <si>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</si>
  <si>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</si>
  <si>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</si>
  <si>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</si>
  <si>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</si>
  <si>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</si>
  <si>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</si>
  <si>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</si>
  <si>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</si>
  <si>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</si>
  <si>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</si>
  <si>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</si>
  <si>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</si>
  <si>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</si>
  <si>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</si>
  <si>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</si>
  <si>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</si>
  <si>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</si>
  <si>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</si>
  <si>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</si>
  <si>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</si>
  <si>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</si>
  <si>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</si>
  <si>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</si>
  <si>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</si>
  <si>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</si>
  <si>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</si>
  <si>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</si>
  <si>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</si>
  <si>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</si>
  <si>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</si>
  <si>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</si>
  <si>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</si>
  <si>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</si>
  <si>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</si>
  <si>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</si>
  <si>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</si>
  <si>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</si>
  <si>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</si>
  <si>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</si>
  <si>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</si>
  <si>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</si>
  <si>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</si>
  <si>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</si>
  <si>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</si>
  <si>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</si>
  <si>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</si>
  <si>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</si>
  <si>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</si>
  <si>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</si>
  <si>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</si>
  <si>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</si>
  <si>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</si>
  <si>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</si>
  <si>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</si>
  <si>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</si>
  <si>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</si>
  <si>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</si>
  <si>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</si>
  <si>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</si>
  <si>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</si>
  <si>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</si>
  <si>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</si>
  <si>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</si>
  <si>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</si>
  <si>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</si>
  <si>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</si>
  <si>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</si>
  <si>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</si>
  <si>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</si>
  <si>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</si>
  <si>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</si>
  <si>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</si>
  <si>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</si>
  <si>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</si>
  <si>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</si>
  <si>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</si>
  <si>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</si>
  <si>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</si>
  <si>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</si>
  <si>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</si>
  <si>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</si>
  <si>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</si>
  <si>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</si>
  <si>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</si>
  <si>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</si>
  <si>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</si>
  <si>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</si>
  <si>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</si>
  <si>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</si>
  <si>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</si>
  <si>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</si>
  <si>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</si>
  <si>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</si>
  <si>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</si>
  <si>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</si>
  <si>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</si>
  <si>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</si>
  <si>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</si>
  <si>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</si>
  <si>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</si>
  <si>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</si>
  <si>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</si>
  <si>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</si>
  <si>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</si>
  <si>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</si>
  <si>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</si>
  <si>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</si>
  <si>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</si>
  <si>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</si>
  <si>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</si>
  <si>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</si>
  <si>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</si>
  <si>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</si>
  <si>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</si>
  <si>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</si>
  <si>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</si>
  <si>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</si>
  <si>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</si>
  <si>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</si>
  <si>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</si>
  <si>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</si>
  <si>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</si>
  <si>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</si>
  <si>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</si>
  <si>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</si>
  <si>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</si>
  <si>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</si>
  <si>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</si>
  <si>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</si>
  <si>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</si>
  <si>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</si>
  <si>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</si>
  <si>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</si>
  <si>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</si>
  <si>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</si>
  <si>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</si>
  <si>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</si>
  <si>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</si>
  <si>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</si>
  <si>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</si>
  <si>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</si>
  <si>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</si>
  <si>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</si>
  <si>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</si>
  <si>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</si>
  <si>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</si>
  <si>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</si>
  <si>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</si>
  <si>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</si>
  <si>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</si>
  <si>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</si>
  <si>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</si>
  <si>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</si>
  <si>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</si>
  <si>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</si>
  <si>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</si>
  <si>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</si>
  <si>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</si>
  <si>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</si>
  <si>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</si>
  <si>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</si>
  <si>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</si>
  <si>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</si>
  <si>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</si>
  <si>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</si>
  <si>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</si>
  <si>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</si>
  <si>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</si>
  <si>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</si>
  <si>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</si>
  <si>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</si>
  <si>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</si>
  <si>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</si>
  <si>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</si>
  <si>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</si>
  <si>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</si>
  <si>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</si>
  <si>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</si>
  <si>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</si>
  <si>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</si>
  <si>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</si>
  <si>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</si>
  <si>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</si>
  <si>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</si>
  <si>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</si>
  <si>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</si>
  <si>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</si>
  <si>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</si>
  <si>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</si>
  <si>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</si>
  <si>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</si>
  <si>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</si>
  <si>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</si>
  <si>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</si>
  <si>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</si>
  <si>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</si>
  <si>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</si>
  <si>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</si>
  <si>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</si>
  <si>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</si>
  <si>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</si>
  <si>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</si>
  <si>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</si>
  <si>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</si>
  <si>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</si>
  <si>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</si>
  <si>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</si>
  <si>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</si>
  <si>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</si>
  <si>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</si>
  <si>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</si>
  <si>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</si>
  <si>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</si>
  <si>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</si>
  <si>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</si>
  <si>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</si>
  <si>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</si>
  <si>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</si>
  <si>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</si>
  <si>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</si>
  <si>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</si>
  <si>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</si>
  <si>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</si>
  <si>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</si>
  <si>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</si>
  <si>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</si>
  <si>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</si>
  <si>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</si>
  <si>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</si>
  <si>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</si>
  <si>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</si>
  <si>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</si>
  <si>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</si>
  <si>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</si>
  <si>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</si>
  <si>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</si>
  <si>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</si>
  <si>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</si>
  <si>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</si>
  <si>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</si>
  <si>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</si>
  <si>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</si>
  <si>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</si>
  <si>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</si>
  <si>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</si>
  <si>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</si>
  <si>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</si>
  <si>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</si>
  <si>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</si>
  <si>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</si>
  <si>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</si>
  <si>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</si>
  <si>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</si>
  <si>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</si>
  <si>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</si>
  <si>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</si>
  <si>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</si>
  <si>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</si>
  <si>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</si>
  <si>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</si>
  <si>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</si>
  <si>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</si>
  <si>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</si>
  <si>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</si>
  <si>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</si>
  <si>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</si>
  <si>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</si>
  <si>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</si>
  <si>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</si>
  <si>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</si>
  <si>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</si>
  <si>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</si>
  <si>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</si>
  <si>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</si>
  <si>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</si>
  <si>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</si>
  <si>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</si>
  <si>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</si>
  <si>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</si>
  <si>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</si>
  <si>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</si>
  <si>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</si>
  <si>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</si>
  <si>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</si>
  <si>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</si>
  <si>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</si>
  <si>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</si>
  <si>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</si>
  <si>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</si>
  <si>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</si>
  <si>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</si>
  <si>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</si>
  <si>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</si>
  <si>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</si>
  <si>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</si>
  <si>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</si>
  <si>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</si>
  <si>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</si>
  <si>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</si>
  <si>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</si>
  <si>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</si>
  <si>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</si>
  <si>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</si>
  <si>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</si>
  <si>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</si>
  <si>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</si>
  <si>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</si>
  <si>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</si>
  <si>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</si>
  <si>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</si>
  <si>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</si>
  <si>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</si>
  <si>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</si>
  <si>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</si>
  <si>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</si>
  <si>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</si>
  <si>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</si>
  <si>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</si>
  <si>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</si>
  <si>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</si>
  <si>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</si>
  <si>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</si>
  <si>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</si>
  <si>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</si>
  <si>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</si>
  <si>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</si>
  <si>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</si>
  <si>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</si>
  <si>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</si>
  <si>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</si>
  <si>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</si>
  <si>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</si>
  <si>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</si>
  <si>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</si>
  <si>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</si>
  <si>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</si>
  <si>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</si>
  <si>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</si>
  <si>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</si>
  <si>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</si>
  <si>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</si>
  <si>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</si>
  <si>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</si>
  <si>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</si>
  <si>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</si>
  <si>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</si>
  <si>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</si>
  <si>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</si>
  <si>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</si>
  <si>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</si>
  <si>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</si>
  <si>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</si>
  <si>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</si>
  <si>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</si>
  <si>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</si>
  <si>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</si>
  <si>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</si>
  <si>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</si>
  <si>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</si>
  <si>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</si>
  <si>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</si>
  <si>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</si>
  <si>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</si>
  <si>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</si>
  <si>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</si>
  <si>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</si>
  <si>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</si>
  <si>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</si>
  <si>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</si>
  <si>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</si>
  <si>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</si>
  <si>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</si>
  <si>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</si>
  <si>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</si>
  <si>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</si>
  <si>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</si>
  <si>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</si>
  <si>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</si>
  <si>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</si>
  <si>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</si>
  <si>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</si>
  <si>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</si>
  <si>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</si>
  <si>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</si>
  <si>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</si>
  <si>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</si>
  <si>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</si>
  <si>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</si>
  <si>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</si>
  <si>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</si>
  <si>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</si>
  <si>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</si>
  <si>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</si>
  <si>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</si>
  <si>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</si>
  <si>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</si>
  <si>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</si>
  <si>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</si>
  <si>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</si>
  <si>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</si>
  <si>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</si>
  <si>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</si>
  <si>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</si>
  <si>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</si>
  <si>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</si>
  <si>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</si>
  <si>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</si>
  <si>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</si>
  <si>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</si>
  <si>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</si>
  <si>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</si>
  <si>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</si>
  <si>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</si>
  <si>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</si>
  <si>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</si>
  <si>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</si>
  <si>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</si>
  <si>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</si>
  <si>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</si>
  <si>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</si>
  <si>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</si>
  <si>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</si>
  <si>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</si>
  <si>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</si>
  <si>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</si>
  <si>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</si>
  <si>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</si>
  <si>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</si>
  <si>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</si>
  <si>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</si>
  <si>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</si>
  <si>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</si>
  <si>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</si>
  <si>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</si>
  <si>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</si>
  <si>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</si>
  <si>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</si>
  <si>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</si>
  <si>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</si>
  <si>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</si>
  <si>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</si>
  <si>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</si>
  <si>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</si>
  <si>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</si>
  <si>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</si>
  <si>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</si>
  <si>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</si>
  <si>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</si>
  <si>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</si>
  <si>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</si>
  <si>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</si>
  <si>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</si>
  <si>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</si>
  <si>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</si>
  <si>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</si>
  <si>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</si>
  <si>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</si>
  <si>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</si>
  <si>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</si>
  <si>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</si>
  <si>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</si>
  <si>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</si>
  <si>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</si>
  <si>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</si>
  <si>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</si>
  <si>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</si>
  <si>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</si>
  <si>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</si>
  <si>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</si>
  <si>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</si>
  <si>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</si>
  <si>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</si>
  <si>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</si>
  <si>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</si>
  <si>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</si>
  <si>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</si>
  <si>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</si>
  <si>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</si>
  <si>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</si>
  <si>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</si>
  <si>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</si>
  <si>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</si>
  <si>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</si>
  <si>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</si>
  <si>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</si>
  <si>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</si>
  <si>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</si>
  <si>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</si>
  <si>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</si>
  <si>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</si>
  <si>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</si>
  <si>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</si>
  <si>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</si>
  <si>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</si>
  <si>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</si>
  <si>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</si>
  <si>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</si>
  <si>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</si>
  <si>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</si>
  <si>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</si>
  <si>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</si>
  <si>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</si>
  <si>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</si>
  <si>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</si>
  <si>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</si>
  <si>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</si>
  <si>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</si>
  <si>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</si>
  <si>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</si>
  <si>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</si>
  <si>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</si>
  <si>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</si>
  <si>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</si>
  <si>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</si>
  <si>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</si>
  <si>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</si>
  <si>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</si>
  <si>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</si>
  <si>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</si>
  <si>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</si>
  <si>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</si>
  <si>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</si>
  <si>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</si>
  <si>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</si>
  <si>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</si>
  <si>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</si>
  <si>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</si>
  <si>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</si>
  <si>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</si>
  <si>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</si>
  <si>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</si>
  <si>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</si>
  <si>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</si>
  <si>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</si>
  <si>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</si>
  <si>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</si>
  <si>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</si>
  <si>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</si>
  <si>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</si>
  <si>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</si>
  <si>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</si>
  <si>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</si>
  <si>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</si>
  <si>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</si>
  <si>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</si>
  <si>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</si>
  <si>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</si>
  <si>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</si>
  <si>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</si>
  <si>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</si>
  <si>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</si>
  <si>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</si>
  <si>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</si>
  <si>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</si>
  <si>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</si>
  <si>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</si>
  <si>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</si>
  <si>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</si>
  <si>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</si>
  <si>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</si>
  <si>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</si>
  <si>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</si>
  <si>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</si>
  <si>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</si>
  <si>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</si>
  <si>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</si>
  <si>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</si>
  <si>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</si>
  <si>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</si>
  <si>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</si>
  <si>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</si>
  <si>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</si>
  <si>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</si>
  <si>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</si>
  <si>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</si>
  <si>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</si>
  <si>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</si>
  <si>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</si>
  <si>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</si>
  <si>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</si>
  <si>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</si>
  <si>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</si>
  <si>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</si>
  <si>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</si>
  <si>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</si>
  <si>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</si>
  <si>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</si>
  <si>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</si>
  <si>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</si>
  <si>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</si>
  <si>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</si>
  <si>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</si>
  <si>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</si>
  <si>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</si>
  <si>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</si>
  <si>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</si>
  <si>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</si>
  <si>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</si>
  <si>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</si>
  <si>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</si>
  <si>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</si>
  <si>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</si>
  <si>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</si>
  <si>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</si>
  <si>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</si>
  <si>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</si>
  <si>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</si>
  <si>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</si>
  <si>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</si>
  <si>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</si>
  <si>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</si>
  <si>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</si>
  <si>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</si>
  <si>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</si>
  <si>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</si>
  <si>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</si>
  <si>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</si>
  <si>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</si>
  <si>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</si>
  <si>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</si>
  <si>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</si>
  <si>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</si>
  <si>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</si>
  <si>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</si>
  <si>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</si>
  <si>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</si>
  <si>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</si>
  <si>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</si>
  <si>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</si>
  <si>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</si>
  <si>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</si>
  <si>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</si>
  <si>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</si>
  <si>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</si>
  <si>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</si>
  <si>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</si>
  <si>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</si>
  <si>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</si>
  <si>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</si>
  <si>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</si>
  <si>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</si>
  <si>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</si>
  <si>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</si>
  <si>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</si>
  <si>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</si>
  <si>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</si>
  <si>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</si>
  <si>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</si>
  <si>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</si>
  <si>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</si>
  <si>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</si>
  <si>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</si>
  <si>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</si>
  <si>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</si>
  <si>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</si>
  <si>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</si>
  <si>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</si>
  <si>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</si>
  <si>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</si>
  <si>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</si>
  <si>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</si>
  <si>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</si>
  <si>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</si>
  <si>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</si>
  <si>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</si>
  <si>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</si>
  <si>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</si>
  <si>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</si>
  <si>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</si>
  <si>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</si>
  <si>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</si>
  <si>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</si>
  <si>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</si>
  <si>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</si>
  <si>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</si>
  <si>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</si>
  <si>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</si>
  <si>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</si>
  <si>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</si>
  <si>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</si>
  <si>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</si>
  <si>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</si>
  <si>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</si>
  <si>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</si>
  <si>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</si>
  <si>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</si>
  <si>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</si>
  <si>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</si>
  <si>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</si>
  <si>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</si>
  <si>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</si>
  <si>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</si>
  <si>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</si>
  <si>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</si>
  <si>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</si>
  <si>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</si>
  <si>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</si>
  <si>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</si>
  <si>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</si>
  <si>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</si>
  <si>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</si>
  <si>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</si>
  <si>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</si>
  <si>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</si>
  <si>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</si>
  <si>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</si>
  <si>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</si>
  <si>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</si>
  <si>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</si>
  <si>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</si>
  <si>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</si>
  <si>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</si>
  <si>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</si>
  <si>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</si>
  <si>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</si>
  <si>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</si>
  <si>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</si>
  <si>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</si>
  <si>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</si>
  <si>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</si>
  <si>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</si>
  <si>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</si>
  <si>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</si>
  <si>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</si>
  <si>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</si>
  <si>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</si>
  <si>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</si>
  <si>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</si>
  <si>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</si>
  <si>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</si>
  <si>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</si>
  <si>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</si>
  <si>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</si>
  <si>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</si>
  <si>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</si>
  <si>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</si>
  <si>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</si>
  <si>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</si>
  <si>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</si>
  <si>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</si>
  <si>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</si>
  <si>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</si>
  <si>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</si>
  <si>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</si>
  <si>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</si>
  <si>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</si>
  <si>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</si>
  <si>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</si>
  <si>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</si>
  <si>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</si>
  <si>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</si>
  <si>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</si>
  <si>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</si>
  <si>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</si>
  <si>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</si>
  <si>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</si>
  <si>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</si>
  <si>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</si>
  <si>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</si>
  <si>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</si>
  <si>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</si>
  <si>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</si>
  <si>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</si>
  <si>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</si>
  <si>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</si>
  <si>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</si>
  <si>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</si>
  <si>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</si>
  <si>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</si>
  <si>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</si>
  <si>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</si>
  <si>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</si>
  <si>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</si>
  <si>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</si>
  <si>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</si>
  <si>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</si>
  <si>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</si>
  <si>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</si>
  <si>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</si>
  <si>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</si>
  <si>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</si>
  <si>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</si>
  <si>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</si>
  <si>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</si>
  <si>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</si>
  <si>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</si>
  <si>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</si>
  <si>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</si>
  <si>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</si>
  <si>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</si>
  <si>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</si>
  <si>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</si>
  <si>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</si>
  <si>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</si>
  <si>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</si>
  <si>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</si>
  <si>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</si>
  <si>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</si>
  <si>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</si>
  <si>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</si>
  <si>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</si>
  <si>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</si>
  <si>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</si>
  <si>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</si>
  <si>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</si>
  <si>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</si>
  <si>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</si>
  <si>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</si>
  <si>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</si>
  <si>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</si>
  <si>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</si>
  <si>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</si>
  <si>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</si>
  <si>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</si>
  <si>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</si>
  <si>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</si>
  <si>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</si>
  <si>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</si>
  <si>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</si>
  <si>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</si>
  <si>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</si>
  <si>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</si>
  <si>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</si>
  <si>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</si>
  <si>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</si>
  <si>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</si>
  <si>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</si>
  <si>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</si>
  <si>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</si>
  <si>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</si>
  <si>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</si>
  <si>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</si>
  <si>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</si>
  <si>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</si>
  <si>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</si>
  <si>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</si>
  <si>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</si>
  <si>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</si>
  <si>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</si>
  <si>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</si>
  <si>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</si>
  <si>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</si>
  <si>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</si>
  <si>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</si>
  <si>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</si>
  <si>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</si>
  <si>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</si>
  <si>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</si>
  <si>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</si>
  <si>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</si>
  <si>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</si>
  <si>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</si>
  <si>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</si>
  <si>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</si>
  <si>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</si>
  <si>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</si>
  <si>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</si>
  <si>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</si>
  <si>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</si>
  <si>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</si>
  <si>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</si>
  <si>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</si>
  <si>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</si>
  <si>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</si>
  <si>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</si>
  <si>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</si>
  <si>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</si>
  <si>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</si>
  <si>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</si>
  <si>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</si>
  <si>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</si>
  <si>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</si>
  <si>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</si>
  <si>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</si>
  <si>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</si>
  <si>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</si>
  <si>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</si>
  <si>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</si>
  <si>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</si>
  <si>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</si>
  <si>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</si>
  <si>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</si>
  <si>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</si>
  <si>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</si>
  <si>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</si>
  <si>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</si>
  <si>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</si>
  <si>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</si>
  <si>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</si>
  <si>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</si>
  <si>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</si>
  <si>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</si>
  <si>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</si>
  <si>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</si>
  <si>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</si>
  <si>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</si>
  <si>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</si>
  <si>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</si>
  <si>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</si>
  <si>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</si>
  <si>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</si>
  <si>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</si>
  <si>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</si>
  <si>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</si>
  <si>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</si>
  <si>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</si>
  <si>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</si>
  <si>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</si>
  <si>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</si>
  <si>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</si>
  <si>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</si>
  <si>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</si>
  <si>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</si>
  <si>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</si>
  <si>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</si>
  <si>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</si>
  <si>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</si>
  <si>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</si>
  <si>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</si>
  <si>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</si>
  <si>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</si>
  <si>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</si>
  <si>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</si>
  <si>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</si>
  <si>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</si>
  <si>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</si>
  <si>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</si>
  <si>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</si>
  <si>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</si>
  <si>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</si>
  <si>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</si>
  <si>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</si>
  <si>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</si>
  <si>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</si>
  <si>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</si>
  <si>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</si>
  <si>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</si>
  <si>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</si>
  <si>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</si>
  <si>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</si>
  <si>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</si>
  <si>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</si>
  <si>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</si>
  <si>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</si>
  <si>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</si>
  <si>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</si>
  <si>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</si>
  <si>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</si>
  <si>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</si>
  <si>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</si>
  <si>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</si>
  <si>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</si>
  <si>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</si>
  <si>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</si>
  <si>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</si>
  <si>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</si>
  <si>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</si>
  <si>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</si>
  <si>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</si>
  <si>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</si>
  <si>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</si>
  <si>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</si>
  <si>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</si>
  <si>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</si>
  <si>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</si>
  <si>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</si>
  <si>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</si>
  <si>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</si>
  <si>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</si>
  <si>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</si>
  <si>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</si>
  <si>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</si>
  <si>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</si>
  <si>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</si>
  <si>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</si>
  <si>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</si>
  <si>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</si>
  <si>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</si>
  <si>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</si>
  <si>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</si>
  <si>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</si>
  <si>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</si>
  <si>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</si>
  <si>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</si>
  <si>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</si>
  <si>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</si>
  <si>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</si>
  <si>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</si>
  <si>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</si>
  <si>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</si>
  <si>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</si>
  <si>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</si>
  <si>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</si>
  <si>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</si>
  <si>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</si>
  <si>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</si>
  <si>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</si>
  <si>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</si>
  <si>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</si>
  <si>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</si>
  <si>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</si>
  <si>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</si>
  <si>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</si>
  <si>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</si>
  <si>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</si>
  <si>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</si>
  <si>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</si>
  <si>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</si>
  <si>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</si>
  <si>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</si>
  <si>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</si>
  <si>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</si>
  <si>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</si>
  <si>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</si>
  <si>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</si>
  <si>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</si>
  <si>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</si>
  <si>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</si>
  <si>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</si>
  <si>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</si>
  <si>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</si>
  <si>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</si>
  <si>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</si>
  <si>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</si>
  <si>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</si>
  <si>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</si>
  <si>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</si>
  <si>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</si>
  <si>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</si>
  <si>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</si>
  <si>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</si>
  <si>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</si>
  <si>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</si>
  <si>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</si>
  <si>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</si>
  <si>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</si>
  <si>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</si>
  <si>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</si>
  <si>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</si>
  <si>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</si>
  <si>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</si>
  <si>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</si>
  <si>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</si>
  <si>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</si>
  <si>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</si>
  <si>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</si>
  <si>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</si>
  <si>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</si>
  <si>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</si>
  <si>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</si>
  <si>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</si>
  <si>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</si>
  <si>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</si>
  <si>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</si>
  <si>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</si>
  <si>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</si>
  <si>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</si>
  <si>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</si>
  <si>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</si>
  <si>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</si>
  <si>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</si>
  <si>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</si>
  <si>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</si>
  <si>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</si>
  <si>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</si>
  <si>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</si>
  <si>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</si>
  <si>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</si>
  <si>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</si>
  <si>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</si>
  <si>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</si>
  <si>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</si>
  <si>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</si>
  <si>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</si>
  <si>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</si>
  <si>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</si>
  <si>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</si>
  <si>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</si>
  <si>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</si>
  <si>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</si>
  <si>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</si>
  <si>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</si>
  <si>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</si>
  <si>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</si>
  <si>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</si>
  <si>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</si>
  <si>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</si>
  <si>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</si>
  <si>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</si>
  <si>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</si>
  <si>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</si>
  <si>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</si>
  <si>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</si>
  <si>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</si>
  <si>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</si>
  <si>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</si>
  <si>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</si>
  <si>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</si>
  <si>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</si>
  <si>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</si>
  <si>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</si>
  <si>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</si>
  <si>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</si>
  <si>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</si>
  <si>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</si>
  <si>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</si>
  <si>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</si>
  <si>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</si>
  <si>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</si>
  <si>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</si>
  <si>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</si>
  <si>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</si>
  <si>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</si>
  <si>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</si>
  <si>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</si>
  <si>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</si>
  <si>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</si>
  <si>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</si>
  <si>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</si>
  <si>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</si>
  <si>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</si>
  <si>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</si>
  <si>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</si>
  <si>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</si>
  <si>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</si>
  <si>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</si>
  <si>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</si>
  <si>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</si>
  <si>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</si>
  <si>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</si>
  <si>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</si>
  <si>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</si>
  <si>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</si>
  <si>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</si>
  <si>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</si>
  <si>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</si>
  <si>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</si>
  <si>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</si>
  <si>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</si>
  <si>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</si>
  <si>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</si>
  <si>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</si>
  <si>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</si>
  <si>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</si>
  <si>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</si>
  <si>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</si>
  <si>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</si>
  <si>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</si>
  <si>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</si>
  <si>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</si>
  <si>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</si>
  <si>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</si>
  <si>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</si>
  <si>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</si>
  <si>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</si>
  <si>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</si>
  <si>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</si>
  <si>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</si>
  <si>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</si>
  <si>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</si>
  <si>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</si>
  <si>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</si>
  <si>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</si>
  <si>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</si>
  <si>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</si>
  <si>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</si>
  <si>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</si>
  <si>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</si>
  <si>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</si>
  <si>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</si>
  <si>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</si>
  <si>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</si>
  <si>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</si>
  <si>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</si>
  <si>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</si>
  <si>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</si>
  <si>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</si>
  <si>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</si>
  <si>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</si>
  <si>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</si>
  <si>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</si>
  <si>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</si>
  <si>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</si>
  <si>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</si>
  <si>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</si>
  <si>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</si>
  <si>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</si>
  <si>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</si>
  <si>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</si>
  <si>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</si>
  <si>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</si>
  <si>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</si>
  <si>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</si>
  <si>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</si>
  <si>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</si>
  <si>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</si>
  <si>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</si>
  <si>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</si>
  <si>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</si>
  <si>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</si>
  <si>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</si>
  <si>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</si>
  <si>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</si>
  <si>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</si>
  <si>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</si>
  <si>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</si>
  <si>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</si>
  <si>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</si>
  <si>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</si>
  <si>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</si>
  <si>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</si>
  <si>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</si>
  <si>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</si>
  <si>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</si>
  <si>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</si>
  <si>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</si>
  <si>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</si>
  <si>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</si>
  <si>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</si>
  <si>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</si>
  <si>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</si>
  <si>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</si>
  <si>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</si>
  <si>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</si>
  <si>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</si>
  <si>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</si>
  <si>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</si>
  <si>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</si>
  <si>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</si>
  <si>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</si>
  <si>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</si>
  <si>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</si>
  <si>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</si>
  <si>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</si>
  <si>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</si>
  <si>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</si>
  <si>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</si>
  <si>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</si>
  <si>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</si>
  <si>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</si>
  <si>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</si>
  <si>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</si>
  <si>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</si>
  <si>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</si>
  <si>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</si>
  <si>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</si>
  <si>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</si>
  <si>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</si>
  <si>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</si>
  <si>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</si>
  <si>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</si>
  <si>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</si>
  <si>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</si>
  <si>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</si>
  <si>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</si>
  <si>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</si>
  <si>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</si>
  <si>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</si>
  <si>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</si>
  <si>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</si>
  <si>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</si>
  <si>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</si>
  <si>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</si>
  <si>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</si>
  <si>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</si>
  <si>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</si>
  <si>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</si>
  <si>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</si>
  <si>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</si>
  <si>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</si>
  <si>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</si>
  <si>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</si>
  <si>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</si>
  <si>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</si>
  <si>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</si>
  <si>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</si>
  <si>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</si>
  <si>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</si>
  <si>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</si>
  <si>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</si>
  <si>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</si>
  <si>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</si>
  <si>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</si>
  <si>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</si>
  <si>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</si>
  <si>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</si>
  <si>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</si>
  <si>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</si>
  <si>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</si>
  <si>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</si>
  <si>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</si>
  <si>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</si>
  <si>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</si>
  <si>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</si>
  <si>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</si>
  <si>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</si>
  <si>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</si>
  <si>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</si>
  <si>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</si>
  <si>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</si>
  <si>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</si>
  <si>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</si>
  <si>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</si>
  <si>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</si>
  <si>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</si>
  <si>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</si>
  <si>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</si>
  <si>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</si>
  <si>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</si>
  <si>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</si>
  <si>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</si>
  <si>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</si>
  <si>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</si>
  <si>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</si>
  <si>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</si>
  <si>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</si>
  <si>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</si>
  <si>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</si>
  <si>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</si>
  <si>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</si>
  <si>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</si>
  <si>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</si>
  <si>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</si>
  <si>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</si>
  <si>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</si>
  <si>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</si>
  <si>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</si>
  <si>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</si>
  <si>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</si>
  <si>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</si>
  <si>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</si>
  <si>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</si>
  <si>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</si>
  <si>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</si>
  <si>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</si>
  <si>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</si>
  <si>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</si>
  <si>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</si>
  <si>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</si>
  <si>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</si>
  <si>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</si>
  <si>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</si>
  <si>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</si>
  <si>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</si>
  <si>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</si>
  <si>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</si>
  <si>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</si>
  <si>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</si>
  <si>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</si>
  <si>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</si>
  <si>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</si>
  <si>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</si>
  <si>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</si>
  <si>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</si>
  <si>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</si>
  <si>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</si>
  <si>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</si>
  <si>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</si>
  <si>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</si>
  <si>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</si>
  <si>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</si>
  <si>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</si>
  <si>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</si>
  <si>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</si>
  <si>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</si>
  <si>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</si>
  <si>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</si>
  <si>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</si>
  <si>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</si>
  <si>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</si>
  <si>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</si>
  <si>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</si>
  <si>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</si>
  <si>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</si>
  <si>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</si>
  <si>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</si>
  <si>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</si>
  <si>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</si>
  <si>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</si>
  <si>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</si>
  <si>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</si>
  <si>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</si>
  <si>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</si>
  <si>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</si>
  <si>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</si>
  <si>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</si>
  <si>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</si>
  <si>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</si>
  <si>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</si>
  <si>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</si>
  <si>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</si>
  <si>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</si>
  <si>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</si>
  <si>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</si>
  <si>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</si>
  <si>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</si>
  <si>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</si>
  <si>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</si>
  <si>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</si>
  <si>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</si>
  <si>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</si>
  <si>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</si>
  <si>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</si>
  <si>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</si>
  <si>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</si>
  <si>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</si>
  <si>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</si>
  <si>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</si>
  <si>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</si>
  <si>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</si>
  <si>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</si>
  <si>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</si>
  <si>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</si>
  <si>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</si>
  <si>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</si>
  <si>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</si>
  <si>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</si>
  <si>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</si>
  <si>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</si>
  <si>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</si>
  <si>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</si>
  <si>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</si>
  <si>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</si>
  <si>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</si>
  <si>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</si>
  <si>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</si>
  <si>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</si>
  <si>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</si>
  <si>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</si>
  <si>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</si>
  <si>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</si>
  <si>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</si>
  <si>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</si>
  <si>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</si>
  <si>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</si>
  <si>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</si>
  <si>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</si>
  <si>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</si>
  <si>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</si>
  <si>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</si>
  <si>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</si>
  <si>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</si>
  <si>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</si>
  <si>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</si>
  <si>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</si>
  <si>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</si>
  <si>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</si>
  <si>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</si>
  <si>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</si>
  <si>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</si>
  <si>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</si>
  <si>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</si>
  <si>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</si>
  <si>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</si>
  <si>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</si>
  <si>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</si>
  <si>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</si>
  <si>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</si>
  <si>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</si>
  <si>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</si>
  <si>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</si>
  <si>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</si>
  <si>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</si>
  <si>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</si>
  <si>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</si>
  <si>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</si>
  <si>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</si>
  <si>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</si>
  <si>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</si>
  <si>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</si>
  <si>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</si>
  <si>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</si>
  <si>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</si>
  <si>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</si>
  <si>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</si>
  <si>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</si>
  <si>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</si>
  <si>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</si>
  <si>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</si>
  <si>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</si>
  <si>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</si>
  <si>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</si>
  <si>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</si>
  <si>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</si>
  <si>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</si>
  <si>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</si>
  <si>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</si>
  <si>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</si>
  <si>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</si>
  <si>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</si>
  <si>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</si>
  <si>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</si>
  <si>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</si>
  <si>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</si>
  <si>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</si>
  <si>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</si>
  <si>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</si>
  <si>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</si>
  <si>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</si>
  <si>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</si>
  <si>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</si>
  <si>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</si>
  <si>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</si>
  <si>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</si>
  <si>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</si>
  <si>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</si>
  <si>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</si>
  <si>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</si>
  <si>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</si>
  <si>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</si>
  <si>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</si>
  <si>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</si>
  <si>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</si>
  <si>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</si>
  <si>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</si>
  <si>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</si>
  <si>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</si>
  <si>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</si>
  <si>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</si>
  <si>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</si>
  <si>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</si>
  <si>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</si>
  <si>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</si>
  <si>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</si>
  <si>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</si>
  <si>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</si>
  <si>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</si>
  <si>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</si>
  <si>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</si>
  <si>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</si>
  <si>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</si>
  <si>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</si>
  <si>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</si>
  <si>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</si>
  <si>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</si>
  <si>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</si>
  <si>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</si>
  <si>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</si>
  <si>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</si>
  <si>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</si>
  <si>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</si>
  <si>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</si>
  <si>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</si>
  <si>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</si>
  <si>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</si>
  <si>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</si>
  <si>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</si>
  <si>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</si>
  <si>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</si>
  <si>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</si>
  <si>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</si>
  <si>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</si>
  <si>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</si>
  <si>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</si>
  <si>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</si>
  <si>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</si>
  <si>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</si>
  <si>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</si>
  <si>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</si>
  <si>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</si>
  <si>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</si>
  <si>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</si>
  <si>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</si>
  <si>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</si>
  <si>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</si>
  <si>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</si>
  <si>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</si>
  <si>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</si>
  <si>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</si>
  <si>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</si>
  <si>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</si>
  <si>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</si>
  <si>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</si>
  <si>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</si>
  <si>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</si>
  <si>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</si>
  <si>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</si>
  <si>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</si>
  <si>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</si>
  <si>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</si>
  <si>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</si>
  <si>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</si>
  <si>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</si>
  <si>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</si>
  <si>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</si>
  <si>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</si>
  <si>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</si>
  <si>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</si>
  <si>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</si>
  <si>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</si>
  <si>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</si>
  <si>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</si>
  <si>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</si>
  <si>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</si>
  <si>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</si>
  <si>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</si>
  <si>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</si>
  <si>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</si>
  <si>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</si>
  <si>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</si>
  <si>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</si>
  <si>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</si>
  <si>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</si>
  <si>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</si>
  <si>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</si>
  <si>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</si>
  <si>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</si>
  <si>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</si>
  <si>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</si>
  <si>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</si>
  <si>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</si>
  <si>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</si>
  <si>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</si>
  <si>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</si>
  <si>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</si>
  <si>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</si>
  <si>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</si>
  <si>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</si>
  <si>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</si>
  <si>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</si>
  <si>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</si>
  <si>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</si>
  <si>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</si>
  <si>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</si>
  <si>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</si>
  <si>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</si>
  <si>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</si>
  <si>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</si>
  <si>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</si>
  <si>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</si>
  <si>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</si>
  <si>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</si>
  <si>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</si>
  <si>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</si>
  <si>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</si>
  <si>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</si>
  <si>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</si>
  <si>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</si>
  <si>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</si>
  <si>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</si>
  <si>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</si>
  <si>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</si>
  <si>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</si>
  <si>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</si>
  <si>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</si>
  <si>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</si>
  <si>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</si>
  <si>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</si>
  <si>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</si>
  <si>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</si>
  <si>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</si>
  <si>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</si>
  <si>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</si>
  <si>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</si>
  <si>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</si>
  <si>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</si>
  <si>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</si>
  <si>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</si>
  <si>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</si>
  <si>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</si>
  <si>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</si>
  <si>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</si>
  <si>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</si>
  <si>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</si>
  <si>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</si>
  <si>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</si>
  <si>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</si>
  <si>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</si>
  <si>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</si>
  <si>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</si>
  <si>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</si>
  <si>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</si>
  <si>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</si>
  <si>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</si>
  <si>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</si>
  <si>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</si>
  <si>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</si>
  <si>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</si>
  <si>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</si>
  <si>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</si>
  <si>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</si>
  <si>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</si>
  <si>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</si>
  <si>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</si>
  <si>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</si>
  <si>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</si>
  <si>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</si>
  <si>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</si>
  <si>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</si>
  <si>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</si>
  <si>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</si>
  <si>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</si>
  <si>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</si>
  <si>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</si>
  <si>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</si>
  <si>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</si>
  <si>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</si>
  <si>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</si>
  <si>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</si>
  <si>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</si>
  <si>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</si>
  <si>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</si>
  <si>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</si>
  <si>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</si>
  <si>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</si>
  <si>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</si>
  <si>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</si>
  <si>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</si>
  <si>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</si>
  <si>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</si>
  <si>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</si>
  <si>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</si>
  <si>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</si>
  <si>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</si>
  <si>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</si>
  <si>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</si>
  <si>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</si>
  <si>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</si>
  <si>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</si>
  <si>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</si>
  <si>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</si>
  <si>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</si>
  <si>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</si>
  <si>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</si>
  <si>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</si>
  <si>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</si>
  <si>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</si>
  <si>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</si>
  <si>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</si>
  <si>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</si>
  <si>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</si>
  <si>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</si>
  <si>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</si>
  <si>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</si>
  <si>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</si>
  <si>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</si>
  <si>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</si>
  <si>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</si>
  <si>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</si>
  <si>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</si>
  <si>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</si>
  <si>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</si>
  <si>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</si>
  <si>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</si>
  <si>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</si>
  <si>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</si>
  <si>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</si>
  <si>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</si>
  <si>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</si>
  <si>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</si>
  <si>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</si>
  <si>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</si>
  <si>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</si>
  <si>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</si>
  <si>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</si>
  <si>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</si>
  <si>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</si>
  <si>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</si>
  <si>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</si>
  <si>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</si>
  <si>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</si>
  <si>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</si>
  <si>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</si>
  <si>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</si>
  <si>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</si>
  <si>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</si>
  <si>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</si>
  <si>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</si>
  <si>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</si>
  <si>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</si>
  <si>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</si>
  <si>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</si>
  <si>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</si>
  <si>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</si>
  <si>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</si>
  <si>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</si>
  <si>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</si>
  <si>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</si>
  <si>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</si>
  <si>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</si>
  <si>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</si>
  <si>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</si>
  <si>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</si>
  <si>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</si>
  <si>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</si>
  <si>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</si>
  <si>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</si>
  <si>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</si>
  <si>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</si>
  <si>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</si>
  <si>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</si>
  <si>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</si>
  <si>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</si>
  <si>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</si>
  <si>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</si>
  <si>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</si>
  <si>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</si>
  <si>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</si>
  <si>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</si>
  <si>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</si>
  <si>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</si>
  <si>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</si>
  <si>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</si>
  <si>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</si>
  <si>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</si>
  <si>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</si>
  <si>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</si>
  <si>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</si>
  <si>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</si>
  <si>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</si>
  <si>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</si>
  <si>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</si>
  <si>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</si>
  <si>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</si>
  <si>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</si>
  <si>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</si>
  <si>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</si>
  <si>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</si>
  <si>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</si>
  <si>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</si>
  <si>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</si>
  <si>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</si>
  <si>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</si>
  <si>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</si>
  <si>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</si>
  <si>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</si>
  <si>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</si>
  <si>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</si>
  <si>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</si>
  <si>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</si>
  <si>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</si>
  <si>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</si>
  <si>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</si>
  <si>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</si>
  <si>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</si>
  <si>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</si>
  <si>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</si>
  <si>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</si>
  <si>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</si>
  <si>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</si>
  <si>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</si>
  <si>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</si>
  <si>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</si>
  <si>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</si>
  <si>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</si>
  <si>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</si>
  <si>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</si>
  <si>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</si>
  <si>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</si>
  <si>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</si>
  <si>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</si>
  <si>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</si>
  <si>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</si>
  <si>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</si>
  <si>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</si>
  <si>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</si>
  <si>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</si>
  <si>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</si>
  <si>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</si>
  <si>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</si>
  <si>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</si>
  <si>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</si>
  <si>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</si>
  <si>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</si>
  <si>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</si>
  <si>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</si>
  <si>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</si>
  <si>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</si>
  <si>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</si>
  <si>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</si>
  <si>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</si>
  <si>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</si>
  <si>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</si>
  <si>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</si>
  <si>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</si>
  <si>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</si>
  <si>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</si>
  <si>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</si>
  <si>
    <t>Not Native (NA and everything else)</t>
  </si>
  <si>
    <t>NATIVE</t>
  </si>
  <si>
    <t>nt_nonnative_NotNativeNotNA</t>
  </si>
  <si>
    <t>pt_nonnative_NotNativeNotNA</t>
  </si>
  <si>
    <t>pi_nonnative_NotNativeNotNA</t>
  </si>
  <si>
    <t>Not Native, Not NA</t>
  </si>
  <si>
    <t>nt_nonnative_OnlyNonNative</t>
  </si>
  <si>
    <t>pi_nonnative_OnlyNonNative</t>
  </si>
  <si>
    <t>pt_nonnative_OnlyNonNative</t>
  </si>
  <si>
    <t>Non-Native</t>
  </si>
  <si>
    <t>Additional fish metrics, permutations of non-native</t>
  </si>
  <si>
    <t>BCG_ATTR, NATIVE</t>
  </si>
  <si>
    <t>Add _BCG_att4 b/b/w metrics for fish (nt, pi, and pt)</t>
  </si>
  <si>
    <t>pi_EPTnoCae</t>
  </si>
  <si>
    <t>percent (0-100) individuals - Orders Ephemeroptera, Plecoptera, and Trichoptera (EPT) and not Family Caenidae</t>
  </si>
  <si>
    <t>MS</t>
  </si>
  <si>
    <t>pi_Tanyt2Chi</t>
  </si>
  <si>
    <t>percent (0-100) individuals - Tribe Tanytarsini of Family Chironomidae</t>
  </si>
  <si>
    <t>Tribe, Family</t>
  </si>
  <si>
    <t>pi_Cole2Odon</t>
  </si>
  <si>
    <t>percent (0-100) individuals - Order Coleoptera to Order Odonata</t>
  </si>
  <si>
    <t>nt_Ortho</t>
  </si>
  <si>
    <t>number of taxa - SubFamily Orthocladiinae</t>
  </si>
  <si>
    <t>nt_Tanyt</t>
  </si>
  <si>
    <t>number of taxa - Tribe Tanytarsini</t>
  </si>
  <si>
    <t>Add new metrics from MS EDAS.</t>
  </si>
  <si>
    <t>Add new metrics for habitat and habitat</t>
  </si>
  <si>
    <t>nt_habit_skate</t>
  </si>
  <si>
    <t>pi_habit_skate</t>
  </si>
  <si>
    <t>pt_habit_skate</t>
  </si>
  <si>
    <t>number taxa - Habit - skaters (SK)</t>
  </si>
  <si>
    <t>percent (0-100) individuals - Habit - skaters (SK)</t>
  </si>
  <si>
    <t>percent (0-100) taxa - Habit - skaters (SK)</t>
  </si>
  <si>
    <t>SK</t>
  </si>
  <si>
    <t>SP</t>
  </si>
  <si>
    <t>RHEO</t>
  </si>
  <si>
    <t>TERR</t>
  </si>
  <si>
    <t>LENT</t>
  </si>
  <si>
    <t>LOTI</t>
  </si>
  <si>
    <t>number taxa - habitat TERR</t>
  </si>
  <si>
    <t>percent (0-100) individuals - habitat TERR</t>
  </si>
  <si>
    <t>percent (0-100) taxa - habitat TERR</t>
  </si>
  <si>
    <t>number taxa - habitat LENT</t>
  </si>
  <si>
    <t>percent (0-100) individuals - habitat LENT</t>
  </si>
  <si>
    <t>percent (0-100) taxa - habitat LENT</t>
  </si>
  <si>
    <t>number taxa - habitat LOTI</t>
  </si>
  <si>
    <t>percent (0-100) individuals - habitat LOTI</t>
  </si>
  <si>
    <t>percent (0-100) taxa - habitat LOTI</t>
  </si>
  <si>
    <t>nt_habitat_terr</t>
  </si>
  <si>
    <t>pi_habitat_terr</t>
  </si>
  <si>
    <t>pt_habitat_terr</t>
  </si>
  <si>
    <t>nt_habitat_lent</t>
  </si>
  <si>
    <t>pi_habitat_lent</t>
  </si>
  <si>
    <t>pt_habitat_lent</t>
  </si>
  <si>
    <t>nt_habitat_loti</t>
  </si>
  <si>
    <t>pi_habitat_loti</t>
  </si>
  <si>
    <t>pt_habitat_loti</t>
  </si>
  <si>
    <t>percent individuals, insectivorous Cyprinidae</t>
  </si>
  <si>
    <t>nord_ET</t>
  </si>
  <si>
    <t>pi_ChiroOligoHiru</t>
  </si>
  <si>
    <t>number of unique - orders - Order Ephemeroptera, or Trichoptera</t>
  </si>
  <si>
    <t>CLASS, SUBCLASS, FAMILY</t>
  </si>
  <si>
    <t>percent (0-100) individuals - Class/SubClass Oligochaeta + SubClass Hirudinea + Family Chironomidae</t>
  </si>
  <si>
    <t>percent (0-100) individuals - Class/SubClass Oligochaeta + SubClass Hirudinea + Family Hydropsychidae</t>
  </si>
  <si>
    <t>Add new metrics, Issue #120</t>
  </si>
  <si>
    <t>Add new metrics, Issue #118</t>
  </si>
  <si>
    <t>nt_Chiro_BCG_att45</t>
  </si>
  <si>
    <t>pt_Chiro_BCG_att45</t>
  </si>
  <si>
    <t>pi_Chiro_BCG_att45</t>
  </si>
  <si>
    <t>ORWA BCG</t>
  </si>
  <si>
    <t>Phylo_BCG</t>
  </si>
  <si>
    <t>number of taxa - BCG Attribute 4 or 5 AND Family is Chironomidae</t>
  </si>
  <si>
    <t>percent (0-100) of taxa - BCG Attribute 4 or 5 AND Family is Chironomidae</t>
  </si>
  <si>
    <t>percent (0-100) of individuals - BCG Attribute 4 or 5 AND Family is Chironomidae</t>
  </si>
  <si>
    <t>pi_SimBbiBtri</t>
  </si>
  <si>
    <t>percent (0-100) individuals - Family Simuliidae OR Genus Baetis tricaudatus complex OR Genus Baeits bicaudatus complex</t>
  </si>
  <si>
    <t>Genus, Family</t>
  </si>
  <si>
    <t>percent (0-100) individuals - Family Simuliidae OR Genus Baetis</t>
  </si>
  <si>
    <t>Add new metrics, Issue #121</t>
  </si>
  <si>
    <t>pi_SimBae</t>
  </si>
  <si>
    <t>number taxa, native Centrarchidae</t>
  </si>
  <si>
    <t>precent taxa, native Centrarchidae</t>
  </si>
  <si>
    <t>percent individuals, native Centrarchidae</t>
  </si>
  <si>
    <t>number of individuals per 200 meters, native, non-hybrid, non-mosquitofish, non-Lepomis</t>
  </si>
  <si>
    <t>number of individuals per 200 meters, native, non-hybrid, non-mosquitofish</t>
  </si>
  <si>
    <t>number of individuals per 200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</si>
</sst>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60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9"/>
  <sheetViews>
    <sheetView zoomScaleNormal="100" workbookViewId="0">
      <pane ySplit="21" topLeftCell="A97" activePane="bottomLeft" state="frozen"/>
      <selection pane="bottomLeft" activeCell="A6" sqref="A6"/>
    </sheetView>
  </sheetViews>
  <sheetFormatPr defaultRowHeight="14.4" x14ac:dyDescent="0.3"/>
  <cols>
    <col min="1" max="1" width="21.6640625" customWidth="1"/>
    <col min="2" max="2" width="71.109375" customWidth="1"/>
    <col min="3" max="3" width="21.6640625" customWidth="1"/>
    <col min="7" max="7" width="11.33203125" bestFit="1" customWidth="1"/>
    <col min="8" max="8" width="18" bestFit="1" customWidth="1"/>
  </cols>
  <sheetData>
    <row r="1" spans="1:14" ht="22.8" x14ac:dyDescent="0.4">
      <c r="A1" s="21" t="s">
        <v>207</v>
      </c>
    </row>
    <row r="2" spans="1:14" ht="20.399999999999999" thickBot="1" x14ac:dyDescent="0.45">
      <c r="A2" s="22" t="s">
        <v>194</v>
      </c>
    </row>
    <row r="3" spans="1:14" ht="15" thickTop="1" x14ac:dyDescent="0.3"/>
    <row r="4" spans="1:14" x14ac:dyDescent="0.3">
      <c r="A4" s="23" t="s">
        <v>595</v>
      </c>
    </row>
    <row r="5" spans="1:14" x14ac:dyDescent="0.3">
      <c r="A5" s="24">
        <v>45827</v>
      </c>
      <c r="J5" s="43" t="s">
        <v>1999</v>
      </c>
      <c r="M5" s="34" t="s">
        <v>2011</v>
      </c>
    </row>
    <row r="6" spans="1:14" x14ac:dyDescent="0.3">
      <c r="G6" s="34" t="s">
        <v>389</v>
      </c>
      <c r="H6" s="34" t="s">
        <v>1832</v>
      </c>
      <c r="J6" s="42">
        <f>COUNTA(MetricMetadata!$H$6:$H$2024)</f>
        <v>1188</v>
      </c>
      <c r="M6" t="s">
        <v>2012</v>
      </c>
      <c r="N6" t="s">
        <v>2013</v>
      </c>
    </row>
    <row r="7" spans="1:14" x14ac:dyDescent="0.3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COUNTIF(MetricMetadata!$H$6:$H$2024,G7)</f>
        <v>548</v>
      </c>
      <c r="M7" t="s">
        <v>2014</v>
      </c>
      <c r="N7" t="s">
        <v>2015</v>
      </c>
    </row>
    <row r="8" spans="1:14" x14ac:dyDescent="0.3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COUNTIF(MetricMetadata!$H$6:$H$2024,G8)</f>
        <v>368</v>
      </c>
      <c r="M8" t="s">
        <v>2016</v>
      </c>
      <c r="N8" t="s">
        <v>2017</v>
      </c>
    </row>
    <row r="9" spans="1:14" x14ac:dyDescent="0.3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COUNTIF(MetricMetadata!$H$6:$H$2024,G9)</f>
        <v>253</v>
      </c>
      <c r="M9" t="s">
        <v>2018</v>
      </c>
      <c r="N9" t="s">
        <v>2019</v>
      </c>
    </row>
    <row r="10" spans="1:14" x14ac:dyDescent="0.3">
      <c r="G10" t="s">
        <v>1955</v>
      </c>
      <c r="H10">
        <f>COUNTIF(MetricMetadata!$H$6:$H$2024,G10)</f>
        <v>16</v>
      </c>
      <c r="M10" t="s">
        <v>2020</v>
      </c>
      <c r="N10" t="s">
        <v>2021</v>
      </c>
    </row>
    <row r="11" spans="1:14" ht="18" thickBot="1" x14ac:dyDescent="0.4">
      <c r="A11" s="28" t="s">
        <v>198</v>
      </c>
      <c r="G11" t="s">
        <v>390</v>
      </c>
      <c r="H11">
        <f>COUNTIF(MetricMetadata!$H$6:$H$2024,G11)</f>
        <v>3</v>
      </c>
      <c r="M11" t="s">
        <v>2022</v>
      </c>
      <c r="N11" t="s">
        <v>2023</v>
      </c>
    </row>
    <row r="12" spans="1:14" ht="15" thickTop="1" x14ac:dyDescent="0.3">
      <c r="A12" t="s">
        <v>208</v>
      </c>
      <c r="H12">
        <f>COUNTIF(MetricMetadata!$H$6:$H$2024,G12)</f>
        <v>0</v>
      </c>
      <c r="I12" s="40" t="s">
        <v>1997</v>
      </c>
    </row>
    <row r="13" spans="1:14" x14ac:dyDescent="0.3">
      <c r="A13" t="s">
        <v>199</v>
      </c>
    </row>
    <row r="14" spans="1:14" x14ac:dyDescent="0.3">
      <c r="H14" s="41">
        <f>SUM(H7:H11)</f>
        <v>1188</v>
      </c>
      <c r="I14" t="s">
        <v>1998</v>
      </c>
    </row>
    <row r="15" spans="1:14" x14ac:dyDescent="0.3">
      <c r="A15" t="s">
        <v>200</v>
      </c>
      <c r="B15" t="s">
        <v>201</v>
      </c>
      <c r="C15" s="29" t="s">
        <v>202</v>
      </c>
    </row>
    <row r="16" spans="1:14" x14ac:dyDescent="0.3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3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4">
      <c r="A20" s="28" t="s">
        <v>737</v>
      </c>
      <c r="B20" t="s">
        <v>1790</v>
      </c>
    </row>
    <row r="21" spans="1:3" ht="15" thickTop="1" x14ac:dyDescent="0.3">
      <c r="A21" s="35" t="s">
        <v>738</v>
      </c>
      <c r="B21" s="34" t="s">
        <v>739</v>
      </c>
    </row>
    <row r="22" spans="1:3" x14ac:dyDescent="0.3">
      <c r="A22" s="24">
        <v>43369</v>
      </c>
    </row>
    <row r="23" spans="1:3" x14ac:dyDescent="0.3">
      <c r="A23" s="24">
        <v>43592</v>
      </c>
      <c r="B23" t="s">
        <v>370</v>
      </c>
    </row>
    <row r="24" spans="1:3" x14ac:dyDescent="0.3">
      <c r="A24" s="24">
        <v>43609</v>
      </c>
      <c r="B24" t="s">
        <v>382</v>
      </c>
    </row>
    <row r="25" spans="1:3" x14ac:dyDescent="0.3">
      <c r="B25" t="s">
        <v>383</v>
      </c>
    </row>
    <row r="26" spans="1:3" x14ac:dyDescent="0.3">
      <c r="A26" s="24">
        <v>43643</v>
      </c>
      <c r="B26" t="s">
        <v>388</v>
      </c>
    </row>
    <row r="27" spans="1:3" x14ac:dyDescent="0.3">
      <c r="A27" s="24">
        <v>43949</v>
      </c>
      <c r="B27" t="s">
        <v>419</v>
      </c>
    </row>
    <row r="28" spans="1:3" x14ac:dyDescent="0.3">
      <c r="B28" t="s">
        <v>420</v>
      </c>
    </row>
    <row r="29" spans="1:3" x14ac:dyDescent="0.3">
      <c r="A29" s="24">
        <v>44007</v>
      </c>
      <c r="B29" t="s">
        <v>465</v>
      </c>
    </row>
    <row r="30" spans="1:3" x14ac:dyDescent="0.3">
      <c r="A30" s="24">
        <v>44011</v>
      </c>
      <c r="B30" t="s">
        <v>476</v>
      </c>
    </row>
    <row r="31" spans="1:3" x14ac:dyDescent="0.3">
      <c r="A31" s="24">
        <v>44011</v>
      </c>
      <c r="B31" t="s">
        <v>593</v>
      </c>
    </row>
    <row r="32" spans="1:3" x14ac:dyDescent="0.3">
      <c r="A32" s="24">
        <v>44036</v>
      </c>
      <c r="B32" t="s">
        <v>594</v>
      </c>
    </row>
    <row r="33" spans="1:2" x14ac:dyDescent="0.3">
      <c r="B33" t="s">
        <v>670</v>
      </c>
    </row>
    <row r="34" spans="1:2" x14ac:dyDescent="0.3">
      <c r="A34" s="24">
        <v>44159</v>
      </c>
      <c r="B34" t="s">
        <v>734</v>
      </c>
    </row>
    <row r="35" spans="1:2" x14ac:dyDescent="0.3">
      <c r="B35" t="s">
        <v>735</v>
      </c>
    </row>
    <row r="36" spans="1:2" x14ac:dyDescent="0.3">
      <c r="A36" s="24">
        <v>44277</v>
      </c>
      <c r="B36" t="s">
        <v>736</v>
      </c>
    </row>
    <row r="37" spans="1:2" x14ac:dyDescent="0.3">
      <c r="A37" s="24">
        <v>44286</v>
      </c>
      <c r="B37" t="s">
        <v>761</v>
      </c>
    </row>
    <row r="38" spans="1:2" x14ac:dyDescent="0.3">
      <c r="A38" s="24">
        <v>44294</v>
      </c>
      <c r="B38" t="s">
        <v>762</v>
      </c>
    </row>
    <row r="39" spans="1:2" x14ac:dyDescent="0.3">
      <c r="B39" t="s">
        <v>778</v>
      </c>
    </row>
    <row r="40" spans="1:2" x14ac:dyDescent="0.3">
      <c r="B40" t="s">
        <v>782</v>
      </c>
    </row>
    <row r="41" spans="1:2" x14ac:dyDescent="0.3">
      <c r="A41" s="24">
        <v>44300</v>
      </c>
      <c r="B41" t="s">
        <v>783</v>
      </c>
    </row>
    <row r="42" spans="1:2" x14ac:dyDescent="0.3">
      <c r="A42" s="24">
        <v>44328</v>
      </c>
      <c r="B42" t="s">
        <v>797</v>
      </c>
    </row>
    <row r="43" spans="1:2" x14ac:dyDescent="0.3">
      <c r="A43" s="24">
        <v>44357</v>
      </c>
      <c r="B43" t="s">
        <v>798</v>
      </c>
    </row>
    <row r="44" spans="1:2" x14ac:dyDescent="0.3">
      <c r="A44" s="24">
        <v>44502</v>
      </c>
      <c r="B44" t="s">
        <v>1280</v>
      </c>
    </row>
    <row r="45" spans="1:2" x14ac:dyDescent="0.3">
      <c r="B45" t="s">
        <v>1322</v>
      </c>
    </row>
    <row r="46" spans="1:2" x14ac:dyDescent="0.3">
      <c r="A46" s="24">
        <v>44518</v>
      </c>
      <c r="B46" t="s">
        <v>1325</v>
      </c>
    </row>
    <row r="47" spans="1:2" x14ac:dyDescent="0.3">
      <c r="A47" s="24">
        <v>44540</v>
      </c>
      <c r="B47" t="s">
        <v>1427</v>
      </c>
    </row>
    <row r="48" spans="1:2" x14ac:dyDescent="0.3">
      <c r="B48" t="s">
        <v>1428</v>
      </c>
    </row>
    <row r="49" spans="1:2" x14ac:dyDescent="0.3">
      <c r="A49" s="24">
        <v>44543</v>
      </c>
      <c r="B49" t="s">
        <v>1549</v>
      </c>
    </row>
    <row r="50" spans="1:2" x14ac:dyDescent="0.3">
      <c r="A50" s="24">
        <v>44564</v>
      </c>
      <c r="B50" t="s">
        <v>1552</v>
      </c>
    </row>
    <row r="51" spans="1:2" x14ac:dyDescent="0.3">
      <c r="B51" t="s">
        <v>1555</v>
      </c>
    </row>
    <row r="52" spans="1:2" x14ac:dyDescent="0.3">
      <c r="A52" s="24">
        <v>44593</v>
      </c>
      <c r="B52" t="s">
        <v>1573</v>
      </c>
    </row>
    <row r="53" spans="1:2" x14ac:dyDescent="0.3">
      <c r="A53" s="24">
        <v>44595</v>
      </c>
      <c r="B53" t="s">
        <v>1579</v>
      </c>
    </row>
    <row r="54" spans="1:2" x14ac:dyDescent="0.3">
      <c r="A54" s="24">
        <v>44603</v>
      </c>
      <c r="B54" t="s">
        <v>1586</v>
      </c>
    </row>
    <row r="55" spans="1:2" x14ac:dyDescent="0.3">
      <c r="A55" s="24">
        <v>44642</v>
      </c>
      <c r="B55" t="s">
        <v>1602</v>
      </c>
    </row>
    <row r="56" spans="1:2" x14ac:dyDescent="0.3">
      <c r="A56" s="24">
        <v>44648</v>
      </c>
      <c r="B56" t="s">
        <v>1622</v>
      </c>
    </row>
    <row r="57" spans="1:2" x14ac:dyDescent="0.3">
      <c r="A57" s="24">
        <v>44650</v>
      </c>
      <c r="B57" t="s">
        <v>1637</v>
      </c>
    </row>
    <row r="58" spans="1:2" x14ac:dyDescent="0.3">
      <c r="A58" s="24">
        <v>44699</v>
      </c>
      <c r="B58" t="s">
        <v>1686</v>
      </c>
    </row>
    <row r="59" spans="1:2" x14ac:dyDescent="0.3">
      <c r="A59" s="24">
        <v>44712</v>
      </c>
      <c r="B59" t="s">
        <v>1749</v>
      </c>
    </row>
    <row r="60" spans="1:2" x14ac:dyDescent="0.3">
      <c r="A60" s="24">
        <v>44721</v>
      </c>
      <c r="B60" t="s">
        <v>1751</v>
      </c>
    </row>
    <row r="61" spans="1:2" x14ac:dyDescent="0.3">
      <c r="A61" s="24">
        <v>44826</v>
      </c>
      <c r="B61" t="s">
        <v>1770</v>
      </c>
    </row>
    <row r="62" spans="1:2" x14ac:dyDescent="0.3">
      <c r="A62" s="24">
        <v>44831</v>
      </c>
      <c r="B62" t="s">
        <v>1777</v>
      </c>
    </row>
    <row r="63" spans="1:2" x14ac:dyDescent="0.3">
      <c r="A63" s="24">
        <v>44833</v>
      </c>
      <c r="B63" t="s">
        <v>1794</v>
      </c>
    </row>
    <row r="64" spans="1:2" x14ac:dyDescent="0.3">
      <c r="A64" s="24">
        <v>44875</v>
      </c>
      <c r="B64" t="s">
        <v>1795</v>
      </c>
    </row>
    <row r="65" spans="1:2" x14ac:dyDescent="0.3">
      <c r="A65" s="24">
        <v>44876</v>
      </c>
      <c r="B65" t="s">
        <v>1822</v>
      </c>
    </row>
    <row r="66" spans="1:2" x14ac:dyDescent="0.3">
      <c r="A66" s="24">
        <v>44932</v>
      </c>
      <c r="B66" t="s">
        <v>1833</v>
      </c>
    </row>
    <row r="67" spans="1:2" x14ac:dyDescent="0.3">
      <c r="A67" s="24">
        <v>44946</v>
      </c>
      <c r="B67" t="s">
        <v>1835</v>
      </c>
    </row>
    <row r="68" spans="1:2" x14ac:dyDescent="0.3">
      <c r="A68" s="24">
        <v>45119</v>
      </c>
      <c r="B68" t="s">
        <v>1846</v>
      </c>
    </row>
    <row r="69" spans="1:2" x14ac:dyDescent="0.3">
      <c r="A69" s="24">
        <v>45133</v>
      </c>
      <c r="B69" t="s">
        <v>1848</v>
      </c>
    </row>
    <row r="70" spans="1:2" x14ac:dyDescent="0.3">
      <c r="A70" s="24">
        <v>45194</v>
      </c>
      <c r="B70" t="s">
        <v>1849</v>
      </c>
    </row>
    <row r="71" spans="1:2" x14ac:dyDescent="0.3">
      <c r="A71" s="24">
        <v>45219</v>
      </c>
      <c r="B71" t="s">
        <v>1850</v>
      </c>
    </row>
    <row r="72" spans="1:2" x14ac:dyDescent="0.3">
      <c r="A72" s="24">
        <v>45250</v>
      </c>
      <c r="B72" t="s">
        <v>1856</v>
      </c>
    </row>
    <row r="73" spans="1:2" x14ac:dyDescent="0.3">
      <c r="A73" s="24">
        <v>45266</v>
      </c>
      <c r="B73" t="s">
        <v>1867</v>
      </c>
    </row>
    <row r="74" spans="1:2" x14ac:dyDescent="0.3">
      <c r="A74" s="24">
        <v>45274</v>
      </c>
      <c r="B74" t="s">
        <v>1913</v>
      </c>
    </row>
    <row r="75" spans="1:2" x14ac:dyDescent="0.3">
      <c r="A75" s="24">
        <v>45300</v>
      </c>
      <c r="B75" t="s">
        <v>1912</v>
      </c>
    </row>
    <row r="76" spans="1:2" x14ac:dyDescent="0.3">
      <c r="A76" s="24">
        <v>45317</v>
      </c>
      <c r="B76" t="s">
        <v>1931</v>
      </c>
    </row>
    <row r="77" spans="1:2" x14ac:dyDescent="0.3">
      <c r="A77" s="24">
        <v>45337</v>
      </c>
      <c r="B77" t="s">
        <v>1932</v>
      </c>
    </row>
    <row r="78" spans="1:2" x14ac:dyDescent="0.3">
      <c r="A78" s="24">
        <v>45356</v>
      </c>
      <c r="B78" t="s">
        <v>1934</v>
      </c>
    </row>
    <row r="79" spans="1:2" x14ac:dyDescent="0.3">
      <c r="A79" s="24">
        <v>45371</v>
      </c>
      <c r="B79" t="s">
        <v>1996</v>
      </c>
    </row>
    <row r="80" spans="1:2" x14ac:dyDescent="0.3">
      <c r="A80" s="24">
        <v>45399</v>
      </c>
      <c r="B80" t="s">
        <v>2024</v>
      </c>
    </row>
    <row r="81" spans="1:2" x14ac:dyDescent="0.3">
      <c r="A81" s="24">
        <v>45407</v>
      </c>
      <c r="B81" t="s">
        <v>2059</v>
      </c>
    </row>
    <row r="82" spans="1:2" ht="28.8" x14ac:dyDescent="0.3">
      <c r="A82" s="24">
        <v>45411</v>
      </c>
      <c r="B82" s="44" t="s">
        <v>2060</v>
      </c>
    </row>
    <row r="83" spans="1:2" x14ac:dyDescent="0.3">
      <c r="B83" t="s">
        <v>2092</v>
      </c>
    </row>
    <row r="84" spans="1:2" x14ac:dyDescent="0.3">
      <c r="A84" s="24">
        <v>45420</v>
      </c>
      <c r="B84" t="s">
        <v>1934</v>
      </c>
    </row>
    <row r="85" spans="1:2" x14ac:dyDescent="0.3">
      <c r="A85" s="24">
        <v>45421</v>
      </c>
      <c r="B85" t="s">
        <v>2102</v>
      </c>
    </row>
    <row r="86" spans="1:2" x14ac:dyDescent="0.3">
      <c r="A86" s="24">
        <v>45425</v>
      </c>
      <c r="B86" t="s">
        <v>2119</v>
      </c>
    </row>
    <row r="87" spans="1:2" x14ac:dyDescent="0.3">
      <c r="A87" s="24">
        <v>45427</v>
      </c>
      <c r="B87" t="s">
        <v>2121</v>
      </c>
    </row>
    <row r="88" spans="1:2" x14ac:dyDescent="0.3">
      <c r="A88" s="24">
        <v>45440</v>
      </c>
      <c r="B88" t="s">
        <v>2132</v>
      </c>
    </row>
    <row r="89" spans="1:2" x14ac:dyDescent="0.3">
      <c r="A89" s="24">
        <v>45445</v>
      </c>
      <c r="B89" t="s">
        <v>2121</v>
      </c>
    </row>
    <row r="90" spans="1:2" x14ac:dyDescent="0.3">
      <c r="A90" s="24">
        <v>45450</v>
      </c>
      <c r="B90" t="s">
        <v>2148</v>
      </c>
    </row>
    <row r="91" spans="1:2" x14ac:dyDescent="0.3">
      <c r="A91" s="24">
        <v>45453</v>
      </c>
      <c r="B91" t="s">
        <v>2121</v>
      </c>
    </row>
    <row r="92" spans="1:2" x14ac:dyDescent="0.3">
      <c r="A92" s="24">
        <v>45475</v>
      </c>
      <c r="B92" t="s">
        <v>2151</v>
      </c>
    </row>
    <row r="93" spans="1:2" x14ac:dyDescent="0.3">
      <c r="A93" s="24">
        <v>45490</v>
      </c>
      <c r="B93" t="s">
        <v>2173</v>
      </c>
    </row>
    <row r="94" spans="1:2" x14ac:dyDescent="0.3">
      <c r="A94" s="24">
        <v>45510</v>
      </c>
      <c r="B94" t="s">
        <v>2174</v>
      </c>
    </row>
    <row r="95" spans="1:2" x14ac:dyDescent="0.3">
      <c r="A95" s="24">
        <v>45590</v>
      </c>
      <c r="B95" t="s">
        <v>2185</v>
      </c>
    </row>
    <row r="96" spans="1:2" x14ac:dyDescent="0.3">
      <c r="A96" s="24">
        <v>45594</v>
      </c>
      <c r="B96" t="s">
        <v>2188</v>
      </c>
    </row>
    <row r="97" spans="1:2" x14ac:dyDescent="0.3">
      <c r="A97" s="24">
        <v>45595</v>
      </c>
      <c r="B97" t="s">
        <v>2193</v>
      </c>
    </row>
    <row r="98" spans="1:2" x14ac:dyDescent="0.3">
      <c r="A98" s="24">
        <v>45597</v>
      </c>
      <c r="B98" t="s">
        <v>2204</v>
      </c>
    </row>
    <row r="99" spans="1:2" x14ac:dyDescent="0.3">
      <c r="A99" s="24">
        <v>45601</v>
      </c>
      <c r="B99" t="s">
        <v>2207</v>
      </c>
    </row>
    <row r="100" spans="1:2" x14ac:dyDescent="0.3">
      <c r="B100" t="s">
        <v>2215</v>
      </c>
    </row>
    <row r="101" spans="1:2" x14ac:dyDescent="0.3">
      <c r="A101" s="24">
        <v>45602</v>
      </c>
      <c r="B101" t="s">
        <v>2223</v>
      </c>
    </row>
    <row r="102" spans="1:2" x14ac:dyDescent="0.3">
      <c r="B102" t="s">
        <v>2224</v>
      </c>
    </row>
    <row r="103" spans="1:2" x14ac:dyDescent="0.3">
      <c r="A103" s="24">
        <v>45603</v>
      </c>
      <c r="B103" t="s">
        <v>2237</v>
      </c>
    </row>
    <row r="104" spans="1:2" x14ac:dyDescent="0.3">
      <c r="A104" s="24">
        <v>45616</v>
      </c>
      <c r="B104" t="s">
        <v>2239</v>
      </c>
    </row>
    <row r="105" spans="1:2" x14ac:dyDescent="0.3">
      <c r="A105" s="24">
        <v>45671</v>
      </c>
      <c r="B105" t="s">
        <v>2252</v>
      </c>
    </row>
    <row r="106" spans="1:2" x14ac:dyDescent="0.3">
      <c r="A106" s="24">
        <v>45698</v>
      </c>
      <c r="B106" t="s">
        <v>2253</v>
      </c>
    </row>
    <row r="107" spans="1:2" x14ac:dyDescent="0.3">
      <c r="A107" s="24">
        <v>45820</v>
      </c>
      <c r="B107" t="s">
        <v>2292</v>
      </c>
    </row>
    <row r="108" spans="1:2" x14ac:dyDescent="0.3">
      <c r="A108" s="24">
        <v>45821</v>
      </c>
      <c r="B108" t="s">
        <v>2291</v>
      </c>
    </row>
    <row r="109" spans="1:2" x14ac:dyDescent="0.3">
      <c r="A109" s="24">
        <v>45827</v>
      </c>
      <c r="B109" t="s">
        <v>2305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N2024"/>
  <sheetViews>
    <sheetView tabSelected="1" zoomScaleNormal="100" workbookViewId="0">
      <pane xSplit="1" ySplit="5" topLeftCell="B772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ColWidth="9.109375" defaultRowHeight="14.4" x14ac:dyDescent="0.3"/>
  <cols>
    <col min="1" max="1" width="38.6640625" style="4" bestFit="1" customWidth="1"/>
    <col min="2" max="2" width="51" style="4" customWidth="1"/>
    <col min="3" max="3" width="27.6640625" style="11" bestFit="1" customWidth="1"/>
    <col min="4" max="4" width="12.33203125" style="11" customWidth="1"/>
    <col min="5" max="5" width="15.6640625" style="11" bestFit="1" customWidth="1"/>
    <col min="6" max="6" width="21.44140625" style="11" customWidth="1"/>
    <col min="7" max="7" width="32" style="4" customWidth="1"/>
    <col min="8" max="9" width="18" style="4" customWidth="1"/>
    <col min="10" max="10" width="9.109375" style="4"/>
    <col min="11" max="11" width="16" style="4" bestFit="1" customWidth="1"/>
    <col min="12" max="12" width="14.6640625" style="4" bestFit="1" customWidth="1"/>
    <col min="13" max="13" width="11" style="4" bestFit="1" customWidth="1"/>
    <col min="14" max="14" width="17.44140625" style="4" bestFit="1" customWidth="1"/>
    <col min="15" max="16384" width="9.109375" style="4"/>
  </cols>
  <sheetData>
    <row r="1" spans="1:14" ht="15" thickBot="1" x14ac:dyDescent="0.35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COUNTA(J6:J1123)</f>
        <v>1050</v>
      </c>
      <c r="K1" s="4" t="s">
        <v>1447</v>
      </c>
    </row>
    <row r="2" spans="1:14" ht="15" thickTop="1" x14ac:dyDescent="0.3">
      <c r="A2" s="5">
        <v>45833</v>
      </c>
      <c r="B2" s="38" t="s">
        <v>1762</v>
      </c>
      <c r="H2" s="32" t="s">
        <v>650</v>
      </c>
      <c r="I2" s="32"/>
      <c r="J2" s="4">
        <f>COUNTIF(J6:J1123,"&gt;"&amp;1)</f>
        <v>8</v>
      </c>
      <c r="K2" s="4" t="s">
        <v>1545</v>
      </c>
    </row>
    <row r="3" spans="1:14" x14ac:dyDescent="0.3">
      <c r="A3" s="4">
        <f>SUBTOTAL(3,A6:A2108)</f>
        <v>3</v>
      </c>
      <c r="B3" s="4">
        <f>COUNTIF($B$6:$B$1001,B2)</f>
        <v>206</v>
      </c>
      <c r="H3" s="32" t="s">
        <v>651</v>
      </c>
      <c r="I3" s="32"/>
      <c r="L3" s="4" t="s">
        <v>1576</v>
      </c>
    </row>
    <row r="5" spans="1:14" x14ac:dyDescent="0.3">
      <c r="A5" s="17" t="s">
        <v>231</v>
      </c>
      <c r="B5" s="17" t="s">
        <v>133</v>
      </c>
      <c r="C5" s="18" t="s">
        <v>387</v>
      </c>
      <c r="D5" s="18" t="s">
        <v>2205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2131</v>
      </c>
    </row>
    <row r="6" spans="1:14" hidden="1" x14ac:dyDescent="0.3">
      <c r="A6" s="6" t="s">
        <v>2</v>
      </c>
      <c r="B6" s="19" t="s">
        <v>191</v>
      </c>
      <c r="C6" s="6" t="s">
        <v>2</v>
      </c>
      <c r="D6" s="6" t="s">
        <v>2216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COUNTIF($I$6:$I$1123,I6)</f>
        <v>1</v>
      </c>
      <c r="K6" s="19" t="s">
        <v>1561</v>
      </c>
      <c r="L6" s="19" t="s">
        <v>1561</v>
      </c>
      <c r="M6" s="1"/>
      <c r="N6" s="1" t="s">
        <v>2133</v>
      </c>
    </row>
    <row r="7" spans="1:14" hidden="1" x14ac:dyDescent="0.3">
      <c r="A7" s="6" t="s">
        <v>3</v>
      </c>
      <c r="B7" s="19" t="s">
        <v>191</v>
      </c>
      <c r="C7" s="6" t="s">
        <v>3</v>
      </c>
      <c r="D7" s="6" t="s">
        <v>2216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2133</v>
      </c>
    </row>
    <row r="8" spans="1:14" hidden="1" x14ac:dyDescent="0.3">
      <c r="A8" s="6" t="s">
        <v>4</v>
      </c>
      <c r="B8" s="19" t="s">
        <v>191</v>
      </c>
      <c r="C8" s="6" t="s">
        <v>4</v>
      </c>
      <c r="D8" s="6" t="s">
        <v>2216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2133</v>
      </c>
    </row>
    <row r="9" spans="1:14" hidden="1" x14ac:dyDescent="0.3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hidden="1" x14ac:dyDescent="0.3">
      <c r="A10" s="7" t="s">
        <v>1850</v>
      </c>
      <c r="B10" s="1" t="s">
        <v>1851</v>
      </c>
      <c r="C10" s="14" t="s">
        <v>603</v>
      </c>
      <c r="D10" s="53" t="s">
        <v>2217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hidden="1" x14ac:dyDescent="0.3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hidden="1" x14ac:dyDescent="0.3">
      <c r="A12" s="7" t="s">
        <v>39</v>
      </c>
      <c r="B12" s="1" t="s">
        <v>533</v>
      </c>
      <c r="C12" s="13" t="s">
        <v>177</v>
      </c>
      <c r="D12" s="54" t="s">
        <v>2219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hidden="1" x14ac:dyDescent="0.3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hidden="1" x14ac:dyDescent="0.3">
      <c r="A14" s="7" t="s">
        <v>599</v>
      </c>
      <c r="B14" s="1" t="s">
        <v>601</v>
      </c>
      <c r="C14" s="14" t="s">
        <v>603</v>
      </c>
      <c r="D14" s="53" t="s">
        <v>2218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hidden="1" x14ac:dyDescent="0.3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hidden="1" x14ac:dyDescent="0.3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hidden="1" x14ac:dyDescent="0.3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hidden="1" x14ac:dyDescent="0.3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hidden="1" x14ac:dyDescent="0.3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hidden="1" x14ac:dyDescent="0.3">
      <c r="A20" s="7" t="s">
        <v>24</v>
      </c>
      <c r="B20" s="7" t="s">
        <v>501</v>
      </c>
      <c r="C20" s="13" t="s">
        <v>173</v>
      </c>
      <c r="D20" s="54" t="s">
        <v>2220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hidden="1" x14ac:dyDescent="0.3">
      <c r="A21" s="7" t="s">
        <v>25</v>
      </c>
      <c r="B21" s="7" t="s">
        <v>502</v>
      </c>
      <c r="C21" s="13" t="s">
        <v>174</v>
      </c>
      <c r="D21" s="54" t="s">
        <v>2221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hidden="1" x14ac:dyDescent="0.3">
      <c r="A22" s="7" t="s">
        <v>697</v>
      </c>
      <c r="B22" s="7" t="s">
        <v>725</v>
      </c>
      <c r="C22" s="13" t="s">
        <v>177</v>
      </c>
      <c r="D22" s="54" t="s">
        <v>2222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hidden="1" x14ac:dyDescent="0.3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hidden="1" x14ac:dyDescent="0.3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hidden="1" x14ac:dyDescent="0.3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hidden="1" x14ac:dyDescent="0.3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hidden="1" x14ac:dyDescent="0.3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hidden="1" x14ac:dyDescent="0.3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hidden="1" x14ac:dyDescent="0.3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hidden="1" x14ac:dyDescent="0.3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hidden="1" x14ac:dyDescent="0.3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hidden="1" x14ac:dyDescent="0.3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hidden="1" x14ac:dyDescent="0.3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hidden="1" x14ac:dyDescent="0.3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hidden="1" x14ac:dyDescent="0.3">
      <c r="A35" s="7" t="s">
        <v>1750</v>
      </c>
      <c r="B35" s="7" t="s">
        <v>1743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hidden="1" x14ac:dyDescent="0.3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hidden="1" x14ac:dyDescent="0.3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hidden="1" x14ac:dyDescent="0.3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hidden="1" x14ac:dyDescent="0.3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hidden="1" x14ac:dyDescent="0.3">
      <c r="A40" s="7" t="s">
        <v>1638</v>
      </c>
      <c r="B40" s="7" t="s">
        <v>1639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hidden="1" x14ac:dyDescent="0.3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hidden="1" x14ac:dyDescent="0.3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hidden="1" x14ac:dyDescent="0.3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hidden="1" x14ac:dyDescent="0.3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hidden="1" x14ac:dyDescent="0.3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hidden="1" x14ac:dyDescent="0.3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hidden="1" x14ac:dyDescent="0.3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hidden="1" x14ac:dyDescent="0.3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hidden="1" x14ac:dyDescent="0.3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hidden="1" x14ac:dyDescent="0.3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hidden="1" x14ac:dyDescent="0.3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hidden="1" x14ac:dyDescent="0.3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hidden="1" x14ac:dyDescent="0.3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hidden="1" x14ac:dyDescent="0.3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hidden="1" x14ac:dyDescent="0.3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hidden="1" x14ac:dyDescent="0.3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hidden="1" x14ac:dyDescent="0.3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hidden="1" x14ac:dyDescent="0.3">
      <c r="A58" s="7" t="s">
        <v>1880</v>
      </c>
      <c r="B58" s="8" t="s">
        <v>1881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hidden="1" x14ac:dyDescent="0.3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hidden="1" x14ac:dyDescent="0.3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hidden="1" x14ac:dyDescent="0.3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hidden="1" x14ac:dyDescent="0.3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hidden="1" x14ac:dyDescent="0.3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hidden="1" x14ac:dyDescent="0.3">
      <c r="A64" s="7" t="s">
        <v>612</v>
      </c>
      <c r="B64" s="8" t="s">
        <v>1791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hidden="1" x14ac:dyDescent="0.3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hidden="1" x14ac:dyDescent="0.3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hidden="1" x14ac:dyDescent="0.3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hidden="1" x14ac:dyDescent="0.3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hidden="1" x14ac:dyDescent="0.3">
      <c r="A69" s="7" t="s">
        <v>1847</v>
      </c>
      <c r="B69" s="7" t="s">
        <v>2103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hidden="1" x14ac:dyDescent="0.3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COUNTIF($I$6:$I$1123,I70)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hidden="1" x14ac:dyDescent="0.3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hidden="1" x14ac:dyDescent="0.3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hidden="1" x14ac:dyDescent="0.3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hidden="1" x14ac:dyDescent="0.3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hidden="1" x14ac:dyDescent="0.3">
      <c r="A75" s="7" t="s">
        <v>1823</v>
      </c>
      <c r="B75" s="7" t="s">
        <v>1824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hidden="1" x14ac:dyDescent="0.3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hidden="1" x14ac:dyDescent="0.3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hidden="1" x14ac:dyDescent="0.3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hidden="1" x14ac:dyDescent="0.3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hidden="1" x14ac:dyDescent="0.3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hidden="1" x14ac:dyDescent="0.3">
      <c r="A81" s="7" t="s">
        <v>740</v>
      </c>
      <c r="B81" s="8" t="s">
        <v>1852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hidden="1" x14ac:dyDescent="0.3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hidden="1" x14ac:dyDescent="0.3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hidden="1" x14ac:dyDescent="0.3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hidden="1" x14ac:dyDescent="0.3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hidden="1" x14ac:dyDescent="0.3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hidden="1" x14ac:dyDescent="0.3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hidden="1" x14ac:dyDescent="0.3">
      <c r="A88" s="7" t="s">
        <v>477</v>
      </c>
      <c r="B88" s="7" t="s">
        <v>790</v>
      </c>
      <c r="C88" s="13" t="s">
        <v>1666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hidden="1" x14ac:dyDescent="0.3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hidden="1" x14ac:dyDescent="0.3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hidden="1" x14ac:dyDescent="0.3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hidden="1" x14ac:dyDescent="0.3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hidden="1" x14ac:dyDescent="0.3">
      <c r="A93" s="7" t="s">
        <v>1744</v>
      </c>
      <c r="B93" s="8" t="s">
        <v>1745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hidden="1" x14ac:dyDescent="0.3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hidden="1" x14ac:dyDescent="0.3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hidden="1" x14ac:dyDescent="0.3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hidden="1" x14ac:dyDescent="0.3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hidden="1" x14ac:dyDescent="0.3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hidden="1" x14ac:dyDescent="0.3">
      <c r="A99" s="8" t="s">
        <v>243</v>
      </c>
      <c r="B99" s="8" t="s">
        <v>1792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hidden="1" x14ac:dyDescent="0.3">
      <c r="A100" s="8" t="s">
        <v>481</v>
      </c>
      <c r="B100" s="8" t="s">
        <v>1793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hidden="1" x14ac:dyDescent="0.3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hidden="1" x14ac:dyDescent="0.3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hidden="1" x14ac:dyDescent="0.3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hidden="1" x14ac:dyDescent="0.3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hidden="1" x14ac:dyDescent="0.3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hidden="1" x14ac:dyDescent="0.3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hidden="1" x14ac:dyDescent="0.3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hidden="1" x14ac:dyDescent="0.3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hidden="1" x14ac:dyDescent="0.3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hidden="1" x14ac:dyDescent="0.3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hidden="1" x14ac:dyDescent="0.3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hidden="1" x14ac:dyDescent="0.3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hidden="1" x14ac:dyDescent="0.3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hidden="1" x14ac:dyDescent="0.3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hidden="1" x14ac:dyDescent="0.3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hidden="1" x14ac:dyDescent="0.3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hidden="1" x14ac:dyDescent="0.3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hidden="1" x14ac:dyDescent="0.3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hidden="1" x14ac:dyDescent="0.3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hidden="1" x14ac:dyDescent="0.3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hidden="1" x14ac:dyDescent="0.3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hidden="1" x14ac:dyDescent="0.3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hidden="1" x14ac:dyDescent="0.3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hidden="1" x14ac:dyDescent="0.3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hidden="1" x14ac:dyDescent="0.3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hidden="1" x14ac:dyDescent="0.3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hidden="1" x14ac:dyDescent="0.3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hidden="1" x14ac:dyDescent="0.3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hidden="1" x14ac:dyDescent="0.3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hidden="1" x14ac:dyDescent="0.3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hidden="1" x14ac:dyDescent="0.3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hidden="1" x14ac:dyDescent="0.3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hidden="1" x14ac:dyDescent="0.3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hidden="1" x14ac:dyDescent="0.3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COUNTIF($I$6:$I$1123,I134)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hidden="1" x14ac:dyDescent="0.3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hidden="1" x14ac:dyDescent="0.3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hidden="1" x14ac:dyDescent="0.3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hidden="1" x14ac:dyDescent="0.3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hidden="1" x14ac:dyDescent="0.3">
      <c r="A139" s="7" t="s">
        <v>1746</v>
      </c>
      <c r="B139" s="7" t="s">
        <v>1747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hidden="1" x14ac:dyDescent="0.3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hidden="1" x14ac:dyDescent="0.3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hidden="1" x14ac:dyDescent="0.3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hidden="1" x14ac:dyDescent="0.3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hidden="1" x14ac:dyDescent="0.3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hidden="1" x14ac:dyDescent="0.3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hidden="1" x14ac:dyDescent="0.3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hidden="1" x14ac:dyDescent="0.3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hidden="1" x14ac:dyDescent="0.3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hidden="1" x14ac:dyDescent="0.3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hidden="1" x14ac:dyDescent="0.3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hidden="1" x14ac:dyDescent="0.3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hidden="1" x14ac:dyDescent="0.3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hidden="1" x14ac:dyDescent="0.3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hidden="1" x14ac:dyDescent="0.3">
      <c r="A154" s="7" t="s">
        <v>1882</v>
      </c>
      <c r="B154" s="8" t="s">
        <v>1883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hidden="1" x14ac:dyDescent="0.3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hidden="1" x14ac:dyDescent="0.3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hidden="1" x14ac:dyDescent="0.3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hidden="1" x14ac:dyDescent="0.3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hidden="1" x14ac:dyDescent="0.3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hidden="1" x14ac:dyDescent="0.3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hidden="1" x14ac:dyDescent="0.3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hidden="1" x14ac:dyDescent="0.3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hidden="1" x14ac:dyDescent="0.3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hidden="1" x14ac:dyDescent="0.3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hidden="1" x14ac:dyDescent="0.3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hidden="1" x14ac:dyDescent="0.3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hidden="1" x14ac:dyDescent="0.3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hidden="1" x14ac:dyDescent="0.3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hidden="1" x14ac:dyDescent="0.3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hidden="1" x14ac:dyDescent="0.3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hidden="1" x14ac:dyDescent="0.3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hidden="1" x14ac:dyDescent="0.3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hidden="1" x14ac:dyDescent="0.3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hidden="1" x14ac:dyDescent="0.3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hidden="1" x14ac:dyDescent="0.3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hidden="1" x14ac:dyDescent="0.3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hidden="1" x14ac:dyDescent="0.3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hidden="1" x14ac:dyDescent="0.3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hidden="1" x14ac:dyDescent="0.3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hidden="1" x14ac:dyDescent="0.3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hidden="1" x14ac:dyDescent="0.3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hidden="1" x14ac:dyDescent="0.3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hidden="1" x14ac:dyDescent="0.3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hidden="1" x14ac:dyDescent="0.3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hidden="1" x14ac:dyDescent="0.3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hidden="1" x14ac:dyDescent="0.3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hidden="1" x14ac:dyDescent="0.3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hidden="1" x14ac:dyDescent="0.3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hidden="1" x14ac:dyDescent="0.3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hidden="1" x14ac:dyDescent="0.3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hidden="1" x14ac:dyDescent="0.3">
      <c r="A191" s="8" t="s">
        <v>1604</v>
      </c>
      <c r="B191" s="8" t="s">
        <v>1610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hidden="1" x14ac:dyDescent="0.3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hidden="1" x14ac:dyDescent="0.3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hidden="1" x14ac:dyDescent="0.3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hidden="1" x14ac:dyDescent="0.3">
      <c r="A195" s="8" t="s">
        <v>1616</v>
      </c>
      <c r="B195" s="7" t="s">
        <v>1626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hidden="1" x14ac:dyDescent="0.3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hidden="1" x14ac:dyDescent="0.3">
      <c r="A197" s="8" t="s">
        <v>1767</v>
      </c>
      <c r="B197" s="7" t="s">
        <v>1764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hidden="1" x14ac:dyDescent="0.3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COUNTIF($I$6:$I$1123,I198)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hidden="1" x14ac:dyDescent="0.3">
      <c r="A199" s="8" t="s">
        <v>1605</v>
      </c>
      <c r="B199" s="8" t="s">
        <v>1611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hidden="1" x14ac:dyDescent="0.3">
      <c r="A200" s="8" t="s">
        <v>1617</v>
      </c>
      <c r="B200" s="8" t="s">
        <v>1627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hidden="1" x14ac:dyDescent="0.3">
      <c r="A201" s="8" t="s">
        <v>1771</v>
      </c>
      <c r="B201" s="7" t="s">
        <v>1774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hidden="1" x14ac:dyDescent="0.3">
      <c r="A202" s="8" t="s">
        <v>1618</v>
      </c>
      <c r="B202" s="7" t="s">
        <v>1628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hidden="1" x14ac:dyDescent="0.3">
      <c r="A203" s="7" t="s">
        <v>1606</v>
      </c>
      <c r="B203" s="7" t="s">
        <v>1612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hidden="1" x14ac:dyDescent="0.3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hidden="1" x14ac:dyDescent="0.3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hidden="1" x14ac:dyDescent="0.3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hidden="1" x14ac:dyDescent="0.3">
      <c r="A207" s="7" t="s">
        <v>1619</v>
      </c>
      <c r="B207" s="7" t="s">
        <v>1629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hidden="1" x14ac:dyDescent="0.3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hidden="1" x14ac:dyDescent="0.3">
      <c r="A209" s="7" t="s">
        <v>1768</v>
      </c>
      <c r="B209" s="7" t="s">
        <v>1765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hidden="1" x14ac:dyDescent="0.3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hidden="1" x14ac:dyDescent="0.3">
      <c r="A211" s="7" t="s">
        <v>1607</v>
      </c>
      <c r="B211" s="7" t="s">
        <v>1613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hidden="1" x14ac:dyDescent="0.3">
      <c r="A212" s="7" t="s">
        <v>1620</v>
      </c>
      <c r="B212" s="7" t="s">
        <v>1630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hidden="1" x14ac:dyDescent="0.3">
      <c r="A213" s="7" t="s">
        <v>1772</v>
      </c>
      <c r="B213" s="7" t="s">
        <v>1775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hidden="1" x14ac:dyDescent="0.3">
      <c r="A214" s="7" t="s">
        <v>1621</v>
      </c>
      <c r="B214" s="7" t="s">
        <v>1631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hidden="1" x14ac:dyDescent="0.3">
      <c r="A215" s="8" t="s">
        <v>1608</v>
      </c>
      <c r="B215" s="7" t="s">
        <v>1614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hidden="1" x14ac:dyDescent="0.3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hidden="1" x14ac:dyDescent="0.3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hidden="1" x14ac:dyDescent="0.3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hidden="1" x14ac:dyDescent="0.3">
      <c r="A219" s="8" t="s">
        <v>1623</v>
      </c>
      <c r="B219" s="8" t="s">
        <v>1632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hidden="1" x14ac:dyDescent="0.3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hidden="1" x14ac:dyDescent="0.3">
      <c r="A221" s="8" t="s">
        <v>1769</v>
      </c>
      <c r="B221" s="8" t="s">
        <v>1766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hidden="1" x14ac:dyDescent="0.3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hidden="1" x14ac:dyDescent="0.3">
      <c r="A223" s="8" t="s">
        <v>1609</v>
      </c>
      <c r="B223" s="7" t="s">
        <v>1615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hidden="1" x14ac:dyDescent="0.3">
      <c r="A224" s="8" t="s">
        <v>1624</v>
      </c>
      <c r="B224" s="7" t="s">
        <v>1633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hidden="1" x14ac:dyDescent="0.3">
      <c r="A225" s="8" t="s">
        <v>1773</v>
      </c>
      <c r="B225" s="7" t="s">
        <v>1776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hidden="1" x14ac:dyDescent="0.3">
      <c r="A226" s="8" t="s">
        <v>1636</v>
      </c>
      <c r="B226" s="7" t="s">
        <v>1634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hidden="1" x14ac:dyDescent="0.3">
      <c r="A227" s="8" t="s">
        <v>1625</v>
      </c>
      <c r="B227" s="7" t="s">
        <v>1635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1834</v>
      </c>
      <c r="L227" s="1" t="s">
        <v>1834</v>
      </c>
      <c r="M227" s="1"/>
      <c r="N227" s="7" t="b">
        <v>0</v>
      </c>
    </row>
    <row r="228" spans="1:14" hidden="1" x14ac:dyDescent="0.3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hidden="1" x14ac:dyDescent="0.3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hidden="1" x14ac:dyDescent="0.3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hidden="1" x14ac:dyDescent="0.3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hidden="1" x14ac:dyDescent="0.3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hidden="1" x14ac:dyDescent="0.3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hidden="1" x14ac:dyDescent="0.3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hidden="1" x14ac:dyDescent="0.3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hidden="1" x14ac:dyDescent="0.3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hidden="1" x14ac:dyDescent="0.3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hidden="1" x14ac:dyDescent="0.3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hidden="1" x14ac:dyDescent="0.3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hidden="1" x14ac:dyDescent="0.3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hidden="1" x14ac:dyDescent="0.3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hidden="1" x14ac:dyDescent="0.3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hidden="1" x14ac:dyDescent="0.3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hidden="1" x14ac:dyDescent="0.3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hidden="1" x14ac:dyDescent="0.3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hidden="1" x14ac:dyDescent="0.3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hidden="1" x14ac:dyDescent="0.3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hidden="1" x14ac:dyDescent="0.3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hidden="1" x14ac:dyDescent="0.3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hidden="1" x14ac:dyDescent="0.3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hidden="1" x14ac:dyDescent="0.3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hidden="1" x14ac:dyDescent="0.3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hidden="1" x14ac:dyDescent="0.3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hidden="1" x14ac:dyDescent="0.3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hidden="1" x14ac:dyDescent="0.3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hidden="1" x14ac:dyDescent="0.3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hidden="1" x14ac:dyDescent="0.3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hidden="1" x14ac:dyDescent="0.3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hidden="1" x14ac:dyDescent="0.3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hidden="1" x14ac:dyDescent="0.3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hidden="1" x14ac:dyDescent="0.3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hidden="1" x14ac:dyDescent="0.3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COUNTIF($I$6:$I$1123,I262)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hidden="1" x14ac:dyDescent="0.3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hidden="1" x14ac:dyDescent="0.3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hidden="1" x14ac:dyDescent="0.3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hidden="1" x14ac:dyDescent="0.3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hidden="1" x14ac:dyDescent="0.3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hidden="1" x14ac:dyDescent="0.3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hidden="1" x14ac:dyDescent="0.3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hidden="1" x14ac:dyDescent="0.3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hidden="1" x14ac:dyDescent="0.3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hidden="1" x14ac:dyDescent="0.3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hidden="1" x14ac:dyDescent="0.3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hidden="1" x14ac:dyDescent="0.3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hidden="1" x14ac:dyDescent="0.3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hidden="1" x14ac:dyDescent="0.3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hidden="1" x14ac:dyDescent="0.3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hidden="1" x14ac:dyDescent="0.3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hidden="1" x14ac:dyDescent="0.3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hidden="1" x14ac:dyDescent="0.3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hidden="1" x14ac:dyDescent="0.3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hidden="1" x14ac:dyDescent="0.3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hidden="1" x14ac:dyDescent="0.3">
      <c r="A283" s="7" t="s">
        <v>1796</v>
      </c>
      <c r="B283" s="1" t="s">
        <v>1797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hidden="1" x14ac:dyDescent="0.3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hidden="1" x14ac:dyDescent="0.3">
      <c r="A285" s="7" t="s">
        <v>71</v>
      </c>
      <c r="B285" s="7" t="s">
        <v>560</v>
      </c>
      <c r="C285" s="16" t="s">
        <v>170</v>
      </c>
      <c r="D285" s="16" t="s">
        <v>2261</v>
      </c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hidden="1" x14ac:dyDescent="0.3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hidden="1" x14ac:dyDescent="0.3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hidden="1" x14ac:dyDescent="0.3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hidden="1" x14ac:dyDescent="0.3">
      <c r="A289" s="7" t="s">
        <v>1798</v>
      </c>
      <c r="B289" s="7" t="s">
        <v>1801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hidden="1" x14ac:dyDescent="0.3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hidden="1" x14ac:dyDescent="0.3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hidden="1" x14ac:dyDescent="0.3">
      <c r="A292" s="7" t="s">
        <v>73</v>
      </c>
      <c r="B292" s="7" t="s">
        <v>316</v>
      </c>
      <c r="C292" s="16" t="s">
        <v>170</v>
      </c>
      <c r="D292" s="16" t="s">
        <v>2261</v>
      </c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hidden="1" x14ac:dyDescent="0.3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hidden="1" x14ac:dyDescent="0.3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hidden="1" x14ac:dyDescent="0.3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hidden="1" x14ac:dyDescent="0.3">
      <c r="A296" s="7" t="s">
        <v>1799</v>
      </c>
      <c r="B296" s="7" t="s">
        <v>1800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hidden="1" x14ac:dyDescent="0.3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hidden="1" x14ac:dyDescent="0.3">
      <c r="A298" s="7" t="s">
        <v>75</v>
      </c>
      <c r="B298" s="7" t="s">
        <v>321</v>
      </c>
      <c r="C298" s="16" t="s">
        <v>170</v>
      </c>
      <c r="D298" s="16" t="s">
        <v>2261</v>
      </c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hidden="1" x14ac:dyDescent="0.3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hidden="1" x14ac:dyDescent="0.3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hidden="1" x14ac:dyDescent="0.3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hidden="1" x14ac:dyDescent="0.3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hidden="1" x14ac:dyDescent="0.3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hidden="1" x14ac:dyDescent="0.3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hidden="1" x14ac:dyDescent="0.3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hidden="1" x14ac:dyDescent="0.3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hidden="1" x14ac:dyDescent="0.3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hidden="1" x14ac:dyDescent="0.3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hidden="1" x14ac:dyDescent="0.3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hidden="1" x14ac:dyDescent="0.3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hidden="1" x14ac:dyDescent="0.3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hidden="1" x14ac:dyDescent="0.3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hidden="1" x14ac:dyDescent="0.3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hidden="1" x14ac:dyDescent="0.3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hidden="1" x14ac:dyDescent="0.3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hidden="1" x14ac:dyDescent="0.3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hidden="1" x14ac:dyDescent="0.3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hidden="1" x14ac:dyDescent="0.3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hidden="1" x14ac:dyDescent="0.3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hidden="1" x14ac:dyDescent="0.3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hidden="1" x14ac:dyDescent="0.3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hidden="1" x14ac:dyDescent="0.3">
      <c r="A322" s="7" t="s">
        <v>87</v>
      </c>
      <c r="B322" s="1" t="s">
        <v>1929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hidden="1" x14ac:dyDescent="0.3">
      <c r="A323" s="7" t="s">
        <v>727</v>
      </c>
      <c r="B323" s="1" t="s">
        <v>1930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hidden="1" x14ac:dyDescent="0.3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hidden="1" x14ac:dyDescent="0.3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hidden="1" x14ac:dyDescent="0.3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COUNTIF($I$6:$I$1123,I326)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hidden="1" x14ac:dyDescent="0.3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hidden="1" x14ac:dyDescent="0.3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hidden="1" x14ac:dyDescent="0.3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hidden="1" x14ac:dyDescent="0.3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hidden="1" x14ac:dyDescent="0.3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hidden="1" x14ac:dyDescent="0.3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1653</v>
      </c>
      <c r="L332" s="1" t="s">
        <v>1583</v>
      </c>
      <c r="M332" s="1"/>
      <c r="N332" s="7" t="b">
        <v>1</v>
      </c>
    </row>
    <row r="333" spans="1:14" hidden="1" x14ac:dyDescent="0.3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1653</v>
      </c>
      <c r="L333" s="1" t="s">
        <v>1583</v>
      </c>
      <c r="M333" s="1"/>
      <c r="N333" s="7" t="b">
        <v>1</v>
      </c>
    </row>
    <row r="334" spans="1:14" hidden="1" x14ac:dyDescent="0.3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1653</v>
      </c>
      <c r="L334" s="1" t="s">
        <v>1583</v>
      </c>
      <c r="M334" s="1"/>
      <c r="N334" s="7" t="b">
        <v>1</v>
      </c>
    </row>
    <row r="335" spans="1:14" hidden="1" x14ac:dyDescent="0.3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1653</v>
      </c>
      <c r="L335" s="1" t="s">
        <v>1583</v>
      </c>
      <c r="M335" s="1"/>
      <c r="N335" s="7" t="b">
        <v>1</v>
      </c>
    </row>
    <row r="336" spans="1:14" hidden="1" x14ac:dyDescent="0.3">
      <c r="A336" s="7" t="s">
        <v>425</v>
      </c>
      <c r="B336" s="8" t="s">
        <v>569</v>
      </c>
      <c r="C336" s="16" t="s">
        <v>461</v>
      </c>
      <c r="D336" s="16" t="s">
        <v>2262</v>
      </c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1653</v>
      </c>
      <c r="L336" s="1" t="s">
        <v>1583</v>
      </c>
      <c r="M336" s="1"/>
      <c r="N336" s="7" t="b">
        <v>1</v>
      </c>
    </row>
    <row r="337" spans="1:14" hidden="1" x14ac:dyDescent="0.3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1653</v>
      </c>
      <c r="L337" s="1" t="s">
        <v>1583</v>
      </c>
      <c r="M337" s="1"/>
      <c r="N337" s="7" t="b">
        <v>1</v>
      </c>
    </row>
    <row r="338" spans="1:14" hidden="1" x14ac:dyDescent="0.3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1653</v>
      </c>
      <c r="L338" s="1" t="s">
        <v>1583</v>
      </c>
      <c r="M338" s="1"/>
      <c r="N338" s="7" t="b">
        <v>1</v>
      </c>
    </row>
    <row r="339" spans="1:14" hidden="1" x14ac:dyDescent="0.3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1653</v>
      </c>
      <c r="L339" s="1" t="s">
        <v>1583</v>
      </c>
      <c r="M339" s="1"/>
      <c r="N339" s="7" t="b">
        <v>1</v>
      </c>
    </row>
    <row r="340" spans="1:14" hidden="1" x14ac:dyDescent="0.3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1653</v>
      </c>
      <c r="L340" s="1" t="s">
        <v>1583</v>
      </c>
      <c r="M340" s="1"/>
      <c r="N340" s="7" t="b">
        <v>0</v>
      </c>
    </row>
    <row r="341" spans="1:14" hidden="1" x14ac:dyDescent="0.3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1653</v>
      </c>
      <c r="L341" s="1" t="s">
        <v>1583</v>
      </c>
      <c r="M341" s="1"/>
      <c r="N341" s="7" t="b">
        <v>0</v>
      </c>
    </row>
    <row r="342" spans="1:14" hidden="1" x14ac:dyDescent="0.3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1653</v>
      </c>
      <c r="L342" s="1" t="s">
        <v>1583</v>
      </c>
      <c r="M342" s="1"/>
      <c r="N342" s="7" t="b">
        <v>0</v>
      </c>
    </row>
    <row r="343" spans="1:14" hidden="1" x14ac:dyDescent="0.3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1653</v>
      </c>
      <c r="L343" s="1" t="s">
        <v>1583</v>
      </c>
      <c r="M343" s="1"/>
      <c r="N343" s="7" t="b">
        <v>0</v>
      </c>
    </row>
    <row r="344" spans="1:14" hidden="1" x14ac:dyDescent="0.3">
      <c r="A344" s="7" t="s">
        <v>433</v>
      </c>
      <c r="B344" s="8" t="s">
        <v>449</v>
      </c>
      <c r="C344" s="16" t="s">
        <v>461</v>
      </c>
      <c r="D344" s="16" t="s">
        <v>2262</v>
      </c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1653</v>
      </c>
      <c r="L344" s="1" t="s">
        <v>1583</v>
      </c>
      <c r="M344" s="1"/>
      <c r="N344" s="7" t="b">
        <v>0</v>
      </c>
    </row>
    <row r="345" spans="1:14" hidden="1" x14ac:dyDescent="0.3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1653</v>
      </c>
      <c r="L345" s="1" t="s">
        <v>1583</v>
      </c>
      <c r="M345" s="1"/>
      <c r="N345" s="7" t="b">
        <v>0</v>
      </c>
    </row>
    <row r="346" spans="1:14" hidden="1" x14ac:dyDescent="0.3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1653</v>
      </c>
      <c r="L346" s="1" t="s">
        <v>1583</v>
      </c>
      <c r="M346" s="1"/>
      <c r="N346" s="7" t="b">
        <v>0</v>
      </c>
    </row>
    <row r="347" spans="1:14" hidden="1" x14ac:dyDescent="0.3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1653</v>
      </c>
      <c r="L347" s="1" t="s">
        <v>1583</v>
      </c>
      <c r="M347" s="1"/>
      <c r="N347" s="7" t="b">
        <v>0</v>
      </c>
    </row>
    <row r="348" spans="1:14" hidden="1" x14ac:dyDescent="0.3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1653</v>
      </c>
      <c r="L348" s="1" t="s">
        <v>1583</v>
      </c>
      <c r="M348" s="1"/>
      <c r="N348" s="7" t="b">
        <v>1</v>
      </c>
    </row>
    <row r="349" spans="1:14" hidden="1" x14ac:dyDescent="0.3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1653</v>
      </c>
      <c r="L349" s="1" t="s">
        <v>1583</v>
      </c>
      <c r="M349" s="1"/>
      <c r="N349" s="7" t="b">
        <v>1</v>
      </c>
    </row>
    <row r="350" spans="1:14" hidden="1" x14ac:dyDescent="0.3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1653</v>
      </c>
      <c r="L350" s="1" t="s">
        <v>1583</v>
      </c>
      <c r="M350" s="1"/>
      <c r="N350" s="7" t="b">
        <v>1</v>
      </c>
    </row>
    <row r="351" spans="1:14" hidden="1" x14ac:dyDescent="0.3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1653</v>
      </c>
      <c r="L351" s="1" t="s">
        <v>1583</v>
      </c>
      <c r="M351" s="1"/>
      <c r="N351" s="7" t="b">
        <v>1</v>
      </c>
    </row>
    <row r="352" spans="1:14" hidden="1" x14ac:dyDescent="0.3">
      <c r="A352" s="7" t="s">
        <v>441</v>
      </c>
      <c r="B352" s="8" t="s">
        <v>457</v>
      </c>
      <c r="C352" s="16" t="s">
        <v>461</v>
      </c>
      <c r="D352" s="16" t="s">
        <v>2262</v>
      </c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1653</v>
      </c>
      <c r="L352" s="1" t="s">
        <v>1583</v>
      </c>
      <c r="M352" s="1"/>
      <c r="N352" s="7" t="b">
        <v>1</v>
      </c>
    </row>
    <row r="353" spans="1:14" hidden="1" x14ac:dyDescent="0.3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1653</v>
      </c>
      <c r="L353" s="1" t="s">
        <v>1583</v>
      </c>
      <c r="M353" s="1"/>
      <c r="N353" s="7" t="b">
        <v>1</v>
      </c>
    </row>
    <row r="354" spans="1:14" hidden="1" x14ac:dyDescent="0.3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1653</v>
      </c>
      <c r="L354" s="1" t="s">
        <v>1583</v>
      </c>
      <c r="M354" s="1"/>
      <c r="N354" s="7" t="b">
        <v>1</v>
      </c>
    </row>
    <row r="355" spans="1:14" hidden="1" x14ac:dyDescent="0.3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1653</v>
      </c>
      <c r="L355" s="1" t="s">
        <v>1583</v>
      </c>
      <c r="M355" s="1"/>
      <c r="N355" s="7" t="b">
        <v>1</v>
      </c>
    </row>
    <row r="356" spans="1:14" hidden="1" x14ac:dyDescent="0.3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hidden="1" x14ac:dyDescent="0.3">
      <c r="A357" s="7" t="s">
        <v>154</v>
      </c>
      <c r="B357" s="7" t="s">
        <v>1690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hidden="1" x14ac:dyDescent="0.3">
      <c r="A358" s="7" t="s">
        <v>155</v>
      </c>
      <c r="B358" s="7" t="s">
        <v>1694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hidden="1" x14ac:dyDescent="0.3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hidden="1" x14ac:dyDescent="0.3">
      <c r="A360" s="7" t="s">
        <v>1838</v>
      </c>
      <c r="B360" s="7" t="s">
        <v>1839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hidden="1" x14ac:dyDescent="0.3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hidden="1" x14ac:dyDescent="0.3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hidden="1" x14ac:dyDescent="0.3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hidden="1" x14ac:dyDescent="0.3">
      <c r="A364" s="7" t="s">
        <v>1696</v>
      </c>
      <c r="B364" s="7" t="s">
        <v>1722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hidden="1" x14ac:dyDescent="0.3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hidden="1" x14ac:dyDescent="0.3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hidden="1" x14ac:dyDescent="0.3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hidden="1" x14ac:dyDescent="0.3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hidden="1" x14ac:dyDescent="0.3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hidden="1" x14ac:dyDescent="0.3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hidden="1" x14ac:dyDescent="0.3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hidden="1" x14ac:dyDescent="0.3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hidden="1" x14ac:dyDescent="0.3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hidden="1" x14ac:dyDescent="0.3">
      <c r="A374" s="7" t="s">
        <v>1697</v>
      </c>
      <c r="B374" s="8" t="s">
        <v>1723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hidden="1" x14ac:dyDescent="0.3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hidden="1" x14ac:dyDescent="0.3">
      <c r="A376" s="7" t="s">
        <v>1698</v>
      </c>
      <c r="B376" s="8" t="s">
        <v>1724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hidden="1" x14ac:dyDescent="0.3">
      <c r="A377" s="7" t="s">
        <v>1699</v>
      </c>
      <c r="B377" s="8" t="s">
        <v>1725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hidden="1" x14ac:dyDescent="0.3">
      <c r="A378" s="7" t="s">
        <v>1700</v>
      </c>
      <c r="B378" s="8" t="s">
        <v>1726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hidden="1" x14ac:dyDescent="0.3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hidden="1" x14ac:dyDescent="0.3">
      <c r="A380" s="7" t="s">
        <v>1786</v>
      </c>
      <c r="B380" s="8" t="s">
        <v>1788</v>
      </c>
      <c r="C380" s="16" t="s">
        <v>1806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hidden="1" x14ac:dyDescent="0.3">
      <c r="A381" s="7" t="s">
        <v>1802</v>
      </c>
      <c r="B381" s="8" t="s">
        <v>1808</v>
      </c>
      <c r="C381" s="16" t="s">
        <v>1806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hidden="1" x14ac:dyDescent="0.3">
      <c r="A382" s="7" t="s">
        <v>1787</v>
      </c>
      <c r="B382" s="8" t="s">
        <v>1789</v>
      </c>
      <c r="C382" s="16" t="s">
        <v>1806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hidden="1" x14ac:dyDescent="0.3">
      <c r="A383" s="7" t="s">
        <v>1813</v>
      </c>
      <c r="B383" s="8" t="s">
        <v>1810</v>
      </c>
      <c r="C383" s="16" t="s">
        <v>1807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hidden="1" x14ac:dyDescent="0.3">
      <c r="A384" s="7" t="s">
        <v>1816</v>
      </c>
      <c r="B384" s="8" t="s">
        <v>1821</v>
      </c>
      <c r="C384" s="16" t="s">
        <v>1807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hidden="1" x14ac:dyDescent="0.3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hidden="1" x14ac:dyDescent="0.3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hidden="1" x14ac:dyDescent="0.3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hidden="1" x14ac:dyDescent="0.3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hidden="1" x14ac:dyDescent="0.3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hidden="1" x14ac:dyDescent="0.3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COUNTIF($I$6:$I$1123,I390)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hidden="1" x14ac:dyDescent="0.3">
      <c r="A391" s="7" t="s">
        <v>157</v>
      </c>
      <c r="B391" s="8" t="s">
        <v>1692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hidden="1" x14ac:dyDescent="0.3">
      <c r="A392" s="7" t="s">
        <v>158</v>
      </c>
      <c r="B392" s="8" t="s">
        <v>1691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hidden="1" x14ac:dyDescent="0.3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hidden="1" x14ac:dyDescent="0.3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hidden="1" x14ac:dyDescent="0.3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hidden="1" x14ac:dyDescent="0.3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hidden="1" x14ac:dyDescent="0.3">
      <c r="A397" s="7" t="s">
        <v>1701</v>
      </c>
      <c r="B397" s="8" t="s">
        <v>1727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hidden="1" x14ac:dyDescent="0.3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hidden="1" x14ac:dyDescent="0.3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hidden="1" x14ac:dyDescent="0.3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hidden="1" x14ac:dyDescent="0.3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hidden="1" x14ac:dyDescent="0.3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hidden="1" x14ac:dyDescent="0.3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hidden="1" x14ac:dyDescent="0.3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hidden="1" x14ac:dyDescent="0.3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hidden="1" x14ac:dyDescent="0.3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hidden="1" x14ac:dyDescent="0.3">
      <c r="A407" s="7" t="s">
        <v>1702</v>
      </c>
      <c r="B407" s="8" t="s">
        <v>1719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hidden="1" x14ac:dyDescent="0.3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hidden="1" x14ac:dyDescent="0.3">
      <c r="A409" s="7" t="s">
        <v>1703</v>
      </c>
      <c r="B409" s="8" t="s">
        <v>1718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hidden="1" x14ac:dyDescent="0.3">
      <c r="A410" s="7" t="s">
        <v>1704</v>
      </c>
      <c r="B410" s="8" t="s">
        <v>1717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hidden="1" x14ac:dyDescent="0.3">
      <c r="A411" s="7" t="s">
        <v>1705</v>
      </c>
      <c r="B411" s="8" t="s">
        <v>1716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hidden="1" x14ac:dyDescent="0.3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hidden="1" x14ac:dyDescent="0.3">
      <c r="A413" s="7" t="s">
        <v>1780</v>
      </c>
      <c r="B413" s="8" t="s">
        <v>1782</v>
      </c>
      <c r="C413" s="16" t="s">
        <v>1806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hidden="1" x14ac:dyDescent="0.3">
      <c r="A414" s="7" t="s">
        <v>1803</v>
      </c>
      <c r="B414" s="8" t="s">
        <v>1809</v>
      </c>
      <c r="C414" s="16" t="s">
        <v>1806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hidden="1" x14ac:dyDescent="0.3">
      <c r="A415" s="7" t="s">
        <v>1781</v>
      </c>
      <c r="B415" s="8" t="s">
        <v>1783</v>
      </c>
      <c r="C415" s="16" t="s">
        <v>1806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hidden="1" x14ac:dyDescent="0.3">
      <c r="A416" s="7" t="s">
        <v>1814</v>
      </c>
      <c r="B416" s="8" t="s">
        <v>1811</v>
      </c>
      <c r="C416" s="16" t="s">
        <v>1807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hidden="1" x14ac:dyDescent="0.3">
      <c r="A417" s="7" t="s">
        <v>1817</v>
      </c>
      <c r="B417" s="8" t="s">
        <v>1820</v>
      </c>
      <c r="C417" s="16" t="s">
        <v>1807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hidden="1" x14ac:dyDescent="0.3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hidden="1" x14ac:dyDescent="0.3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hidden="1" x14ac:dyDescent="0.3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hidden="1" x14ac:dyDescent="0.3">
      <c r="A421" s="7" t="s">
        <v>161</v>
      </c>
      <c r="B421" s="8" t="s">
        <v>1693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hidden="1" x14ac:dyDescent="0.3">
      <c r="A422" s="7" t="s">
        <v>162</v>
      </c>
      <c r="B422" s="8" t="s">
        <v>1695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hidden="1" x14ac:dyDescent="0.3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hidden="1" x14ac:dyDescent="0.3">
      <c r="A424" s="7" t="s">
        <v>1836</v>
      </c>
      <c r="B424" s="8" t="s">
        <v>1837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hidden="1" x14ac:dyDescent="0.3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hidden="1" x14ac:dyDescent="0.3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hidden="1" x14ac:dyDescent="0.3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hidden="1" x14ac:dyDescent="0.3">
      <c r="A428" s="7" t="s">
        <v>1706</v>
      </c>
      <c r="B428" s="8" t="s">
        <v>1715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hidden="1" x14ac:dyDescent="0.3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hidden="1" x14ac:dyDescent="0.3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hidden="1" x14ac:dyDescent="0.3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hidden="1" x14ac:dyDescent="0.3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hidden="1" x14ac:dyDescent="0.3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hidden="1" x14ac:dyDescent="0.3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hidden="1" x14ac:dyDescent="0.3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hidden="1" x14ac:dyDescent="0.3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hidden="1" x14ac:dyDescent="0.3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hidden="1" x14ac:dyDescent="0.3">
      <c r="A438" s="7" t="s">
        <v>1707</v>
      </c>
      <c r="B438" s="8" t="s">
        <v>1714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hidden="1" x14ac:dyDescent="0.3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hidden="1" x14ac:dyDescent="0.3">
      <c r="A440" s="7" t="s">
        <v>1708</v>
      </c>
      <c r="B440" s="8" t="s">
        <v>1711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hidden="1" x14ac:dyDescent="0.3">
      <c r="A441" s="7" t="s">
        <v>1709</v>
      </c>
      <c r="B441" s="8" t="s">
        <v>1712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hidden="1" x14ac:dyDescent="0.3">
      <c r="A442" s="7" t="s">
        <v>1710</v>
      </c>
      <c r="B442" s="8" t="s">
        <v>1713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hidden="1" x14ac:dyDescent="0.3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hidden="1" x14ac:dyDescent="0.3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hidden="1" x14ac:dyDescent="0.3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hidden="1" x14ac:dyDescent="0.3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hidden="1" x14ac:dyDescent="0.3">
      <c r="A447" s="7" t="s">
        <v>1778</v>
      </c>
      <c r="B447" s="8" t="s">
        <v>1784</v>
      </c>
      <c r="C447" s="16" t="s">
        <v>1806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hidden="1" x14ac:dyDescent="0.3">
      <c r="A448" s="7" t="s">
        <v>1804</v>
      </c>
      <c r="B448" s="8" t="s">
        <v>1805</v>
      </c>
      <c r="C448" s="16" t="s">
        <v>1806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hidden="1" x14ac:dyDescent="0.3">
      <c r="A449" s="7" t="s">
        <v>1779</v>
      </c>
      <c r="B449" s="8" t="s">
        <v>1785</v>
      </c>
      <c r="C449" s="16" t="s">
        <v>1806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hidden="1" x14ac:dyDescent="0.3">
      <c r="A450" s="7" t="s">
        <v>1815</v>
      </c>
      <c r="B450" s="8" t="s">
        <v>1812</v>
      </c>
      <c r="C450" s="16" t="s">
        <v>1807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hidden="1" x14ac:dyDescent="0.3">
      <c r="A451" s="7" t="s">
        <v>1818</v>
      </c>
      <c r="B451" s="8" t="s">
        <v>1819</v>
      </c>
      <c r="C451" s="16" t="s">
        <v>1807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hidden="1" x14ac:dyDescent="0.3">
      <c r="A452" s="7" t="s">
        <v>1530</v>
      </c>
      <c r="B452" s="39" t="s">
        <v>1762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hidden="1" x14ac:dyDescent="0.3">
      <c r="A453" s="7" t="s">
        <v>1531</v>
      </c>
      <c r="B453" s="39" t="s">
        <v>1762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hidden="1" x14ac:dyDescent="0.3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COUNTIF($I$6:$I$1123,I454)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hidden="1" x14ac:dyDescent="0.3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hidden="1" x14ac:dyDescent="0.3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hidden="1" x14ac:dyDescent="0.3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hidden="1" x14ac:dyDescent="0.3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hidden="1" x14ac:dyDescent="0.3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hidden="1" x14ac:dyDescent="0.3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hidden="1" x14ac:dyDescent="0.3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hidden="1" x14ac:dyDescent="0.3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hidden="1" x14ac:dyDescent="0.3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hidden="1" x14ac:dyDescent="0.3">
      <c r="A464" s="7" t="s">
        <v>1641</v>
      </c>
      <c r="B464" s="8" t="s">
        <v>1654</v>
      </c>
      <c r="C464" s="16" t="s">
        <v>1640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1653</v>
      </c>
      <c r="L464" s="1" t="s">
        <v>1583</v>
      </c>
      <c r="M464" s="1"/>
      <c r="N464" s="7" t="b">
        <v>1</v>
      </c>
    </row>
    <row r="465" spans="1:14" hidden="1" x14ac:dyDescent="0.3">
      <c r="A465" s="7" t="s">
        <v>1642</v>
      </c>
      <c r="B465" s="8" t="s">
        <v>1655</v>
      </c>
      <c r="C465" s="16" t="s">
        <v>1640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1653</v>
      </c>
      <c r="L465" s="1" t="s">
        <v>1583</v>
      </c>
      <c r="M465" s="1"/>
      <c r="N465" s="7" t="b">
        <v>1</v>
      </c>
    </row>
    <row r="466" spans="1:14" hidden="1" x14ac:dyDescent="0.3">
      <c r="A466" s="7" t="s">
        <v>1736</v>
      </c>
      <c r="B466" s="8" t="s">
        <v>1733</v>
      </c>
      <c r="C466" s="16" t="s">
        <v>1640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1653</v>
      </c>
      <c r="L466" s="1" t="s">
        <v>1583</v>
      </c>
      <c r="M466" s="1"/>
      <c r="N466" s="7" t="b">
        <v>1</v>
      </c>
    </row>
    <row r="467" spans="1:14" hidden="1" x14ac:dyDescent="0.3">
      <c r="A467" s="7" t="s">
        <v>1643</v>
      </c>
      <c r="B467" s="8" t="s">
        <v>1656</v>
      </c>
      <c r="C467" s="16" t="s">
        <v>1640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1653</v>
      </c>
      <c r="L467" s="1" t="s">
        <v>1583</v>
      </c>
      <c r="M467" s="1"/>
      <c r="N467" s="7" t="b">
        <v>1</v>
      </c>
    </row>
    <row r="468" spans="1:14" hidden="1" x14ac:dyDescent="0.3">
      <c r="A468" s="7" t="s">
        <v>1644</v>
      </c>
      <c r="B468" s="8" t="s">
        <v>1657</v>
      </c>
      <c r="C468" s="16" t="s">
        <v>1640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1653</v>
      </c>
      <c r="L468" s="1" t="s">
        <v>1583</v>
      </c>
      <c r="M468" s="1"/>
      <c r="N468" s="7" t="b">
        <v>1</v>
      </c>
    </row>
    <row r="469" spans="1:14" hidden="1" x14ac:dyDescent="0.3">
      <c r="A469" s="7" t="s">
        <v>1645</v>
      </c>
      <c r="B469" s="8" t="s">
        <v>1658</v>
      </c>
      <c r="C469" s="16" t="s">
        <v>1640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1653</v>
      </c>
      <c r="L469" s="1" t="s">
        <v>1583</v>
      </c>
      <c r="M469" s="1"/>
      <c r="N469" s="7" t="b">
        <v>0</v>
      </c>
    </row>
    <row r="470" spans="1:14" hidden="1" x14ac:dyDescent="0.3">
      <c r="A470" s="7" t="s">
        <v>1646</v>
      </c>
      <c r="B470" s="8" t="s">
        <v>1659</v>
      </c>
      <c r="C470" s="16" t="s">
        <v>1640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1653</v>
      </c>
      <c r="L470" s="1" t="s">
        <v>1583</v>
      </c>
      <c r="M470" s="1"/>
      <c r="N470" s="7" t="b">
        <v>0</v>
      </c>
    </row>
    <row r="471" spans="1:14" hidden="1" x14ac:dyDescent="0.3">
      <c r="A471" s="7" t="s">
        <v>1737</v>
      </c>
      <c r="B471" s="8" t="s">
        <v>1734</v>
      </c>
      <c r="C471" s="16" t="s">
        <v>1640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1653</v>
      </c>
      <c r="L471" s="1" t="s">
        <v>1583</v>
      </c>
      <c r="M471" s="1"/>
      <c r="N471" s="7" t="b">
        <v>0</v>
      </c>
    </row>
    <row r="472" spans="1:14" hidden="1" x14ac:dyDescent="0.3">
      <c r="A472" s="7" t="s">
        <v>1647</v>
      </c>
      <c r="B472" s="8" t="s">
        <v>1660</v>
      </c>
      <c r="C472" s="16" t="s">
        <v>1640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1653</v>
      </c>
      <c r="L472" s="1" t="s">
        <v>1583</v>
      </c>
      <c r="M472" s="1"/>
      <c r="N472" s="7" t="b">
        <v>0</v>
      </c>
    </row>
    <row r="473" spans="1:14" hidden="1" x14ac:dyDescent="0.3">
      <c r="A473" s="7" t="s">
        <v>1648</v>
      </c>
      <c r="B473" s="8" t="s">
        <v>1661</v>
      </c>
      <c r="C473" s="16" t="s">
        <v>1640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1653</v>
      </c>
      <c r="L473" s="1" t="s">
        <v>1583</v>
      </c>
      <c r="M473" s="1"/>
      <c r="N473" s="7" t="b">
        <v>0</v>
      </c>
    </row>
    <row r="474" spans="1:14" hidden="1" x14ac:dyDescent="0.3">
      <c r="A474" s="7" t="s">
        <v>1649</v>
      </c>
      <c r="B474" s="8" t="s">
        <v>1662</v>
      </c>
      <c r="C474" s="16" t="s">
        <v>1640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1653</v>
      </c>
      <c r="L474" s="1" t="s">
        <v>1583</v>
      </c>
      <c r="M474" s="1"/>
      <c r="N474" s="7" t="b">
        <v>1</v>
      </c>
    </row>
    <row r="475" spans="1:14" hidden="1" x14ac:dyDescent="0.3">
      <c r="A475" s="7" t="s">
        <v>1650</v>
      </c>
      <c r="B475" s="8" t="s">
        <v>1663</v>
      </c>
      <c r="C475" s="16" t="s">
        <v>1640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1653</v>
      </c>
      <c r="L475" s="1" t="s">
        <v>1583</v>
      </c>
      <c r="M475" s="1"/>
      <c r="N475" s="7" t="b">
        <v>1</v>
      </c>
    </row>
    <row r="476" spans="1:14" hidden="1" x14ac:dyDescent="0.3">
      <c r="A476" s="7" t="s">
        <v>1738</v>
      </c>
      <c r="B476" s="8" t="s">
        <v>1735</v>
      </c>
      <c r="C476" s="16" t="s">
        <v>1640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1653</v>
      </c>
      <c r="L476" s="1" t="s">
        <v>1583</v>
      </c>
      <c r="M476" s="1"/>
      <c r="N476" s="7" t="b">
        <v>1</v>
      </c>
    </row>
    <row r="477" spans="1:14" hidden="1" x14ac:dyDescent="0.3">
      <c r="A477" s="7" t="s">
        <v>1651</v>
      </c>
      <c r="B477" s="8" t="s">
        <v>1664</v>
      </c>
      <c r="C477" s="16" t="s">
        <v>1640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1653</v>
      </c>
      <c r="L477" s="1" t="s">
        <v>1583</v>
      </c>
      <c r="M477" s="1"/>
      <c r="N477" s="7" t="b">
        <v>1</v>
      </c>
    </row>
    <row r="478" spans="1:14" hidden="1" x14ac:dyDescent="0.3">
      <c r="A478" s="7" t="s">
        <v>1652</v>
      </c>
      <c r="B478" s="8" t="s">
        <v>1665</v>
      </c>
      <c r="C478" s="16" t="s">
        <v>1640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1653</v>
      </c>
      <c r="L478" s="1" t="s">
        <v>1583</v>
      </c>
      <c r="M478" s="1"/>
      <c r="N478" s="7" t="b">
        <v>1</v>
      </c>
    </row>
    <row r="479" spans="1:14" hidden="1" x14ac:dyDescent="0.3">
      <c r="A479" s="7" t="s">
        <v>1689</v>
      </c>
      <c r="B479" s="8" t="s">
        <v>1687</v>
      </c>
      <c r="C479" s="16" t="s">
        <v>1640</v>
      </c>
      <c r="D479" s="55"/>
      <c r="E479" s="12"/>
      <c r="F479" s="12"/>
      <c r="G479" s="8" t="s">
        <v>1688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1653</v>
      </c>
      <c r="L479" s="1" t="s">
        <v>1583</v>
      </c>
      <c r="M479" s="1"/>
      <c r="N479" s="7" t="b">
        <v>1</v>
      </c>
    </row>
    <row r="480" spans="1:14" hidden="1" x14ac:dyDescent="0.3">
      <c r="A480" s="7" t="s">
        <v>1668</v>
      </c>
      <c r="B480" s="8" t="s">
        <v>1677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1667</v>
      </c>
      <c r="L480" s="1" t="s">
        <v>1583</v>
      </c>
      <c r="M480" s="1"/>
      <c r="N480" s="7" t="b">
        <v>1</v>
      </c>
    </row>
    <row r="481" spans="1:14" hidden="1" x14ac:dyDescent="0.3">
      <c r="A481" s="7" t="s">
        <v>1669</v>
      </c>
      <c r="B481" s="8" t="s">
        <v>1678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1667</v>
      </c>
      <c r="L481" s="1" t="s">
        <v>1583</v>
      </c>
      <c r="M481" s="1"/>
      <c r="N481" s="7" t="b">
        <v>1</v>
      </c>
    </row>
    <row r="482" spans="1:14" hidden="1" x14ac:dyDescent="0.3">
      <c r="A482" s="7" t="s">
        <v>1670</v>
      </c>
      <c r="B482" s="8" t="s">
        <v>1679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1667</v>
      </c>
      <c r="L482" s="1" t="s">
        <v>1583</v>
      </c>
      <c r="M482" s="1"/>
      <c r="N482" s="7" t="b">
        <v>1</v>
      </c>
    </row>
    <row r="483" spans="1:14" hidden="1" x14ac:dyDescent="0.3">
      <c r="A483" s="7" t="s">
        <v>1671</v>
      </c>
      <c r="B483" s="8" t="s">
        <v>1680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1667</v>
      </c>
      <c r="L483" s="1" t="s">
        <v>1583</v>
      </c>
      <c r="M483" s="1"/>
      <c r="N483" s="7" t="b">
        <v>1</v>
      </c>
    </row>
    <row r="484" spans="1:14" hidden="1" x14ac:dyDescent="0.3">
      <c r="A484" s="7" t="s">
        <v>1672</v>
      </c>
      <c r="B484" s="8" t="s">
        <v>1681</v>
      </c>
      <c r="C484" s="16" t="s">
        <v>1666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1667</v>
      </c>
      <c r="L484" s="1" t="s">
        <v>1583</v>
      </c>
      <c r="M484" s="1"/>
      <c r="N484" s="7" t="b">
        <v>1</v>
      </c>
    </row>
    <row r="485" spans="1:14" hidden="1" x14ac:dyDescent="0.3">
      <c r="A485" s="7" t="s">
        <v>1673</v>
      </c>
      <c r="B485" s="8" t="s">
        <v>1682</v>
      </c>
      <c r="C485" s="16" t="s">
        <v>1666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1667</v>
      </c>
      <c r="L485" s="1" t="s">
        <v>1583</v>
      </c>
      <c r="M485" s="1"/>
      <c r="N485" s="7" t="b">
        <v>1</v>
      </c>
    </row>
    <row r="486" spans="1:14" hidden="1" x14ac:dyDescent="0.3">
      <c r="A486" s="7" t="s">
        <v>1674</v>
      </c>
      <c r="B486" s="8" t="s">
        <v>1683</v>
      </c>
      <c r="C486" s="16" t="s">
        <v>1666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1667</v>
      </c>
      <c r="L486" s="1" t="s">
        <v>1583</v>
      </c>
      <c r="M486" s="1"/>
      <c r="N486" s="7" t="b">
        <v>1</v>
      </c>
    </row>
    <row r="487" spans="1:14" hidden="1" x14ac:dyDescent="0.3">
      <c r="A487" s="7" t="s">
        <v>1675</v>
      </c>
      <c r="B487" s="8" t="s">
        <v>1684</v>
      </c>
      <c r="C487" s="16" t="s">
        <v>1666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1667</v>
      </c>
      <c r="L487" s="1" t="s">
        <v>1583</v>
      </c>
      <c r="M487" s="1"/>
      <c r="N487" s="7" t="b">
        <v>1</v>
      </c>
    </row>
    <row r="488" spans="1:14" hidden="1" x14ac:dyDescent="0.3">
      <c r="A488" s="7" t="s">
        <v>1676</v>
      </c>
      <c r="B488" s="8" t="s">
        <v>1685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1667</v>
      </c>
      <c r="L488" s="1" t="s">
        <v>1583</v>
      </c>
      <c r="M488" s="1"/>
      <c r="N488" s="7" t="b">
        <v>1</v>
      </c>
    </row>
    <row r="489" spans="1:14" hidden="1" x14ac:dyDescent="0.3">
      <c r="A489" s="7" t="s">
        <v>1825</v>
      </c>
      <c r="B489" s="8" t="s">
        <v>1828</v>
      </c>
      <c r="C489" s="16" t="s">
        <v>1831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hidden="1" x14ac:dyDescent="0.3">
      <c r="A490" s="7" t="s">
        <v>1826</v>
      </c>
      <c r="B490" s="8" t="s">
        <v>1829</v>
      </c>
      <c r="C490" s="16" t="s">
        <v>1831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hidden="1" x14ac:dyDescent="0.3">
      <c r="A491" s="7" t="s">
        <v>1827</v>
      </c>
      <c r="B491" s="8" t="s">
        <v>1830</v>
      </c>
      <c r="C491" s="16" t="s">
        <v>1831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hidden="1" x14ac:dyDescent="0.3">
      <c r="A492" s="7" t="s">
        <v>1874</v>
      </c>
      <c r="B492" s="8" t="s">
        <v>1876</v>
      </c>
      <c r="C492" s="16" t="s">
        <v>175</v>
      </c>
      <c r="D492" s="55"/>
      <c r="E492" s="12"/>
      <c r="F492" s="12"/>
      <c r="G492" s="8" t="s">
        <v>1877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hidden="1" x14ac:dyDescent="0.3">
      <c r="A493" s="7" t="s">
        <v>1875</v>
      </c>
      <c r="B493" s="8" t="s">
        <v>1879</v>
      </c>
      <c r="C493" s="16" t="s">
        <v>1878</v>
      </c>
      <c r="D493" s="55"/>
      <c r="E493" s="12"/>
      <c r="F493" s="12"/>
      <c r="G493" s="8" t="s">
        <v>1877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hidden="1" x14ac:dyDescent="0.3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2133</v>
      </c>
    </row>
    <row r="495" spans="1:14" hidden="1" x14ac:dyDescent="0.3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2133</v>
      </c>
    </row>
    <row r="496" spans="1:14" hidden="1" x14ac:dyDescent="0.3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2191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2133</v>
      </c>
    </row>
    <row r="497" spans="1:14" hidden="1" x14ac:dyDescent="0.3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2133</v>
      </c>
    </row>
    <row r="498" spans="1:14" hidden="1" x14ac:dyDescent="0.3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2133</v>
      </c>
    </row>
    <row r="499" spans="1:14" hidden="1" x14ac:dyDescent="0.3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2133</v>
      </c>
    </row>
    <row r="500" spans="1:14" hidden="1" x14ac:dyDescent="0.3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2133</v>
      </c>
    </row>
    <row r="501" spans="1:14" hidden="1" x14ac:dyDescent="0.3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2133</v>
      </c>
    </row>
    <row r="502" spans="1:14" hidden="1" x14ac:dyDescent="0.3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2133</v>
      </c>
    </row>
    <row r="503" spans="1:14" hidden="1" x14ac:dyDescent="0.3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2133</v>
      </c>
    </row>
    <row r="504" spans="1:14" hidden="1" x14ac:dyDescent="0.3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2133</v>
      </c>
    </row>
    <row r="505" spans="1:14" hidden="1" x14ac:dyDescent="0.3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2133</v>
      </c>
    </row>
    <row r="506" spans="1:14" hidden="1" x14ac:dyDescent="0.3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2133</v>
      </c>
    </row>
    <row r="507" spans="1:14" hidden="1" x14ac:dyDescent="0.3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2133</v>
      </c>
    </row>
    <row r="508" spans="1:14" hidden="1" x14ac:dyDescent="0.3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2133</v>
      </c>
    </row>
    <row r="509" spans="1:14" hidden="1" x14ac:dyDescent="0.3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2133</v>
      </c>
    </row>
    <row r="510" spans="1:14" hidden="1" x14ac:dyDescent="0.3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2133</v>
      </c>
    </row>
    <row r="511" spans="1:14" hidden="1" x14ac:dyDescent="0.3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2133</v>
      </c>
    </row>
    <row r="512" spans="1:14" hidden="1" x14ac:dyDescent="0.3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2133</v>
      </c>
    </row>
    <row r="513" spans="1:14" hidden="1" x14ac:dyDescent="0.3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2133</v>
      </c>
    </row>
    <row r="514" spans="1:14" hidden="1" x14ac:dyDescent="0.3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2133</v>
      </c>
    </row>
    <row r="515" spans="1:14" hidden="1" x14ac:dyDescent="0.3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2133</v>
      </c>
    </row>
    <row r="516" spans="1:14" hidden="1" x14ac:dyDescent="0.3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2133</v>
      </c>
    </row>
    <row r="517" spans="1:14" hidden="1" x14ac:dyDescent="0.3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2133</v>
      </c>
    </row>
    <row r="518" spans="1:14" hidden="1" x14ac:dyDescent="0.3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COUNTIF($I$6:$I$1123,I518)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2133</v>
      </c>
    </row>
    <row r="519" spans="1:14" hidden="1" x14ac:dyDescent="0.3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2133</v>
      </c>
    </row>
    <row r="520" spans="1:14" hidden="1" x14ac:dyDescent="0.3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2133</v>
      </c>
    </row>
    <row r="521" spans="1:14" hidden="1" x14ac:dyDescent="0.3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2133</v>
      </c>
    </row>
    <row r="522" spans="1:14" hidden="1" x14ac:dyDescent="0.3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2133</v>
      </c>
    </row>
    <row r="523" spans="1:14" hidden="1" x14ac:dyDescent="0.3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2133</v>
      </c>
    </row>
    <row r="524" spans="1:14" hidden="1" x14ac:dyDescent="0.3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2133</v>
      </c>
    </row>
    <row r="525" spans="1:14" hidden="1" x14ac:dyDescent="0.3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2133</v>
      </c>
    </row>
    <row r="526" spans="1:14" hidden="1" x14ac:dyDescent="0.3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2133</v>
      </c>
    </row>
    <row r="527" spans="1:14" hidden="1" x14ac:dyDescent="0.3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2133</v>
      </c>
    </row>
    <row r="528" spans="1:14" hidden="1" x14ac:dyDescent="0.3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2133</v>
      </c>
    </row>
    <row r="529" spans="1:14" hidden="1" x14ac:dyDescent="0.3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2133</v>
      </c>
    </row>
    <row r="530" spans="1:14" hidden="1" x14ac:dyDescent="0.3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2133</v>
      </c>
    </row>
    <row r="531" spans="1:14" hidden="1" x14ac:dyDescent="0.3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2133</v>
      </c>
    </row>
    <row r="532" spans="1:14" hidden="1" x14ac:dyDescent="0.3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2133</v>
      </c>
    </row>
    <row r="533" spans="1:14" hidden="1" x14ac:dyDescent="0.3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2133</v>
      </c>
    </row>
    <row r="534" spans="1:14" hidden="1" x14ac:dyDescent="0.3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2133</v>
      </c>
    </row>
    <row r="535" spans="1:14" hidden="1" x14ac:dyDescent="0.3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2133</v>
      </c>
    </row>
    <row r="536" spans="1:14" hidden="1" x14ac:dyDescent="0.3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2133</v>
      </c>
    </row>
    <row r="537" spans="1:14" hidden="1" x14ac:dyDescent="0.3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2133</v>
      </c>
    </row>
    <row r="538" spans="1:14" hidden="1" x14ac:dyDescent="0.3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2133</v>
      </c>
    </row>
    <row r="539" spans="1:14" hidden="1" x14ac:dyDescent="0.3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2133</v>
      </c>
    </row>
    <row r="540" spans="1:14" hidden="1" x14ac:dyDescent="0.3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2133</v>
      </c>
    </row>
    <row r="541" spans="1:14" hidden="1" x14ac:dyDescent="0.3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2133</v>
      </c>
    </row>
    <row r="542" spans="1:14" hidden="1" x14ac:dyDescent="0.3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2133</v>
      </c>
    </row>
    <row r="543" spans="1:14" hidden="1" x14ac:dyDescent="0.3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2133</v>
      </c>
    </row>
    <row r="544" spans="1:14" hidden="1" x14ac:dyDescent="0.3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2133</v>
      </c>
    </row>
    <row r="545" spans="1:14" hidden="1" x14ac:dyDescent="0.3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2133</v>
      </c>
    </row>
    <row r="546" spans="1:14" hidden="1" x14ac:dyDescent="0.3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2133</v>
      </c>
    </row>
    <row r="547" spans="1:14" hidden="1" x14ac:dyDescent="0.3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2133</v>
      </c>
    </row>
    <row r="548" spans="1:14" hidden="1" x14ac:dyDescent="0.3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2133</v>
      </c>
    </row>
    <row r="549" spans="1:14" hidden="1" x14ac:dyDescent="0.3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2133</v>
      </c>
    </row>
    <row r="550" spans="1:14" hidden="1" x14ac:dyDescent="0.3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2133</v>
      </c>
    </row>
    <row r="551" spans="1:14" hidden="1" x14ac:dyDescent="0.3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2133</v>
      </c>
    </row>
    <row r="552" spans="1:14" hidden="1" x14ac:dyDescent="0.3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2133</v>
      </c>
    </row>
    <row r="553" spans="1:14" hidden="1" x14ac:dyDescent="0.3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2133</v>
      </c>
    </row>
    <row r="554" spans="1:14" hidden="1" x14ac:dyDescent="0.3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2133</v>
      </c>
    </row>
    <row r="555" spans="1:14" hidden="1" x14ac:dyDescent="0.3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2133</v>
      </c>
    </row>
    <row r="556" spans="1:14" hidden="1" x14ac:dyDescent="0.3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2133</v>
      </c>
    </row>
    <row r="557" spans="1:14" hidden="1" x14ac:dyDescent="0.3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2133</v>
      </c>
    </row>
    <row r="558" spans="1:14" hidden="1" x14ac:dyDescent="0.3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2133</v>
      </c>
    </row>
    <row r="559" spans="1:14" hidden="1" x14ac:dyDescent="0.3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2133</v>
      </c>
    </row>
    <row r="560" spans="1:14" hidden="1" x14ac:dyDescent="0.3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2133</v>
      </c>
    </row>
    <row r="561" spans="1:14" hidden="1" x14ac:dyDescent="0.3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2133</v>
      </c>
    </row>
    <row r="562" spans="1:14" hidden="1" x14ac:dyDescent="0.3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2133</v>
      </c>
    </row>
    <row r="563" spans="1:14" hidden="1" x14ac:dyDescent="0.3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2133</v>
      </c>
    </row>
    <row r="564" spans="1:14" hidden="1" x14ac:dyDescent="0.3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2133</v>
      </c>
    </row>
    <row r="565" spans="1:14" hidden="1" x14ac:dyDescent="0.3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2133</v>
      </c>
    </row>
    <row r="566" spans="1:14" hidden="1" x14ac:dyDescent="0.3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2133</v>
      </c>
    </row>
    <row r="567" spans="1:14" hidden="1" x14ac:dyDescent="0.3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2133</v>
      </c>
    </row>
    <row r="568" spans="1:14" hidden="1" x14ac:dyDescent="0.3">
      <c r="A568" s="7" t="s">
        <v>1752</v>
      </c>
      <c r="B568" s="7" t="s">
        <v>1753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2133</v>
      </c>
    </row>
    <row r="569" spans="1:14" hidden="1" x14ac:dyDescent="0.3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2133</v>
      </c>
    </row>
    <row r="570" spans="1:14" hidden="1" x14ac:dyDescent="0.3">
      <c r="A570" s="7" t="s">
        <v>1754</v>
      </c>
      <c r="B570" s="7" t="s">
        <v>1755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2133</v>
      </c>
    </row>
    <row r="571" spans="1:14" hidden="1" x14ac:dyDescent="0.3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2133</v>
      </c>
    </row>
    <row r="572" spans="1:14" hidden="1" x14ac:dyDescent="0.3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2133</v>
      </c>
    </row>
    <row r="573" spans="1:14" hidden="1" x14ac:dyDescent="0.3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2133</v>
      </c>
    </row>
    <row r="574" spans="1:14" hidden="1" x14ac:dyDescent="0.3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2133</v>
      </c>
    </row>
    <row r="575" spans="1:14" hidden="1" x14ac:dyDescent="0.3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2133</v>
      </c>
    </row>
    <row r="576" spans="1:14" hidden="1" x14ac:dyDescent="0.3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2133</v>
      </c>
    </row>
    <row r="577" spans="1:14" hidden="1" x14ac:dyDescent="0.3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2133</v>
      </c>
    </row>
    <row r="578" spans="1:14" hidden="1" x14ac:dyDescent="0.3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2133</v>
      </c>
    </row>
    <row r="579" spans="1:14" hidden="1" x14ac:dyDescent="0.3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2133</v>
      </c>
    </row>
    <row r="580" spans="1:14" hidden="1" x14ac:dyDescent="0.3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2133</v>
      </c>
    </row>
    <row r="581" spans="1:14" hidden="1" x14ac:dyDescent="0.3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2133</v>
      </c>
    </row>
    <row r="582" spans="1:14" hidden="1" x14ac:dyDescent="0.3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COUNTIF($I$6:$I$1123,I582)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2133</v>
      </c>
    </row>
    <row r="583" spans="1:14" hidden="1" x14ac:dyDescent="0.3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2133</v>
      </c>
    </row>
    <row r="584" spans="1:14" hidden="1" x14ac:dyDescent="0.3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2133</v>
      </c>
    </row>
    <row r="585" spans="1:14" hidden="1" x14ac:dyDescent="0.3">
      <c r="A585" s="7" t="s">
        <v>1756</v>
      </c>
      <c r="B585" s="7" t="s">
        <v>1757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2133</v>
      </c>
    </row>
    <row r="586" spans="1:14" hidden="1" x14ac:dyDescent="0.3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2133</v>
      </c>
    </row>
    <row r="587" spans="1:14" hidden="1" x14ac:dyDescent="0.3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2133</v>
      </c>
    </row>
    <row r="588" spans="1:14" hidden="1" x14ac:dyDescent="0.3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2133</v>
      </c>
    </row>
    <row r="589" spans="1:14" hidden="1" x14ac:dyDescent="0.3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2133</v>
      </c>
    </row>
    <row r="590" spans="1:14" hidden="1" x14ac:dyDescent="0.3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2133</v>
      </c>
    </row>
    <row r="591" spans="1:14" hidden="1" x14ac:dyDescent="0.3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2133</v>
      </c>
    </row>
    <row r="592" spans="1:14" hidden="1" x14ac:dyDescent="0.3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2133</v>
      </c>
    </row>
    <row r="593" spans="1:14" hidden="1" x14ac:dyDescent="0.3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2133</v>
      </c>
    </row>
    <row r="594" spans="1:14" hidden="1" x14ac:dyDescent="0.3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2133</v>
      </c>
    </row>
    <row r="595" spans="1:14" hidden="1" x14ac:dyDescent="0.3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2133</v>
      </c>
    </row>
    <row r="596" spans="1:14" hidden="1" x14ac:dyDescent="0.3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2133</v>
      </c>
    </row>
    <row r="597" spans="1:14" hidden="1" x14ac:dyDescent="0.3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2133</v>
      </c>
    </row>
    <row r="598" spans="1:14" hidden="1" x14ac:dyDescent="0.3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2133</v>
      </c>
    </row>
    <row r="599" spans="1:14" hidden="1" x14ac:dyDescent="0.3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2133</v>
      </c>
    </row>
    <row r="600" spans="1:14" hidden="1" x14ac:dyDescent="0.3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2133</v>
      </c>
    </row>
    <row r="601" spans="1:14" hidden="1" x14ac:dyDescent="0.3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2133</v>
      </c>
    </row>
    <row r="602" spans="1:14" hidden="1" x14ac:dyDescent="0.3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2133</v>
      </c>
    </row>
    <row r="603" spans="1:14" hidden="1" x14ac:dyDescent="0.3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2133</v>
      </c>
    </row>
    <row r="604" spans="1:14" hidden="1" x14ac:dyDescent="0.3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2133</v>
      </c>
    </row>
    <row r="605" spans="1:14" hidden="1" x14ac:dyDescent="0.3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2133</v>
      </c>
    </row>
    <row r="606" spans="1:14" hidden="1" x14ac:dyDescent="0.3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2133</v>
      </c>
    </row>
    <row r="607" spans="1:14" hidden="1" x14ac:dyDescent="0.3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2133</v>
      </c>
    </row>
    <row r="608" spans="1:14" hidden="1" x14ac:dyDescent="0.3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2133</v>
      </c>
    </row>
    <row r="609" spans="1:14" hidden="1" x14ac:dyDescent="0.3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2133</v>
      </c>
    </row>
    <row r="610" spans="1:14" hidden="1" x14ac:dyDescent="0.3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2133</v>
      </c>
    </row>
    <row r="611" spans="1:14" hidden="1" x14ac:dyDescent="0.3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2133</v>
      </c>
    </row>
    <row r="612" spans="1:14" hidden="1" x14ac:dyDescent="0.3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2133</v>
      </c>
    </row>
    <row r="613" spans="1:14" hidden="1" x14ac:dyDescent="0.3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2133</v>
      </c>
    </row>
    <row r="614" spans="1:14" hidden="1" x14ac:dyDescent="0.3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2133</v>
      </c>
    </row>
    <row r="615" spans="1:14" hidden="1" x14ac:dyDescent="0.3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2133</v>
      </c>
    </row>
    <row r="616" spans="1:14" hidden="1" x14ac:dyDescent="0.3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2133</v>
      </c>
    </row>
    <row r="617" spans="1:14" hidden="1" x14ac:dyDescent="0.3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2133</v>
      </c>
    </row>
    <row r="618" spans="1:14" hidden="1" x14ac:dyDescent="0.3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2133</v>
      </c>
    </row>
    <row r="619" spans="1:14" hidden="1" x14ac:dyDescent="0.3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2133</v>
      </c>
    </row>
    <row r="620" spans="1:14" hidden="1" x14ac:dyDescent="0.3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2133</v>
      </c>
    </row>
    <row r="621" spans="1:14" hidden="1" x14ac:dyDescent="0.3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2133</v>
      </c>
    </row>
    <row r="622" spans="1:14" hidden="1" x14ac:dyDescent="0.3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2133</v>
      </c>
    </row>
    <row r="623" spans="1:14" hidden="1" x14ac:dyDescent="0.3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2133</v>
      </c>
    </row>
    <row r="624" spans="1:14" hidden="1" x14ac:dyDescent="0.3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2133</v>
      </c>
    </row>
    <row r="625" spans="1:14" hidden="1" x14ac:dyDescent="0.3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2133</v>
      </c>
    </row>
    <row r="626" spans="1:14" hidden="1" x14ac:dyDescent="0.3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2133</v>
      </c>
    </row>
    <row r="627" spans="1:14" hidden="1" x14ac:dyDescent="0.3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2133</v>
      </c>
    </row>
    <row r="628" spans="1:14" hidden="1" x14ac:dyDescent="0.3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2133</v>
      </c>
    </row>
    <row r="629" spans="1:14" hidden="1" x14ac:dyDescent="0.3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2133</v>
      </c>
    </row>
    <row r="630" spans="1:14" hidden="1" x14ac:dyDescent="0.3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2133</v>
      </c>
    </row>
    <row r="631" spans="1:14" hidden="1" x14ac:dyDescent="0.3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2133</v>
      </c>
    </row>
    <row r="632" spans="1:14" hidden="1" x14ac:dyDescent="0.3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2133</v>
      </c>
    </row>
    <row r="633" spans="1:14" hidden="1" x14ac:dyDescent="0.3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2133</v>
      </c>
    </row>
    <row r="634" spans="1:14" hidden="1" x14ac:dyDescent="0.3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2133</v>
      </c>
    </row>
    <row r="635" spans="1:14" hidden="1" x14ac:dyDescent="0.3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2133</v>
      </c>
    </row>
    <row r="636" spans="1:14" hidden="1" x14ac:dyDescent="0.3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2133</v>
      </c>
    </row>
    <row r="637" spans="1:14" hidden="1" x14ac:dyDescent="0.3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2133</v>
      </c>
    </row>
    <row r="638" spans="1:14" hidden="1" x14ac:dyDescent="0.3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2133</v>
      </c>
    </row>
    <row r="639" spans="1:14" hidden="1" x14ac:dyDescent="0.3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2133</v>
      </c>
    </row>
    <row r="640" spans="1:14" hidden="1" x14ac:dyDescent="0.3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2133</v>
      </c>
    </row>
    <row r="641" spans="1:14" hidden="1" x14ac:dyDescent="0.3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2133</v>
      </c>
    </row>
    <row r="642" spans="1:14" hidden="1" x14ac:dyDescent="0.3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2133</v>
      </c>
    </row>
    <row r="643" spans="1:14" hidden="1" x14ac:dyDescent="0.3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2133</v>
      </c>
    </row>
    <row r="644" spans="1:14" hidden="1" x14ac:dyDescent="0.3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1763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2133</v>
      </c>
    </row>
    <row r="645" spans="1:14" hidden="1" x14ac:dyDescent="0.3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2133</v>
      </c>
    </row>
    <row r="646" spans="1:14" hidden="1" x14ac:dyDescent="0.3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COUNTIF($I$6:$I$1123,I646)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2133</v>
      </c>
    </row>
    <row r="647" spans="1:14" hidden="1" x14ac:dyDescent="0.3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2133</v>
      </c>
    </row>
    <row r="648" spans="1:14" hidden="1" x14ac:dyDescent="0.3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2133</v>
      </c>
    </row>
    <row r="649" spans="1:14" hidden="1" x14ac:dyDescent="0.3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2133</v>
      </c>
    </row>
    <row r="650" spans="1:14" hidden="1" x14ac:dyDescent="0.3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2133</v>
      </c>
    </row>
    <row r="651" spans="1:14" hidden="1" x14ac:dyDescent="0.3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2133</v>
      </c>
    </row>
    <row r="652" spans="1:14" hidden="1" x14ac:dyDescent="0.3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2133</v>
      </c>
    </row>
    <row r="653" spans="1:14" hidden="1" x14ac:dyDescent="0.3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2133</v>
      </c>
    </row>
    <row r="654" spans="1:14" hidden="1" x14ac:dyDescent="0.3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2133</v>
      </c>
    </row>
    <row r="655" spans="1:14" hidden="1" x14ac:dyDescent="0.3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2133</v>
      </c>
    </row>
    <row r="656" spans="1:14" hidden="1" x14ac:dyDescent="0.3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2133</v>
      </c>
    </row>
    <row r="657" spans="1:14" hidden="1" x14ac:dyDescent="0.3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2133</v>
      </c>
    </row>
    <row r="658" spans="1:14" hidden="1" x14ac:dyDescent="0.3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2133</v>
      </c>
    </row>
    <row r="659" spans="1:14" hidden="1" x14ac:dyDescent="0.3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2133</v>
      </c>
    </row>
    <row r="660" spans="1:14" hidden="1" x14ac:dyDescent="0.3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2133</v>
      </c>
    </row>
    <row r="661" spans="1:14" hidden="1" x14ac:dyDescent="0.3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2133</v>
      </c>
    </row>
    <row r="662" spans="1:14" hidden="1" x14ac:dyDescent="0.3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2133</v>
      </c>
    </row>
    <row r="663" spans="1:14" hidden="1" x14ac:dyDescent="0.3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2133</v>
      </c>
    </row>
    <row r="664" spans="1:14" hidden="1" x14ac:dyDescent="0.3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2133</v>
      </c>
    </row>
    <row r="665" spans="1:14" hidden="1" x14ac:dyDescent="0.3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2133</v>
      </c>
    </row>
    <row r="666" spans="1:14" hidden="1" x14ac:dyDescent="0.3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2133</v>
      </c>
    </row>
    <row r="667" spans="1:14" hidden="1" x14ac:dyDescent="0.3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2133</v>
      </c>
    </row>
    <row r="668" spans="1:14" hidden="1" x14ac:dyDescent="0.3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2133</v>
      </c>
    </row>
    <row r="669" spans="1:14" hidden="1" x14ac:dyDescent="0.3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2133</v>
      </c>
    </row>
    <row r="670" spans="1:14" hidden="1" x14ac:dyDescent="0.3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2133</v>
      </c>
    </row>
    <row r="671" spans="1:14" hidden="1" x14ac:dyDescent="0.3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2133</v>
      </c>
    </row>
    <row r="672" spans="1:14" hidden="1" x14ac:dyDescent="0.3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2133</v>
      </c>
    </row>
    <row r="673" spans="1:14" hidden="1" x14ac:dyDescent="0.3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2133</v>
      </c>
    </row>
    <row r="674" spans="1:14" hidden="1" x14ac:dyDescent="0.3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2133</v>
      </c>
    </row>
    <row r="675" spans="1:14" hidden="1" x14ac:dyDescent="0.3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2133</v>
      </c>
    </row>
    <row r="676" spans="1:14" hidden="1" x14ac:dyDescent="0.3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2133</v>
      </c>
    </row>
    <row r="677" spans="1:14" hidden="1" x14ac:dyDescent="0.3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2133</v>
      </c>
    </row>
    <row r="678" spans="1:14" hidden="1" x14ac:dyDescent="0.3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2133</v>
      </c>
    </row>
    <row r="679" spans="1:14" hidden="1" x14ac:dyDescent="0.3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2133</v>
      </c>
    </row>
    <row r="680" spans="1:14" hidden="1" x14ac:dyDescent="0.3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2133</v>
      </c>
    </row>
    <row r="681" spans="1:14" hidden="1" x14ac:dyDescent="0.3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2133</v>
      </c>
    </row>
    <row r="682" spans="1:14" hidden="1" x14ac:dyDescent="0.3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2133</v>
      </c>
    </row>
    <row r="683" spans="1:14" hidden="1" x14ac:dyDescent="0.3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2133</v>
      </c>
    </row>
    <row r="684" spans="1:14" hidden="1" x14ac:dyDescent="0.3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2133</v>
      </c>
    </row>
    <row r="685" spans="1:14" hidden="1" x14ac:dyDescent="0.3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2133</v>
      </c>
    </row>
    <row r="686" spans="1:14" hidden="1" x14ac:dyDescent="0.3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2133</v>
      </c>
    </row>
    <row r="687" spans="1:14" hidden="1" x14ac:dyDescent="0.3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2133</v>
      </c>
    </row>
    <row r="688" spans="1:14" hidden="1" x14ac:dyDescent="0.3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2133</v>
      </c>
    </row>
    <row r="689" spans="1:14" hidden="1" x14ac:dyDescent="0.3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2133</v>
      </c>
    </row>
    <row r="690" spans="1:14" hidden="1" x14ac:dyDescent="0.3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2133</v>
      </c>
    </row>
    <row r="691" spans="1:14" hidden="1" x14ac:dyDescent="0.3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2133</v>
      </c>
    </row>
    <row r="692" spans="1:14" hidden="1" x14ac:dyDescent="0.3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2133</v>
      </c>
    </row>
    <row r="693" spans="1:14" hidden="1" x14ac:dyDescent="0.3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2133</v>
      </c>
    </row>
    <row r="694" spans="1:14" hidden="1" x14ac:dyDescent="0.3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2133</v>
      </c>
    </row>
    <row r="695" spans="1:14" hidden="1" x14ac:dyDescent="0.3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2133</v>
      </c>
    </row>
    <row r="696" spans="1:14" hidden="1" x14ac:dyDescent="0.3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2133</v>
      </c>
    </row>
    <row r="697" spans="1:14" hidden="1" x14ac:dyDescent="0.3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2133</v>
      </c>
    </row>
    <row r="698" spans="1:14" hidden="1" x14ac:dyDescent="0.3">
      <c r="A698" s="7" t="s">
        <v>1758</v>
      </c>
      <c r="B698" s="7" t="s">
        <v>1759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2133</v>
      </c>
    </row>
    <row r="699" spans="1:14" hidden="1" x14ac:dyDescent="0.3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2133</v>
      </c>
    </row>
    <row r="700" spans="1:14" hidden="1" x14ac:dyDescent="0.3">
      <c r="A700" s="7" t="s">
        <v>1760</v>
      </c>
      <c r="B700" s="7" t="s">
        <v>1761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2133</v>
      </c>
    </row>
    <row r="701" spans="1:14" hidden="1" x14ac:dyDescent="0.3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2133</v>
      </c>
    </row>
    <row r="702" spans="1:14" hidden="1" x14ac:dyDescent="0.3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2133</v>
      </c>
    </row>
    <row r="703" spans="1:14" hidden="1" x14ac:dyDescent="0.3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2133</v>
      </c>
    </row>
    <row r="704" spans="1:14" hidden="1" x14ac:dyDescent="0.3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2133</v>
      </c>
    </row>
    <row r="705" spans="1:14" hidden="1" x14ac:dyDescent="0.3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2133</v>
      </c>
    </row>
    <row r="706" spans="1:14" hidden="1" x14ac:dyDescent="0.3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2133</v>
      </c>
    </row>
    <row r="707" spans="1:14" hidden="1" x14ac:dyDescent="0.3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2133</v>
      </c>
    </row>
    <row r="708" spans="1:14" hidden="1" x14ac:dyDescent="0.3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2133</v>
      </c>
    </row>
    <row r="709" spans="1:14" hidden="1" x14ac:dyDescent="0.3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2133</v>
      </c>
    </row>
    <row r="710" spans="1:14" hidden="1" x14ac:dyDescent="0.3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COUNTIF($I$6:$I$1123,I710)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2133</v>
      </c>
    </row>
    <row r="711" spans="1:14" hidden="1" x14ac:dyDescent="0.3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2133</v>
      </c>
    </row>
    <row r="712" spans="1:14" hidden="1" x14ac:dyDescent="0.3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2133</v>
      </c>
    </row>
    <row r="713" spans="1:14" hidden="1" x14ac:dyDescent="0.3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2133</v>
      </c>
    </row>
    <row r="714" spans="1:14" hidden="1" x14ac:dyDescent="0.3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2133</v>
      </c>
    </row>
    <row r="715" spans="1:14" hidden="1" x14ac:dyDescent="0.3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2133</v>
      </c>
    </row>
    <row r="716" spans="1:14" hidden="1" x14ac:dyDescent="0.3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2133</v>
      </c>
    </row>
    <row r="717" spans="1:14" hidden="1" x14ac:dyDescent="0.3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2133</v>
      </c>
    </row>
    <row r="718" spans="1:14" hidden="1" x14ac:dyDescent="0.3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2133</v>
      </c>
    </row>
    <row r="719" spans="1:14" hidden="1" x14ac:dyDescent="0.3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2133</v>
      </c>
    </row>
    <row r="720" spans="1:14" hidden="1" x14ac:dyDescent="0.3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2133</v>
      </c>
    </row>
    <row r="721" spans="1:14" hidden="1" x14ac:dyDescent="0.3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2133</v>
      </c>
    </row>
    <row r="722" spans="1:14" hidden="1" x14ac:dyDescent="0.3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2133</v>
      </c>
    </row>
    <row r="723" spans="1:14" hidden="1" x14ac:dyDescent="0.3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2133</v>
      </c>
    </row>
    <row r="724" spans="1:14" hidden="1" x14ac:dyDescent="0.3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2133</v>
      </c>
    </row>
    <row r="725" spans="1:14" hidden="1" x14ac:dyDescent="0.3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2133</v>
      </c>
    </row>
    <row r="726" spans="1:14" hidden="1" x14ac:dyDescent="0.3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2133</v>
      </c>
    </row>
    <row r="727" spans="1:14" hidden="1" x14ac:dyDescent="0.3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2133</v>
      </c>
    </row>
    <row r="728" spans="1:14" hidden="1" x14ac:dyDescent="0.3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2133</v>
      </c>
    </row>
    <row r="729" spans="1:14" hidden="1" x14ac:dyDescent="0.3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2133</v>
      </c>
    </row>
    <row r="730" spans="1:14" hidden="1" x14ac:dyDescent="0.3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2133</v>
      </c>
    </row>
    <row r="731" spans="1:14" hidden="1" x14ac:dyDescent="0.3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2133</v>
      </c>
    </row>
    <row r="732" spans="1:14" hidden="1" x14ac:dyDescent="0.3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2133</v>
      </c>
    </row>
    <row r="733" spans="1:14" hidden="1" x14ac:dyDescent="0.3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2133</v>
      </c>
    </row>
    <row r="734" spans="1:14" hidden="1" x14ac:dyDescent="0.3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2133</v>
      </c>
    </row>
    <row r="735" spans="1:14" hidden="1" x14ac:dyDescent="0.3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2133</v>
      </c>
    </row>
    <row r="736" spans="1:14" hidden="1" x14ac:dyDescent="0.3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2133</v>
      </c>
    </row>
    <row r="737" spans="1:14" hidden="1" x14ac:dyDescent="0.3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2133</v>
      </c>
    </row>
    <row r="738" spans="1:14" hidden="1" x14ac:dyDescent="0.3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2133</v>
      </c>
    </row>
    <row r="739" spans="1:14" hidden="1" x14ac:dyDescent="0.3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2133</v>
      </c>
    </row>
    <row r="740" spans="1:14" hidden="1" x14ac:dyDescent="0.3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2133</v>
      </c>
    </row>
    <row r="741" spans="1:14" hidden="1" x14ac:dyDescent="0.3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2133</v>
      </c>
    </row>
    <row r="742" spans="1:14" hidden="1" x14ac:dyDescent="0.3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2133</v>
      </c>
    </row>
    <row r="743" spans="1:14" hidden="1" x14ac:dyDescent="0.3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2133</v>
      </c>
    </row>
    <row r="744" spans="1:14" hidden="1" x14ac:dyDescent="0.3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2133</v>
      </c>
    </row>
    <row r="745" spans="1:14" hidden="1" x14ac:dyDescent="0.3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2133</v>
      </c>
    </row>
    <row r="746" spans="1:14" hidden="1" x14ac:dyDescent="0.3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2133</v>
      </c>
    </row>
    <row r="747" spans="1:14" hidden="1" x14ac:dyDescent="0.3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2133</v>
      </c>
    </row>
    <row r="748" spans="1:14" hidden="1" x14ac:dyDescent="0.3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2133</v>
      </c>
    </row>
    <row r="749" spans="1:14" hidden="1" x14ac:dyDescent="0.3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2133</v>
      </c>
    </row>
    <row r="750" spans="1:14" hidden="1" x14ac:dyDescent="0.3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2133</v>
      </c>
    </row>
    <row r="751" spans="1:14" hidden="1" x14ac:dyDescent="0.3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2133</v>
      </c>
    </row>
    <row r="752" spans="1:14" hidden="1" x14ac:dyDescent="0.3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2133</v>
      </c>
    </row>
    <row r="753" spans="1:14" hidden="1" x14ac:dyDescent="0.3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2133</v>
      </c>
    </row>
    <row r="754" spans="1:14" hidden="1" x14ac:dyDescent="0.3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2133</v>
      </c>
    </row>
    <row r="755" spans="1:14" hidden="1" x14ac:dyDescent="0.3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2133</v>
      </c>
    </row>
    <row r="756" spans="1:14" hidden="1" x14ac:dyDescent="0.3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2133</v>
      </c>
    </row>
    <row r="757" spans="1:14" hidden="1" x14ac:dyDescent="0.3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2133</v>
      </c>
    </row>
    <row r="758" spans="1:14" hidden="1" x14ac:dyDescent="0.3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2133</v>
      </c>
    </row>
    <row r="759" spans="1:14" hidden="1" x14ac:dyDescent="0.3">
      <c r="A759" s="7" t="s">
        <v>85</v>
      </c>
      <c r="B759" s="7" t="s">
        <v>1600</v>
      </c>
      <c r="C759" s="38" t="s">
        <v>1762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2133</v>
      </c>
    </row>
    <row r="760" spans="1:14" hidden="1" x14ac:dyDescent="0.3">
      <c r="A760" s="7" t="s">
        <v>1429</v>
      </c>
      <c r="B760" s="7" t="s">
        <v>1587</v>
      </c>
      <c r="C760" s="38" t="s">
        <v>1762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2133</v>
      </c>
    </row>
    <row r="761" spans="1:14" hidden="1" x14ac:dyDescent="0.3">
      <c r="A761" s="7" t="s">
        <v>1430</v>
      </c>
      <c r="B761" s="7" t="s">
        <v>1588</v>
      </c>
      <c r="C761" s="38" t="s">
        <v>1762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2133</v>
      </c>
    </row>
    <row r="762" spans="1:14" hidden="1" x14ac:dyDescent="0.3">
      <c r="A762" s="7" t="s">
        <v>1431</v>
      </c>
      <c r="B762" s="7" t="s">
        <v>1589</v>
      </c>
      <c r="C762" s="38" t="s">
        <v>1762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2133</v>
      </c>
    </row>
    <row r="763" spans="1:14" hidden="1" x14ac:dyDescent="0.3">
      <c r="A763" s="7" t="s">
        <v>1731</v>
      </c>
      <c r="B763" s="7" t="s">
        <v>1590</v>
      </c>
      <c r="C763" s="38" t="s">
        <v>1762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2133</v>
      </c>
    </row>
    <row r="764" spans="1:14" hidden="1" x14ac:dyDescent="0.3">
      <c r="A764" s="7" t="s">
        <v>1432</v>
      </c>
      <c r="B764" s="7" t="s">
        <v>1591</v>
      </c>
      <c r="C764" s="38" t="s">
        <v>1762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2133</v>
      </c>
    </row>
    <row r="765" spans="1:14" hidden="1" x14ac:dyDescent="0.3">
      <c r="A765" s="7" t="s">
        <v>1433</v>
      </c>
      <c r="B765" s="7" t="s">
        <v>1592</v>
      </c>
      <c r="C765" s="38" t="s">
        <v>1762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2133</v>
      </c>
    </row>
    <row r="766" spans="1:14" hidden="1" x14ac:dyDescent="0.3">
      <c r="A766" s="7" t="s">
        <v>1434</v>
      </c>
      <c r="B766" s="7" t="s">
        <v>1593</v>
      </c>
      <c r="C766" s="38" t="s">
        <v>1762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2133</v>
      </c>
    </row>
    <row r="767" spans="1:14" hidden="1" x14ac:dyDescent="0.3">
      <c r="A767" s="7" t="s">
        <v>1435</v>
      </c>
      <c r="B767" s="7" t="s">
        <v>1594</v>
      </c>
      <c r="C767" s="38" t="s">
        <v>1762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2133</v>
      </c>
    </row>
    <row r="768" spans="1:14" hidden="1" x14ac:dyDescent="0.3">
      <c r="A768" s="7" t="s">
        <v>1732</v>
      </c>
      <c r="B768" s="7" t="s">
        <v>2284</v>
      </c>
      <c r="C768" s="38" t="s">
        <v>1762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2133</v>
      </c>
    </row>
    <row r="769" spans="1:14" hidden="1" x14ac:dyDescent="0.3">
      <c r="A769" s="7" t="s">
        <v>1436</v>
      </c>
      <c r="B769" s="7" t="s">
        <v>1595</v>
      </c>
      <c r="C769" s="38" t="s">
        <v>1762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2133</v>
      </c>
    </row>
    <row r="770" spans="1:14" hidden="1" x14ac:dyDescent="0.3">
      <c r="A770" s="7" t="s">
        <v>1437</v>
      </c>
      <c r="B770" s="7" t="s">
        <v>1599</v>
      </c>
      <c r="C770" s="38" t="s">
        <v>1762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2133</v>
      </c>
    </row>
    <row r="771" spans="1:14" hidden="1" x14ac:dyDescent="0.3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2133</v>
      </c>
    </row>
    <row r="772" spans="1:14" hidden="1" x14ac:dyDescent="0.3">
      <c r="A772" s="7" t="s">
        <v>1439</v>
      </c>
      <c r="B772" s="7" t="s">
        <v>1596</v>
      </c>
      <c r="C772" s="38" t="s">
        <v>1762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2133</v>
      </c>
    </row>
    <row r="773" spans="1:14" hidden="1" x14ac:dyDescent="0.3">
      <c r="A773" s="7" t="s">
        <v>53</v>
      </c>
      <c r="B773" s="7" t="s">
        <v>1597</v>
      </c>
      <c r="C773" s="38" t="s">
        <v>1762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2133</v>
      </c>
    </row>
    <row r="774" spans="1:14" hidden="1" x14ac:dyDescent="0.3">
      <c r="A774" s="7" t="s">
        <v>1440</v>
      </c>
      <c r="B774" s="7" t="s">
        <v>1598</v>
      </c>
      <c r="C774" s="38" t="s">
        <v>1762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COUNTIF($I$6:$I$1123,I774)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2133</v>
      </c>
    </row>
    <row r="775" spans="1:14" x14ac:dyDescent="0.3">
      <c r="A775" s="7" t="s">
        <v>1441</v>
      </c>
      <c r="B775" s="59" t="s">
        <v>2311</v>
      </c>
      <c r="C775" s="38" t="s">
        <v>1762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2133</v>
      </c>
    </row>
    <row r="776" spans="1:14" x14ac:dyDescent="0.3">
      <c r="A776" s="7" t="s">
        <v>1442</v>
      </c>
      <c r="B776" s="59" t="s">
        <v>2310</v>
      </c>
      <c r="C776" s="38" t="s">
        <v>1762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2133</v>
      </c>
    </row>
    <row r="777" spans="1:14" hidden="1" x14ac:dyDescent="0.3">
      <c r="A777" s="7" t="s">
        <v>1443</v>
      </c>
      <c r="B777" s="38" t="s">
        <v>1762</v>
      </c>
      <c r="C777" s="38" t="s">
        <v>1762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2133</v>
      </c>
    </row>
    <row r="778" spans="1:14" hidden="1" x14ac:dyDescent="0.3">
      <c r="A778" s="7" t="s">
        <v>1728</v>
      </c>
      <c r="B778" s="38" t="s">
        <v>1762</v>
      </c>
      <c r="C778" s="38" t="s">
        <v>1762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2133</v>
      </c>
    </row>
    <row r="779" spans="1:14" hidden="1" x14ac:dyDescent="0.3">
      <c r="A779" s="7" t="s">
        <v>1444</v>
      </c>
      <c r="B779" s="38" t="s">
        <v>1762</v>
      </c>
      <c r="C779" s="38" t="s">
        <v>1762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2133</v>
      </c>
    </row>
    <row r="780" spans="1:14" hidden="1" x14ac:dyDescent="0.3">
      <c r="A780" s="7" t="s">
        <v>1729</v>
      </c>
      <c r="B780" s="38" t="s">
        <v>1762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2133</v>
      </c>
    </row>
    <row r="781" spans="1:14" hidden="1" x14ac:dyDescent="0.3">
      <c r="A781" s="7" t="s">
        <v>1445</v>
      </c>
      <c r="B781" s="38" t="s">
        <v>1762</v>
      </c>
      <c r="C781" s="38" t="s">
        <v>1762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2133</v>
      </c>
    </row>
    <row r="782" spans="1:14" hidden="1" x14ac:dyDescent="0.3">
      <c r="A782" s="7" t="s">
        <v>1446</v>
      </c>
      <c r="B782" s="38" t="s">
        <v>1762</v>
      </c>
      <c r="C782" s="38" t="s">
        <v>1762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2133</v>
      </c>
    </row>
    <row r="783" spans="1:14" hidden="1" x14ac:dyDescent="0.3">
      <c r="A783" s="7" t="s">
        <v>1730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2133</v>
      </c>
    </row>
    <row r="784" spans="1:14" hidden="1" x14ac:dyDescent="0.3">
      <c r="A784" s="7" t="s">
        <v>1448</v>
      </c>
      <c r="B784" s="38" t="s">
        <v>1762</v>
      </c>
      <c r="C784" s="38" t="s">
        <v>1762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2133</v>
      </c>
    </row>
    <row r="785" spans="1:14" hidden="1" x14ac:dyDescent="0.3">
      <c r="A785" s="7" t="s">
        <v>1449</v>
      </c>
      <c r="B785" s="38" t="s">
        <v>1762</v>
      </c>
      <c r="C785" s="38" t="s">
        <v>1762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2133</v>
      </c>
    </row>
    <row r="786" spans="1:14" hidden="1" x14ac:dyDescent="0.3">
      <c r="A786" s="7" t="s">
        <v>1450</v>
      </c>
      <c r="B786" s="38" t="s">
        <v>1762</v>
      </c>
      <c r="C786" s="38" t="s">
        <v>1762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2133</v>
      </c>
    </row>
    <row r="787" spans="1:14" hidden="1" x14ac:dyDescent="0.3">
      <c r="A787" s="7" t="s">
        <v>1451</v>
      </c>
      <c r="B787" s="38" t="s">
        <v>1762</v>
      </c>
      <c r="C787" s="38" t="s">
        <v>1762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2133</v>
      </c>
    </row>
    <row r="788" spans="1:14" hidden="1" x14ac:dyDescent="0.3">
      <c r="A788" s="7" t="s">
        <v>1870</v>
      </c>
      <c r="B788" s="7" t="s">
        <v>1871</v>
      </c>
      <c r="C788" s="7" t="s">
        <v>1872</v>
      </c>
      <c r="D788" s="38"/>
      <c r="E788" s="12"/>
      <c r="F788" s="12"/>
      <c r="G788" s="7" t="s">
        <v>2191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2133</v>
      </c>
    </row>
    <row r="789" spans="1:14" hidden="1" x14ac:dyDescent="0.3">
      <c r="A789" s="7" t="s">
        <v>1452</v>
      </c>
      <c r="B789" s="39" t="s">
        <v>2189</v>
      </c>
      <c r="C789" s="38" t="s">
        <v>1762</v>
      </c>
      <c r="D789" s="38"/>
      <c r="E789" s="12"/>
      <c r="F789" s="12"/>
      <c r="G789" s="7" t="s">
        <v>2192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2133</v>
      </c>
    </row>
    <row r="790" spans="1:14" hidden="1" x14ac:dyDescent="0.3">
      <c r="A790" s="7" t="s">
        <v>1453</v>
      </c>
      <c r="B790" s="38" t="s">
        <v>1762</v>
      </c>
      <c r="C790" s="38" t="s">
        <v>1762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2133</v>
      </c>
    </row>
    <row r="791" spans="1:14" hidden="1" x14ac:dyDescent="0.3">
      <c r="A791" s="7" t="s">
        <v>1454</v>
      </c>
      <c r="B791" s="38" t="s">
        <v>1762</v>
      </c>
      <c r="C791" s="38" t="s">
        <v>1762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2133</v>
      </c>
    </row>
    <row r="792" spans="1:14" hidden="1" x14ac:dyDescent="0.3">
      <c r="A792" s="7" t="s">
        <v>1455</v>
      </c>
      <c r="B792" s="38" t="s">
        <v>2309</v>
      </c>
      <c r="C792" s="38" t="s">
        <v>1762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2133</v>
      </c>
    </row>
    <row r="793" spans="1:14" hidden="1" x14ac:dyDescent="0.3">
      <c r="A793" s="7" t="s">
        <v>1456</v>
      </c>
      <c r="B793" s="38" t="s">
        <v>1762</v>
      </c>
      <c r="C793" s="38" t="s">
        <v>1762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2133</v>
      </c>
    </row>
    <row r="794" spans="1:14" hidden="1" x14ac:dyDescent="0.3">
      <c r="A794" s="7" t="s">
        <v>1457</v>
      </c>
      <c r="B794" s="38" t="s">
        <v>1762</v>
      </c>
      <c r="C794" s="38" t="s">
        <v>1762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2133</v>
      </c>
    </row>
    <row r="795" spans="1:14" hidden="1" x14ac:dyDescent="0.3">
      <c r="A795" s="7" t="s">
        <v>1458</v>
      </c>
      <c r="B795" s="38" t="s">
        <v>1762</v>
      </c>
      <c r="C795" s="38" t="s">
        <v>1762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2133</v>
      </c>
    </row>
    <row r="796" spans="1:14" hidden="1" x14ac:dyDescent="0.3">
      <c r="A796" s="7" t="s">
        <v>1459</v>
      </c>
      <c r="B796" s="38" t="s">
        <v>1762</v>
      </c>
      <c r="C796" s="7" t="s">
        <v>2228</v>
      </c>
      <c r="D796" s="7" t="s">
        <v>2228</v>
      </c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2133</v>
      </c>
    </row>
    <row r="797" spans="1:14" hidden="1" x14ac:dyDescent="0.3">
      <c r="A797" s="7" t="s">
        <v>1460</v>
      </c>
      <c r="B797" s="38" t="s">
        <v>1762</v>
      </c>
      <c r="C797" s="7" t="s">
        <v>2228</v>
      </c>
      <c r="D797" s="7" t="s">
        <v>2227</v>
      </c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2133</v>
      </c>
    </row>
    <row r="798" spans="1:14" hidden="1" x14ac:dyDescent="0.3">
      <c r="A798" s="7" t="s">
        <v>1461</v>
      </c>
      <c r="B798" s="38" t="s">
        <v>1762</v>
      </c>
      <c r="C798" s="38" t="s">
        <v>1762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2133</v>
      </c>
    </row>
    <row r="799" spans="1:14" hidden="1" x14ac:dyDescent="0.3">
      <c r="A799" s="7" t="s">
        <v>1462</v>
      </c>
      <c r="B799" s="38" t="s">
        <v>1762</v>
      </c>
      <c r="C799" s="38" t="s">
        <v>1762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2133</v>
      </c>
    </row>
    <row r="800" spans="1:14" hidden="1" x14ac:dyDescent="0.3">
      <c r="A800" s="7" t="s">
        <v>1463</v>
      </c>
      <c r="B800" s="38" t="s">
        <v>1762</v>
      </c>
      <c r="C800" s="38" t="s">
        <v>1762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2133</v>
      </c>
    </row>
    <row r="801" spans="1:14" hidden="1" x14ac:dyDescent="0.3">
      <c r="A801" s="7" t="s">
        <v>1464</v>
      </c>
      <c r="B801" s="38" t="s">
        <v>1762</v>
      </c>
      <c r="C801" s="38" t="s">
        <v>1762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2133</v>
      </c>
    </row>
    <row r="802" spans="1:14" hidden="1" x14ac:dyDescent="0.3">
      <c r="A802" s="7" t="s">
        <v>1873</v>
      </c>
      <c r="B802" s="38" t="s">
        <v>2190</v>
      </c>
      <c r="C802" s="7" t="s">
        <v>1872</v>
      </c>
      <c r="D802" s="38"/>
      <c r="E802" s="12"/>
      <c r="F802" s="12"/>
      <c r="G802" s="7" t="s">
        <v>2191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2133</v>
      </c>
    </row>
    <row r="803" spans="1:14" hidden="1" x14ac:dyDescent="0.3">
      <c r="A803" s="7" t="s">
        <v>1465</v>
      </c>
      <c r="B803" s="38" t="s">
        <v>1762</v>
      </c>
      <c r="C803" s="38" t="s">
        <v>1762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2133</v>
      </c>
    </row>
    <row r="804" spans="1:14" hidden="1" x14ac:dyDescent="0.3">
      <c r="A804" s="7" t="s">
        <v>1466</v>
      </c>
      <c r="B804" s="38" t="s">
        <v>1762</v>
      </c>
      <c r="C804" s="38" t="s">
        <v>1762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2133</v>
      </c>
    </row>
    <row r="805" spans="1:14" hidden="1" x14ac:dyDescent="0.3">
      <c r="A805" s="7" t="s">
        <v>1467</v>
      </c>
      <c r="B805" s="38" t="s">
        <v>1762</v>
      </c>
      <c r="C805" s="38" t="s">
        <v>1762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2133</v>
      </c>
    </row>
    <row r="806" spans="1:14" hidden="1" x14ac:dyDescent="0.3">
      <c r="A806" s="7" t="s">
        <v>1468</v>
      </c>
      <c r="B806" s="38" t="s">
        <v>1762</v>
      </c>
      <c r="C806" s="38" t="s">
        <v>1762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2133</v>
      </c>
    </row>
    <row r="807" spans="1:14" hidden="1" x14ac:dyDescent="0.3">
      <c r="A807" s="7" t="s">
        <v>1469</v>
      </c>
      <c r="B807" s="7" t="s">
        <v>2307</v>
      </c>
      <c r="C807" s="38" t="s">
        <v>1762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2133</v>
      </c>
    </row>
    <row r="808" spans="1:14" hidden="1" x14ac:dyDescent="0.3">
      <c r="A808" s="7" t="s">
        <v>1470</v>
      </c>
      <c r="B808" s="38" t="s">
        <v>1762</v>
      </c>
      <c r="C808" s="38" t="s">
        <v>1762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2133</v>
      </c>
    </row>
    <row r="809" spans="1:14" hidden="1" x14ac:dyDescent="0.3">
      <c r="A809" s="7" t="s">
        <v>1471</v>
      </c>
      <c r="B809" s="38" t="s">
        <v>1762</v>
      </c>
      <c r="C809" s="38" t="s">
        <v>1762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2133</v>
      </c>
    </row>
    <row r="810" spans="1:14" hidden="1" x14ac:dyDescent="0.3">
      <c r="A810" s="7" t="s">
        <v>1472</v>
      </c>
      <c r="B810" s="38" t="s">
        <v>1762</v>
      </c>
      <c r="C810" s="7" t="s">
        <v>2228</v>
      </c>
      <c r="D810" s="7" t="s">
        <v>2228</v>
      </c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2133</v>
      </c>
    </row>
    <row r="811" spans="1:14" hidden="1" x14ac:dyDescent="0.3">
      <c r="A811" s="7" t="s">
        <v>1473</v>
      </c>
      <c r="B811" s="38" t="s">
        <v>1762</v>
      </c>
      <c r="C811" s="7" t="s">
        <v>2228</v>
      </c>
      <c r="D811" s="7" t="s">
        <v>2227</v>
      </c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2133</v>
      </c>
    </row>
    <row r="812" spans="1:14" hidden="1" x14ac:dyDescent="0.3">
      <c r="A812" s="7" t="s">
        <v>1474</v>
      </c>
      <c r="B812" s="38" t="s">
        <v>1762</v>
      </c>
      <c r="C812" s="38" t="s">
        <v>1762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2133</v>
      </c>
    </row>
    <row r="813" spans="1:14" hidden="1" x14ac:dyDescent="0.3">
      <c r="A813" s="7" t="s">
        <v>1475</v>
      </c>
      <c r="B813" s="38" t="s">
        <v>1762</v>
      </c>
      <c r="C813" s="38" t="s">
        <v>1762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2133</v>
      </c>
    </row>
    <row r="814" spans="1:14" hidden="1" x14ac:dyDescent="0.3">
      <c r="A814" s="7" t="s">
        <v>1476</v>
      </c>
      <c r="B814" s="38" t="s">
        <v>1762</v>
      </c>
      <c r="C814" s="38" t="s">
        <v>1762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2133</v>
      </c>
    </row>
    <row r="815" spans="1:14" hidden="1" x14ac:dyDescent="0.3">
      <c r="A815" s="7" t="s">
        <v>1477</v>
      </c>
      <c r="B815" s="38" t="s">
        <v>1762</v>
      </c>
      <c r="C815" s="38" t="s">
        <v>1762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2133</v>
      </c>
    </row>
    <row r="816" spans="1:14" hidden="1" x14ac:dyDescent="0.3">
      <c r="A816" s="7" t="s">
        <v>1478</v>
      </c>
      <c r="B816" s="38" t="s">
        <v>1762</v>
      </c>
      <c r="C816" s="38" t="s">
        <v>1762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2133</v>
      </c>
    </row>
    <row r="817" spans="1:14" hidden="1" x14ac:dyDescent="0.3">
      <c r="A817" s="7" t="s">
        <v>1479</v>
      </c>
      <c r="B817" s="38" t="s">
        <v>1762</v>
      </c>
      <c r="C817" s="38" t="s">
        <v>1762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2133</v>
      </c>
    </row>
    <row r="818" spans="1:14" hidden="1" x14ac:dyDescent="0.3">
      <c r="A818" s="7" t="s">
        <v>1480</v>
      </c>
      <c r="B818" s="38" t="s">
        <v>1762</v>
      </c>
      <c r="C818" s="38" t="s">
        <v>1762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2133</v>
      </c>
    </row>
    <row r="819" spans="1:14" hidden="1" x14ac:dyDescent="0.3">
      <c r="A819" s="7" t="s">
        <v>1481</v>
      </c>
      <c r="B819" s="38" t="s">
        <v>1762</v>
      </c>
      <c r="C819" s="38" t="s">
        <v>1762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2133</v>
      </c>
    </row>
    <row r="820" spans="1:14" hidden="1" x14ac:dyDescent="0.3">
      <c r="A820" s="7" t="s">
        <v>1482</v>
      </c>
      <c r="B820" s="38" t="s">
        <v>1762</v>
      </c>
      <c r="C820" s="38" t="s">
        <v>1762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2133</v>
      </c>
    </row>
    <row r="821" spans="1:14" hidden="1" x14ac:dyDescent="0.3">
      <c r="A821" s="7" t="s">
        <v>1483</v>
      </c>
      <c r="B821" s="38" t="s">
        <v>2308</v>
      </c>
      <c r="C821" s="38" t="s">
        <v>1762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2133</v>
      </c>
    </row>
    <row r="822" spans="1:14" hidden="1" x14ac:dyDescent="0.3">
      <c r="A822" s="7" t="s">
        <v>1484</v>
      </c>
      <c r="B822" s="38" t="s">
        <v>1762</v>
      </c>
      <c r="C822" s="38" t="s">
        <v>1762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2133</v>
      </c>
    </row>
    <row r="823" spans="1:14" hidden="1" x14ac:dyDescent="0.3">
      <c r="A823" s="7" t="s">
        <v>1485</v>
      </c>
      <c r="B823" s="38" t="s">
        <v>1762</v>
      </c>
      <c r="C823" s="38" t="s">
        <v>1762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2133</v>
      </c>
    </row>
    <row r="824" spans="1:14" hidden="1" x14ac:dyDescent="0.3">
      <c r="A824" s="7" t="s">
        <v>1486</v>
      </c>
      <c r="B824" s="38" t="s">
        <v>1762</v>
      </c>
      <c r="C824" s="38" t="s">
        <v>1762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2133</v>
      </c>
    </row>
    <row r="825" spans="1:14" hidden="1" x14ac:dyDescent="0.3">
      <c r="A825" s="7" t="s">
        <v>1487</v>
      </c>
      <c r="B825" s="38" t="s">
        <v>1762</v>
      </c>
      <c r="C825" s="7" t="s">
        <v>2228</v>
      </c>
      <c r="D825" s="7" t="s">
        <v>2228</v>
      </c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2133</v>
      </c>
    </row>
    <row r="826" spans="1:14" hidden="1" x14ac:dyDescent="0.3">
      <c r="A826" s="7" t="s">
        <v>1488</v>
      </c>
      <c r="B826" s="38" t="s">
        <v>1762</v>
      </c>
      <c r="C826" s="7" t="s">
        <v>2228</v>
      </c>
      <c r="D826" s="7" t="s">
        <v>2227</v>
      </c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2133</v>
      </c>
    </row>
    <row r="827" spans="1:14" hidden="1" x14ac:dyDescent="0.3">
      <c r="A827" s="7" t="s">
        <v>1489</v>
      </c>
      <c r="B827" s="38" t="s">
        <v>1762</v>
      </c>
      <c r="C827" s="38" t="s">
        <v>1762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2133</v>
      </c>
    </row>
    <row r="828" spans="1:14" hidden="1" x14ac:dyDescent="0.3">
      <c r="A828" s="7" t="s">
        <v>1490</v>
      </c>
      <c r="B828" s="38" t="s">
        <v>1762</v>
      </c>
      <c r="C828" s="38" t="s">
        <v>1762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2133</v>
      </c>
    </row>
    <row r="829" spans="1:14" hidden="1" x14ac:dyDescent="0.3">
      <c r="A829" s="7" t="s">
        <v>1491</v>
      </c>
      <c r="B829" s="38" t="s">
        <v>1762</v>
      </c>
      <c r="C829" s="38" t="s">
        <v>1762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2133</v>
      </c>
    </row>
    <row r="830" spans="1:14" hidden="1" x14ac:dyDescent="0.3">
      <c r="A830" s="7" t="s">
        <v>1492</v>
      </c>
      <c r="B830" s="38" t="s">
        <v>1762</v>
      </c>
      <c r="C830" s="38" t="s">
        <v>1762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2133</v>
      </c>
    </row>
    <row r="831" spans="1:14" hidden="1" x14ac:dyDescent="0.3">
      <c r="A831" s="7" t="s">
        <v>1493</v>
      </c>
      <c r="B831" s="38" t="s">
        <v>1762</v>
      </c>
      <c r="C831" s="38" t="s">
        <v>1762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2133</v>
      </c>
    </row>
    <row r="832" spans="1:14" hidden="1" x14ac:dyDescent="0.3">
      <c r="A832" s="7" t="s">
        <v>1494</v>
      </c>
      <c r="B832" s="38" t="s">
        <v>1762</v>
      </c>
      <c r="C832" s="38" t="s">
        <v>1762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2133</v>
      </c>
    </row>
    <row r="833" spans="1:14" hidden="1" x14ac:dyDescent="0.3">
      <c r="A833" s="7" t="s">
        <v>1495</v>
      </c>
      <c r="B833" s="38" t="s">
        <v>1762</v>
      </c>
      <c r="C833" s="38" t="s">
        <v>1762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2133</v>
      </c>
    </row>
    <row r="834" spans="1:14" hidden="1" x14ac:dyDescent="0.3">
      <c r="A834" s="7" t="s">
        <v>1496</v>
      </c>
      <c r="B834" s="38" t="s">
        <v>1762</v>
      </c>
      <c r="C834" s="38" t="s">
        <v>1762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2133</v>
      </c>
    </row>
    <row r="835" spans="1:14" hidden="1" x14ac:dyDescent="0.3">
      <c r="A835" s="7" t="s">
        <v>1899</v>
      </c>
      <c r="B835" s="38" t="s">
        <v>1762</v>
      </c>
      <c r="C835" s="38" t="s">
        <v>1762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2133</v>
      </c>
    </row>
    <row r="836" spans="1:14" hidden="1" x14ac:dyDescent="0.3">
      <c r="A836" s="7" t="s">
        <v>1497</v>
      </c>
      <c r="B836" s="38" t="s">
        <v>1762</v>
      </c>
      <c r="C836" s="38" t="s">
        <v>1762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2133</v>
      </c>
    </row>
    <row r="837" spans="1:14" hidden="1" x14ac:dyDescent="0.3">
      <c r="A837" s="7" t="s">
        <v>1498</v>
      </c>
      <c r="B837" s="38" t="s">
        <v>1762</v>
      </c>
      <c r="C837" s="38" t="s">
        <v>1762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2133</v>
      </c>
    </row>
    <row r="838" spans="1:14" hidden="1" x14ac:dyDescent="0.3">
      <c r="A838" s="7" t="s">
        <v>1499</v>
      </c>
      <c r="B838" s="38" t="s">
        <v>1762</v>
      </c>
      <c r="C838" s="38" t="s">
        <v>1762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COUNTIF($I$6:$I$1123,I838)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2133</v>
      </c>
    </row>
    <row r="839" spans="1:14" hidden="1" x14ac:dyDescent="0.3">
      <c r="A839" s="7" t="s">
        <v>1500</v>
      </c>
      <c r="B839" s="38" t="s">
        <v>1762</v>
      </c>
      <c r="C839" s="38" t="s">
        <v>1762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2133</v>
      </c>
    </row>
    <row r="840" spans="1:14" hidden="1" x14ac:dyDescent="0.3">
      <c r="A840" s="7" t="s">
        <v>1501</v>
      </c>
      <c r="B840" s="38" t="s">
        <v>1762</v>
      </c>
      <c r="C840" s="38" t="s">
        <v>1762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2133</v>
      </c>
    </row>
    <row r="841" spans="1:14" hidden="1" x14ac:dyDescent="0.3">
      <c r="A841" s="7" t="s">
        <v>1502</v>
      </c>
      <c r="B841" s="38" t="s">
        <v>1762</v>
      </c>
      <c r="C841" s="38" t="s">
        <v>1762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2133</v>
      </c>
    </row>
    <row r="842" spans="1:14" hidden="1" x14ac:dyDescent="0.3">
      <c r="A842" s="7" t="s">
        <v>1503</v>
      </c>
      <c r="B842" s="38" t="s">
        <v>1762</v>
      </c>
      <c r="C842" s="38" t="s">
        <v>1762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2133</v>
      </c>
    </row>
    <row r="843" spans="1:14" hidden="1" x14ac:dyDescent="0.3">
      <c r="A843" s="7" t="s">
        <v>1504</v>
      </c>
      <c r="B843" s="38" t="s">
        <v>1762</v>
      </c>
      <c r="C843" s="38" t="s">
        <v>1762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2133</v>
      </c>
    </row>
    <row r="844" spans="1:14" hidden="1" x14ac:dyDescent="0.3">
      <c r="A844" s="7" t="s">
        <v>1505</v>
      </c>
      <c r="B844" s="38" t="s">
        <v>1762</v>
      </c>
      <c r="C844" s="38" t="s">
        <v>1762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2133</v>
      </c>
    </row>
    <row r="845" spans="1:14" hidden="1" x14ac:dyDescent="0.3">
      <c r="A845" s="7" t="s">
        <v>1506</v>
      </c>
      <c r="B845" s="38" t="s">
        <v>1762</v>
      </c>
      <c r="C845" s="38" t="s">
        <v>1762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2133</v>
      </c>
    </row>
    <row r="846" spans="1:14" hidden="1" x14ac:dyDescent="0.3">
      <c r="A846" s="7" t="s">
        <v>88</v>
      </c>
      <c r="B846" s="38" t="s">
        <v>1762</v>
      </c>
      <c r="C846" s="38" t="s">
        <v>1762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2133</v>
      </c>
    </row>
    <row r="847" spans="1:14" hidden="1" x14ac:dyDescent="0.3">
      <c r="A847" s="7" t="s">
        <v>89</v>
      </c>
      <c r="B847" s="38" t="s">
        <v>1762</v>
      </c>
      <c r="C847" s="38" t="s">
        <v>1762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2133</v>
      </c>
    </row>
    <row r="848" spans="1:14" hidden="1" x14ac:dyDescent="0.3">
      <c r="A848" s="7" t="s">
        <v>90</v>
      </c>
      <c r="B848" s="38" t="s">
        <v>1762</v>
      </c>
      <c r="C848" s="38" t="s">
        <v>1762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2133</v>
      </c>
    </row>
    <row r="849" spans="1:14" hidden="1" x14ac:dyDescent="0.3">
      <c r="A849" s="7" t="s">
        <v>92</v>
      </c>
      <c r="B849" s="38" t="s">
        <v>1762</v>
      </c>
      <c r="C849" s="38" t="s">
        <v>1762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2133</v>
      </c>
    </row>
    <row r="850" spans="1:14" hidden="1" x14ac:dyDescent="0.3">
      <c r="A850" s="7" t="s">
        <v>1507</v>
      </c>
      <c r="B850" s="38" t="s">
        <v>1762</v>
      </c>
      <c r="C850" s="38" t="s">
        <v>1762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2133</v>
      </c>
    </row>
    <row r="851" spans="1:14" x14ac:dyDescent="0.3">
      <c r="A851" s="7" t="s">
        <v>1508</v>
      </c>
      <c r="B851" s="59" t="s">
        <v>2312</v>
      </c>
      <c r="C851" s="38" t="s">
        <v>1762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2133</v>
      </c>
    </row>
    <row r="852" spans="1:14" hidden="1" x14ac:dyDescent="0.3">
      <c r="A852" s="7" t="s">
        <v>145</v>
      </c>
      <c r="B852" s="38" t="s">
        <v>1762</v>
      </c>
      <c r="C852" s="38" t="s">
        <v>1762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2133</v>
      </c>
    </row>
    <row r="853" spans="1:14" hidden="1" x14ac:dyDescent="0.3">
      <c r="A853" s="7" t="s">
        <v>146</v>
      </c>
      <c r="B853" s="38" t="s">
        <v>1762</v>
      </c>
      <c r="C853" s="38" t="s">
        <v>1762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2133</v>
      </c>
    </row>
    <row r="854" spans="1:14" hidden="1" x14ac:dyDescent="0.3">
      <c r="A854" s="7" t="s">
        <v>147</v>
      </c>
      <c r="B854" s="38" t="s">
        <v>1762</v>
      </c>
      <c r="C854" s="38" t="s">
        <v>1762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2133</v>
      </c>
    </row>
    <row r="855" spans="1:14" hidden="1" x14ac:dyDescent="0.3">
      <c r="A855" s="7" t="s">
        <v>148</v>
      </c>
      <c r="B855" s="38" t="s">
        <v>1762</v>
      </c>
      <c r="C855" s="38" t="s">
        <v>1762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2133</v>
      </c>
    </row>
    <row r="856" spans="1:14" hidden="1" x14ac:dyDescent="0.3">
      <c r="A856" s="7" t="s">
        <v>149</v>
      </c>
      <c r="B856" s="38" t="s">
        <v>1762</v>
      </c>
      <c r="C856" s="38" t="s">
        <v>1762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2133</v>
      </c>
    </row>
    <row r="857" spans="1:14" hidden="1" x14ac:dyDescent="0.3">
      <c r="A857" s="7" t="s">
        <v>150</v>
      </c>
      <c r="B857" s="38" t="s">
        <v>1762</v>
      </c>
      <c r="C857" s="38" t="s">
        <v>1762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2133</v>
      </c>
    </row>
    <row r="858" spans="1:14" hidden="1" x14ac:dyDescent="0.3">
      <c r="A858" s="7" t="s">
        <v>151</v>
      </c>
      <c r="B858" s="38" t="s">
        <v>1762</v>
      </c>
      <c r="C858" s="38" t="s">
        <v>1762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2133</v>
      </c>
    </row>
    <row r="859" spans="1:14" hidden="1" x14ac:dyDescent="0.3">
      <c r="A859" s="7" t="s">
        <v>152</v>
      </c>
      <c r="B859" s="38" t="s">
        <v>1762</v>
      </c>
      <c r="C859" s="38" t="s">
        <v>1762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2133</v>
      </c>
    </row>
    <row r="860" spans="1:14" hidden="1" x14ac:dyDescent="0.3">
      <c r="A860" s="7" t="s">
        <v>153</v>
      </c>
      <c r="B860" s="38" t="s">
        <v>1762</v>
      </c>
      <c r="C860" s="38" t="s">
        <v>1762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2133</v>
      </c>
    </row>
    <row r="861" spans="1:14" hidden="1" x14ac:dyDescent="0.3">
      <c r="A861" s="7" t="s">
        <v>635</v>
      </c>
      <c r="B861" s="38" t="s">
        <v>1762</v>
      </c>
      <c r="C861" s="12" t="s">
        <v>1720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2133</v>
      </c>
    </row>
    <row r="862" spans="1:14" hidden="1" x14ac:dyDescent="0.3">
      <c r="A862" s="7" t="s">
        <v>93</v>
      </c>
      <c r="B862" s="38" t="s">
        <v>1762</v>
      </c>
      <c r="C862" s="12" t="s">
        <v>1720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2133</v>
      </c>
    </row>
    <row r="863" spans="1:14" hidden="1" x14ac:dyDescent="0.3">
      <c r="A863" s="7" t="s">
        <v>95</v>
      </c>
      <c r="B863" s="38" t="s">
        <v>1762</v>
      </c>
      <c r="C863" s="12" t="s">
        <v>1720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2133</v>
      </c>
    </row>
    <row r="864" spans="1:14" hidden="1" x14ac:dyDescent="0.3">
      <c r="A864" s="7" t="s">
        <v>1838</v>
      </c>
      <c r="B864" s="38" t="s">
        <v>1762</v>
      </c>
      <c r="C864" s="12" t="s">
        <v>1720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2133</v>
      </c>
    </row>
    <row r="865" spans="1:14" hidden="1" x14ac:dyDescent="0.3">
      <c r="A865" s="7" t="s">
        <v>1509</v>
      </c>
      <c r="B865" s="38" t="s">
        <v>1762</v>
      </c>
      <c r="C865" s="12" t="s">
        <v>1720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2133</v>
      </c>
    </row>
    <row r="866" spans="1:14" hidden="1" x14ac:dyDescent="0.3">
      <c r="A866" s="7" t="s">
        <v>1866</v>
      </c>
      <c r="B866" s="38" t="s">
        <v>1762</v>
      </c>
      <c r="C866" s="12" t="s">
        <v>1720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2133</v>
      </c>
    </row>
    <row r="867" spans="1:14" hidden="1" x14ac:dyDescent="0.3">
      <c r="A867" s="7" t="s">
        <v>1868</v>
      </c>
      <c r="B867" s="38" t="s">
        <v>1762</v>
      </c>
      <c r="C867" s="12" t="s">
        <v>1720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2133</v>
      </c>
    </row>
    <row r="868" spans="1:14" hidden="1" x14ac:dyDescent="0.3">
      <c r="A868" s="7" t="s">
        <v>1510</v>
      </c>
      <c r="B868" s="38" t="s">
        <v>1762</v>
      </c>
      <c r="C868" s="12" t="s">
        <v>1720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2133</v>
      </c>
    </row>
    <row r="869" spans="1:14" hidden="1" x14ac:dyDescent="0.3">
      <c r="A869" s="7" t="s">
        <v>1696</v>
      </c>
      <c r="B869" s="38" t="s">
        <v>1762</v>
      </c>
      <c r="C869" s="12" t="s">
        <v>1720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2133</v>
      </c>
    </row>
    <row r="870" spans="1:14" hidden="1" x14ac:dyDescent="0.3">
      <c r="A870" s="7" t="s">
        <v>97</v>
      </c>
      <c r="B870" s="38" t="s">
        <v>1762</v>
      </c>
      <c r="C870" s="12" t="s">
        <v>1720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2133</v>
      </c>
    </row>
    <row r="871" spans="1:14" hidden="1" x14ac:dyDescent="0.3">
      <c r="A871" s="7" t="s">
        <v>1511</v>
      </c>
      <c r="B871" s="38" t="s">
        <v>1762</v>
      </c>
      <c r="C871" s="12" t="s">
        <v>2238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2133</v>
      </c>
    </row>
    <row r="872" spans="1:14" hidden="1" x14ac:dyDescent="0.3">
      <c r="A872" s="7" t="s">
        <v>156</v>
      </c>
      <c r="B872" s="38" t="s">
        <v>1762</v>
      </c>
      <c r="C872" s="12" t="s">
        <v>1720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2133</v>
      </c>
    </row>
    <row r="873" spans="1:14" hidden="1" x14ac:dyDescent="0.3">
      <c r="A873" s="7" t="s">
        <v>1512</v>
      </c>
      <c r="B873" s="38" t="s">
        <v>1762</v>
      </c>
      <c r="C873" s="12" t="s">
        <v>2238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2133</v>
      </c>
    </row>
    <row r="874" spans="1:14" hidden="1" x14ac:dyDescent="0.3">
      <c r="A874" s="7" t="s">
        <v>100</v>
      </c>
      <c r="B874" s="38" t="s">
        <v>1762</v>
      </c>
      <c r="C874" s="12" t="s">
        <v>1720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2133</v>
      </c>
    </row>
    <row r="875" spans="1:14" hidden="1" x14ac:dyDescent="0.3">
      <c r="A875" s="7" t="s">
        <v>1513</v>
      </c>
      <c r="B875" s="38" t="s">
        <v>1762</v>
      </c>
      <c r="C875" s="12" t="s">
        <v>2238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2133</v>
      </c>
    </row>
    <row r="876" spans="1:14" hidden="1" x14ac:dyDescent="0.3">
      <c r="A876" s="7" t="s">
        <v>102</v>
      </c>
      <c r="B876" s="38" t="s">
        <v>1762</v>
      </c>
      <c r="C876" s="12" t="s">
        <v>1720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2133</v>
      </c>
    </row>
    <row r="877" spans="1:14" hidden="1" x14ac:dyDescent="0.3">
      <c r="A877" s="7" t="s">
        <v>1514</v>
      </c>
      <c r="B877" s="38" t="s">
        <v>1762</v>
      </c>
      <c r="C877" s="12" t="s">
        <v>2238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2133</v>
      </c>
    </row>
    <row r="878" spans="1:14" hidden="1" x14ac:dyDescent="0.3">
      <c r="A878" s="7" t="s">
        <v>1869</v>
      </c>
      <c r="B878" s="38" t="s">
        <v>1762</v>
      </c>
      <c r="C878" s="12" t="s">
        <v>1720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2133</v>
      </c>
    </row>
    <row r="879" spans="1:14" hidden="1" x14ac:dyDescent="0.3">
      <c r="A879" s="7" t="s">
        <v>1857</v>
      </c>
      <c r="B879" s="38" t="s">
        <v>1762</v>
      </c>
      <c r="C879" s="12" t="s">
        <v>1720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2133</v>
      </c>
    </row>
    <row r="880" spans="1:14" hidden="1" x14ac:dyDescent="0.3">
      <c r="A880" s="7" t="s">
        <v>1697</v>
      </c>
      <c r="B880" s="38" t="s">
        <v>1762</v>
      </c>
      <c r="C880" s="12" t="s">
        <v>1720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2133</v>
      </c>
    </row>
    <row r="881" spans="1:14" hidden="1" x14ac:dyDescent="0.3">
      <c r="A881" s="7" t="s">
        <v>1698</v>
      </c>
      <c r="B881" s="38" t="s">
        <v>1762</v>
      </c>
      <c r="C881" s="12" t="s">
        <v>1720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2133</v>
      </c>
    </row>
    <row r="882" spans="1:14" hidden="1" x14ac:dyDescent="0.3">
      <c r="A882" s="7" t="s">
        <v>1699</v>
      </c>
      <c r="B882" s="38" t="s">
        <v>1762</v>
      </c>
      <c r="C882" s="12" t="s">
        <v>1720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2133</v>
      </c>
    </row>
    <row r="883" spans="1:14" hidden="1" x14ac:dyDescent="0.3">
      <c r="A883" s="7" t="s">
        <v>1700</v>
      </c>
      <c r="B883" s="38" t="s">
        <v>1762</v>
      </c>
      <c r="C883" s="12" t="s">
        <v>1720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2133</v>
      </c>
    </row>
    <row r="884" spans="1:14" hidden="1" x14ac:dyDescent="0.3">
      <c r="A884" s="7" t="s">
        <v>107</v>
      </c>
      <c r="B884" s="38" t="s">
        <v>1762</v>
      </c>
      <c r="C884" s="12" t="s">
        <v>1720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2133</v>
      </c>
    </row>
    <row r="885" spans="1:14" hidden="1" x14ac:dyDescent="0.3">
      <c r="A885" s="7" t="s">
        <v>109</v>
      </c>
      <c r="B885" s="38" t="s">
        <v>1762</v>
      </c>
      <c r="C885" s="12" t="s">
        <v>1720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2133</v>
      </c>
    </row>
    <row r="886" spans="1:14" hidden="1" x14ac:dyDescent="0.3">
      <c r="A886" s="7" t="s">
        <v>1858</v>
      </c>
      <c r="B886" s="38" t="s">
        <v>1762</v>
      </c>
      <c r="C886" s="12" t="s">
        <v>1720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2133</v>
      </c>
    </row>
    <row r="887" spans="1:14" hidden="1" x14ac:dyDescent="0.3">
      <c r="A887" s="7" t="s">
        <v>1515</v>
      </c>
      <c r="B887" s="38" t="s">
        <v>1762</v>
      </c>
      <c r="C887" s="12" t="s">
        <v>1720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2133</v>
      </c>
    </row>
    <row r="888" spans="1:14" hidden="1" x14ac:dyDescent="0.3">
      <c r="A888" s="7" t="s">
        <v>1862</v>
      </c>
      <c r="B888" s="38" t="s">
        <v>1762</v>
      </c>
      <c r="C888" s="12" t="s">
        <v>1720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2133</v>
      </c>
    </row>
    <row r="889" spans="1:14" hidden="1" x14ac:dyDescent="0.3">
      <c r="A889" s="7" t="s">
        <v>1864</v>
      </c>
      <c r="B889" s="38" t="s">
        <v>1762</v>
      </c>
      <c r="C889" s="12" t="s">
        <v>1720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2133</v>
      </c>
    </row>
    <row r="890" spans="1:14" hidden="1" x14ac:dyDescent="0.3">
      <c r="A890" s="7" t="s">
        <v>1516</v>
      </c>
      <c r="B890" s="38" t="s">
        <v>1762</v>
      </c>
      <c r="C890" s="12" t="s">
        <v>1720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2133</v>
      </c>
    </row>
    <row r="891" spans="1:14" hidden="1" x14ac:dyDescent="0.3">
      <c r="A891" s="7" t="s">
        <v>1701</v>
      </c>
      <c r="B891" s="38" t="s">
        <v>1762</v>
      </c>
      <c r="C891" s="12" t="s">
        <v>1720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2133</v>
      </c>
    </row>
    <row r="892" spans="1:14" hidden="1" x14ac:dyDescent="0.3">
      <c r="A892" s="7" t="s">
        <v>159</v>
      </c>
      <c r="B892" s="38" t="s">
        <v>1762</v>
      </c>
      <c r="C892" s="12" t="s">
        <v>1720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2133</v>
      </c>
    </row>
    <row r="893" spans="1:14" hidden="1" x14ac:dyDescent="0.3">
      <c r="A893" s="7" t="s">
        <v>1517</v>
      </c>
      <c r="B893" s="38" t="s">
        <v>1762</v>
      </c>
      <c r="C893" s="12" t="s">
        <v>2238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2133</v>
      </c>
    </row>
    <row r="894" spans="1:14" hidden="1" x14ac:dyDescent="0.3">
      <c r="A894" s="7" t="s">
        <v>160</v>
      </c>
      <c r="B894" s="38" t="s">
        <v>1762</v>
      </c>
      <c r="C894" s="12" t="s">
        <v>1720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2133</v>
      </c>
    </row>
    <row r="895" spans="1:14" hidden="1" x14ac:dyDescent="0.3">
      <c r="A895" s="7" t="s">
        <v>1518</v>
      </c>
      <c r="B895" s="38" t="s">
        <v>1762</v>
      </c>
      <c r="C895" s="12" t="s">
        <v>2238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2133</v>
      </c>
    </row>
    <row r="896" spans="1:14" hidden="1" x14ac:dyDescent="0.3">
      <c r="A896" s="7" t="s">
        <v>113</v>
      </c>
      <c r="B896" s="38" t="s">
        <v>1762</v>
      </c>
      <c r="C896" s="12" t="s">
        <v>1720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2133</v>
      </c>
    </row>
    <row r="897" spans="1:14" hidden="1" x14ac:dyDescent="0.3">
      <c r="A897" s="7" t="s">
        <v>1519</v>
      </c>
      <c r="B897" s="38" t="s">
        <v>1762</v>
      </c>
      <c r="C897" s="12" t="s">
        <v>2238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2133</v>
      </c>
    </row>
    <row r="898" spans="1:14" hidden="1" x14ac:dyDescent="0.3">
      <c r="A898" s="7" t="s">
        <v>115</v>
      </c>
      <c r="B898" s="38" t="s">
        <v>1762</v>
      </c>
      <c r="C898" s="12" t="s">
        <v>1720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2133</v>
      </c>
    </row>
    <row r="899" spans="1:14" hidden="1" x14ac:dyDescent="0.3">
      <c r="A899" s="7" t="s">
        <v>1520</v>
      </c>
      <c r="B899" s="38" t="s">
        <v>1762</v>
      </c>
      <c r="C899" s="12" t="s">
        <v>2238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2133</v>
      </c>
    </row>
    <row r="900" spans="1:14" hidden="1" x14ac:dyDescent="0.3">
      <c r="A900" s="7" t="s">
        <v>1521</v>
      </c>
      <c r="B900" s="38" t="s">
        <v>1762</v>
      </c>
      <c r="C900" s="12" t="s">
        <v>1720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2133</v>
      </c>
    </row>
    <row r="901" spans="1:14" hidden="1" x14ac:dyDescent="0.3">
      <c r="A901" s="7" t="s">
        <v>1859</v>
      </c>
      <c r="B901" s="38" t="s">
        <v>1762</v>
      </c>
      <c r="C901" s="12" t="s">
        <v>1720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2133</v>
      </c>
    </row>
    <row r="902" spans="1:14" hidden="1" x14ac:dyDescent="0.3">
      <c r="A902" s="7" t="s">
        <v>1863</v>
      </c>
      <c r="B902" s="38" t="s">
        <v>1762</v>
      </c>
      <c r="C902" s="12" t="s">
        <v>1720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COUNTIF($I$6:$I$1123,I902)</f>
        <v>1</v>
      </c>
      <c r="K902" s="1" t="s">
        <v>1565</v>
      </c>
      <c r="L902" s="1" t="s">
        <v>1565</v>
      </c>
      <c r="M902" s="1"/>
      <c r="N902" s="1" t="s">
        <v>2133</v>
      </c>
    </row>
    <row r="903" spans="1:14" hidden="1" x14ac:dyDescent="0.3">
      <c r="A903" s="7" t="s">
        <v>1702</v>
      </c>
      <c r="B903" s="38" t="s">
        <v>1762</v>
      </c>
      <c r="C903" s="12" t="s">
        <v>1720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2133</v>
      </c>
    </row>
    <row r="904" spans="1:14" hidden="1" x14ac:dyDescent="0.3">
      <c r="A904" s="7" t="s">
        <v>1522</v>
      </c>
      <c r="B904" s="38" t="s">
        <v>1762</v>
      </c>
      <c r="C904" s="12" t="s">
        <v>1720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2133</v>
      </c>
    </row>
    <row r="905" spans="1:14" hidden="1" x14ac:dyDescent="0.3">
      <c r="A905" s="7" t="s">
        <v>117</v>
      </c>
      <c r="B905" s="38" t="s">
        <v>1762</v>
      </c>
      <c r="C905" s="12" t="s">
        <v>1720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2133</v>
      </c>
    </row>
    <row r="906" spans="1:14" hidden="1" x14ac:dyDescent="0.3">
      <c r="A906" s="7" t="s">
        <v>1703</v>
      </c>
      <c r="B906" s="38" t="s">
        <v>1762</v>
      </c>
      <c r="C906" s="12" t="s">
        <v>1720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2133</v>
      </c>
    </row>
    <row r="907" spans="1:14" hidden="1" x14ac:dyDescent="0.3">
      <c r="A907" s="7" t="s">
        <v>1704</v>
      </c>
      <c r="B907" s="38" t="s">
        <v>1762</v>
      </c>
      <c r="C907" s="12" t="s">
        <v>1720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2133</v>
      </c>
    </row>
    <row r="908" spans="1:14" hidden="1" x14ac:dyDescent="0.3">
      <c r="A908" s="7" t="s">
        <v>1705</v>
      </c>
      <c r="B908" s="38" t="s">
        <v>1762</v>
      </c>
      <c r="C908" s="12" t="s">
        <v>1720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2133</v>
      </c>
    </row>
    <row r="909" spans="1:14" hidden="1" x14ac:dyDescent="0.3">
      <c r="A909" s="7" t="s">
        <v>1523</v>
      </c>
      <c r="B909" s="38" t="s">
        <v>1762</v>
      </c>
      <c r="C909" s="12" t="s">
        <v>1720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2133</v>
      </c>
    </row>
    <row r="910" spans="1:14" hidden="1" x14ac:dyDescent="0.3">
      <c r="A910" s="7" t="s">
        <v>1897</v>
      </c>
      <c r="B910" s="38" t="s">
        <v>1898</v>
      </c>
      <c r="C910" s="12" t="s">
        <v>1720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2133</v>
      </c>
    </row>
    <row r="911" spans="1:14" hidden="1" x14ac:dyDescent="0.3">
      <c r="A911" s="7" t="s">
        <v>119</v>
      </c>
      <c r="B911" s="38" t="s">
        <v>1762</v>
      </c>
      <c r="C911" s="12" t="s">
        <v>1720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2133</v>
      </c>
    </row>
    <row r="912" spans="1:14" hidden="1" x14ac:dyDescent="0.3">
      <c r="A912" s="7" t="s">
        <v>121</v>
      </c>
      <c r="B912" s="38" t="s">
        <v>1762</v>
      </c>
      <c r="C912" s="12" t="s">
        <v>1720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2133</v>
      </c>
    </row>
    <row r="913" spans="1:14" hidden="1" x14ac:dyDescent="0.3">
      <c r="A913" s="7" t="s">
        <v>1836</v>
      </c>
      <c r="B913" s="38" t="s">
        <v>1762</v>
      </c>
      <c r="C913" s="12" t="s">
        <v>1720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2133</v>
      </c>
    </row>
    <row r="914" spans="1:14" hidden="1" x14ac:dyDescent="0.3">
      <c r="A914" s="7" t="s">
        <v>1524</v>
      </c>
      <c r="B914" s="38" t="s">
        <v>1762</v>
      </c>
      <c r="C914" s="12" t="s">
        <v>1720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2133</v>
      </c>
    </row>
    <row r="915" spans="1:14" hidden="1" x14ac:dyDescent="0.3">
      <c r="A915" s="7" t="s">
        <v>1525</v>
      </c>
      <c r="B915" s="38" t="s">
        <v>1762</v>
      </c>
      <c r="C915" s="12" t="s">
        <v>1720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2133</v>
      </c>
    </row>
    <row r="916" spans="1:14" hidden="1" x14ac:dyDescent="0.3">
      <c r="A916" s="7" t="s">
        <v>1706</v>
      </c>
      <c r="B916" s="38" t="s">
        <v>1762</v>
      </c>
      <c r="C916" s="12" t="s">
        <v>1720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2133</v>
      </c>
    </row>
    <row r="917" spans="1:14" hidden="1" x14ac:dyDescent="0.3">
      <c r="A917" s="7" t="s">
        <v>1861</v>
      </c>
      <c r="B917" s="38" t="s">
        <v>1762</v>
      </c>
      <c r="C917" s="12" t="s">
        <v>1720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2133</v>
      </c>
    </row>
    <row r="918" spans="1:14" hidden="1" x14ac:dyDescent="0.3">
      <c r="A918" s="7" t="s">
        <v>1865</v>
      </c>
      <c r="B918" s="38" t="s">
        <v>1762</v>
      </c>
      <c r="C918" s="12" t="s">
        <v>1720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2133</v>
      </c>
    </row>
    <row r="919" spans="1:14" hidden="1" x14ac:dyDescent="0.3">
      <c r="A919" s="7" t="s">
        <v>123</v>
      </c>
      <c r="B919" s="38" t="s">
        <v>1762</v>
      </c>
      <c r="C919" s="12" t="s">
        <v>1720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2133</v>
      </c>
    </row>
    <row r="920" spans="1:14" hidden="1" x14ac:dyDescent="0.3">
      <c r="A920" s="7" t="s">
        <v>1526</v>
      </c>
      <c r="B920" s="38" t="s">
        <v>1762</v>
      </c>
      <c r="C920" s="12" t="s">
        <v>2238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2133</v>
      </c>
    </row>
    <row r="921" spans="1:14" hidden="1" x14ac:dyDescent="0.3">
      <c r="A921" s="7" t="s">
        <v>163</v>
      </c>
      <c r="B921" s="38" t="s">
        <v>1762</v>
      </c>
      <c r="C921" s="12" t="s">
        <v>1720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2133</v>
      </c>
    </row>
    <row r="922" spans="1:14" hidden="1" x14ac:dyDescent="0.3">
      <c r="A922" s="7" t="s">
        <v>1527</v>
      </c>
      <c r="B922" s="38" t="s">
        <v>1762</v>
      </c>
      <c r="C922" s="12" t="s">
        <v>2238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2133</v>
      </c>
    </row>
    <row r="923" spans="1:14" hidden="1" x14ac:dyDescent="0.3">
      <c r="A923" s="7" t="s">
        <v>126</v>
      </c>
      <c r="B923" s="38" t="s">
        <v>1762</v>
      </c>
      <c r="C923" s="12" t="s">
        <v>1720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2133</v>
      </c>
    </row>
    <row r="924" spans="1:14" hidden="1" x14ac:dyDescent="0.3">
      <c r="A924" s="7" t="s">
        <v>1528</v>
      </c>
      <c r="B924" s="38" t="s">
        <v>1762</v>
      </c>
      <c r="C924" s="12" t="s">
        <v>2238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2133</v>
      </c>
    </row>
    <row r="925" spans="1:14" hidden="1" x14ac:dyDescent="0.3">
      <c r="A925" s="7" t="s">
        <v>128</v>
      </c>
      <c r="B925" s="38" t="s">
        <v>1762</v>
      </c>
      <c r="C925" s="12" t="s">
        <v>1720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2133</v>
      </c>
    </row>
    <row r="926" spans="1:14" hidden="1" x14ac:dyDescent="0.3">
      <c r="A926" s="7" t="s">
        <v>1707</v>
      </c>
      <c r="B926" s="38" t="s">
        <v>1762</v>
      </c>
      <c r="C926" s="12" t="s">
        <v>1720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2133</v>
      </c>
    </row>
    <row r="927" spans="1:14" hidden="1" x14ac:dyDescent="0.3">
      <c r="A927" s="7" t="s">
        <v>1708</v>
      </c>
      <c r="B927" s="38" t="s">
        <v>1762</v>
      </c>
      <c r="C927" s="12" t="s">
        <v>1720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2133</v>
      </c>
    </row>
    <row r="928" spans="1:14" hidden="1" x14ac:dyDescent="0.3">
      <c r="A928" s="7" t="s">
        <v>1709</v>
      </c>
      <c r="B928" s="38" t="s">
        <v>1762</v>
      </c>
      <c r="C928" s="12" t="s">
        <v>1720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2133</v>
      </c>
    </row>
    <row r="929" spans="1:14" hidden="1" x14ac:dyDescent="0.3">
      <c r="A929" s="7" t="s">
        <v>1710</v>
      </c>
      <c r="B929" s="38" t="s">
        <v>1762</v>
      </c>
      <c r="C929" s="12" t="s">
        <v>1720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2133</v>
      </c>
    </row>
    <row r="930" spans="1:14" hidden="1" x14ac:dyDescent="0.3">
      <c r="A930" s="7" t="s">
        <v>1529</v>
      </c>
      <c r="B930" s="38" t="s">
        <v>1762</v>
      </c>
      <c r="C930" s="12" t="s">
        <v>2238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2133</v>
      </c>
    </row>
    <row r="931" spans="1:14" hidden="1" x14ac:dyDescent="0.3">
      <c r="A931" s="7" t="s">
        <v>1860</v>
      </c>
      <c r="B931" s="38" t="s">
        <v>1762</v>
      </c>
      <c r="C931" s="12" t="s">
        <v>1720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2133</v>
      </c>
    </row>
    <row r="932" spans="1:14" hidden="1" x14ac:dyDescent="0.3">
      <c r="A932" s="7" t="s">
        <v>1530</v>
      </c>
      <c r="B932" s="38" t="s">
        <v>1762</v>
      </c>
      <c r="C932" s="12" t="s">
        <v>1720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2133</v>
      </c>
    </row>
    <row r="933" spans="1:14" hidden="1" x14ac:dyDescent="0.3">
      <c r="A933" s="7" t="s">
        <v>1853</v>
      </c>
      <c r="B933" s="38" t="s">
        <v>1762</v>
      </c>
      <c r="C933" s="12" t="s">
        <v>1720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2133</v>
      </c>
    </row>
    <row r="934" spans="1:14" hidden="1" x14ac:dyDescent="0.3">
      <c r="A934" s="7" t="s">
        <v>1531</v>
      </c>
      <c r="B934" s="38" t="s">
        <v>1762</v>
      </c>
      <c r="C934" s="12" t="s">
        <v>1720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2133</v>
      </c>
    </row>
    <row r="935" spans="1:14" hidden="1" x14ac:dyDescent="0.3">
      <c r="A935" s="7" t="s">
        <v>1854</v>
      </c>
      <c r="B935" s="38" t="s">
        <v>1762</v>
      </c>
      <c r="C935" s="12" t="s">
        <v>1720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2133</v>
      </c>
    </row>
    <row r="936" spans="1:14" hidden="1" x14ac:dyDescent="0.3">
      <c r="A936" s="7" t="s">
        <v>1855</v>
      </c>
      <c r="B936" s="38" t="s">
        <v>1762</v>
      </c>
      <c r="C936" s="12" t="s">
        <v>1720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2133</v>
      </c>
    </row>
    <row r="937" spans="1:14" hidden="1" x14ac:dyDescent="0.3">
      <c r="A937" s="7" t="s">
        <v>1532</v>
      </c>
      <c r="B937" s="38" t="s">
        <v>1762</v>
      </c>
      <c r="C937" s="12" t="s">
        <v>1720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2133</v>
      </c>
    </row>
    <row r="938" spans="1:14" hidden="1" x14ac:dyDescent="0.3">
      <c r="A938" s="7" t="s">
        <v>1328</v>
      </c>
      <c r="B938" s="38" t="s">
        <v>1762</v>
      </c>
      <c r="C938" s="38" t="s">
        <v>1762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2133</v>
      </c>
    </row>
    <row r="939" spans="1:14" hidden="1" x14ac:dyDescent="0.3">
      <c r="A939" s="7" t="s">
        <v>1329</v>
      </c>
      <c r="B939" s="38" t="s">
        <v>1762</v>
      </c>
      <c r="C939" s="38" t="s">
        <v>1762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2133</v>
      </c>
    </row>
    <row r="940" spans="1:14" hidden="1" x14ac:dyDescent="0.3">
      <c r="A940" s="7" t="s">
        <v>1330</v>
      </c>
      <c r="B940" s="38" t="s">
        <v>1762</v>
      </c>
      <c r="C940" s="38" t="s">
        <v>1762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2133</v>
      </c>
    </row>
    <row r="941" spans="1:14" hidden="1" x14ac:dyDescent="0.3">
      <c r="A941" s="7" t="s">
        <v>1331</v>
      </c>
      <c r="B941" s="38" t="s">
        <v>1762</v>
      </c>
      <c r="C941" s="38" t="s">
        <v>1762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2133</v>
      </c>
    </row>
    <row r="942" spans="1:14" hidden="1" x14ac:dyDescent="0.3">
      <c r="A942" s="7" t="s">
        <v>1332</v>
      </c>
      <c r="B942" s="38" t="s">
        <v>1762</v>
      </c>
      <c r="C942" s="38" t="s">
        <v>1762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2133</v>
      </c>
    </row>
    <row r="943" spans="1:14" hidden="1" x14ac:dyDescent="0.3">
      <c r="A943" s="7" t="s">
        <v>1333</v>
      </c>
      <c r="B943" s="38" t="s">
        <v>1762</v>
      </c>
      <c r="C943" s="38" t="s">
        <v>1762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2133</v>
      </c>
    </row>
    <row r="944" spans="1:14" hidden="1" x14ac:dyDescent="0.3">
      <c r="A944" s="7" t="s">
        <v>1412</v>
      </c>
      <c r="B944" s="38" t="s">
        <v>1762</v>
      </c>
      <c r="C944" s="38" t="s">
        <v>1762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2133</v>
      </c>
    </row>
    <row r="945" spans="1:14" hidden="1" x14ac:dyDescent="0.3">
      <c r="A945" s="7" t="s">
        <v>1413</v>
      </c>
      <c r="B945" s="38" t="s">
        <v>1762</v>
      </c>
      <c r="C945" s="38" t="s">
        <v>1762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2133</v>
      </c>
    </row>
    <row r="946" spans="1:14" hidden="1" x14ac:dyDescent="0.3">
      <c r="A946" s="7" t="s">
        <v>1340</v>
      </c>
      <c r="B946" s="38" t="s">
        <v>1762</v>
      </c>
      <c r="C946" s="38" t="s">
        <v>1762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2133</v>
      </c>
    </row>
    <row r="947" spans="1:14" hidden="1" x14ac:dyDescent="0.3">
      <c r="A947" s="7" t="s">
        <v>1341</v>
      </c>
      <c r="B947" s="38" t="s">
        <v>1762</v>
      </c>
      <c r="C947" s="38" t="s">
        <v>1762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2133</v>
      </c>
    </row>
    <row r="948" spans="1:14" hidden="1" x14ac:dyDescent="0.3">
      <c r="A948" s="7" t="s">
        <v>1342</v>
      </c>
      <c r="B948" s="38" t="s">
        <v>1762</v>
      </c>
      <c r="C948" s="38" t="s">
        <v>1762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2133</v>
      </c>
    </row>
    <row r="949" spans="1:14" hidden="1" x14ac:dyDescent="0.3">
      <c r="A949" s="7" t="s">
        <v>1343</v>
      </c>
      <c r="B949" s="38" t="s">
        <v>1762</v>
      </c>
      <c r="C949" s="38" t="s">
        <v>1762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2133</v>
      </c>
    </row>
    <row r="950" spans="1:14" hidden="1" x14ac:dyDescent="0.3">
      <c r="A950" s="7" t="s">
        <v>1344</v>
      </c>
      <c r="B950" s="38" t="s">
        <v>1762</v>
      </c>
      <c r="C950" s="38" t="s">
        <v>1762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2133</v>
      </c>
    </row>
    <row r="951" spans="1:14" hidden="1" x14ac:dyDescent="0.3">
      <c r="A951" s="7" t="s">
        <v>1345</v>
      </c>
      <c r="B951" s="38" t="s">
        <v>1762</v>
      </c>
      <c r="C951" s="38" t="s">
        <v>1762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2133</v>
      </c>
    </row>
    <row r="952" spans="1:14" hidden="1" x14ac:dyDescent="0.3">
      <c r="A952" s="7" t="s">
        <v>1414</v>
      </c>
      <c r="B952" s="38" t="s">
        <v>1762</v>
      </c>
      <c r="C952" s="38" t="s">
        <v>1762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2133</v>
      </c>
    </row>
    <row r="953" spans="1:14" hidden="1" x14ac:dyDescent="0.3">
      <c r="A953" s="7" t="s">
        <v>1415</v>
      </c>
      <c r="B953" s="38" t="s">
        <v>1762</v>
      </c>
      <c r="C953" s="38" t="s">
        <v>1762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2133</v>
      </c>
    </row>
    <row r="954" spans="1:14" hidden="1" x14ac:dyDescent="0.3">
      <c r="A954" s="7" t="s">
        <v>1336</v>
      </c>
      <c r="B954" s="38" t="s">
        <v>1762</v>
      </c>
      <c r="C954" s="38" t="s">
        <v>1762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2133</v>
      </c>
    </row>
    <row r="955" spans="1:14" hidden="1" x14ac:dyDescent="0.3">
      <c r="A955" s="7" t="s">
        <v>1337</v>
      </c>
      <c r="B955" s="38" t="s">
        <v>1762</v>
      </c>
      <c r="C955" s="38" t="s">
        <v>1762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2133</v>
      </c>
    </row>
    <row r="956" spans="1:14" hidden="1" x14ac:dyDescent="0.3">
      <c r="A956" s="7" t="s">
        <v>1338</v>
      </c>
      <c r="B956" s="38" t="s">
        <v>1762</v>
      </c>
      <c r="C956" s="38" t="s">
        <v>1762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2133</v>
      </c>
    </row>
    <row r="957" spans="1:14" hidden="1" x14ac:dyDescent="0.3">
      <c r="A957" s="7" t="s">
        <v>1339</v>
      </c>
      <c r="B957" s="38" t="s">
        <v>1762</v>
      </c>
      <c r="C957" s="38" t="s">
        <v>1762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2133</v>
      </c>
    </row>
    <row r="958" spans="1:14" hidden="1" x14ac:dyDescent="0.3">
      <c r="A958" s="7" t="s">
        <v>1334</v>
      </c>
      <c r="B958" s="38" t="s">
        <v>1762</v>
      </c>
      <c r="C958" s="38" t="s">
        <v>1762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2133</v>
      </c>
    </row>
    <row r="959" spans="1:14" hidden="1" x14ac:dyDescent="0.3">
      <c r="A959" s="7" t="s">
        <v>1335</v>
      </c>
      <c r="B959" s="38" t="s">
        <v>1762</v>
      </c>
      <c r="C959" s="38" t="s">
        <v>1762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2133</v>
      </c>
    </row>
    <row r="960" spans="1:14" hidden="1" x14ac:dyDescent="0.3">
      <c r="A960" s="7" t="s">
        <v>1416</v>
      </c>
      <c r="B960" s="38" t="s">
        <v>1762</v>
      </c>
      <c r="C960" s="38" t="s">
        <v>1762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2133</v>
      </c>
    </row>
    <row r="961" spans="1:14" hidden="1" x14ac:dyDescent="0.3">
      <c r="A961" s="7" t="s">
        <v>1417</v>
      </c>
      <c r="B961" s="38" t="s">
        <v>1762</v>
      </c>
      <c r="C961" s="38" t="s">
        <v>1762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2133</v>
      </c>
    </row>
    <row r="962" spans="1:14" hidden="1" x14ac:dyDescent="0.3">
      <c r="A962" s="7" t="s">
        <v>1357</v>
      </c>
      <c r="B962" s="38" t="s">
        <v>1762</v>
      </c>
      <c r="C962" s="38" t="s">
        <v>1762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2133</v>
      </c>
    </row>
    <row r="963" spans="1:14" hidden="1" x14ac:dyDescent="0.3">
      <c r="A963" s="7" t="s">
        <v>1358</v>
      </c>
      <c r="B963" s="38" t="s">
        <v>1762</v>
      </c>
      <c r="C963" s="38" t="s">
        <v>1762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2133</v>
      </c>
    </row>
    <row r="964" spans="1:14" hidden="1" x14ac:dyDescent="0.3">
      <c r="A964" s="7" t="s">
        <v>1419</v>
      </c>
      <c r="B964" s="38" t="s">
        <v>1762</v>
      </c>
      <c r="C964" s="38" t="s">
        <v>1762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2133</v>
      </c>
    </row>
    <row r="965" spans="1:14" hidden="1" x14ac:dyDescent="0.3">
      <c r="A965" s="7" t="s">
        <v>1420</v>
      </c>
      <c r="B965" s="38" t="s">
        <v>1762</v>
      </c>
      <c r="C965" s="38" t="s">
        <v>1762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2133</v>
      </c>
    </row>
    <row r="966" spans="1:14" hidden="1" x14ac:dyDescent="0.3">
      <c r="A966" s="7" t="s">
        <v>1421</v>
      </c>
      <c r="B966" s="38" t="s">
        <v>1762</v>
      </c>
      <c r="C966" s="38" t="s">
        <v>1762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COUNTIF($I$6:$I$1123,I966)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2133</v>
      </c>
    </row>
    <row r="967" spans="1:14" hidden="1" x14ac:dyDescent="0.3">
      <c r="A967" s="7" t="s">
        <v>1408</v>
      </c>
      <c r="B967" s="38" t="s">
        <v>1762</v>
      </c>
      <c r="C967" s="38" t="s">
        <v>1762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2133</v>
      </c>
    </row>
    <row r="968" spans="1:14" hidden="1" x14ac:dyDescent="0.3">
      <c r="A968" s="7" t="s">
        <v>1409</v>
      </c>
      <c r="B968" s="38" t="s">
        <v>1762</v>
      </c>
      <c r="C968" s="38" t="s">
        <v>1762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2133</v>
      </c>
    </row>
    <row r="969" spans="1:14" hidden="1" x14ac:dyDescent="0.3">
      <c r="A969" s="7" t="s">
        <v>1410</v>
      </c>
      <c r="B969" s="38" t="s">
        <v>1762</v>
      </c>
      <c r="C969" s="38" t="s">
        <v>1762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2133</v>
      </c>
    </row>
    <row r="970" spans="1:14" hidden="1" x14ac:dyDescent="0.3">
      <c r="A970" s="7" t="s">
        <v>1411</v>
      </c>
      <c r="B970" s="38" t="s">
        <v>1762</v>
      </c>
      <c r="C970" s="38" t="s">
        <v>1762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2133</v>
      </c>
    </row>
    <row r="971" spans="1:14" hidden="1" x14ac:dyDescent="0.3">
      <c r="A971" s="7" t="s">
        <v>1533</v>
      </c>
      <c r="B971" s="38" t="s">
        <v>1762</v>
      </c>
      <c r="C971" s="38" t="s">
        <v>1762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2133</v>
      </c>
    </row>
    <row r="972" spans="1:14" hidden="1" x14ac:dyDescent="0.3">
      <c r="A972" s="7" t="s">
        <v>1534</v>
      </c>
      <c r="B972" s="38" t="s">
        <v>1762</v>
      </c>
      <c r="C972" s="38" t="s">
        <v>1762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2133</v>
      </c>
    </row>
    <row r="973" spans="1:14" hidden="1" x14ac:dyDescent="0.3">
      <c r="A973" s="7" t="s">
        <v>1535</v>
      </c>
      <c r="B973" s="38" t="s">
        <v>1762</v>
      </c>
      <c r="C973" s="38" t="s">
        <v>1762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2133</v>
      </c>
    </row>
    <row r="974" spans="1:14" hidden="1" x14ac:dyDescent="0.3">
      <c r="A974" s="7" t="s">
        <v>1536</v>
      </c>
      <c r="B974" s="38" t="s">
        <v>1762</v>
      </c>
      <c r="C974" s="38" t="s">
        <v>1762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2133</v>
      </c>
    </row>
    <row r="975" spans="1:14" hidden="1" x14ac:dyDescent="0.3">
      <c r="A975" s="7" t="s">
        <v>1537</v>
      </c>
      <c r="B975" s="38" t="s">
        <v>1762</v>
      </c>
      <c r="C975" s="38" t="s">
        <v>1762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2133</v>
      </c>
    </row>
    <row r="976" spans="1:14" hidden="1" x14ac:dyDescent="0.3">
      <c r="A976" s="7" t="s">
        <v>1538</v>
      </c>
      <c r="B976" s="38" t="s">
        <v>1762</v>
      </c>
      <c r="C976" s="38" t="s">
        <v>1762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2133</v>
      </c>
    </row>
    <row r="977" spans="1:14" hidden="1" x14ac:dyDescent="0.3">
      <c r="A977" s="7" t="s">
        <v>1539</v>
      </c>
      <c r="B977" s="38" t="s">
        <v>1762</v>
      </c>
      <c r="C977" s="38" t="s">
        <v>1762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2133</v>
      </c>
    </row>
    <row r="978" spans="1:14" hidden="1" x14ac:dyDescent="0.3">
      <c r="A978" s="7" t="s">
        <v>1540</v>
      </c>
      <c r="B978" s="38" t="s">
        <v>1762</v>
      </c>
      <c r="C978" s="38" t="s">
        <v>1762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2133</v>
      </c>
    </row>
    <row r="979" spans="1:14" hidden="1" x14ac:dyDescent="0.3">
      <c r="A979" s="7" t="s">
        <v>1541</v>
      </c>
      <c r="B979" s="38" t="s">
        <v>1762</v>
      </c>
      <c r="C979" s="38" t="s">
        <v>1762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2133</v>
      </c>
    </row>
    <row r="980" spans="1:14" hidden="1" x14ac:dyDescent="0.3">
      <c r="A980" s="7" t="s">
        <v>1542</v>
      </c>
      <c r="B980" s="38" t="s">
        <v>1762</v>
      </c>
      <c r="C980" s="38" t="s">
        <v>1762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2133</v>
      </c>
    </row>
    <row r="981" spans="1:14" hidden="1" x14ac:dyDescent="0.3">
      <c r="A981" s="7" t="s">
        <v>1543</v>
      </c>
      <c r="B981" s="38" t="s">
        <v>1762</v>
      </c>
      <c r="C981" s="38" t="s">
        <v>1762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2133</v>
      </c>
    </row>
    <row r="982" spans="1:14" hidden="1" x14ac:dyDescent="0.3">
      <c r="A982" s="7" t="s">
        <v>1546</v>
      </c>
      <c r="B982" s="7" t="s">
        <v>1547</v>
      </c>
      <c r="C982" s="38" t="s">
        <v>1762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2133</v>
      </c>
    </row>
    <row r="983" spans="1:14" hidden="1" x14ac:dyDescent="0.3">
      <c r="A983" s="7" t="s">
        <v>1556</v>
      </c>
      <c r="B983" s="38" t="s">
        <v>1762</v>
      </c>
      <c r="C983" s="12" t="s">
        <v>1721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2133</v>
      </c>
    </row>
    <row r="984" spans="1:14" hidden="1" x14ac:dyDescent="0.3">
      <c r="A984" s="7" t="s">
        <v>1557</v>
      </c>
      <c r="B984" s="38" t="s">
        <v>1762</v>
      </c>
      <c r="C984" s="12" t="s">
        <v>1721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2133</v>
      </c>
    </row>
    <row r="985" spans="1:14" hidden="1" x14ac:dyDescent="0.3">
      <c r="A985" s="7" t="s">
        <v>1558</v>
      </c>
      <c r="B985" s="38" t="s">
        <v>1762</v>
      </c>
      <c r="C985" s="12" t="s">
        <v>1721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2133</v>
      </c>
    </row>
    <row r="986" spans="1:14" hidden="1" x14ac:dyDescent="0.3">
      <c r="A986" s="7" t="s">
        <v>1553</v>
      </c>
      <c r="B986" s="38" t="s">
        <v>1762</v>
      </c>
      <c r="C986" s="38" t="s">
        <v>1762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2133</v>
      </c>
    </row>
    <row r="987" spans="1:14" hidden="1" x14ac:dyDescent="0.3">
      <c r="A987" s="7" t="s">
        <v>1554</v>
      </c>
      <c r="B987" s="38" t="s">
        <v>1762</v>
      </c>
      <c r="C987" s="38" t="s">
        <v>1762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2133</v>
      </c>
    </row>
    <row r="988" spans="1:14" hidden="1" x14ac:dyDescent="0.3">
      <c r="A988" s="7" t="s">
        <v>418</v>
      </c>
      <c r="B988" s="38" t="s">
        <v>1762</v>
      </c>
      <c r="C988" s="12" t="s">
        <v>1720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2133</v>
      </c>
    </row>
    <row r="989" spans="1:14" hidden="1" x14ac:dyDescent="0.3">
      <c r="A989" s="7" t="s">
        <v>417</v>
      </c>
      <c r="B989" s="38" t="s">
        <v>1762</v>
      </c>
      <c r="C989" s="12" t="s">
        <v>1720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2133</v>
      </c>
    </row>
    <row r="990" spans="1:14" hidden="1" x14ac:dyDescent="0.3">
      <c r="A990" s="7" t="s">
        <v>414</v>
      </c>
      <c r="B990" s="38" t="s">
        <v>1762</v>
      </c>
      <c r="C990" s="12" t="s">
        <v>1720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2133</v>
      </c>
    </row>
    <row r="991" spans="1:14" hidden="1" x14ac:dyDescent="0.3">
      <c r="A991" s="7" t="s">
        <v>1884</v>
      </c>
      <c r="B991" s="38" t="s">
        <v>1889</v>
      </c>
      <c r="C991" s="12" t="s">
        <v>1894</v>
      </c>
      <c r="D991" s="56"/>
      <c r="E991" s="12"/>
      <c r="F991" s="12"/>
      <c r="G991" s="7" t="s">
        <v>1877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2133</v>
      </c>
    </row>
    <row r="992" spans="1:14" hidden="1" x14ac:dyDescent="0.3">
      <c r="A992" s="7" t="s">
        <v>1885</v>
      </c>
      <c r="B992" s="7" t="s">
        <v>1893</v>
      </c>
      <c r="C992" s="12" t="s">
        <v>410</v>
      </c>
      <c r="D992" s="56"/>
      <c r="E992" s="12"/>
      <c r="F992" s="12"/>
      <c r="G992" s="7" t="s">
        <v>1877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2133</v>
      </c>
    </row>
    <row r="993" spans="1:14" hidden="1" x14ac:dyDescent="0.3">
      <c r="A993" s="7" t="s">
        <v>1886</v>
      </c>
      <c r="B993" s="7" t="s">
        <v>1895</v>
      </c>
      <c r="C993" s="12" t="s">
        <v>1892</v>
      </c>
      <c r="D993" s="56"/>
      <c r="E993" s="12"/>
      <c r="F993" s="12"/>
      <c r="G993" s="7" t="s">
        <v>1877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2133</v>
      </c>
    </row>
    <row r="994" spans="1:14" hidden="1" x14ac:dyDescent="0.3">
      <c r="A994" s="7" t="s">
        <v>1887</v>
      </c>
      <c r="B994" s="7" t="s">
        <v>1896</v>
      </c>
      <c r="C994" s="12" t="s">
        <v>188</v>
      </c>
      <c r="D994" s="56"/>
      <c r="E994" s="12"/>
      <c r="F994" s="12"/>
      <c r="G994" s="7" t="s">
        <v>1877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2133</v>
      </c>
    </row>
    <row r="995" spans="1:14" hidden="1" x14ac:dyDescent="0.3">
      <c r="A995" s="7" t="s">
        <v>1888</v>
      </c>
      <c r="B995" s="7" t="s">
        <v>1890</v>
      </c>
      <c r="C995" s="12" t="s">
        <v>1891</v>
      </c>
      <c r="D995" s="56"/>
      <c r="E995" s="12"/>
      <c r="F995" s="12"/>
      <c r="G995" s="7" t="s">
        <v>1877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2133</v>
      </c>
    </row>
    <row r="996" spans="1:14" hidden="1" x14ac:dyDescent="0.3">
      <c r="A996" s="7" t="s">
        <v>1603</v>
      </c>
      <c r="B996" s="8" t="s">
        <v>1601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hidden="1" x14ac:dyDescent="0.3">
      <c r="A997" s="7" t="s">
        <v>1739</v>
      </c>
      <c r="B997" s="7" t="s">
        <v>1741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1748</v>
      </c>
      <c r="L997" s="1" t="s">
        <v>1748</v>
      </c>
      <c r="M997" s="1"/>
      <c r="N997" s="7" t="b">
        <v>1</v>
      </c>
    </row>
    <row r="998" spans="1:14" hidden="1" x14ac:dyDescent="0.3">
      <c r="A998" s="7" t="s">
        <v>1740</v>
      </c>
      <c r="B998" s="7" t="s">
        <v>1742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1748</v>
      </c>
      <c r="L998" s="1" t="s">
        <v>1748</v>
      </c>
      <c r="M998" s="1"/>
      <c r="N998" s="7" t="b">
        <v>1</v>
      </c>
    </row>
    <row r="999" spans="1:14" hidden="1" x14ac:dyDescent="0.3">
      <c r="A999" s="7" t="s">
        <v>1840</v>
      </c>
      <c r="B999" s="7" t="s">
        <v>1843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hidden="1" x14ac:dyDescent="0.3">
      <c r="A1000" s="7" t="s">
        <v>1841</v>
      </c>
      <c r="B1000" s="7" t="s">
        <v>1844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hidden="1" x14ac:dyDescent="0.3">
      <c r="A1001" s="7" t="s">
        <v>1842</v>
      </c>
      <c r="B1001" s="7" t="s">
        <v>1845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hidden="1" x14ac:dyDescent="0.3">
      <c r="A1002" s="7" t="s">
        <v>1917</v>
      </c>
      <c r="B1002" s="7" t="s">
        <v>1918</v>
      </c>
      <c r="C1002" s="12" t="s">
        <v>173</v>
      </c>
      <c r="D1002" s="56"/>
      <c r="E1002" s="12"/>
      <c r="F1002" s="12"/>
      <c r="G1002" s="7" t="s">
        <v>1906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hidden="1" x14ac:dyDescent="0.3">
      <c r="A1003" s="7" t="s">
        <v>1905</v>
      </c>
      <c r="B1003" s="38" t="s">
        <v>1908</v>
      </c>
      <c r="C1003" s="12" t="s">
        <v>470</v>
      </c>
      <c r="D1003" s="56"/>
      <c r="E1003" s="12"/>
      <c r="F1003" s="12"/>
      <c r="G1003" s="7" t="s">
        <v>1906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hidden="1" x14ac:dyDescent="0.3">
      <c r="A1004" s="7" t="s">
        <v>1914</v>
      </c>
      <c r="B1004" s="38" t="s">
        <v>1907</v>
      </c>
      <c r="C1004" s="12" t="s">
        <v>1911</v>
      </c>
      <c r="D1004" s="56"/>
      <c r="E1004" s="12"/>
      <c r="F1004" s="12"/>
      <c r="G1004" s="7" t="s">
        <v>1906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hidden="1" x14ac:dyDescent="0.3">
      <c r="A1005" s="7" t="s">
        <v>1903</v>
      </c>
      <c r="B1005" s="38" t="s">
        <v>1909</v>
      </c>
      <c r="C1005" s="12" t="s">
        <v>1910</v>
      </c>
      <c r="D1005" s="56"/>
      <c r="E1005" s="12"/>
      <c r="F1005" s="12"/>
      <c r="G1005" s="7" t="s">
        <v>1906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hidden="1" x14ac:dyDescent="0.3">
      <c r="A1006" s="7" t="s">
        <v>1902</v>
      </c>
      <c r="B1006" s="38" t="s">
        <v>1907</v>
      </c>
      <c r="C1006" s="12" t="s">
        <v>168</v>
      </c>
      <c r="D1006" s="56"/>
      <c r="E1006" s="12"/>
      <c r="F1006" s="12"/>
      <c r="G1006" s="7" t="s">
        <v>1906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hidden="1" x14ac:dyDescent="0.3">
      <c r="A1007" s="7" t="s">
        <v>1915</v>
      </c>
      <c r="B1007" s="38" t="s">
        <v>1907</v>
      </c>
      <c r="C1007" s="12" t="s">
        <v>168</v>
      </c>
      <c r="D1007" s="56"/>
      <c r="E1007" s="12"/>
      <c r="F1007" s="12"/>
      <c r="G1007" s="7" t="s">
        <v>1906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hidden="1" x14ac:dyDescent="0.3">
      <c r="A1008" s="7" t="s">
        <v>1916</v>
      </c>
      <c r="B1008" s="38" t="s">
        <v>1907</v>
      </c>
      <c r="C1008" s="12" t="s">
        <v>168</v>
      </c>
      <c r="D1008" s="56"/>
      <c r="E1008" s="12"/>
      <c r="F1008" s="12"/>
      <c r="G1008" s="7" t="s">
        <v>1906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hidden="1" x14ac:dyDescent="0.3">
      <c r="A1009" s="7" t="s">
        <v>1900</v>
      </c>
      <c r="B1009" s="38" t="s">
        <v>1908</v>
      </c>
      <c r="C1009" s="12" t="s">
        <v>168</v>
      </c>
      <c r="D1009" s="56"/>
      <c r="E1009" s="12"/>
      <c r="F1009" s="12"/>
      <c r="G1009" s="7" t="s">
        <v>1906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hidden="1" x14ac:dyDescent="0.3">
      <c r="A1010" s="7" t="s">
        <v>1901</v>
      </c>
      <c r="B1010" s="38" t="s">
        <v>1909</v>
      </c>
      <c r="C1010" s="12" t="s">
        <v>168</v>
      </c>
      <c r="D1010" s="56"/>
      <c r="E1010" s="12"/>
      <c r="F1010" s="12"/>
      <c r="G1010" s="7" t="s">
        <v>1906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hidden="1" x14ac:dyDescent="0.3">
      <c r="A1011" s="7" t="s">
        <v>1904</v>
      </c>
      <c r="B1011" s="38" t="s">
        <v>1909</v>
      </c>
      <c r="C1011" s="12" t="s">
        <v>168</v>
      </c>
      <c r="D1011" s="56"/>
      <c r="E1011" s="12"/>
      <c r="F1011" s="12"/>
      <c r="G1011" s="7" t="s">
        <v>1906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hidden="1" x14ac:dyDescent="0.3">
      <c r="A1012" s="7" t="s">
        <v>1919</v>
      </c>
      <c r="B1012" s="8" t="s">
        <v>1924</v>
      </c>
      <c r="C1012" s="16" t="s">
        <v>1921</v>
      </c>
      <c r="D1012" s="55"/>
      <c r="E1012" s="12"/>
      <c r="F1012" s="12"/>
      <c r="G1012" s="8" t="s">
        <v>1922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1667</v>
      </c>
      <c r="L1012" s="1" t="s">
        <v>1583</v>
      </c>
      <c r="M1012" s="1"/>
      <c r="N1012" s="7" t="b">
        <v>0</v>
      </c>
    </row>
    <row r="1013" spans="1:14" hidden="1" x14ac:dyDescent="0.3">
      <c r="A1013" s="7" t="s">
        <v>1920</v>
      </c>
      <c r="B1013" s="8" t="s">
        <v>1925</v>
      </c>
      <c r="C1013" s="16" t="s">
        <v>1921</v>
      </c>
      <c r="D1013" s="55"/>
      <c r="E1013" s="12"/>
      <c r="F1013" s="12"/>
      <c r="G1013" s="8" t="s">
        <v>1922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1667</v>
      </c>
      <c r="L1013" s="1" t="s">
        <v>1583</v>
      </c>
      <c r="M1013" s="1"/>
      <c r="N1013" s="7" t="b">
        <v>1</v>
      </c>
    </row>
    <row r="1014" spans="1:14" hidden="1" x14ac:dyDescent="0.3">
      <c r="A1014" s="7" t="s">
        <v>1923</v>
      </c>
      <c r="B1014" s="8" t="s">
        <v>1933</v>
      </c>
      <c r="C1014" s="13" t="s">
        <v>1921</v>
      </c>
      <c r="D1014" s="54"/>
      <c r="E1014" s="13"/>
      <c r="F1014" s="13"/>
      <c r="G1014" s="8" t="s">
        <v>1922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1667</v>
      </c>
      <c r="L1014" s="1" t="s">
        <v>1583</v>
      </c>
      <c r="M1014" s="1"/>
      <c r="N1014" s="7" t="b">
        <v>1</v>
      </c>
    </row>
    <row r="1015" spans="1:14" hidden="1" x14ac:dyDescent="0.3">
      <c r="A1015" s="7" t="s">
        <v>1926</v>
      </c>
      <c r="B1015" s="8" t="s">
        <v>1927</v>
      </c>
      <c r="C1015" s="13" t="s">
        <v>374</v>
      </c>
      <c r="D1015" s="54"/>
      <c r="E1015" s="13"/>
      <c r="F1015" s="13"/>
      <c r="G1015" s="8" t="s">
        <v>1928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hidden="1" x14ac:dyDescent="0.3">
      <c r="A1016" s="7" t="s">
        <v>1937</v>
      </c>
      <c r="B1016" s="8" t="s">
        <v>1942</v>
      </c>
      <c r="C1016" s="13" t="s">
        <v>173</v>
      </c>
      <c r="D1016" s="54"/>
      <c r="E1016" s="13"/>
      <c r="F1016" s="13"/>
      <c r="G1016" s="8" t="s">
        <v>1935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1</v>
      </c>
      <c r="K1016" s="1" t="s">
        <v>1667</v>
      </c>
      <c r="L1016" s="1" t="s">
        <v>1583</v>
      </c>
      <c r="M1016" s="1"/>
      <c r="N1016" s="7" t="b">
        <v>1</v>
      </c>
    </row>
    <row r="1017" spans="1:14" hidden="1" x14ac:dyDescent="0.3">
      <c r="A1017" s="7" t="s">
        <v>1943</v>
      </c>
      <c r="B1017" s="8" t="s">
        <v>1939</v>
      </c>
      <c r="C1017" s="13" t="s">
        <v>1936</v>
      </c>
      <c r="D1017" s="54"/>
      <c r="E1017" s="13"/>
      <c r="F1017" s="13"/>
      <c r="G1017" s="8" t="s">
        <v>1935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hidden="1" x14ac:dyDescent="0.3">
      <c r="A1018" s="7" t="s">
        <v>1944</v>
      </c>
      <c r="B1018" s="8" t="s">
        <v>1938</v>
      </c>
      <c r="C1018" s="13" t="s">
        <v>1936</v>
      </c>
      <c r="D1018" s="54"/>
      <c r="E1018" s="13"/>
      <c r="F1018" s="13"/>
      <c r="G1018" s="8" t="s">
        <v>1935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hidden="1" x14ac:dyDescent="0.3">
      <c r="A1019" s="7" t="s">
        <v>1945</v>
      </c>
      <c r="B1019" s="8" t="s">
        <v>1940</v>
      </c>
      <c r="C1019" s="13" t="s">
        <v>1936</v>
      </c>
      <c r="D1019" s="54"/>
      <c r="E1019" s="13"/>
      <c r="F1019" s="13"/>
      <c r="G1019" s="8" t="s">
        <v>1935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hidden="1" x14ac:dyDescent="0.3">
      <c r="A1020" s="7" t="s">
        <v>1946</v>
      </c>
      <c r="B1020" s="8" t="s">
        <v>1941</v>
      </c>
      <c r="C1020" s="13" t="s">
        <v>1936</v>
      </c>
      <c r="D1020" s="54"/>
      <c r="E1020" s="13"/>
      <c r="F1020" s="13"/>
      <c r="G1020" s="8" t="s">
        <v>1935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hidden="1" x14ac:dyDescent="0.3">
      <c r="A1021" s="7" t="s">
        <v>1943</v>
      </c>
      <c r="B1021" s="8" t="s">
        <v>1939</v>
      </c>
      <c r="C1021" s="13" t="s">
        <v>1936</v>
      </c>
      <c r="D1021" s="54"/>
      <c r="E1021" s="13"/>
      <c r="F1021" s="13"/>
      <c r="G1021" s="8" t="s">
        <v>1935</v>
      </c>
      <c r="H1021" s="1" t="s">
        <v>652</v>
      </c>
      <c r="I1021" s="19" t="s">
        <v>1948</v>
      </c>
      <c r="J1021" s="7">
        <v>1</v>
      </c>
      <c r="K1021" s="1" t="s">
        <v>1565</v>
      </c>
      <c r="L1021" s="1" t="s">
        <v>1583</v>
      </c>
      <c r="M1021" s="1"/>
      <c r="N1021" s="7" t="b">
        <v>1</v>
      </c>
    </row>
    <row r="1022" spans="1:14" hidden="1" x14ac:dyDescent="0.3">
      <c r="A1022" s="7" t="s">
        <v>1944</v>
      </c>
      <c r="B1022" s="8" t="s">
        <v>1938</v>
      </c>
      <c r="C1022" s="13" t="s">
        <v>1936</v>
      </c>
      <c r="D1022" s="54"/>
      <c r="E1022" s="13"/>
      <c r="F1022" s="13"/>
      <c r="G1022" s="8" t="s">
        <v>1935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hidden="1" x14ac:dyDescent="0.3">
      <c r="A1023" s="7" t="s">
        <v>1945</v>
      </c>
      <c r="B1023" s="8" t="s">
        <v>1940</v>
      </c>
      <c r="C1023" s="13" t="s">
        <v>1936</v>
      </c>
      <c r="D1023" s="54"/>
      <c r="E1023" s="13"/>
      <c r="F1023" s="13"/>
      <c r="G1023" s="8" t="s">
        <v>1935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hidden="1" x14ac:dyDescent="0.3">
      <c r="A1024" s="7" t="s">
        <v>1946</v>
      </c>
      <c r="B1024" s="8" t="s">
        <v>1941</v>
      </c>
      <c r="C1024" s="13" t="s">
        <v>1936</v>
      </c>
      <c r="D1024" s="54"/>
      <c r="E1024" s="13"/>
      <c r="F1024" s="13"/>
      <c r="G1024" s="8" t="s">
        <v>1935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hidden="1" x14ac:dyDescent="0.3">
      <c r="A1025" s="7" t="s">
        <v>1952</v>
      </c>
      <c r="B1025" s="8" t="s">
        <v>1953</v>
      </c>
      <c r="C1025" s="13" t="s">
        <v>1954</v>
      </c>
      <c r="D1025" s="54"/>
      <c r="E1025" s="13"/>
      <c r="F1025" s="13"/>
      <c r="G1025" s="8"/>
      <c r="H1025" s="1" t="s">
        <v>1955</v>
      </c>
      <c r="I1025" s="19" t="s">
        <v>1956</v>
      </c>
      <c r="J1025" s="7">
        <v>1</v>
      </c>
      <c r="K1025" s="1" t="s">
        <v>1565</v>
      </c>
      <c r="L1025" s="1" t="s">
        <v>1583</v>
      </c>
      <c r="M1025" s="1"/>
      <c r="N1025" s="1" t="s">
        <v>2133</v>
      </c>
    </row>
    <row r="1026" spans="1:14" hidden="1" x14ac:dyDescent="0.3">
      <c r="A1026" s="7" t="s">
        <v>1957</v>
      </c>
      <c r="B1026" s="8" t="s">
        <v>1958</v>
      </c>
      <c r="C1026" s="13" t="s">
        <v>1959</v>
      </c>
      <c r="D1026" s="54"/>
      <c r="E1026" s="13" t="s">
        <v>1960</v>
      </c>
      <c r="F1026" s="13"/>
      <c r="G1026" s="8" t="s">
        <v>1961</v>
      </c>
      <c r="H1026" s="1" t="s">
        <v>1955</v>
      </c>
      <c r="I1026" s="19" t="s">
        <v>1962</v>
      </c>
      <c r="J1026" s="7">
        <v>1</v>
      </c>
      <c r="K1026" s="1" t="s">
        <v>1565</v>
      </c>
      <c r="L1026" s="1" t="s">
        <v>1583</v>
      </c>
      <c r="M1026" s="1"/>
      <c r="N1026" s="1" t="s">
        <v>2133</v>
      </c>
    </row>
    <row r="1027" spans="1:14" hidden="1" x14ac:dyDescent="0.3">
      <c r="A1027" s="7" t="s">
        <v>1963</v>
      </c>
      <c r="B1027" s="8" t="s">
        <v>1964</v>
      </c>
      <c r="C1027" s="13" t="s">
        <v>1965</v>
      </c>
      <c r="D1027" s="54"/>
      <c r="E1027" s="13" t="s">
        <v>1960</v>
      </c>
      <c r="F1027" s="13"/>
      <c r="G1027" s="8" t="s">
        <v>1961</v>
      </c>
      <c r="H1027" s="1" t="s">
        <v>1955</v>
      </c>
      <c r="I1027" s="19" t="s">
        <v>1966</v>
      </c>
      <c r="J1027" s="7">
        <v>1</v>
      </c>
      <c r="K1027" s="1" t="s">
        <v>1565</v>
      </c>
      <c r="L1027" s="1" t="s">
        <v>1583</v>
      </c>
      <c r="M1027" s="1"/>
      <c r="N1027" s="1" t="s">
        <v>2133</v>
      </c>
    </row>
    <row r="1028" spans="1:14" hidden="1" x14ac:dyDescent="0.3">
      <c r="A1028" s="7" t="s">
        <v>1967</v>
      </c>
      <c r="B1028" s="8" t="s">
        <v>1968</v>
      </c>
      <c r="C1028" s="13" t="s">
        <v>1969</v>
      </c>
      <c r="D1028" s="54"/>
      <c r="E1028" s="13" t="s">
        <v>1960</v>
      </c>
      <c r="F1028" s="13"/>
      <c r="G1028" s="8" t="s">
        <v>1961</v>
      </c>
      <c r="H1028" s="1" t="s">
        <v>1955</v>
      </c>
      <c r="I1028" s="19" t="s">
        <v>1970</v>
      </c>
      <c r="J1028" s="7">
        <v>1</v>
      </c>
      <c r="K1028" s="1" t="s">
        <v>1565</v>
      </c>
      <c r="L1028" s="1" t="s">
        <v>1583</v>
      </c>
      <c r="M1028" s="1"/>
      <c r="N1028" s="1" t="s">
        <v>2133</v>
      </c>
    </row>
    <row r="1029" spans="1:14" hidden="1" x14ac:dyDescent="0.3">
      <c r="A1029" s="7" t="s">
        <v>1971</v>
      </c>
      <c r="B1029" s="8" t="s">
        <v>1972</v>
      </c>
      <c r="C1029" s="13" t="s">
        <v>2104</v>
      </c>
      <c r="D1029" s="54"/>
      <c r="E1029" s="13" t="s">
        <v>1960</v>
      </c>
      <c r="F1029" s="13"/>
      <c r="G1029" s="8" t="s">
        <v>1961</v>
      </c>
      <c r="H1029" s="1" t="s">
        <v>1955</v>
      </c>
      <c r="I1029" s="19" t="s">
        <v>1973</v>
      </c>
      <c r="J1029" s="7">
        <v>1</v>
      </c>
      <c r="K1029" s="1" t="s">
        <v>1565</v>
      </c>
      <c r="L1029" s="1" t="s">
        <v>1583</v>
      </c>
      <c r="M1029" s="1"/>
      <c r="N1029" s="1" t="s">
        <v>2133</v>
      </c>
    </row>
    <row r="1030" spans="1:14" hidden="1" x14ac:dyDescent="0.3">
      <c r="A1030" s="7" t="s">
        <v>1974</v>
      </c>
      <c r="B1030" s="8" t="s">
        <v>1975</v>
      </c>
      <c r="C1030" s="13" t="s">
        <v>1976</v>
      </c>
      <c r="D1030" s="54"/>
      <c r="E1030" s="13" t="s">
        <v>1960</v>
      </c>
      <c r="F1030" s="13"/>
      <c r="G1030" s="8" t="s">
        <v>1961</v>
      </c>
      <c r="H1030" s="1" t="s">
        <v>1955</v>
      </c>
      <c r="I1030" s="19" t="s">
        <v>1977</v>
      </c>
      <c r="J1030" s="7">
        <v>1</v>
      </c>
      <c r="K1030" s="1" t="s">
        <v>1565</v>
      </c>
      <c r="L1030" s="1" t="s">
        <v>1583</v>
      </c>
      <c r="M1030" s="1"/>
      <c r="N1030" s="1" t="s">
        <v>2133</v>
      </c>
    </row>
    <row r="1031" spans="1:14" hidden="1" x14ac:dyDescent="0.3">
      <c r="A1031" s="7" t="s">
        <v>1978</v>
      </c>
      <c r="B1031" s="8" t="s">
        <v>1979</v>
      </c>
      <c r="C1031" s="13" t="s">
        <v>1980</v>
      </c>
      <c r="D1031" s="54"/>
      <c r="E1031" s="13" t="s">
        <v>1960</v>
      </c>
      <c r="F1031" s="13"/>
      <c r="G1031" s="8" t="s">
        <v>1961</v>
      </c>
      <c r="H1031" s="1" t="s">
        <v>1955</v>
      </c>
      <c r="I1031" s="19" t="s">
        <v>1981</v>
      </c>
      <c r="J1031" s="7">
        <v>1</v>
      </c>
      <c r="K1031" s="1" t="s">
        <v>1565</v>
      </c>
      <c r="L1031" s="1" t="s">
        <v>1583</v>
      </c>
      <c r="M1031" s="1"/>
      <c r="N1031" s="1" t="s">
        <v>2133</v>
      </c>
    </row>
    <row r="1032" spans="1:14" hidden="1" x14ac:dyDescent="0.3">
      <c r="A1032" s="7" t="s">
        <v>1982</v>
      </c>
      <c r="B1032" s="8" t="s">
        <v>1983</v>
      </c>
      <c r="C1032" s="13" t="s">
        <v>1954</v>
      </c>
      <c r="D1032" s="54"/>
      <c r="E1032" s="13" t="s">
        <v>1960</v>
      </c>
      <c r="F1032" s="13"/>
      <c r="G1032" s="8" t="s">
        <v>1961</v>
      </c>
      <c r="H1032" s="1" t="s">
        <v>1955</v>
      </c>
      <c r="I1032" s="19" t="s">
        <v>1984</v>
      </c>
      <c r="J1032" s="7">
        <v>1</v>
      </c>
      <c r="K1032" s="1" t="s">
        <v>1565</v>
      </c>
      <c r="L1032" s="1" t="s">
        <v>1583</v>
      </c>
      <c r="M1032" s="1"/>
      <c r="N1032" s="1" t="s">
        <v>2133</v>
      </c>
    </row>
    <row r="1033" spans="1:14" hidden="1" x14ac:dyDescent="0.3">
      <c r="A1033" s="7" t="s">
        <v>95</v>
      </c>
      <c r="B1033" s="8" t="s">
        <v>575</v>
      </c>
      <c r="C1033" s="13" t="s">
        <v>1720</v>
      </c>
      <c r="D1033" s="54"/>
      <c r="E1033" s="13" t="s">
        <v>1960</v>
      </c>
      <c r="F1033" s="13"/>
      <c r="G1033" s="8" t="s">
        <v>1961</v>
      </c>
      <c r="H1033" s="1" t="s">
        <v>1955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2133</v>
      </c>
    </row>
    <row r="1034" spans="1:14" hidden="1" x14ac:dyDescent="0.3">
      <c r="A1034" s="7" t="s">
        <v>1838</v>
      </c>
      <c r="B1034" s="8" t="s">
        <v>1839</v>
      </c>
      <c r="C1034" s="13" t="s">
        <v>1720</v>
      </c>
      <c r="D1034" s="54"/>
      <c r="E1034" s="13" t="s">
        <v>1960</v>
      </c>
      <c r="F1034" s="13"/>
      <c r="G1034" s="8" t="s">
        <v>1961</v>
      </c>
      <c r="H1034" s="1" t="s">
        <v>1955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2133</v>
      </c>
    </row>
    <row r="1035" spans="1:14" hidden="1" x14ac:dyDescent="0.3">
      <c r="A1035" s="7" t="s">
        <v>102</v>
      </c>
      <c r="B1035" s="8" t="s">
        <v>583</v>
      </c>
      <c r="C1035" s="13" t="s">
        <v>1720</v>
      </c>
      <c r="D1035" s="54"/>
      <c r="E1035" s="13" t="s">
        <v>1960</v>
      </c>
      <c r="F1035" s="13"/>
      <c r="G1035" s="8" t="s">
        <v>1961</v>
      </c>
      <c r="H1035" s="1" t="s">
        <v>1955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2133</v>
      </c>
    </row>
    <row r="1036" spans="1:14" hidden="1" x14ac:dyDescent="0.3">
      <c r="A1036" s="7" t="s">
        <v>0</v>
      </c>
      <c r="B1036" s="8" t="s">
        <v>500</v>
      </c>
      <c r="C1036" s="13" t="s">
        <v>175</v>
      </c>
      <c r="D1036" s="54"/>
      <c r="E1036" s="13" t="s">
        <v>1960</v>
      </c>
      <c r="F1036" s="13"/>
      <c r="G1036" s="8" t="s">
        <v>1961</v>
      </c>
      <c r="H1036" s="1" t="s">
        <v>1955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2133</v>
      </c>
    </row>
    <row r="1037" spans="1:14" hidden="1" x14ac:dyDescent="0.3">
      <c r="A1037" s="7" t="s">
        <v>1989</v>
      </c>
      <c r="B1037" s="8" t="s">
        <v>1990</v>
      </c>
      <c r="C1037" s="13" t="s">
        <v>1976</v>
      </c>
      <c r="D1037" s="54"/>
      <c r="E1037" s="13" t="s">
        <v>1960</v>
      </c>
      <c r="F1037" s="13"/>
      <c r="G1037" s="8" t="s">
        <v>1961</v>
      </c>
      <c r="H1037" s="1" t="s">
        <v>1955</v>
      </c>
      <c r="I1037" s="19" t="s">
        <v>1991</v>
      </c>
      <c r="J1037" s="7">
        <v>1</v>
      </c>
      <c r="K1037" s="1" t="s">
        <v>1565</v>
      </c>
      <c r="L1037" s="1" t="s">
        <v>1583</v>
      </c>
      <c r="M1037" s="1"/>
      <c r="N1037" s="1" t="s">
        <v>2133</v>
      </c>
    </row>
    <row r="1038" spans="1:14" hidden="1" x14ac:dyDescent="0.3">
      <c r="A1038" s="7" t="s">
        <v>1992</v>
      </c>
      <c r="B1038" s="8" t="s">
        <v>1993</v>
      </c>
      <c r="C1038" s="13" t="s">
        <v>1980</v>
      </c>
      <c r="D1038" s="54"/>
      <c r="E1038" s="13" t="s">
        <v>1960</v>
      </c>
      <c r="F1038" s="13"/>
      <c r="G1038" s="8" t="s">
        <v>1961</v>
      </c>
      <c r="H1038" s="1" t="s">
        <v>1955</v>
      </c>
      <c r="I1038" s="19" t="s">
        <v>1994</v>
      </c>
      <c r="J1038" s="7">
        <v>1</v>
      </c>
      <c r="K1038" s="1" t="s">
        <v>1565</v>
      </c>
      <c r="L1038" s="1" t="s">
        <v>1583</v>
      </c>
      <c r="M1038" s="1"/>
      <c r="N1038" s="1" t="s">
        <v>2133</v>
      </c>
    </row>
    <row r="1039" spans="1:14" hidden="1" x14ac:dyDescent="0.3">
      <c r="A1039" s="7" t="s">
        <v>128</v>
      </c>
      <c r="B1039" s="8" t="s">
        <v>362</v>
      </c>
      <c r="C1039" s="13" t="s">
        <v>1720</v>
      </c>
      <c r="D1039" s="54"/>
      <c r="E1039" s="13" t="s">
        <v>1960</v>
      </c>
      <c r="F1039" s="13"/>
      <c r="G1039" s="8" t="s">
        <v>1961</v>
      </c>
      <c r="H1039" s="1" t="s">
        <v>1955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2133</v>
      </c>
    </row>
    <row r="1040" spans="1:14" hidden="1" x14ac:dyDescent="0.3">
      <c r="A1040" s="7" t="s">
        <v>2000</v>
      </c>
      <c r="B1040" s="8" t="s">
        <v>2003</v>
      </c>
      <c r="C1040" s="13" t="s">
        <v>2001</v>
      </c>
      <c r="D1040" s="54"/>
      <c r="E1040" s="13" t="s">
        <v>1960</v>
      </c>
      <c r="F1040" s="13"/>
      <c r="G1040" s="8" t="s">
        <v>2002</v>
      </c>
      <c r="H1040" s="1" t="s">
        <v>1955</v>
      </c>
      <c r="I1040" s="19" t="s">
        <v>1995</v>
      </c>
      <c r="J1040" s="7">
        <v>1</v>
      </c>
      <c r="K1040" s="1" t="s">
        <v>1565</v>
      </c>
      <c r="L1040" s="1" t="s">
        <v>1583</v>
      </c>
      <c r="M1040" s="1"/>
      <c r="N1040" s="1" t="s">
        <v>2133</v>
      </c>
    </row>
    <row r="1041" spans="1:14" hidden="1" x14ac:dyDescent="0.3">
      <c r="A1041" s="7" t="s">
        <v>2004</v>
      </c>
      <c r="B1041" s="39" t="s">
        <v>2008</v>
      </c>
      <c r="C1041" s="39" t="s">
        <v>1762</v>
      </c>
      <c r="D1041" s="39"/>
      <c r="E1041" s="13" t="s">
        <v>2009</v>
      </c>
      <c r="F1041" s="13"/>
      <c r="G1041" s="8" t="s">
        <v>2010</v>
      </c>
      <c r="H1041" s="1" t="s">
        <v>652</v>
      </c>
      <c r="I1041" s="19" t="s">
        <v>2004</v>
      </c>
      <c r="J1041" s="7"/>
      <c r="K1041" s="1" t="s">
        <v>1566</v>
      </c>
      <c r="L1041" s="1" t="s">
        <v>1583</v>
      </c>
      <c r="M1041" s="1"/>
      <c r="N1041" s="7" t="b">
        <v>0</v>
      </c>
    </row>
    <row r="1042" spans="1:14" hidden="1" x14ac:dyDescent="0.3">
      <c r="A1042" s="7" t="s">
        <v>2005</v>
      </c>
      <c r="B1042" s="39" t="s">
        <v>2008</v>
      </c>
      <c r="C1042" s="39" t="s">
        <v>1762</v>
      </c>
      <c r="D1042" s="39"/>
      <c r="E1042" s="13" t="s">
        <v>2009</v>
      </c>
      <c r="F1042" s="13"/>
      <c r="G1042" s="8" t="s">
        <v>2010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1</v>
      </c>
    </row>
    <row r="1043" spans="1:14" hidden="1" x14ac:dyDescent="0.3">
      <c r="A1043" s="7" t="s">
        <v>2006</v>
      </c>
      <c r="B1043" s="39" t="s">
        <v>2008</v>
      </c>
      <c r="C1043" s="39" t="s">
        <v>1762</v>
      </c>
      <c r="D1043" s="39"/>
      <c r="E1043" s="13" t="s">
        <v>2009</v>
      </c>
      <c r="F1043" s="13"/>
      <c r="G1043" s="8" t="s">
        <v>2010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hidden="1" x14ac:dyDescent="0.3">
      <c r="A1044" s="7" t="s">
        <v>2007</v>
      </c>
      <c r="B1044" s="39" t="s">
        <v>2008</v>
      </c>
      <c r="C1044" s="39" t="s">
        <v>1762</v>
      </c>
      <c r="D1044" s="39"/>
      <c r="E1044" s="13" t="s">
        <v>2009</v>
      </c>
      <c r="F1044" s="13"/>
      <c r="G1044" s="8" t="s">
        <v>2010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46" t="b">
        <v>0</v>
      </c>
    </row>
    <row r="1045" spans="1:14" hidden="1" x14ac:dyDescent="0.3">
      <c r="A1045" s="7" t="s">
        <v>2025</v>
      </c>
      <c r="B1045" s="8" t="s">
        <v>2026</v>
      </c>
      <c r="C1045" s="13" t="s">
        <v>2027</v>
      </c>
      <c r="D1045" s="54"/>
      <c r="E1045" s="13" t="s">
        <v>1960</v>
      </c>
      <c r="F1045" s="13"/>
      <c r="G1045" s="8" t="s">
        <v>1935</v>
      </c>
      <c r="H1045" s="1" t="s">
        <v>391</v>
      </c>
      <c r="I1045" s="19" t="str">
        <f t="shared" ref="I1045:I1122" si="94">H1045&amp;"_"&amp;TRIM(A1045)</f>
        <v>fish_nt_BCG2_att1234b</v>
      </c>
      <c r="J1045" s="7">
        <v>1</v>
      </c>
      <c r="K1045" s="1" t="s">
        <v>1565</v>
      </c>
      <c r="L1045" s="1" t="s">
        <v>1583</v>
      </c>
      <c r="M1045" s="1"/>
      <c r="N1045" s="1" t="s">
        <v>2133</v>
      </c>
    </row>
    <row r="1046" spans="1:14" hidden="1" x14ac:dyDescent="0.3">
      <c r="A1046" s="7" t="s">
        <v>2028</v>
      </c>
      <c r="B1046" s="8" t="s">
        <v>2029</v>
      </c>
      <c r="C1046" s="13" t="s">
        <v>2027</v>
      </c>
      <c r="D1046" s="54"/>
      <c r="E1046" s="13" t="s">
        <v>1960</v>
      </c>
      <c r="F1046" s="13"/>
      <c r="G1046" s="8" t="s">
        <v>1935</v>
      </c>
      <c r="H1046" s="1" t="s">
        <v>391</v>
      </c>
      <c r="I1046" s="19" t="str">
        <f t="shared" si="94"/>
        <v>fish_nt_BCG2_att123b</v>
      </c>
      <c r="J1046" s="7">
        <v>1</v>
      </c>
      <c r="K1046" s="1" t="s">
        <v>1565</v>
      </c>
      <c r="L1046" s="1" t="s">
        <v>1583</v>
      </c>
      <c r="M1046" s="1"/>
      <c r="N1046" s="1" t="s">
        <v>2133</v>
      </c>
    </row>
    <row r="1047" spans="1:14" hidden="1" x14ac:dyDescent="0.3">
      <c r="A1047" s="7" t="s">
        <v>2057</v>
      </c>
      <c r="B1047" s="8" t="s">
        <v>2030</v>
      </c>
      <c r="C1047" s="13" t="s">
        <v>2031</v>
      </c>
      <c r="D1047" s="54"/>
      <c r="E1047" s="13" t="s">
        <v>1960</v>
      </c>
      <c r="F1047" s="13"/>
      <c r="G1047" s="8" t="s">
        <v>1935</v>
      </c>
      <c r="H1047" s="1" t="s">
        <v>391</v>
      </c>
      <c r="I1047" s="19" t="str">
        <f t="shared" si="94"/>
        <v>fish_nt_habitat_beninvert</v>
      </c>
      <c r="J1047" s="7">
        <v>1</v>
      </c>
      <c r="K1047" s="1" t="s">
        <v>1565</v>
      </c>
      <c r="L1047" s="1" t="s">
        <v>1583</v>
      </c>
      <c r="M1047" s="1"/>
      <c r="N1047" s="1" t="s">
        <v>2133</v>
      </c>
    </row>
    <row r="1048" spans="1:14" hidden="1" x14ac:dyDescent="0.3">
      <c r="A1048" s="7" t="s">
        <v>2032</v>
      </c>
      <c r="B1048" s="8" t="s">
        <v>2033</v>
      </c>
      <c r="C1048" s="13" t="s">
        <v>2034</v>
      </c>
      <c r="D1048" s="54"/>
      <c r="E1048" s="13" t="s">
        <v>1960</v>
      </c>
      <c r="F1048" s="13"/>
      <c r="G1048" s="8" t="s">
        <v>1935</v>
      </c>
      <c r="H1048" s="1" t="s">
        <v>391</v>
      </c>
      <c r="I1048" s="19" t="str">
        <f t="shared" si="94"/>
        <v>fish_nt_habitat_f</v>
      </c>
      <c r="J1048" s="7">
        <v>1</v>
      </c>
      <c r="K1048" s="1" t="s">
        <v>1565</v>
      </c>
      <c r="L1048" s="1" t="s">
        <v>1583</v>
      </c>
      <c r="M1048" s="1"/>
      <c r="N1048" s="1" t="s">
        <v>2133</v>
      </c>
    </row>
    <row r="1049" spans="1:14" hidden="1" x14ac:dyDescent="0.3">
      <c r="A1049" s="7" t="s">
        <v>2035</v>
      </c>
      <c r="B1049" s="8" t="s">
        <v>2036</v>
      </c>
      <c r="C1049" s="13" t="s">
        <v>2037</v>
      </c>
      <c r="D1049" s="54"/>
      <c r="E1049" s="13" t="s">
        <v>1960</v>
      </c>
      <c r="F1049" s="13"/>
      <c r="G1049" s="8" t="s">
        <v>1935</v>
      </c>
      <c r="H1049" s="1" t="s">
        <v>391</v>
      </c>
      <c r="I1049" s="19" t="str">
        <f t="shared" si="94"/>
        <v>fish_nt_natCyprin</v>
      </c>
      <c r="J1049" s="7">
        <v>1</v>
      </c>
      <c r="K1049" s="1" t="s">
        <v>1565</v>
      </c>
      <c r="L1049" s="1" t="s">
        <v>1583</v>
      </c>
      <c r="M1049" s="1"/>
      <c r="N1049" s="1" t="s">
        <v>2133</v>
      </c>
    </row>
    <row r="1050" spans="1:14" hidden="1" x14ac:dyDescent="0.3">
      <c r="A1050" s="7" t="s">
        <v>2038</v>
      </c>
      <c r="B1050" s="8" t="s">
        <v>2039</v>
      </c>
      <c r="C1050" s="13" t="s">
        <v>2040</v>
      </c>
      <c r="D1050" s="54"/>
      <c r="E1050" s="13" t="s">
        <v>1960</v>
      </c>
      <c r="F1050" s="13"/>
      <c r="G1050" s="8" t="s">
        <v>1935</v>
      </c>
      <c r="H1050" s="1" t="s">
        <v>391</v>
      </c>
      <c r="I1050" s="19" t="str">
        <f t="shared" si="94"/>
        <v>fish_nt_repro_lithophil</v>
      </c>
      <c r="J1050" s="7">
        <v>1</v>
      </c>
      <c r="K1050" s="1" t="s">
        <v>1565</v>
      </c>
      <c r="L1050" s="1" t="s">
        <v>1583</v>
      </c>
      <c r="M1050" s="1"/>
      <c r="N1050" s="1" t="s">
        <v>2133</v>
      </c>
    </row>
    <row r="1051" spans="1:14" hidden="1" x14ac:dyDescent="0.3">
      <c r="A1051" s="7" t="s">
        <v>2061</v>
      </c>
      <c r="B1051" s="8" t="s">
        <v>2041</v>
      </c>
      <c r="C1051" s="13" t="s">
        <v>2031</v>
      </c>
      <c r="D1051" s="54"/>
      <c r="E1051" s="13" t="s">
        <v>1960</v>
      </c>
      <c r="F1051" s="13"/>
      <c r="G1051" s="8" t="s">
        <v>1935</v>
      </c>
      <c r="H1051" s="1" t="s">
        <v>391</v>
      </c>
      <c r="I1051" s="19" t="str">
        <f t="shared" si="94"/>
        <v>fish_pi_habitat_beninvert</v>
      </c>
      <c r="J1051" s="7">
        <v>1</v>
      </c>
      <c r="K1051" s="1" t="s">
        <v>1565</v>
      </c>
      <c r="L1051" s="1" t="s">
        <v>1583</v>
      </c>
      <c r="M1051" s="1"/>
      <c r="N1051" s="1" t="s">
        <v>2133</v>
      </c>
    </row>
    <row r="1052" spans="1:14" hidden="1" x14ac:dyDescent="0.3">
      <c r="A1052" s="7" t="s">
        <v>2042</v>
      </c>
      <c r="B1052" s="8" t="s">
        <v>2043</v>
      </c>
      <c r="C1052" s="13" t="s">
        <v>2034</v>
      </c>
      <c r="D1052" s="54"/>
      <c r="E1052" s="13" t="s">
        <v>1960</v>
      </c>
      <c r="F1052" s="13"/>
      <c r="G1052" s="8" t="s">
        <v>1935</v>
      </c>
      <c r="H1052" s="1" t="s">
        <v>391</v>
      </c>
      <c r="I1052" s="19" t="str">
        <f t="shared" si="94"/>
        <v>fish_pi_habitat_f</v>
      </c>
      <c r="J1052" s="7">
        <v>1</v>
      </c>
      <c r="K1052" s="1" t="s">
        <v>1565</v>
      </c>
      <c r="L1052" s="1" t="s">
        <v>1583</v>
      </c>
      <c r="M1052" s="1"/>
      <c r="N1052" s="1" t="s">
        <v>2133</v>
      </c>
    </row>
    <row r="1053" spans="1:14" hidden="1" x14ac:dyDescent="0.3">
      <c r="A1053" s="7" t="s">
        <v>2044</v>
      </c>
      <c r="B1053" s="8" t="s">
        <v>400</v>
      </c>
      <c r="C1053" s="13" t="s">
        <v>2040</v>
      </c>
      <c r="D1053" s="54"/>
      <c r="E1053" s="13" t="s">
        <v>1960</v>
      </c>
      <c r="F1053" s="13"/>
      <c r="G1053" s="8" t="s">
        <v>1935</v>
      </c>
      <c r="H1053" s="1" t="s">
        <v>391</v>
      </c>
      <c r="I1053" s="19" t="str">
        <f t="shared" si="94"/>
        <v>fish_pi_repro_lithophil</v>
      </c>
      <c r="J1053" s="7">
        <v>1</v>
      </c>
      <c r="K1053" s="1" t="s">
        <v>1565</v>
      </c>
      <c r="L1053" s="1" t="s">
        <v>1583</v>
      </c>
      <c r="M1053" s="1"/>
      <c r="N1053" s="1" t="s">
        <v>2133</v>
      </c>
    </row>
    <row r="1054" spans="1:14" hidden="1" x14ac:dyDescent="0.3">
      <c r="A1054" s="7" t="s">
        <v>2045</v>
      </c>
      <c r="B1054" s="8" t="s">
        <v>2046</v>
      </c>
      <c r="C1054" s="13" t="s">
        <v>2027</v>
      </c>
      <c r="D1054" s="54"/>
      <c r="E1054" s="13" t="s">
        <v>1960</v>
      </c>
      <c r="F1054" s="13"/>
      <c r="G1054" s="8" t="s">
        <v>1935</v>
      </c>
      <c r="H1054" s="1" t="s">
        <v>391</v>
      </c>
      <c r="I1054" s="19" t="str">
        <f t="shared" si="94"/>
        <v>fish_pt_BCG2_att1234b</v>
      </c>
      <c r="J1054" s="7">
        <v>1</v>
      </c>
      <c r="K1054" s="1" t="s">
        <v>1565</v>
      </c>
      <c r="L1054" s="1" t="s">
        <v>1583</v>
      </c>
      <c r="M1054" s="1"/>
      <c r="N1054" s="1" t="s">
        <v>2133</v>
      </c>
    </row>
    <row r="1055" spans="1:14" hidden="1" x14ac:dyDescent="0.3">
      <c r="A1055" s="7" t="s">
        <v>2047</v>
      </c>
      <c r="B1055" s="8" t="s">
        <v>2048</v>
      </c>
      <c r="C1055" s="13" t="s">
        <v>2027</v>
      </c>
      <c r="D1055" s="54"/>
      <c r="E1055" s="13" t="s">
        <v>1960</v>
      </c>
      <c r="F1055" s="13"/>
      <c r="G1055" s="8" t="s">
        <v>1935</v>
      </c>
      <c r="H1055" s="1" t="s">
        <v>391</v>
      </c>
      <c r="I1055" s="19" t="str">
        <f t="shared" si="94"/>
        <v>fish_pt_BCG2_att123b</v>
      </c>
      <c r="J1055" s="7">
        <v>1</v>
      </c>
      <c r="K1055" s="1" t="s">
        <v>1565</v>
      </c>
      <c r="L1055" s="1" t="s">
        <v>1583</v>
      </c>
      <c r="M1055" s="1"/>
      <c r="N1055" s="1" t="s">
        <v>2133</v>
      </c>
    </row>
    <row r="1056" spans="1:14" hidden="1" x14ac:dyDescent="0.3">
      <c r="A1056" s="7" t="s">
        <v>2058</v>
      </c>
      <c r="B1056" s="8" t="s">
        <v>2049</v>
      </c>
      <c r="C1056" s="13" t="s">
        <v>2031</v>
      </c>
      <c r="D1056" s="54"/>
      <c r="E1056" s="13" t="s">
        <v>1960</v>
      </c>
      <c r="F1056" s="13"/>
      <c r="G1056" s="8" t="s">
        <v>1935</v>
      </c>
      <c r="H1056" s="1" t="s">
        <v>391</v>
      </c>
      <c r="I1056" s="19" t="str">
        <f t="shared" si="94"/>
        <v>fish_pt_habitat_beninvert</v>
      </c>
      <c r="J1056" s="7">
        <v>1</v>
      </c>
      <c r="K1056" s="1" t="s">
        <v>1565</v>
      </c>
      <c r="L1056" s="1" t="s">
        <v>1583</v>
      </c>
      <c r="M1056" s="1"/>
      <c r="N1056" s="1" t="s">
        <v>2133</v>
      </c>
    </row>
    <row r="1057" spans="1:14" hidden="1" x14ac:dyDescent="0.3">
      <c r="A1057" s="7" t="s">
        <v>2050</v>
      </c>
      <c r="B1057" s="8" t="s">
        <v>2051</v>
      </c>
      <c r="C1057" s="13" t="s">
        <v>2034</v>
      </c>
      <c r="D1057" s="54"/>
      <c r="E1057" s="13" t="s">
        <v>1960</v>
      </c>
      <c r="F1057" s="13"/>
      <c r="G1057" s="8" t="s">
        <v>1935</v>
      </c>
      <c r="H1057" s="1" t="s">
        <v>391</v>
      </c>
      <c r="I1057" s="19" t="str">
        <f t="shared" si="94"/>
        <v>fish_pt_habitat_f</v>
      </c>
      <c r="J1057" s="7">
        <v>1</v>
      </c>
      <c r="K1057" s="1" t="s">
        <v>1565</v>
      </c>
      <c r="L1057" s="1" t="s">
        <v>1583</v>
      </c>
      <c r="M1057" s="1"/>
      <c r="N1057" s="1" t="s">
        <v>2133</v>
      </c>
    </row>
    <row r="1058" spans="1:14" hidden="1" x14ac:dyDescent="0.3">
      <c r="A1058" s="7" t="s">
        <v>2052</v>
      </c>
      <c r="B1058" s="8" t="s">
        <v>2053</v>
      </c>
      <c r="C1058" s="13" t="s">
        <v>2040</v>
      </c>
      <c r="D1058" s="54"/>
      <c r="E1058" s="13" t="s">
        <v>1960</v>
      </c>
      <c r="F1058" s="13"/>
      <c r="G1058" s="8" t="s">
        <v>1935</v>
      </c>
      <c r="H1058" s="1" t="s">
        <v>391</v>
      </c>
      <c r="I1058" s="19" t="str">
        <f t="shared" si="94"/>
        <v>fish_pt_repro_lithophil</v>
      </c>
      <c r="J1058" s="7">
        <v>1</v>
      </c>
      <c r="K1058" s="1" t="s">
        <v>1565</v>
      </c>
      <c r="L1058" s="1" t="s">
        <v>1583</v>
      </c>
      <c r="M1058" s="1"/>
      <c r="N1058" s="1" t="s">
        <v>2133</v>
      </c>
    </row>
    <row r="1059" spans="1:14" hidden="1" x14ac:dyDescent="0.3">
      <c r="A1059" s="7" t="s">
        <v>2054</v>
      </c>
      <c r="B1059" s="8" t="s">
        <v>2055</v>
      </c>
      <c r="C1059" s="13" t="s">
        <v>2056</v>
      </c>
      <c r="D1059" s="54"/>
      <c r="E1059" s="13" t="s">
        <v>1960</v>
      </c>
      <c r="F1059" s="13"/>
      <c r="G1059" s="8" t="s">
        <v>1935</v>
      </c>
      <c r="H1059" s="1" t="s">
        <v>391</v>
      </c>
      <c r="I1059" s="19" t="str">
        <f t="shared" si="94"/>
        <v>fish_x_BCG_Mean</v>
      </c>
      <c r="J1059" s="7">
        <v>1</v>
      </c>
      <c r="K1059" s="1" t="s">
        <v>1565</v>
      </c>
      <c r="L1059" s="1" t="s">
        <v>1583</v>
      </c>
      <c r="M1059" s="1"/>
      <c r="N1059" s="1" t="s">
        <v>2133</v>
      </c>
    </row>
    <row r="1060" spans="1:14" hidden="1" x14ac:dyDescent="0.3">
      <c r="A1060" s="7" t="s">
        <v>2093</v>
      </c>
      <c r="B1060" s="39" t="s">
        <v>1762</v>
      </c>
      <c r="C1060" s="13" t="s">
        <v>2094</v>
      </c>
      <c r="D1060" s="54"/>
      <c r="E1060" s="13" t="s">
        <v>1960</v>
      </c>
      <c r="F1060" s="13"/>
      <c r="G1060" s="8" t="s">
        <v>2095</v>
      </c>
      <c r="H1060" s="1" t="s">
        <v>652</v>
      </c>
      <c r="I1060" s="19" t="str">
        <f t="shared" ref="I1060:I1076" si="95">H1060&amp;"_"&amp;TRIM(A1060)</f>
        <v>bugs_pi_CheuSimHyalella</v>
      </c>
      <c r="J1060" s="7"/>
      <c r="K1060" s="39" t="s">
        <v>1762</v>
      </c>
      <c r="L1060" s="39" t="s">
        <v>1762</v>
      </c>
      <c r="M1060" s="1"/>
      <c r="N1060" s="7" t="b">
        <v>0</v>
      </c>
    </row>
    <row r="1061" spans="1:14" hidden="1" x14ac:dyDescent="0.3">
      <c r="A1061" s="7" t="s">
        <v>2096</v>
      </c>
      <c r="B1061" s="8" t="s">
        <v>2290</v>
      </c>
      <c r="C1061" s="13" t="s">
        <v>1976</v>
      </c>
      <c r="D1061" s="54"/>
      <c r="E1061" s="13" t="s">
        <v>1960</v>
      </c>
      <c r="F1061" s="13"/>
      <c r="G1061" s="8" t="s">
        <v>2095</v>
      </c>
      <c r="H1061" s="1" t="s">
        <v>652</v>
      </c>
      <c r="I1061" s="19" t="str">
        <f t="shared" si="95"/>
        <v>bugs_pi_OligoChiroHydro</v>
      </c>
      <c r="J1061" s="7"/>
      <c r="K1061" s="39" t="s">
        <v>1762</v>
      </c>
      <c r="L1061" s="39" t="s">
        <v>1762</v>
      </c>
      <c r="M1061" s="1"/>
      <c r="N1061" s="7" t="b">
        <v>0</v>
      </c>
    </row>
    <row r="1062" spans="1:14" hidden="1" x14ac:dyDescent="0.3">
      <c r="A1062" s="7" t="s">
        <v>2097</v>
      </c>
      <c r="B1062" s="8" t="s">
        <v>2098</v>
      </c>
      <c r="C1062" s="13" t="s">
        <v>177</v>
      </c>
      <c r="D1062" s="54"/>
      <c r="E1062" s="13" t="s">
        <v>1960</v>
      </c>
      <c r="F1062" s="13"/>
      <c r="G1062" s="8" t="s">
        <v>2095</v>
      </c>
      <c r="H1062" s="1" t="s">
        <v>391</v>
      </c>
      <c r="I1062" s="19" t="str">
        <f t="shared" si="95"/>
        <v>fish_nt_Petro</v>
      </c>
      <c r="J1062" s="7"/>
      <c r="K1062" s="39" t="s">
        <v>1762</v>
      </c>
      <c r="L1062" s="39" t="s">
        <v>1762</v>
      </c>
      <c r="M1062" s="1"/>
      <c r="N1062" s="1" t="s">
        <v>2133</v>
      </c>
    </row>
    <row r="1063" spans="1:14" hidden="1" x14ac:dyDescent="0.3">
      <c r="A1063" s="7" t="s">
        <v>2099</v>
      </c>
      <c r="B1063" s="8" t="s">
        <v>2100</v>
      </c>
      <c r="C1063" s="13" t="s">
        <v>2101</v>
      </c>
      <c r="D1063" s="54"/>
      <c r="E1063" s="13" t="s">
        <v>1960</v>
      </c>
      <c r="F1063" s="13"/>
      <c r="G1063" s="8" t="s">
        <v>2095</v>
      </c>
      <c r="H1063" s="1" t="s">
        <v>391</v>
      </c>
      <c r="I1063" s="19" t="str">
        <f t="shared" si="95"/>
        <v>fish_nt_PupKilli</v>
      </c>
      <c r="J1063" s="7"/>
      <c r="K1063" s="39" t="s">
        <v>1762</v>
      </c>
      <c r="L1063" s="39" t="s">
        <v>1762</v>
      </c>
      <c r="M1063" s="1"/>
      <c r="N1063" s="1" t="s">
        <v>2133</v>
      </c>
    </row>
    <row r="1064" spans="1:14" hidden="1" x14ac:dyDescent="0.3">
      <c r="A1064" s="7" t="s">
        <v>2134</v>
      </c>
      <c r="B1064" s="39" t="s">
        <v>2187</v>
      </c>
      <c r="C1064" s="8" t="s">
        <v>410</v>
      </c>
      <c r="D1064" s="39"/>
      <c r="E1064" s="8" t="s">
        <v>2123</v>
      </c>
      <c r="F1064" s="13"/>
      <c r="G1064" s="8" t="s">
        <v>1906</v>
      </c>
      <c r="H1064" s="1" t="s">
        <v>391</v>
      </c>
      <c r="I1064" s="19" t="str">
        <f t="shared" si="95"/>
        <v>fish_ni_total_ExclSchool</v>
      </c>
      <c r="J1064" s="7"/>
      <c r="K1064" s="39" t="s">
        <v>2124</v>
      </c>
      <c r="L1064" s="8" t="s">
        <v>2124</v>
      </c>
      <c r="M1064" s="1"/>
      <c r="N1064" s="1" t="s">
        <v>2133</v>
      </c>
    </row>
    <row r="1065" spans="1:14" hidden="1" x14ac:dyDescent="0.3">
      <c r="A1065" s="7" t="s">
        <v>2135</v>
      </c>
      <c r="B1065" s="39" t="s">
        <v>1762</v>
      </c>
      <c r="C1065" s="8" t="s">
        <v>2125</v>
      </c>
      <c r="D1065" s="39"/>
      <c r="E1065" s="8" t="s">
        <v>2123</v>
      </c>
      <c r="F1065" s="13"/>
      <c r="G1065" s="8" t="s">
        <v>1906</v>
      </c>
      <c r="H1065" s="1" t="s">
        <v>391</v>
      </c>
      <c r="I1065" s="19" t="str">
        <f t="shared" si="95"/>
        <v>fish_ni_total_notoler_mn</v>
      </c>
      <c r="J1065" s="7"/>
      <c r="K1065" s="39" t="s">
        <v>2124</v>
      </c>
      <c r="L1065" s="8" t="s">
        <v>2124</v>
      </c>
      <c r="M1065" s="1"/>
      <c r="N1065" s="1" t="s">
        <v>2133</v>
      </c>
    </row>
    <row r="1066" spans="1:14" hidden="1" x14ac:dyDescent="0.3">
      <c r="A1066" s="7" t="s">
        <v>2075</v>
      </c>
      <c r="B1066" s="39" t="s">
        <v>1762</v>
      </c>
      <c r="C1066" s="8" t="s">
        <v>2034</v>
      </c>
      <c r="D1066" s="39"/>
      <c r="E1066" s="8" t="s">
        <v>2123</v>
      </c>
      <c r="F1066" s="13"/>
      <c r="G1066" s="8" t="s">
        <v>1906</v>
      </c>
      <c r="H1066" s="1" t="s">
        <v>391</v>
      </c>
      <c r="I1066" s="19" t="str">
        <f t="shared" si="95"/>
        <v>fish_nt_coldwater</v>
      </c>
      <c r="J1066" s="7"/>
      <c r="K1066" s="39" t="s">
        <v>2124</v>
      </c>
      <c r="L1066" s="8" t="s">
        <v>2124</v>
      </c>
      <c r="M1066" s="1"/>
      <c r="N1066" s="1" t="s">
        <v>2133</v>
      </c>
    </row>
    <row r="1067" spans="1:14" hidden="1" x14ac:dyDescent="0.3">
      <c r="A1067" s="7" t="s">
        <v>2136</v>
      </c>
      <c r="B1067" s="39" t="s">
        <v>1762</v>
      </c>
      <c r="C1067" s="8" t="s">
        <v>2034</v>
      </c>
      <c r="D1067" s="39"/>
      <c r="E1067" s="8" t="s">
        <v>2123</v>
      </c>
      <c r="F1067" s="13"/>
      <c r="G1067" s="8" t="s">
        <v>1906</v>
      </c>
      <c r="H1067" s="1" t="s">
        <v>391</v>
      </c>
      <c r="I1067" s="19" t="str">
        <f t="shared" si="95"/>
        <v>fish_nt_natcoldwater</v>
      </c>
      <c r="J1067" s="7"/>
      <c r="K1067" s="39" t="s">
        <v>2124</v>
      </c>
      <c r="L1067" s="8" t="s">
        <v>2124</v>
      </c>
      <c r="M1067" s="1"/>
      <c r="N1067" s="1" t="s">
        <v>2133</v>
      </c>
    </row>
    <row r="1068" spans="1:14" hidden="1" x14ac:dyDescent="0.3">
      <c r="A1068" s="7" t="s">
        <v>2087</v>
      </c>
      <c r="B1068" s="39" t="s">
        <v>1762</v>
      </c>
      <c r="C1068" s="8" t="s">
        <v>2034</v>
      </c>
      <c r="D1068" s="39"/>
      <c r="E1068" s="8" t="s">
        <v>2123</v>
      </c>
      <c r="F1068" s="13"/>
      <c r="G1068" s="8" t="s">
        <v>1906</v>
      </c>
      <c r="H1068" s="1" t="s">
        <v>391</v>
      </c>
      <c r="I1068" s="19" t="str">
        <f t="shared" si="95"/>
        <v>fish_nt_hw_notoler</v>
      </c>
      <c r="J1068" s="7"/>
      <c r="K1068" s="39" t="s">
        <v>2124</v>
      </c>
      <c r="L1068" s="8" t="s">
        <v>2124</v>
      </c>
      <c r="M1068" s="1"/>
      <c r="N1068" s="1" t="s">
        <v>2133</v>
      </c>
    </row>
    <row r="1069" spans="1:14" hidden="1" x14ac:dyDescent="0.3">
      <c r="A1069" s="7" t="s">
        <v>2137</v>
      </c>
      <c r="B1069" s="39" t="s">
        <v>1762</v>
      </c>
      <c r="C1069" s="8" t="s">
        <v>2040</v>
      </c>
      <c r="D1069" s="39"/>
      <c r="E1069" s="8" t="s">
        <v>2123</v>
      </c>
      <c r="F1069" s="13"/>
      <c r="G1069" s="8" t="s">
        <v>1906</v>
      </c>
      <c r="H1069" s="1" t="s">
        <v>391</v>
      </c>
      <c r="I1069" s="19" t="str">
        <f t="shared" si="95"/>
        <v>fish_nt_serialspawner</v>
      </c>
      <c r="J1069" s="7"/>
      <c r="K1069" s="39" t="s">
        <v>2124</v>
      </c>
      <c r="L1069" s="8" t="s">
        <v>2124</v>
      </c>
      <c r="M1069" s="1"/>
      <c r="N1069" s="1" t="s">
        <v>2133</v>
      </c>
    </row>
    <row r="1070" spans="1:14" hidden="1" x14ac:dyDescent="0.3">
      <c r="A1070" s="7" t="s">
        <v>2088</v>
      </c>
      <c r="B1070" s="39" t="s">
        <v>1762</v>
      </c>
      <c r="C1070" s="8" t="s">
        <v>2040</v>
      </c>
      <c r="D1070" s="39"/>
      <c r="E1070" s="8" t="s">
        <v>2123</v>
      </c>
      <c r="F1070" s="13"/>
      <c r="G1070" s="8" t="s">
        <v>1906</v>
      </c>
      <c r="H1070" s="1" t="s">
        <v>391</v>
      </c>
      <c r="I1070" s="19" t="str">
        <f t="shared" si="95"/>
        <v>fish_nt_simplelithophil</v>
      </c>
      <c r="J1070" s="7"/>
      <c r="K1070" s="39" t="s">
        <v>2124</v>
      </c>
      <c r="L1070" s="8" t="s">
        <v>2124</v>
      </c>
      <c r="M1070" s="1"/>
      <c r="N1070" s="1" t="s">
        <v>2133</v>
      </c>
    </row>
    <row r="1071" spans="1:14" hidden="1" x14ac:dyDescent="0.3">
      <c r="A1071" s="7" t="s">
        <v>2086</v>
      </c>
      <c r="B1071" s="39" t="s">
        <v>1762</v>
      </c>
      <c r="C1071" s="8" t="s">
        <v>2125</v>
      </c>
      <c r="D1071" s="39"/>
      <c r="E1071" s="8" t="s">
        <v>2123</v>
      </c>
      <c r="F1071" s="13"/>
      <c r="G1071" s="8" t="s">
        <v>1906</v>
      </c>
      <c r="H1071" s="1" t="s">
        <v>391</v>
      </c>
      <c r="I1071" s="19" t="str">
        <f t="shared" si="95"/>
        <v>fish_nt_tv_sens</v>
      </c>
      <c r="J1071" s="7"/>
      <c r="K1071" s="39" t="s">
        <v>2124</v>
      </c>
      <c r="L1071" s="8" t="s">
        <v>2124</v>
      </c>
      <c r="M1071" s="1"/>
      <c r="N1071" s="1" t="s">
        <v>2133</v>
      </c>
    </row>
    <row r="1072" spans="1:14" hidden="1" x14ac:dyDescent="0.3">
      <c r="A1072" s="7" t="s">
        <v>2138</v>
      </c>
      <c r="B1072" s="39" t="s">
        <v>1762</v>
      </c>
      <c r="C1072" s="8" t="s">
        <v>2125</v>
      </c>
      <c r="D1072" s="39"/>
      <c r="E1072" s="8" t="s">
        <v>2123</v>
      </c>
      <c r="F1072" s="13"/>
      <c r="G1072" s="8" t="s">
        <v>1906</v>
      </c>
      <c r="H1072" s="1" t="s">
        <v>391</v>
      </c>
      <c r="I1072" s="19" t="str">
        <f t="shared" si="95"/>
        <v>fish_nt_tv_senscoldwater</v>
      </c>
      <c r="J1072" s="7"/>
      <c r="K1072" s="39" t="s">
        <v>2124</v>
      </c>
      <c r="L1072" s="8" t="s">
        <v>2124</v>
      </c>
      <c r="M1072" s="1"/>
      <c r="N1072" s="1" t="s">
        <v>2133</v>
      </c>
    </row>
    <row r="1073" spans="1:14" hidden="1" x14ac:dyDescent="0.3">
      <c r="A1073" s="7" t="s">
        <v>2120</v>
      </c>
      <c r="B1073" s="39" t="s">
        <v>1762</v>
      </c>
      <c r="C1073" s="8" t="s">
        <v>2125</v>
      </c>
      <c r="D1073" s="39"/>
      <c r="E1073" s="8" t="s">
        <v>2123</v>
      </c>
      <c r="F1073" s="13"/>
      <c r="G1073" s="8" t="s">
        <v>1906</v>
      </c>
      <c r="H1073" s="1" t="s">
        <v>391</v>
      </c>
      <c r="I1073" s="19" t="str">
        <f t="shared" si="95"/>
        <v>fish_nt_tv_tolercoldwater</v>
      </c>
      <c r="J1073" s="7"/>
      <c r="K1073" s="39" t="s">
        <v>2124</v>
      </c>
      <c r="L1073" s="8" t="s">
        <v>2124</v>
      </c>
      <c r="M1073" s="1"/>
      <c r="N1073" s="1" t="s">
        <v>2133</v>
      </c>
    </row>
    <row r="1074" spans="1:14" hidden="1" x14ac:dyDescent="0.3">
      <c r="A1074" s="7" t="s">
        <v>54</v>
      </c>
      <c r="B1074" s="39" t="s">
        <v>1762</v>
      </c>
      <c r="C1074" s="8" t="s">
        <v>2125</v>
      </c>
      <c r="D1074" s="39"/>
      <c r="E1074" s="8" t="s">
        <v>2123</v>
      </c>
      <c r="F1074" s="13"/>
      <c r="G1074" s="8" t="s">
        <v>1906</v>
      </c>
      <c r="H1074" s="1" t="s">
        <v>391</v>
      </c>
      <c r="I1074" s="19" t="str">
        <f t="shared" si="95"/>
        <v>fish_nt_tv_toler</v>
      </c>
      <c r="J1074" s="7"/>
      <c r="K1074" s="39" t="s">
        <v>2124</v>
      </c>
      <c r="L1074" s="8" t="s">
        <v>2124</v>
      </c>
      <c r="M1074" s="1"/>
      <c r="N1074" s="1" t="s">
        <v>2133</v>
      </c>
    </row>
    <row r="1075" spans="1:14" hidden="1" x14ac:dyDescent="0.3">
      <c r="A1075" s="7" t="s">
        <v>2069</v>
      </c>
      <c r="B1075" s="39" t="s">
        <v>1762</v>
      </c>
      <c r="C1075" s="8" t="s">
        <v>2125</v>
      </c>
      <c r="D1075" s="39"/>
      <c r="E1075" s="8" t="s">
        <v>2123</v>
      </c>
      <c r="F1075" s="13"/>
      <c r="G1075" s="8" t="s">
        <v>1906</v>
      </c>
      <c r="H1075" s="1" t="s">
        <v>391</v>
      </c>
      <c r="I1075" s="19" t="str">
        <f t="shared" si="95"/>
        <v>fish_nt_tv_vtoler</v>
      </c>
      <c r="J1075" s="7"/>
      <c r="K1075" s="39" t="s">
        <v>2124</v>
      </c>
      <c r="L1075" s="8" t="s">
        <v>2124</v>
      </c>
      <c r="M1075" s="1"/>
      <c r="N1075" s="1" t="s">
        <v>2133</v>
      </c>
    </row>
    <row r="1076" spans="1:14" hidden="1" x14ac:dyDescent="0.3">
      <c r="A1076" s="7" t="s">
        <v>2139</v>
      </c>
      <c r="B1076" s="39" t="s">
        <v>1762</v>
      </c>
      <c r="C1076" s="8" t="s">
        <v>1891</v>
      </c>
      <c r="D1076" s="39"/>
      <c r="E1076" s="8" t="s">
        <v>2123</v>
      </c>
      <c r="F1076" s="13"/>
      <c r="G1076" s="8" t="s">
        <v>1906</v>
      </c>
      <c r="H1076" s="1" t="s">
        <v>391</v>
      </c>
      <c r="I1076" s="19" t="str">
        <f t="shared" si="95"/>
        <v>fish_nt_beninsct_notoler</v>
      </c>
      <c r="J1076" s="7"/>
      <c r="K1076" s="39" t="s">
        <v>2124</v>
      </c>
      <c r="L1076" s="8" t="s">
        <v>2124</v>
      </c>
      <c r="M1076" s="1"/>
      <c r="N1076" s="1" t="s">
        <v>2133</v>
      </c>
    </row>
    <row r="1077" spans="1:14" hidden="1" x14ac:dyDescent="0.3">
      <c r="A1077" s="7" t="s">
        <v>1493</v>
      </c>
      <c r="B1077" s="39" t="s">
        <v>1762</v>
      </c>
      <c r="C1077" s="8" t="s">
        <v>1891</v>
      </c>
      <c r="D1077" s="39"/>
      <c r="E1077" s="8" t="s">
        <v>2123</v>
      </c>
      <c r="F1077" s="13"/>
      <c r="G1077" s="8" t="s">
        <v>1906</v>
      </c>
      <c r="H1077" s="1" t="s">
        <v>391</v>
      </c>
      <c r="I1077" s="19" t="str">
        <f t="shared" ref="I1077:I1080" si="96">H1077&amp;"_"&amp;TRIM(A1077)</f>
        <v>fish_nt_detritivore</v>
      </c>
      <c r="J1077" s="7"/>
      <c r="K1077" s="39" t="s">
        <v>2124</v>
      </c>
      <c r="L1077" s="8" t="s">
        <v>2124</v>
      </c>
      <c r="M1077" s="1"/>
      <c r="N1077" s="1" t="s">
        <v>2133</v>
      </c>
    </row>
    <row r="1078" spans="1:14" hidden="1" x14ac:dyDescent="0.3">
      <c r="A1078" s="7" t="s">
        <v>2084</v>
      </c>
      <c r="B1078" s="39" t="s">
        <v>1762</v>
      </c>
      <c r="C1078" s="8" t="s">
        <v>1891</v>
      </c>
      <c r="D1078" s="39"/>
      <c r="E1078" s="8" t="s">
        <v>2123</v>
      </c>
      <c r="F1078" s="13"/>
      <c r="G1078" s="8" t="s">
        <v>1906</v>
      </c>
      <c r="H1078" s="1" t="s">
        <v>391</v>
      </c>
      <c r="I1078" s="19" t="str">
        <f t="shared" si="96"/>
        <v>fish_nt_gen</v>
      </c>
      <c r="J1078" s="7"/>
      <c r="K1078" s="39" t="s">
        <v>2124</v>
      </c>
      <c r="L1078" s="8" t="s">
        <v>2124</v>
      </c>
      <c r="M1078" s="1"/>
      <c r="N1078" s="1" t="s">
        <v>2133</v>
      </c>
    </row>
    <row r="1079" spans="1:14" hidden="1" x14ac:dyDescent="0.3">
      <c r="A1079" s="7" t="s">
        <v>2140</v>
      </c>
      <c r="B1079" s="39" t="s">
        <v>1762</v>
      </c>
      <c r="C1079" s="8" t="s">
        <v>1891</v>
      </c>
      <c r="D1079" s="39"/>
      <c r="E1079" s="8" t="s">
        <v>2123</v>
      </c>
      <c r="F1079" s="13"/>
      <c r="G1079" s="8" t="s">
        <v>1906</v>
      </c>
      <c r="H1079" s="1" t="s">
        <v>391</v>
      </c>
      <c r="I1079" s="19" t="str">
        <f t="shared" si="96"/>
        <v>fish_nt_insectivore_notoler</v>
      </c>
      <c r="J1079" s="7"/>
      <c r="K1079" s="39" t="s">
        <v>2124</v>
      </c>
      <c r="L1079" s="8" t="s">
        <v>2124</v>
      </c>
      <c r="M1079" s="1"/>
      <c r="N1079" s="1" t="s">
        <v>2133</v>
      </c>
    </row>
    <row r="1080" spans="1:14" hidden="1" x14ac:dyDescent="0.3">
      <c r="A1080" s="7" t="s">
        <v>1495</v>
      </c>
      <c r="B1080" s="39" t="s">
        <v>1762</v>
      </c>
      <c r="C1080" s="8" t="s">
        <v>1891</v>
      </c>
      <c r="D1080" s="39"/>
      <c r="E1080" s="8" t="s">
        <v>2123</v>
      </c>
      <c r="F1080" s="13"/>
      <c r="G1080" s="8" t="s">
        <v>1906</v>
      </c>
      <c r="H1080" s="1" t="s">
        <v>391</v>
      </c>
      <c r="I1080" s="19" t="str">
        <f t="shared" si="96"/>
        <v>fish_nt_omnivore</v>
      </c>
      <c r="J1080" s="7"/>
      <c r="K1080" s="39" t="s">
        <v>2124</v>
      </c>
      <c r="L1080" s="8" t="s">
        <v>2124</v>
      </c>
      <c r="M1080" s="1"/>
      <c r="N1080" s="1" t="s">
        <v>2133</v>
      </c>
    </row>
    <row r="1081" spans="1:14" hidden="1" x14ac:dyDescent="0.3">
      <c r="A1081" s="7" t="s">
        <v>2073</v>
      </c>
      <c r="B1081" s="39" t="s">
        <v>1762</v>
      </c>
      <c r="C1081" s="8" t="s">
        <v>410</v>
      </c>
      <c r="D1081" s="39"/>
      <c r="E1081" s="8" t="s">
        <v>2123</v>
      </c>
      <c r="F1081" s="13"/>
      <c r="G1081" s="8" t="s">
        <v>1906</v>
      </c>
      <c r="H1081" s="1" t="s">
        <v>391</v>
      </c>
      <c r="I1081" s="19" t="str">
        <f>H1081&amp;"_"&amp;TRIM(A1081)</f>
        <v>fish_nt_dartersculpin</v>
      </c>
      <c r="J1081" s="7"/>
      <c r="K1081" s="39" t="s">
        <v>2124</v>
      </c>
      <c r="L1081" s="8" t="s">
        <v>2124</v>
      </c>
      <c r="M1081" s="1"/>
      <c r="N1081" s="1" t="s">
        <v>2133</v>
      </c>
    </row>
    <row r="1082" spans="1:14" hidden="1" x14ac:dyDescent="0.3">
      <c r="A1082" s="7" t="s">
        <v>2141</v>
      </c>
      <c r="B1082" s="39" t="s">
        <v>1762</v>
      </c>
      <c r="C1082" s="8" t="s">
        <v>410</v>
      </c>
      <c r="D1082" s="39"/>
      <c r="E1082" s="8" t="s">
        <v>2123</v>
      </c>
      <c r="F1082" s="13"/>
      <c r="G1082" s="8" t="s">
        <v>1906</v>
      </c>
      <c r="H1082" s="1" t="s">
        <v>391</v>
      </c>
      <c r="I1082" s="19" t="str">
        <f>H1082&amp;"_"&amp;TRIM(A1082)</f>
        <v>fish_nt_darterscultpinsucker</v>
      </c>
      <c r="J1082" s="7"/>
      <c r="K1082" s="39" t="s">
        <v>2124</v>
      </c>
      <c r="L1082" s="8" t="s">
        <v>2124</v>
      </c>
      <c r="M1082" s="1"/>
      <c r="N1082" s="1" t="s">
        <v>2133</v>
      </c>
    </row>
    <row r="1083" spans="1:14" hidden="1" x14ac:dyDescent="0.3">
      <c r="A1083" s="7" t="s">
        <v>2142</v>
      </c>
      <c r="B1083" s="39" t="s">
        <v>1762</v>
      </c>
      <c r="C1083" s="8" t="s">
        <v>410</v>
      </c>
      <c r="D1083" s="39"/>
      <c r="E1083" s="8" t="s">
        <v>2123</v>
      </c>
      <c r="F1083" s="13"/>
      <c r="G1083" s="8" t="s">
        <v>1906</v>
      </c>
      <c r="H1083" s="1" t="s">
        <v>391</v>
      </c>
      <c r="I1083" s="19" t="str">
        <f t="shared" ref="I1083" si="97">H1083&amp;"_"&amp;TRIM(A1083)</f>
        <v>fish_nt_pioneer</v>
      </c>
      <c r="J1083" s="7"/>
      <c r="K1083" s="39" t="s">
        <v>2124</v>
      </c>
      <c r="L1083" s="8" t="s">
        <v>2124</v>
      </c>
      <c r="M1083" s="1"/>
      <c r="N1083" s="1" t="s">
        <v>2133</v>
      </c>
    </row>
    <row r="1084" spans="1:14" hidden="1" x14ac:dyDescent="0.3">
      <c r="A1084" s="7" t="s">
        <v>2110</v>
      </c>
      <c r="B1084" s="39" t="s">
        <v>1762</v>
      </c>
      <c r="C1084" s="8" t="s">
        <v>410</v>
      </c>
      <c r="D1084" s="39"/>
      <c r="E1084" s="8" t="s">
        <v>2123</v>
      </c>
      <c r="F1084" s="13"/>
      <c r="G1084" s="8" t="s">
        <v>1906</v>
      </c>
      <c r="H1084" s="1" t="s">
        <v>391</v>
      </c>
      <c r="I1084" s="19" t="str">
        <f t="shared" ref="I1084:I1104" si="98">H1084&amp;"_"&amp;TRIM(A1084)</f>
        <v>fish_nt_shortlived</v>
      </c>
      <c r="J1084" s="7"/>
      <c r="K1084" s="39" t="s">
        <v>2124</v>
      </c>
      <c r="L1084" s="8" t="s">
        <v>2124</v>
      </c>
      <c r="M1084" s="1"/>
      <c r="N1084" s="1" t="s">
        <v>2133</v>
      </c>
    </row>
    <row r="1085" spans="1:14" hidden="1" x14ac:dyDescent="0.3">
      <c r="A1085" s="7" t="s">
        <v>2090</v>
      </c>
      <c r="B1085" s="39" t="s">
        <v>2187</v>
      </c>
      <c r="C1085" s="45" t="s">
        <v>2128</v>
      </c>
      <c r="D1085" s="39"/>
      <c r="E1085" s="8" t="s">
        <v>2123</v>
      </c>
      <c r="F1085" s="13"/>
      <c r="G1085" s="8" t="s">
        <v>1906</v>
      </c>
      <c r="H1085" s="1" t="s">
        <v>391</v>
      </c>
      <c r="I1085" s="19" t="str">
        <f t="shared" si="98"/>
        <v>fish_pi_hw_notoler_ExclSchool</v>
      </c>
      <c r="J1085" s="7"/>
      <c r="K1085" s="39" t="s">
        <v>2124</v>
      </c>
      <c r="L1085" s="8" t="s">
        <v>2124</v>
      </c>
      <c r="M1085" s="1"/>
      <c r="N1085" s="1" t="s">
        <v>2133</v>
      </c>
    </row>
    <row r="1086" spans="1:14" hidden="1" x14ac:dyDescent="0.3">
      <c r="A1086" s="7" t="s">
        <v>2149</v>
      </c>
      <c r="B1086" s="39" t="s">
        <v>1762</v>
      </c>
      <c r="C1086" s="45" t="s">
        <v>2128</v>
      </c>
      <c r="D1086" s="39"/>
      <c r="E1086" s="8" t="s">
        <v>2123</v>
      </c>
      <c r="F1086" s="13"/>
      <c r="G1086" s="8" t="s">
        <v>1906</v>
      </c>
      <c r="H1086" s="1" t="s">
        <v>391</v>
      </c>
      <c r="I1086" s="19" t="str">
        <f t="shared" ref="I1086" si="99">H1086&amp;"_"&amp;TRIM(A1086)</f>
        <v>fish_nt_wetland_notoler</v>
      </c>
      <c r="J1086" s="7"/>
      <c r="K1086" s="39" t="s">
        <v>2124</v>
      </c>
      <c r="L1086" s="8" t="s">
        <v>2124</v>
      </c>
      <c r="M1086" s="1"/>
      <c r="N1086" s="1" t="s">
        <v>2133</v>
      </c>
    </row>
    <row r="1087" spans="1:14" hidden="1" x14ac:dyDescent="0.3">
      <c r="A1087" s="7" t="s">
        <v>2074</v>
      </c>
      <c r="B1087" s="39" t="s">
        <v>2187</v>
      </c>
      <c r="C1087" s="45" t="s">
        <v>2128</v>
      </c>
      <c r="D1087" s="39"/>
      <c r="E1087" s="8" t="s">
        <v>2123</v>
      </c>
      <c r="F1087" s="13"/>
      <c r="G1087" s="8" t="s">
        <v>1906</v>
      </c>
      <c r="H1087" s="1" t="s">
        <v>391</v>
      </c>
      <c r="I1087" s="19" t="str">
        <f t="shared" si="98"/>
        <v>fish_pi_wetland_notoler_ExclSchool</v>
      </c>
      <c r="J1087" s="7"/>
      <c r="K1087" s="39" t="s">
        <v>2124</v>
      </c>
      <c r="L1087" s="8" t="s">
        <v>2124</v>
      </c>
      <c r="M1087" s="1"/>
      <c r="N1087" s="1" t="s">
        <v>2133</v>
      </c>
    </row>
    <row r="1088" spans="1:14" hidden="1" x14ac:dyDescent="0.3">
      <c r="A1088" s="7" t="s">
        <v>2114</v>
      </c>
      <c r="B1088" s="39" t="s">
        <v>2187</v>
      </c>
      <c r="C1088" s="45" t="s">
        <v>2128</v>
      </c>
      <c r="D1088" s="39"/>
      <c r="E1088" s="8" t="s">
        <v>2123</v>
      </c>
      <c r="F1088" s="13"/>
      <c r="G1088" s="8" t="s">
        <v>1906</v>
      </c>
      <c r="H1088" s="1" t="s">
        <v>391</v>
      </c>
      <c r="I1088" s="19" t="str">
        <f t="shared" si="98"/>
        <v>fish_pi_natcoldwater_ExclSchool</v>
      </c>
      <c r="J1088" s="7"/>
      <c r="K1088" s="39" t="s">
        <v>2124</v>
      </c>
      <c r="L1088" s="8" t="s">
        <v>2124</v>
      </c>
      <c r="M1088" s="1"/>
      <c r="N1088" s="1" t="s">
        <v>2133</v>
      </c>
    </row>
    <row r="1089" spans="1:14" hidden="1" x14ac:dyDescent="0.3">
      <c r="A1089" s="7" t="s">
        <v>2111</v>
      </c>
      <c r="B1089" s="39" t="s">
        <v>2187</v>
      </c>
      <c r="C1089" s="47" t="s">
        <v>2129</v>
      </c>
      <c r="D1089" s="39"/>
      <c r="E1089" s="8" t="s">
        <v>2123</v>
      </c>
      <c r="F1089" s="13"/>
      <c r="G1089" s="8" t="s">
        <v>1906</v>
      </c>
      <c r="H1089" s="1" t="s">
        <v>391</v>
      </c>
      <c r="I1089" s="19" t="str">
        <f t="shared" si="98"/>
        <v>fish_pi_ma2_ExclShool</v>
      </c>
      <c r="J1089" s="7"/>
      <c r="K1089" s="39" t="s">
        <v>2124</v>
      </c>
      <c r="L1089" s="8" t="s">
        <v>2124</v>
      </c>
      <c r="M1089" s="1"/>
      <c r="N1089" s="1" t="s">
        <v>2133</v>
      </c>
    </row>
    <row r="1090" spans="1:14" hidden="1" x14ac:dyDescent="0.3">
      <c r="A1090" s="7" t="s">
        <v>2068</v>
      </c>
      <c r="B1090" s="39" t="s">
        <v>2187</v>
      </c>
      <c r="C1090" s="47" t="s">
        <v>2129</v>
      </c>
      <c r="D1090" s="39"/>
      <c r="E1090" s="8" t="s">
        <v>2123</v>
      </c>
      <c r="F1090" s="13"/>
      <c r="G1090" s="8" t="s">
        <v>1906</v>
      </c>
      <c r="H1090" s="1" t="s">
        <v>391</v>
      </c>
      <c r="I1090" s="19" t="str">
        <f t="shared" si="98"/>
        <v>fish_pi_ma3_notoler_ExclSchool</v>
      </c>
      <c r="J1090" s="7"/>
      <c r="K1090" s="39" t="s">
        <v>2124</v>
      </c>
      <c r="L1090" s="8" t="s">
        <v>2124</v>
      </c>
      <c r="M1090" s="1"/>
      <c r="N1090" s="1" t="s">
        <v>2133</v>
      </c>
    </row>
    <row r="1091" spans="1:14" hidden="1" x14ac:dyDescent="0.3">
      <c r="A1091" s="7" t="s">
        <v>2081</v>
      </c>
      <c r="B1091" s="39" t="s">
        <v>2187</v>
      </c>
      <c r="C1091" s="47" t="s">
        <v>2129</v>
      </c>
      <c r="D1091" s="39"/>
      <c r="E1091" s="8" t="s">
        <v>2123</v>
      </c>
      <c r="F1091" s="13"/>
      <c r="G1091" s="8" t="s">
        <v>1906</v>
      </c>
      <c r="H1091" s="1" t="s">
        <v>391</v>
      </c>
      <c r="I1091" s="19" t="str">
        <f t="shared" si="98"/>
        <v>fish_pi_nonlithophil_ExclSchool</v>
      </c>
      <c r="J1091" s="7"/>
      <c r="K1091" s="39" t="s">
        <v>2124</v>
      </c>
      <c r="L1091" s="8" t="s">
        <v>2124</v>
      </c>
      <c r="M1091" s="1"/>
      <c r="N1091" s="1" t="s">
        <v>2133</v>
      </c>
    </row>
    <row r="1092" spans="1:14" hidden="1" x14ac:dyDescent="0.3">
      <c r="A1092" s="7" t="s">
        <v>2113</v>
      </c>
      <c r="B1092" s="39" t="s">
        <v>2187</v>
      </c>
      <c r="C1092" s="47" t="s">
        <v>2129</v>
      </c>
      <c r="D1092" s="39"/>
      <c r="E1092" s="8" t="s">
        <v>2123</v>
      </c>
      <c r="F1092" s="13"/>
      <c r="G1092" s="8" t="s">
        <v>1906</v>
      </c>
      <c r="H1092" s="1" t="s">
        <v>391</v>
      </c>
      <c r="I1092" s="19" t="str">
        <f t="shared" si="98"/>
        <v>fish_pi_serialspawner_ExclSchool</v>
      </c>
      <c r="J1092" s="7"/>
      <c r="K1092" s="39" t="s">
        <v>2124</v>
      </c>
      <c r="L1092" s="8" t="s">
        <v>2124</v>
      </c>
      <c r="M1092" s="1"/>
      <c r="N1092" s="1" t="s">
        <v>2133</v>
      </c>
    </row>
    <row r="1093" spans="1:14" hidden="1" x14ac:dyDescent="0.3">
      <c r="A1093" s="7" t="s">
        <v>2070</v>
      </c>
      <c r="B1093" s="39" t="s">
        <v>2187</v>
      </c>
      <c r="C1093" s="47" t="s">
        <v>2129</v>
      </c>
      <c r="D1093" s="39"/>
      <c r="E1093" s="8" t="s">
        <v>2123</v>
      </c>
      <c r="F1093" s="13"/>
      <c r="G1093" s="8" t="s">
        <v>1906</v>
      </c>
      <c r="H1093" s="1" t="s">
        <v>391</v>
      </c>
      <c r="I1093" s="19" t="str">
        <f t="shared" si="98"/>
        <v>fish_pi_simplelithophil_ExclSchool</v>
      </c>
      <c r="J1093" s="7"/>
      <c r="K1093" s="39" t="s">
        <v>2124</v>
      </c>
      <c r="L1093" s="8" t="s">
        <v>2124</v>
      </c>
      <c r="M1093" s="1"/>
      <c r="N1093" s="1" t="s">
        <v>2133</v>
      </c>
    </row>
    <row r="1094" spans="1:14" hidden="1" x14ac:dyDescent="0.3">
      <c r="A1094" s="7" t="s">
        <v>2063</v>
      </c>
      <c r="B1094" s="39" t="s">
        <v>2187</v>
      </c>
      <c r="C1094" s="50" t="s">
        <v>2127</v>
      </c>
      <c r="D1094" s="39"/>
      <c r="E1094" s="8" t="s">
        <v>2123</v>
      </c>
      <c r="F1094" s="13"/>
      <c r="G1094" s="8" t="s">
        <v>1906</v>
      </c>
      <c r="H1094" s="1" t="s">
        <v>391</v>
      </c>
      <c r="I1094" s="19" t="str">
        <f t="shared" si="98"/>
        <v>fish_pi_detritivore_ExclSchool</v>
      </c>
      <c r="J1094" s="7"/>
      <c r="K1094" s="39" t="s">
        <v>2124</v>
      </c>
      <c r="L1094" s="8" t="s">
        <v>2124</v>
      </c>
      <c r="M1094" s="1"/>
      <c r="N1094" s="1" t="s">
        <v>2133</v>
      </c>
    </row>
    <row r="1095" spans="1:14" hidden="1" x14ac:dyDescent="0.3">
      <c r="A1095" s="7" t="s">
        <v>2105</v>
      </c>
      <c r="B1095" s="39" t="s">
        <v>2187</v>
      </c>
      <c r="C1095" s="50" t="s">
        <v>2127</v>
      </c>
      <c r="D1095" s="39"/>
      <c r="E1095" s="8" t="s">
        <v>2123</v>
      </c>
      <c r="F1095" s="13"/>
      <c r="G1095" s="8" t="s">
        <v>1906</v>
      </c>
      <c r="H1095" s="1" t="s">
        <v>391</v>
      </c>
      <c r="I1095" s="19" t="str">
        <f t="shared" si="98"/>
        <v>fish_pi_gen_ExclSchool</v>
      </c>
      <c r="J1095" s="7"/>
      <c r="K1095" s="39" t="s">
        <v>2124</v>
      </c>
      <c r="L1095" s="8" t="s">
        <v>2124</v>
      </c>
      <c r="M1095" s="1"/>
      <c r="N1095" s="1" t="s">
        <v>2133</v>
      </c>
    </row>
    <row r="1096" spans="1:14" hidden="1" x14ac:dyDescent="0.3">
      <c r="A1096" s="7" t="s">
        <v>2117</v>
      </c>
      <c r="B1096" s="39" t="s">
        <v>2187</v>
      </c>
      <c r="C1096" s="50" t="s">
        <v>2127</v>
      </c>
      <c r="D1096" s="39"/>
      <c r="E1096" s="8" t="s">
        <v>2123</v>
      </c>
      <c r="F1096" s="13"/>
      <c r="G1096" s="8" t="s">
        <v>1906</v>
      </c>
      <c r="H1096" s="1" t="s">
        <v>391</v>
      </c>
      <c r="I1096" s="19" t="str">
        <f t="shared" si="98"/>
        <v>fish_pi_herbivore_ExclSchool</v>
      </c>
      <c r="J1096" s="7"/>
      <c r="K1096" s="39" t="s">
        <v>2124</v>
      </c>
      <c r="L1096" s="8" t="s">
        <v>2124</v>
      </c>
      <c r="M1096" s="1"/>
      <c r="N1096" s="1" t="s">
        <v>2133</v>
      </c>
    </row>
    <row r="1097" spans="1:14" hidden="1" x14ac:dyDescent="0.3">
      <c r="A1097" s="7" t="s">
        <v>2072</v>
      </c>
      <c r="B1097" s="39" t="s">
        <v>2187</v>
      </c>
      <c r="C1097" s="50" t="s">
        <v>2127</v>
      </c>
      <c r="D1097" s="39"/>
      <c r="E1097" s="8" t="s">
        <v>2123</v>
      </c>
      <c r="F1097" s="13"/>
      <c r="G1097" s="8" t="s">
        <v>1906</v>
      </c>
      <c r="H1097" s="1" t="s">
        <v>391</v>
      </c>
      <c r="I1097" s="19" t="str">
        <f t="shared" si="98"/>
        <v>fish_pi_insctCypr_ExclSchool</v>
      </c>
      <c r="J1097" s="7"/>
      <c r="K1097" s="39" t="s">
        <v>2124</v>
      </c>
      <c r="L1097" s="8" t="s">
        <v>2124</v>
      </c>
      <c r="M1097" s="1"/>
      <c r="N1097" s="1" t="s">
        <v>2133</v>
      </c>
    </row>
    <row r="1098" spans="1:14" hidden="1" x14ac:dyDescent="0.3">
      <c r="A1098" s="7" t="s">
        <v>2065</v>
      </c>
      <c r="B1098" s="39" t="s">
        <v>2187</v>
      </c>
      <c r="C1098" s="50" t="s">
        <v>2127</v>
      </c>
      <c r="D1098" s="39"/>
      <c r="E1098" s="8" t="s">
        <v>2123</v>
      </c>
      <c r="F1098" s="13"/>
      <c r="G1098" s="8" t="s">
        <v>1906</v>
      </c>
      <c r="H1098" s="1" t="s">
        <v>391</v>
      </c>
      <c r="I1098" s="19" t="str">
        <f t="shared" si="98"/>
        <v>fish_pi_insectivore_notoler_ExclSchool</v>
      </c>
      <c r="J1098" s="7"/>
      <c r="K1098" s="39" t="s">
        <v>2124</v>
      </c>
      <c r="L1098" s="8" t="s">
        <v>2124</v>
      </c>
      <c r="M1098" s="1"/>
      <c r="N1098" s="1" t="s">
        <v>2133</v>
      </c>
    </row>
    <row r="1099" spans="1:14" hidden="1" x14ac:dyDescent="0.3">
      <c r="A1099" s="7" t="s">
        <v>2108</v>
      </c>
      <c r="B1099" s="39" t="s">
        <v>2187</v>
      </c>
      <c r="C1099" s="50" t="s">
        <v>2127</v>
      </c>
      <c r="D1099" s="39"/>
      <c r="E1099" s="8" t="s">
        <v>2123</v>
      </c>
      <c r="F1099" s="13"/>
      <c r="G1099" s="8" t="s">
        <v>1906</v>
      </c>
      <c r="H1099" s="1" t="s">
        <v>391</v>
      </c>
      <c r="I1099" s="19" t="str">
        <f t="shared" si="98"/>
        <v>fish_pi_piscivore_ExclSchool</v>
      </c>
      <c r="J1099" s="7"/>
      <c r="K1099" s="39" t="s">
        <v>2124</v>
      </c>
      <c r="L1099" s="8" t="s">
        <v>2124</v>
      </c>
      <c r="M1099" s="1"/>
      <c r="N1099" s="1" t="s">
        <v>2133</v>
      </c>
    </row>
    <row r="1100" spans="1:14" hidden="1" x14ac:dyDescent="0.3">
      <c r="A1100" s="7" t="s">
        <v>2067</v>
      </c>
      <c r="B1100" s="39" t="s">
        <v>2187</v>
      </c>
      <c r="C1100" s="48" t="s">
        <v>2126</v>
      </c>
      <c r="D1100" s="39"/>
      <c r="E1100" s="8" t="s">
        <v>2123</v>
      </c>
      <c r="F1100" s="13"/>
      <c r="G1100" s="8" t="s">
        <v>1906</v>
      </c>
      <c r="H1100" s="1" t="s">
        <v>391</v>
      </c>
      <c r="I1100" s="19" t="str">
        <f t="shared" si="98"/>
        <v>fish_pi_tv_intol_ExclSchool</v>
      </c>
      <c r="J1100" s="7"/>
      <c r="K1100" s="39" t="s">
        <v>2124</v>
      </c>
      <c r="L1100" s="8" t="s">
        <v>2124</v>
      </c>
      <c r="M1100" s="1"/>
      <c r="N1100" s="1" t="s">
        <v>2133</v>
      </c>
    </row>
    <row r="1101" spans="1:14" hidden="1" x14ac:dyDescent="0.3">
      <c r="A1101" s="7" t="s">
        <v>2091</v>
      </c>
      <c r="B1101" s="39" t="s">
        <v>2187</v>
      </c>
      <c r="C1101" s="48" t="s">
        <v>2126</v>
      </c>
      <c r="D1101" s="39"/>
      <c r="E1101" s="8" t="s">
        <v>2123</v>
      </c>
      <c r="F1101" s="13"/>
      <c r="G1101" s="8" t="s">
        <v>1906</v>
      </c>
      <c r="H1101" s="1" t="s">
        <v>391</v>
      </c>
      <c r="I1101" s="19" t="str">
        <f t="shared" si="98"/>
        <v>fish_pi_tv_intolcoldwater_ExclSchool</v>
      </c>
      <c r="J1101" s="7"/>
      <c r="K1101" s="39" t="s">
        <v>2124</v>
      </c>
      <c r="L1101" s="8" t="s">
        <v>2124</v>
      </c>
      <c r="M1101" s="1"/>
      <c r="N1101" s="1" t="s">
        <v>2133</v>
      </c>
    </row>
    <row r="1102" spans="1:14" hidden="1" x14ac:dyDescent="0.3">
      <c r="A1102" s="7" t="s">
        <v>2078</v>
      </c>
      <c r="B1102" s="39" t="s">
        <v>2187</v>
      </c>
      <c r="C1102" s="48" t="s">
        <v>2126</v>
      </c>
      <c r="D1102" s="39"/>
      <c r="E1102" s="8" t="s">
        <v>2123</v>
      </c>
      <c r="F1102" s="13"/>
      <c r="G1102" s="8" t="s">
        <v>1906</v>
      </c>
      <c r="H1102" s="1" t="s">
        <v>391</v>
      </c>
      <c r="I1102" s="19" t="str">
        <f t="shared" si="98"/>
        <v>fish_pi_tv_sens_ExclSchool</v>
      </c>
      <c r="J1102" s="7"/>
      <c r="K1102" s="39" t="s">
        <v>2124</v>
      </c>
      <c r="L1102" s="8" t="s">
        <v>2124</v>
      </c>
      <c r="M1102" s="1"/>
      <c r="N1102" s="1" t="s">
        <v>2133</v>
      </c>
    </row>
    <row r="1103" spans="1:14" hidden="1" x14ac:dyDescent="0.3">
      <c r="A1103" s="7" t="s">
        <v>2115</v>
      </c>
      <c r="B1103" s="39" t="s">
        <v>2187</v>
      </c>
      <c r="C1103" s="48" t="s">
        <v>2126</v>
      </c>
      <c r="D1103" s="39"/>
      <c r="E1103" s="8" t="s">
        <v>2123</v>
      </c>
      <c r="F1103" s="13"/>
      <c r="G1103" s="8" t="s">
        <v>1906</v>
      </c>
      <c r="H1103" s="1" t="s">
        <v>391</v>
      </c>
      <c r="I1103" s="19" t="str">
        <f t="shared" si="98"/>
        <v>fish_pi_tv_senscoldwater_ExclSchool</v>
      </c>
      <c r="J1103" s="7"/>
      <c r="K1103" s="39" t="s">
        <v>2124</v>
      </c>
      <c r="L1103" s="8" t="s">
        <v>2124</v>
      </c>
      <c r="M1103" s="1"/>
      <c r="N1103" s="1" t="s">
        <v>2133</v>
      </c>
    </row>
    <row r="1104" spans="1:14" hidden="1" x14ac:dyDescent="0.3">
      <c r="A1104" s="7" t="s">
        <v>2106</v>
      </c>
      <c r="B1104" s="39" t="s">
        <v>2187</v>
      </c>
      <c r="C1104" s="48" t="s">
        <v>2126</v>
      </c>
      <c r="D1104" s="39"/>
      <c r="E1104" s="8" t="s">
        <v>2123</v>
      </c>
      <c r="F1104" s="13"/>
      <c r="G1104" s="8" t="s">
        <v>1906</v>
      </c>
      <c r="H1104" s="1" t="s">
        <v>391</v>
      </c>
      <c r="I1104" s="19" t="str">
        <f t="shared" si="98"/>
        <v>fish_pi_tv_toler_ExclSchool</v>
      </c>
      <c r="J1104" s="7"/>
      <c r="K1104" s="39" t="s">
        <v>2124</v>
      </c>
      <c r="L1104" s="8" t="s">
        <v>2124</v>
      </c>
      <c r="M1104" s="1"/>
      <c r="N1104" s="1" t="s">
        <v>2133</v>
      </c>
    </row>
    <row r="1105" spans="1:14" hidden="1" x14ac:dyDescent="0.3">
      <c r="A1105" s="7" t="s">
        <v>2122</v>
      </c>
      <c r="B1105" s="39" t="s">
        <v>2187</v>
      </c>
      <c r="C1105" s="48" t="s">
        <v>2126</v>
      </c>
      <c r="D1105" s="39"/>
      <c r="E1105" s="8" t="s">
        <v>2123</v>
      </c>
      <c r="F1105" s="13"/>
      <c r="G1105" s="8" t="s">
        <v>1906</v>
      </c>
      <c r="H1105" s="1" t="s">
        <v>391</v>
      </c>
      <c r="I1105" s="19" t="str">
        <f t="shared" ref="I1105" si="100">H1105&amp;"_"&amp;TRIM(A1105)</f>
        <v>fish_pi_tv_tolercoldwater_ExclSchool</v>
      </c>
      <c r="J1105" s="7"/>
      <c r="K1105" s="39" t="s">
        <v>2124</v>
      </c>
      <c r="L1105" s="8" t="s">
        <v>2124</v>
      </c>
      <c r="M1105" s="1"/>
      <c r="N1105" s="1" t="s">
        <v>2133</v>
      </c>
    </row>
    <row r="1106" spans="1:14" hidden="1" x14ac:dyDescent="0.3">
      <c r="A1106" s="7" t="s">
        <v>2064</v>
      </c>
      <c r="B1106" s="39" t="s">
        <v>2187</v>
      </c>
      <c r="C1106" s="51" t="s">
        <v>410</v>
      </c>
      <c r="D1106" s="39"/>
      <c r="E1106" s="8" t="s">
        <v>2123</v>
      </c>
      <c r="F1106" s="13"/>
      <c r="G1106" s="8" t="s">
        <v>1906</v>
      </c>
      <c r="H1106" s="1" t="s">
        <v>391</v>
      </c>
      <c r="I1106" s="19" t="str">
        <f t="shared" ref="I1106:I1113" si="101">H1106&amp;"_"&amp;TRIM(A1106)</f>
        <v>fish_pi_exotic_ExclSchool</v>
      </c>
      <c r="J1106" s="7"/>
      <c r="K1106" s="39" t="s">
        <v>2124</v>
      </c>
      <c r="L1106" s="8" t="s">
        <v>2124</v>
      </c>
      <c r="M1106" s="1"/>
      <c r="N1106" s="1" t="s">
        <v>2133</v>
      </c>
    </row>
    <row r="1107" spans="1:14" hidden="1" x14ac:dyDescent="0.3">
      <c r="A1107" s="7" t="s">
        <v>2071</v>
      </c>
      <c r="B1107" s="39" t="s">
        <v>2187</v>
      </c>
      <c r="C1107" s="51" t="s">
        <v>410</v>
      </c>
      <c r="D1107" s="39"/>
      <c r="E1107" s="8" t="s">
        <v>2123</v>
      </c>
      <c r="F1107" s="13"/>
      <c r="G1107" s="8" t="s">
        <v>1906</v>
      </c>
      <c r="H1107" s="1" t="s">
        <v>391</v>
      </c>
      <c r="I1107" s="19" t="str">
        <f t="shared" si="101"/>
        <v>fish_pi_minnow_notoler_ExclSchool</v>
      </c>
      <c r="J1107" s="7"/>
      <c r="K1107" s="39" t="s">
        <v>2124</v>
      </c>
      <c r="L1107" s="8" t="s">
        <v>2124</v>
      </c>
      <c r="M1107" s="1"/>
      <c r="N1107" s="1" t="s">
        <v>2133</v>
      </c>
    </row>
    <row r="1108" spans="1:14" hidden="1" x14ac:dyDescent="0.3">
      <c r="A1108" s="7" t="s">
        <v>2077</v>
      </c>
      <c r="B1108" s="39" t="s">
        <v>2187</v>
      </c>
      <c r="C1108" s="51" t="s">
        <v>410</v>
      </c>
      <c r="D1108" s="39"/>
      <c r="E1108" s="8" t="s">
        <v>2123</v>
      </c>
      <c r="F1108" s="13"/>
      <c r="G1108" s="8" t="s">
        <v>1906</v>
      </c>
      <c r="H1108" s="1" t="s">
        <v>391</v>
      </c>
      <c r="I1108" s="19" t="str">
        <f t="shared" si="101"/>
        <v>fish_pi_Perciformes_ExclSchool</v>
      </c>
      <c r="J1108" s="7"/>
      <c r="K1108" s="39" t="s">
        <v>2124</v>
      </c>
      <c r="L1108" s="8" t="s">
        <v>2124</v>
      </c>
      <c r="M1108" s="1"/>
      <c r="N1108" s="1" t="s">
        <v>2133</v>
      </c>
    </row>
    <row r="1109" spans="1:14" hidden="1" x14ac:dyDescent="0.3">
      <c r="A1109" s="7" t="s">
        <v>2116</v>
      </c>
      <c r="B1109" s="39" t="s">
        <v>2187</v>
      </c>
      <c r="C1109" s="51" t="s">
        <v>410</v>
      </c>
      <c r="D1109" s="39"/>
      <c r="E1109" s="8" t="s">
        <v>2123</v>
      </c>
      <c r="F1109" s="13"/>
      <c r="G1109" s="8" t="s">
        <v>1906</v>
      </c>
      <c r="H1109" s="1" t="s">
        <v>391</v>
      </c>
      <c r="I1109" s="19" t="str">
        <f t="shared" si="101"/>
        <v>fish_pi_pioneer_ExclShool</v>
      </c>
      <c r="J1109" s="7"/>
      <c r="K1109" s="39" t="s">
        <v>2124</v>
      </c>
      <c r="L1109" s="8" t="s">
        <v>2124</v>
      </c>
      <c r="M1109" s="1"/>
      <c r="N1109" s="1" t="s">
        <v>2133</v>
      </c>
    </row>
    <row r="1110" spans="1:14" hidden="1" x14ac:dyDescent="0.3">
      <c r="A1110" s="7" t="s">
        <v>2107</v>
      </c>
      <c r="B1110" s="39" t="s">
        <v>2187</v>
      </c>
      <c r="C1110" s="51" t="s">
        <v>410</v>
      </c>
      <c r="D1110" s="39"/>
      <c r="E1110" s="8" t="s">
        <v>2123</v>
      </c>
      <c r="F1110" s="13"/>
      <c r="G1110" s="8" t="s">
        <v>1906</v>
      </c>
      <c r="H1110" s="1" t="s">
        <v>391</v>
      </c>
      <c r="I1110" s="19" t="str">
        <f t="shared" si="101"/>
        <v>fish_pi_shortlived_ExclSchool</v>
      </c>
      <c r="J1110" s="7"/>
      <c r="K1110" s="39" t="s">
        <v>2124</v>
      </c>
      <c r="L1110" s="8" t="s">
        <v>2124</v>
      </c>
      <c r="M1110" s="1"/>
      <c r="N1110" s="1" t="s">
        <v>2133</v>
      </c>
    </row>
    <row r="1111" spans="1:14" hidden="1" x14ac:dyDescent="0.3">
      <c r="A1111" s="7" t="s">
        <v>2082</v>
      </c>
      <c r="B1111" s="39" t="s">
        <v>2187</v>
      </c>
      <c r="C1111" s="51" t="s">
        <v>410</v>
      </c>
      <c r="D1111" s="39"/>
      <c r="E1111" s="8" t="s">
        <v>2123</v>
      </c>
      <c r="F1111" s="13"/>
      <c r="G1111" s="8" t="s">
        <v>1906</v>
      </c>
      <c r="H1111" s="1" t="s">
        <v>391</v>
      </c>
      <c r="I1111" s="19" t="str">
        <f t="shared" si="101"/>
        <v>fish_pi_dom02_ExclSchool</v>
      </c>
      <c r="J1111" s="7"/>
      <c r="K1111" s="39" t="s">
        <v>2124</v>
      </c>
      <c r="L1111" s="8" t="s">
        <v>2124</v>
      </c>
      <c r="M1111" s="1"/>
      <c r="N1111" s="1" t="s">
        <v>2133</v>
      </c>
    </row>
    <row r="1112" spans="1:14" hidden="1" x14ac:dyDescent="0.3">
      <c r="A1112" s="7" t="s">
        <v>2118</v>
      </c>
      <c r="B1112" s="39" t="s">
        <v>1762</v>
      </c>
      <c r="C1112" s="45" t="s">
        <v>2034</v>
      </c>
      <c r="D1112" s="39"/>
      <c r="E1112" s="8" t="s">
        <v>2123</v>
      </c>
      <c r="F1112" s="13"/>
      <c r="G1112" s="8" t="s">
        <v>1906</v>
      </c>
      <c r="H1112" s="1" t="s">
        <v>391</v>
      </c>
      <c r="I1112" s="19" t="str">
        <f t="shared" si="101"/>
        <v>fish_pt_natcoldwater</v>
      </c>
      <c r="J1112" s="7"/>
      <c r="K1112" s="39" t="s">
        <v>2124</v>
      </c>
      <c r="L1112" s="8" t="s">
        <v>2124</v>
      </c>
      <c r="M1112" s="1"/>
      <c r="N1112" s="1" t="s">
        <v>2133</v>
      </c>
    </row>
    <row r="1113" spans="1:14" hidden="1" x14ac:dyDescent="0.3">
      <c r="A1113" s="7" t="s">
        <v>2080</v>
      </c>
      <c r="B1113" s="39" t="s">
        <v>1762</v>
      </c>
      <c r="C1113" s="47" t="s">
        <v>2040</v>
      </c>
      <c r="D1113" s="39"/>
      <c r="E1113" s="8" t="s">
        <v>2123</v>
      </c>
      <c r="F1113" s="13"/>
      <c r="G1113" s="8" t="s">
        <v>1906</v>
      </c>
      <c r="H1113" s="1" t="s">
        <v>391</v>
      </c>
      <c r="I1113" s="19" t="str">
        <f t="shared" si="101"/>
        <v>fish_pt_serialspawner</v>
      </c>
      <c r="J1113" s="7"/>
      <c r="K1113" s="39" t="s">
        <v>2124</v>
      </c>
      <c r="L1113" s="8" t="s">
        <v>2124</v>
      </c>
      <c r="M1113" s="1"/>
      <c r="N1113" s="1" t="s">
        <v>2133</v>
      </c>
    </row>
    <row r="1114" spans="1:14" hidden="1" x14ac:dyDescent="0.3">
      <c r="A1114" s="7" t="s">
        <v>2066</v>
      </c>
      <c r="B1114" s="39" t="s">
        <v>1762</v>
      </c>
      <c r="C1114" s="47" t="s">
        <v>2040</v>
      </c>
      <c r="D1114" s="39"/>
      <c r="E1114" s="8" t="s">
        <v>2123</v>
      </c>
      <c r="F1114" s="13"/>
      <c r="G1114" s="8" t="s">
        <v>1906</v>
      </c>
      <c r="H1114" s="1" t="s">
        <v>391</v>
      </c>
      <c r="I1114" s="19" t="str">
        <f t="shared" si="94"/>
        <v>fish_pt_simplelithophil</v>
      </c>
      <c r="J1114" s="7"/>
      <c r="K1114" s="39" t="s">
        <v>2124</v>
      </c>
      <c r="L1114" s="8" t="s">
        <v>2124</v>
      </c>
      <c r="M1114" s="1"/>
      <c r="N1114" s="1" t="s">
        <v>2133</v>
      </c>
    </row>
    <row r="1115" spans="1:14" hidden="1" x14ac:dyDescent="0.3">
      <c r="A1115" s="7" t="s">
        <v>2062</v>
      </c>
      <c r="B1115" s="39" t="s">
        <v>1762</v>
      </c>
      <c r="C1115" s="48" t="s">
        <v>2125</v>
      </c>
      <c r="D1115" s="39"/>
      <c r="E1115" s="8" t="s">
        <v>2123</v>
      </c>
      <c r="F1115" s="13"/>
      <c r="G1115" s="8" t="s">
        <v>1906</v>
      </c>
      <c r="H1115" s="1" t="s">
        <v>391</v>
      </c>
      <c r="I1115" s="19" t="str">
        <f t="shared" ref="I1115:I1121" si="102">H1115&amp;"_"&amp;TRIM(A1115)</f>
        <v>fish_pt_tv_sens</v>
      </c>
      <c r="J1115" s="7"/>
      <c r="K1115" s="39" t="s">
        <v>2124</v>
      </c>
      <c r="L1115" s="8" t="s">
        <v>2124</v>
      </c>
      <c r="M1115" s="1"/>
      <c r="N1115" s="1" t="s">
        <v>2133</v>
      </c>
    </row>
    <row r="1116" spans="1:14" hidden="1" x14ac:dyDescent="0.3">
      <c r="A1116" s="7" t="s">
        <v>2076</v>
      </c>
      <c r="B1116" s="39" t="s">
        <v>1762</v>
      </c>
      <c r="C1116" s="48" t="s">
        <v>2125</v>
      </c>
      <c r="D1116" s="39"/>
      <c r="E1116" s="8" t="s">
        <v>2123</v>
      </c>
      <c r="F1116" s="13"/>
      <c r="G1116" s="8" t="s">
        <v>1906</v>
      </c>
      <c r="H1116" s="1" t="s">
        <v>391</v>
      </c>
      <c r="I1116" s="19" t="str">
        <f t="shared" si="102"/>
        <v>fish_pt_tv_senscoldwater</v>
      </c>
      <c r="J1116" s="7"/>
      <c r="K1116" s="39" t="s">
        <v>2124</v>
      </c>
      <c r="L1116" s="8" t="s">
        <v>2124</v>
      </c>
      <c r="M1116" s="1"/>
      <c r="N1116" s="1" t="s">
        <v>2133</v>
      </c>
    </row>
    <row r="1117" spans="1:14" hidden="1" x14ac:dyDescent="0.3">
      <c r="A1117" s="7" t="s">
        <v>262</v>
      </c>
      <c r="B1117" s="39" t="s">
        <v>1762</v>
      </c>
      <c r="C1117" s="48" t="s">
        <v>2125</v>
      </c>
      <c r="D1117" s="39"/>
      <c r="E1117" s="8" t="s">
        <v>2123</v>
      </c>
      <c r="F1117" s="13"/>
      <c r="G1117" s="8" t="s">
        <v>1906</v>
      </c>
      <c r="H1117" s="1" t="s">
        <v>391</v>
      </c>
      <c r="I1117" s="19" t="str">
        <f t="shared" si="102"/>
        <v>fish_pt_tv_toler</v>
      </c>
      <c r="J1117" s="7"/>
      <c r="K1117" s="39" t="s">
        <v>2124</v>
      </c>
      <c r="L1117" s="8" t="s">
        <v>2124</v>
      </c>
      <c r="M1117" s="1"/>
      <c r="N1117" s="1" t="s">
        <v>2133</v>
      </c>
    </row>
    <row r="1118" spans="1:14" hidden="1" x14ac:dyDescent="0.3">
      <c r="A1118" s="7" t="s">
        <v>2079</v>
      </c>
      <c r="B1118" s="39" t="s">
        <v>1762</v>
      </c>
      <c r="C1118" s="48" t="s">
        <v>2125</v>
      </c>
      <c r="D1118" s="39"/>
      <c r="E1118" s="8" t="s">
        <v>2123</v>
      </c>
      <c r="F1118" s="13"/>
      <c r="G1118" s="8" t="s">
        <v>1906</v>
      </c>
      <c r="H1118" s="1" t="s">
        <v>391</v>
      </c>
      <c r="I1118" s="19" t="str">
        <f t="shared" si="102"/>
        <v>fish_pt_tv_vtoler</v>
      </c>
      <c r="J1118" s="7"/>
      <c r="K1118" s="39" t="s">
        <v>2124</v>
      </c>
      <c r="L1118" s="8" t="s">
        <v>2124</v>
      </c>
      <c r="M1118" s="1"/>
      <c r="N1118" s="1" t="s">
        <v>2133</v>
      </c>
    </row>
    <row r="1119" spans="1:14" hidden="1" x14ac:dyDescent="0.3">
      <c r="A1119" s="7" t="s">
        <v>2109</v>
      </c>
      <c r="B1119" s="39" t="s">
        <v>1762</v>
      </c>
      <c r="C1119" s="50" t="s">
        <v>1891</v>
      </c>
      <c r="D1119" s="39"/>
      <c r="E1119" s="8" t="s">
        <v>2123</v>
      </c>
      <c r="F1119" s="13"/>
      <c r="G1119" s="8" t="s">
        <v>1906</v>
      </c>
      <c r="H1119" s="1" t="s">
        <v>391</v>
      </c>
      <c r="I1119" s="19" t="str">
        <f t="shared" si="102"/>
        <v>fish_pt_beninsct_notoler</v>
      </c>
      <c r="J1119" s="7"/>
      <c r="K1119" s="39" t="s">
        <v>2124</v>
      </c>
      <c r="L1119" s="8" t="s">
        <v>2124</v>
      </c>
      <c r="M1119" s="1"/>
      <c r="N1119" s="1" t="s">
        <v>2133</v>
      </c>
    </row>
    <row r="1120" spans="1:14" hidden="1" x14ac:dyDescent="0.3">
      <c r="A1120" s="7" t="s">
        <v>1502</v>
      </c>
      <c r="B1120" s="39" t="s">
        <v>1762</v>
      </c>
      <c r="C1120" s="50" t="s">
        <v>1891</v>
      </c>
      <c r="D1120" s="39"/>
      <c r="E1120" s="8" t="s">
        <v>2123</v>
      </c>
      <c r="F1120" s="13"/>
      <c r="G1120" s="8" t="s">
        <v>1906</v>
      </c>
      <c r="H1120" s="1" t="s">
        <v>391</v>
      </c>
      <c r="I1120" s="19" t="str">
        <f t="shared" si="102"/>
        <v>fish_pt_detritivore</v>
      </c>
      <c r="J1120" s="7"/>
      <c r="K1120" s="39" t="s">
        <v>2124</v>
      </c>
      <c r="L1120" s="8" t="s">
        <v>2124</v>
      </c>
      <c r="M1120" s="1"/>
      <c r="N1120" s="1" t="s">
        <v>2133</v>
      </c>
    </row>
    <row r="1121" spans="1:14" hidden="1" x14ac:dyDescent="0.3">
      <c r="A1121" s="7" t="s">
        <v>2112</v>
      </c>
      <c r="B1121" s="39" t="s">
        <v>1762</v>
      </c>
      <c r="C1121" s="50" t="s">
        <v>1891</v>
      </c>
      <c r="D1121" s="39"/>
      <c r="E1121" s="8" t="s">
        <v>2123</v>
      </c>
      <c r="F1121" s="13"/>
      <c r="G1121" s="8" t="s">
        <v>1906</v>
      </c>
      <c r="H1121" s="1" t="s">
        <v>391</v>
      </c>
      <c r="I1121" s="19" t="str">
        <f t="shared" si="102"/>
        <v>fish_pt_gen</v>
      </c>
      <c r="J1121" s="7"/>
      <c r="K1121" s="39" t="s">
        <v>2124</v>
      </c>
      <c r="L1121" s="8" t="s">
        <v>2124</v>
      </c>
      <c r="M1121" s="1"/>
      <c r="N1121" s="1" t="s">
        <v>2133</v>
      </c>
    </row>
    <row r="1122" spans="1:14" hidden="1" x14ac:dyDescent="0.3">
      <c r="A1122" s="7" t="s">
        <v>2083</v>
      </c>
      <c r="B1122" s="39" t="s">
        <v>1762</v>
      </c>
      <c r="C1122" s="50" t="s">
        <v>1891</v>
      </c>
      <c r="D1122" s="39"/>
      <c r="E1122" s="8" t="s">
        <v>2123</v>
      </c>
      <c r="F1122" s="13"/>
      <c r="G1122" s="8" t="s">
        <v>1906</v>
      </c>
      <c r="H1122" s="1" t="s">
        <v>391</v>
      </c>
      <c r="I1122" s="19" t="str">
        <f t="shared" si="94"/>
        <v>fish_pt_insectivore_notoler</v>
      </c>
      <c r="J1122" s="7"/>
      <c r="K1122" s="39" t="s">
        <v>2124</v>
      </c>
      <c r="L1122" s="8" t="s">
        <v>2124</v>
      </c>
      <c r="M1122" s="1"/>
      <c r="N1122" s="1" t="s">
        <v>2133</v>
      </c>
    </row>
    <row r="1123" spans="1:14" hidden="1" x14ac:dyDescent="0.3">
      <c r="A1123" s="7" t="s">
        <v>1504</v>
      </c>
      <c r="B1123" s="39" t="s">
        <v>1762</v>
      </c>
      <c r="C1123" s="50" t="s">
        <v>1891</v>
      </c>
      <c r="D1123" s="39"/>
      <c r="E1123" s="8" t="s">
        <v>2123</v>
      </c>
      <c r="F1123" s="13"/>
      <c r="G1123" s="8" t="s">
        <v>1906</v>
      </c>
      <c r="H1123" s="1" t="s">
        <v>391</v>
      </c>
      <c r="I1123" s="19" t="str">
        <f t="shared" ref="I1123" si="103">H1123&amp;"_"&amp;TRIM(A1123)</f>
        <v>fish_pt_omnivore</v>
      </c>
      <c r="J1123" s="7"/>
      <c r="K1123" s="39" t="s">
        <v>2124</v>
      </c>
      <c r="L1123" s="8" t="s">
        <v>2124</v>
      </c>
      <c r="M1123" s="1"/>
      <c r="N1123" s="1" t="s">
        <v>2133</v>
      </c>
    </row>
    <row r="1124" spans="1:14" hidden="1" x14ac:dyDescent="0.3">
      <c r="A1124" s="7" t="s">
        <v>2085</v>
      </c>
      <c r="B1124" s="39" t="s">
        <v>1762</v>
      </c>
      <c r="C1124" s="51" t="s">
        <v>410</v>
      </c>
      <c r="D1124" s="39"/>
      <c r="E1124" s="8" t="s">
        <v>2123</v>
      </c>
      <c r="F1124" s="13"/>
      <c r="G1124" s="8" t="s">
        <v>1906</v>
      </c>
      <c r="H1124" s="1" t="s">
        <v>391</v>
      </c>
      <c r="I1124" s="19" t="str">
        <f>H1124&amp;"_"&amp;TRIM(A1124)</f>
        <v>fish_pt_darterscultpinsucker</v>
      </c>
      <c r="J1124" s="7"/>
      <c r="K1124" s="39" t="s">
        <v>2124</v>
      </c>
      <c r="L1124" s="8" t="s">
        <v>2124</v>
      </c>
      <c r="M1124" s="1"/>
      <c r="N1124" s="1" t="s">
        <v>2133</v>
      </c>
    </row>
    <row r="1125" spans="1:14" hidden="1" x14ac:dyDescent="0.3">
      <c r="A1125" s="7" t="s">
        <v>2089</v>
      </c>
      <c r="B1125" s="39" t="s">
        <v>1762</v>
      </c>
      <c r="C1125" s="51" t="s">
        <v>410</v>
      </c>
      <c r="D1125" s="39"/>
      <c r="E1125" s="8" t="s">
        <v>2123</v>
      </c>
      <c r="F1125" s="13"/>
      <c r="G1125" s="8" t="s">
        <v>1906</v>
      </c>
      <c r="H1125" s="1" t="s">
        <v>391</v>
      </c>
      <c r="I1125" s="19" t="str">
        <f>H1125&amp;"_"&amp;TRIM(A1125)</f>
        <v>fish_pt_pioneer</v>
      </c>
      <c r="J1125" s="7"/>
      <c r="K1125" s="39" t="s">
        <v>2124</v>
      </c>
      <c r="L1125" s="8" t="s">
        <v>2124</v>
      </c>
      <c r="M1125" s="1"/>
      <c r="N1125" s="1" t="s">
        <v>2133</v>
      </c>
    </row>
    <row r="1126" spans="1:14" hidden="1" x14ac:dyDescent="0.3">
      <c r="A1126" s="7" t="s">
        <v>2150</v>
      </c>
      <c r="B1126" s="39" t="s">
        <v>1762</v>
      </c>
      <c r="C1126" s="49" t="s">
        <v>2130</v>
      </c>
      <c r="D1126" s="57"/>
      <c r="E1126" s="8" t="s">
        <v>2123</v>
      </c>
      <c r="F1126" s="13"/>
      <c r="G1126" s="8" t="s">
        <v>1906</v>
      </c>
      <c r="H1126" s="1" t="s">
        <v>391</v>
      </c>
      <c r="I1126" s="19" t="str">
        <f>H1126&amp;"_"&amp;TRIM(A1126)</f>
        <v>fish_ni_m_notoler</v>
      </c>
      <c r="J1126" s="7"/>
      <c r="K1126" s="39" t="s">
        <v>2124</v>
      </c>
      <c r="L1126" s="8" t="s">
        <v>2124</v>
      </c>
      <c r="M1126" s="1"/>
      <c r="N1126" s="1" t="s">
        <v>2133</v>
      </c>
    </row>
    <row r="1127" spans="1:14" hidden="1" x14ac:dyDescent="0.3">
      <c r="A1127" s="7" t="s">
        <v>2143</v>
      </c>
      <c r="B1127" s="39" t="s">
        <v>2187</v>
      </c>
      <c r="C1127" s="8" t="s">
        <v>2144</v>
      </c>
      <c r="D1127" s="39"/>
      <c r="E1127" s="8" t="s">
        <v>2123</v>
      </c>
      <c r="F1127" s="13"/>
      <c r="G1127" s="8" t="s">
        <v>1906</v>
      </c>
      <c r="H1127" s="1" t="s">
        <v>391</v>
      </c>
      <c r="I1127" s="19" t="str">
        <f>H1127&amp;"_"&amp;TRIM(A1127)</f>
        <v>fish_pi_delt_ExclSchool</v>
      </c>
      <c r="J1127" s="7"/>
      <c r="K1127" s="39" t="s">
        <v>2124</v>
      </c>
      <c r="L1127" s="8" t="s">
        <v>2124</v>
      </c>
      <c r="M1127" s="1"/>
      <c r="N1127" s="1" t="s">
        <v>2133</v>
      </c>
    </row>
    <row r="1128" spans="1:14" hidden="1" x14ac:dyDescent="0.3">
      <c r="A1128" s="7" t="s">
        <v>2145</v>
      </c>
      <c r="B1128" s="8" t="s">
        <v>2146</v>
      </c>
      <c r="C1128" s="13" t="s">
        <v>2147</v>
      </c>
      <c r="D1128" s="54"/>
      <c r="E1128" s="13"/>
      <c r="F1128" s="13"/>
      <c r="G1128" s="8"/>
      <c r="H1128" s="1" t="s">
        <v>652</v>
      </c>
      <c r="I1128" s="19" t="str">
        <f t="shared" ref="I1128:I1138" si="104">H1128&amp;"_"&amp;TRIM(A1128)</f>
        <v>bugs_pi_OligoHiru</v>
      </c>
      <c r="J1128" s="7"/>
      <c r="K1128" s="1" t="s">
        <v>1563</v>
      </c>
      <c r="L1128" s="1" t="s">
        <v>1583</v>
      </c>
      <c r="M1128" s="1"/>
      <c r="N1128" s="7" t="b">
        <v>0</v>
      </c>
    </row>
    <row r="1129" spans="1:14" hidden="1" x14ac:dyDescent="0.3">
      <c r="A1129" s="7" t="s">
        <v>2153</v>
      </c>
      <c r="B1129" s="7" t="s">
        <v>2162</v>
      </c>
      <c r="C1129" s="13" t="s">
        <v>2040</v>
      </c>
      <c r="D1129" s="54"/>
      <c r="E1129" s="12"/>
      <c r="F1129" s="12"/>
      <c r="G1129" s="7" t="s">
        <v>2172</v>
      </c>
      <c r="H1129" s="7" t="s">
        <v>391</v>
      </c>
      <c r="I1129" s="7" t="str">
        <f t="shared" si="104"/>
        <v>fish_pi_repro_broadcaster</v>
      </c>
      <c r="J1129" s="7">
        <v>1</v>
      </c>
      <c r="K1129" s="1" t="str">
        <f t="shared" ref="K1129:K1138" si="105">"unclassified_"&amp;H1129</f>
        <v>unclassified_fish</v>
      </c>
      <c r="L1129" s="1" t="s">
        <v>1577</v>
      </c>
      <c r="M1129" s="1"/>
      <c r="N1129" s="1" t="s">
        <v>2133</v>
      </c>
    </row>
    <row r="1130" spans="1:14" hidden="1" x14ac:dyDescent="0.3">
      <c r="A1130" s="7" t="s">
        <v>2152</v>
      </c>
      <c r="B1130" s="7" t="s">
        <v>2164</v>
      </c>
      <c r="C1130" s="13" t="s">
        <v>2040</v>
      </c>
      <c r="D1130" s="54"/>
      <c r="E1130" s="12"/>
      <c r="F1130" s="12"/>
      <c r="G1130" s="7" t="s">
        <v>2172</v>
      </c>
      <c r="H1130" s="7" t="s">
        <v>391</v>
      </c>
      <c r="I1130" s="7" t="str">
        <f t="shared" si="104"/>
        <v>fish_pi_repro_nestsimp</v>
      </c>
      <c r="J1130" s="7">
        <v>1</v>
      </c>
      <c r="K1130" s="1" t="str">
        <f t="shared" si="105"/>
        <v>unclassified_fish</v>
      </c>
      <c r="L1130" s="1" t="s">
        <v>1577</v>
      </c>
      <c r="M1130" s="1"/>
      <c r="N1130" s="1" t="s">
        <v>2133</v>
      </c>
    </row>
    <row r="1131" spans="1:14" hidden="1" x14ac:dyDescent="0.3">
      <c r="A1131" s="7" t="s">
        <v>2154</v>
      </c>
      <c r="B1131" s="7" t="s">
        <v>2166</v>
      </c>
      <c r="C1131" s="13" t="s">
        <v>2040</v>
      </c>
      <c r="D1131" s="54"/>
      <c r="E1131" s="12"/>
      <c r="F1131" s="12"/>
      <c r="G1131" s="7" t="s">
        <v>2172</v>
      </c>
      <c r="H1131" s="7" t="s">
        <v>391</v>
      </c>
      <c r="I1131" s="7" t="str">
        <f t="shared" si="104"/>
        <v>fish_pi_repro_nestcomp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2133</v>
      </c>
    </row>
    <row r="1132" spans="1:14" hidden="1" x14ac:dyDescent="0.3">
      <c r="A1132" s="7" t="s">
        <v>2155</v>
      </c>
      <c r="B1132" s="7" t="s">
        <v>2169</v>
      </c>
      <c r="C1132" s="13" t="s">
        <v>2040</v>
      </c>
      <c r="D1132" s="54"/>
      <c r="E1132" s="12"/>
      <c r="F1132" s="12"/>
      <c r="G1132" s="7" t="s">
        <v>2172</v>
      </c>
      <c r="H1132" s="7" t="s">
        <v>391</v>
      </c>
      <c r="I1132" s="7" t="str">
        <f t="shared" si="104"/>
        <v>fish_pi_repro_bearer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2133</v>
      </c>
    </row>
    <row r="1133" spans="1:14" hidden="1" x14ac:dyDescent="0.3">
      <c r="A1133" s="7" t="s">
        <v>2156</v>
      </c>
      <c r="B1133" s="7" t="s">
        <v>2170</v>
      </c>
      <c r="C1133" s="13" t="s">
        <v>2040</v>
      </c>
      <c r="D1133" s="54"/>
      <c r="E1133" s="12"/>
      <c r="F1133" s="12"/>
      <c r="G1133" s="7" t="s">
        <v>2172</v>
      </c>
      <c r="H1133" s="7" t="s">
        <v>391</v>
      </c>
      <c r="I1133" s="7" t="str">
        <f t="shared" si="104"/>
        <v>fish_pi_repro_migratory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2133</v>
      </c>
    </row>
    <row r="1134" spans="1:14" hidden="1" x14ac:dyDescent="0.3">
      <c r="A1134" s="7" t="s">
        <v>2157</v>
      </c>
      <c r="B1134" s="7" t="s">
        <v>2163</v>
      </c>
      <c r="C1134" s="13" t="s">
        <v>2040</v>
      </c>
      <c r="D1134" s="54"/>
      <c r="E1134" s="12"/>
      <c r="F1134" s="12"/>
      <c r="G1134" s="7" t="s">
        <v>2172</v>
      </c>
      <c r="H1134" s="7" t="s">
        <v>391</v>
      </c>
      <c r="I1134" s="7" t="str">
        <f t="shared" si="104"/>
        <v>fish_pt_repro_broadcaster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2133</v>
      </c>
    </row>
    <row r="1135" spans="1:14" hidden="1" x14ac:dyDescent="0.3">
      <c r="A1135" s="7" t="s">
        <v>2158</v>
      </c>
      <c r="B1135" s="7" t="s">
        <v>2165</v>
      </c>
      <c r="C1135" s="13" t="s">
        <v>2040</v>
      </c>
      <c r="D1135" s="54"/>
      <c r="E1135" s="12"/>
      <c r="F1135" s="12"/>
      <c r="G1135" s="7" t="s">
        <v>2172</v>
      </c>
      <c r="H1135" s="7" t="s">
        <v>391</v>
      </c>
      <c r="I1135" s="7" t="str">
        <f t="shared" si="104"/>
        <v>fish_pt_repro_nestsimp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2133</v>
      </c>
    </row>
    <row r="1136" spans="1:14" hidden="1" x14ac:dyDescent="0.3">
      <c r="A1136" s="7" t="s">
        <v>2159</v>
      </c>
      <c r="B1136" s="7" t="s">
        <v>2167</v>
      </c>
      <c r="C1136" s="13" t="s">
        <v>2040</v>
      </c>
      <c r="D1136" s="54"/>
      <c r="E1136" s="12"/>
      <c r="F1136" s="12"/>
      <c r="G1136" s="7" t="s">
        <v>2172</v>
      </c>
      <c r="H1136" s="7" t="s">
        <v>391</v>
      </c>
      <c r="I1136" s="7" t="str">
        <f t="shared" si="104"/>
        <v>fish_pt_repro_nestcomp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2133</v>
      </c>
    </row>
    <row r="1137" spans="1:14" hidden="1" x14ac:dyDescent="0.3">
      <c r="A1137" s="7" t="s">
        <v>2160</v>
      </c>
      <c r="B1137" s="7" t="s">
        <v>2168</v>
      </c>
      <c r="C1137" s="13" t="s">
        <v>2040</v>
      </c>
      <c r="D1137" s="54"/>
      <c r="E1137" s="12"/>
      <c r="F1137" s="12"/>
      <c r="G1137" s="7" t="s">
        <v>2172</v>
      </c>
      <c r="H1137" s="7" t="s">
        <v>391</v>
      </c>
      <c r="I1137" s="7" t="str">
        <f t="shared" si="104"/>
        <v>fish_pt_repro_bearer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2133</v>
      </c>
    </row>
    <row r="1138" spans="1:14" hidden="1" x14ac:dyDescent="0.3">
      <c r="A1138" s="7" t="s">
        <v>2161</v>
      </c>
      <c r="B1138" s="7" t="s">
        <v>2171</v>
      </c>
      <c r="C1138" s="13" t="s">
        <v>2040</v>
      </c>
      <c r="D1138" s="54"/>
      <c r="E1138" s="12"/>
      <c r="F1138" s="12"/>
      <c r="G1138" s="7" t="s">
        <v>2172</v>
      </c>
      <c r="H1138" s="7" t="s">
        <v>391</v>
      </c>
      <c r="I1138" s="7" t="str">
        <f t="shared" si="104"/>
        <v>fish_pt_repro_migratory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2133</v>
      </c>
    </row>
    <row r="1139" spans="1:14" hidden="1" x14ac:dyDescent="0.3">
      <c r="A1139" s="7" t="s">
        <v>2175</v>
      </c>
      <c r="B1139" s="7" t="s">
        <v>2176</v>
      </c>
      <c r="C1139" s="12" t="s">
        <v>410</v>
      </c>
      <c r="D1139" s="56"/>
      <c r="E1139" s="12"/>
      <c r="F1139" s="12"/>
      <c r="G1139" s="7" t="s">
        <v>2095</v>
      </c>
      <c r="H1139" s="7" t="s">
        <v>391</v>
      </c>
      <c r="I1139" s="7" t="str">
        <f t="shared" ref="I1139:I1157" si="106">H1139&amp;"_"&amp;TRIM(A1139)</f>
        <v>fish_pi_salt</v>
      </c>
      <c r="J1139" s="7">
        <v>1</v>
      </c>
      <c r="K1139" s="1" t="str">
        <f t="shared" ref="K1139:K1140" si="107">"unclassified_"&amp;H1139</f>
        <v>unclassified_fish</v>
      </c>
      <c r="L1139" s="1" t="s">
        <v>1577</v>
      </c>
      <c r="M1139" s="1"/>
      <c r="N1139" s="1" t="s">
        <v>2133</v>
      </c>
    </row>
    <row r="1140" spans="1:14" hidden="1" x14ac:dyDescent="0.3">
      <c r="A1140" s="7" t="s">
        <v>2178</v>
      </c>
      <c r="B1140" s="7" t="s">
        <v>2177</v>
      </c>
      <c r="C1140" s="12" t="s">
        <v>410</v>
      </c>
      <c r="D1140" s="56"/>
      <c r="E1140" s="12"/>
      <c r="F1140" s="12"/>
      <c r="G1140" s="7" t="s">
        <v>2095</v>
      </c>
      <c r="H1140" s="7" t="s">
        <v>391</v>
      </c>
      <c r="I1140" s="7" t="str">
        <f t="shared" si="106"/>
        <v>fish_pi_NPL</v>
      </c>
      <c r="J1140" s="7">
        <v>1</v>
      </c>
      <c r="K1140" s="1" t="str">
        <f t="shared" si="107"/>
        <v>unclassified_fish</v>
      </c>
      <c r="L1140" s="1" t="s">
        <v>1577</v>
      </c>
      <c r="M1140" s="1"/>
      <c r="N1140" s="1" t="s">
        <v>2133</v>
      </c>
    </row>
    <row r="1141" spans="1:14" hidden="1" x14ac:dyDescent="0.3">
      <c r="A1141" s="7" t="s">
        <v>2183</v>
      </c>
      <c r="B1141" s="38" t="s">
        <v>2180</v>
      </c>
      <c r="C1141" s="13" t="s">
        <v>470</v>
      </c>
      <c r="D1141" s="54"/>
      <c r="E1141" s="8" t="s">
        <v>2123</v>
      </c>
      <c r="F1141" s="12"/>
      <c r="G1141" s="8" t="s">
        <v>2179</v>
      </c>
      <c r="H1141" s="7" t="s">
        <v>652</v>
      </c>
      <c r="I1141" s="19" t="str">
        <f t="shared" si="106"/>
        <v>bugs_nt_POETNoBae</v>
      </c>
      <c r="J1141" s="7"/>
      <c r="K1141" s="39" t="s">
        <v>2124</v>
      </c>
      <c r="L1141" s="8" t="s">
        <v>2124</v>
      </c>
      <c r="M1141" s="1"/>
      <c r="N1141" s="1" t="b">
        <v>1</v>
      </c>
    </row>
    <row r="1142" spans="1:14" hidden="1" x14ac:dyDescent="0.3">
      <c r="A1142" s="7" t="s">
        <v>2186</v>
      </c>
      <c r="B1142" s="38" t="s">
        <v>2181</v>
      </c>
      <c r="C1142" s="12" t="s">
        <v>177</v>
      </c>
      <c r="D1142" s="56"/>
      <c r="E1142" s="8" t="s">
        <v>2123</v>
      </c>
      <c r="F1142" s="12"/>
      <c r="G1142" s="8" t="s">
        <v>2179</v>
      </c>
      <c r="H1142" s="7" t="s">
        <v>652</v>
      </c>
      <c r="I1142" s="19" t="str">
        <f t="shared" si="106"/>
        <v>bugs_nfam_Baetidae</v>
      </c>
      <c r="J1142" s="7"/>
      <c r="K1142" s="39" t="s">
        <v>2124</v>
      </c>
      <c r="L1142" s="8" t="s">
        <v>2124</v>
      </c>
      <c r="M1142" s="1"/>
      <c r="N1142" s="1" t="b">
        <v>1</v>
      </c>
    </row>
    <row r="1143" spans="1:14" hidden="1" x14ac:dyDescent="0.3">
      <c r="A1143" s="7" t="s">
        <v>2184</v>
      </c>
      <c r="B1143" s="38" t="s">
        <v>2182</v>
      </c>
      <c r="C1143" s="13" t="s">
        <v>470</v>
      </c>
      <c r="D1143" s="54"/>
      <c r="E1143" s="8" t="s">
        <v>2123</v>
      </c>
      <c r="F1143" s="12"/>
      <c r="G1143" s="8" t="s">
        <v>1906</v>
      </c>
      <c r="H1143" s="7" t="s">
        <v>652</v>
      </c>
      <c r="I1143" s="19" t="str">
        <f t="shared" si="106"/>
        <v>bugs_nt_POETfamBae</v>
      </c>
      <c r="J1143" s="7"/>
      <c r="K1143" s="39" t="s">
        <v>2124</v>
      </c>
      <c r="L1143" s="8" t="s">
        <v>2124</v>
      </c>
      <c r="M1143" s="1"/>
      <c r="N1143" s="1" t="b">
        <v>1</v>
      </c>
    </row>
    <row r="1144" spans="1:14" hidden="1" x14ac:dyDescent="0.3">
      <c r="A1144" s="7" t="s">
        <v>2194</v>
      </c>
      <c r="B1144" s="7" t="s">
        <v>2195</v>
      </c>
      <c r="C1144" s="7" t="s">
        <v>410</v>
      </c>
      <c r="D1144" s="38"/>
      <c r="E1144" s="12"/>
      <c r="F1144" s="12"/>
      <c r="G1144" s="7" t="s">
        <v>2196</v>
      </c>
      <c r="H1144" s="7" t="s">
        <v>391</v>
      </c>
      <c r="I1144" s="19" t="str">
        <f t="shared" si="106"/>
        <v>fish_nt_total_ExclSchool</v>
      </c>
      <c r="J1144" s="7">
        <f>COUNTIF($I$6:$I$1123,I1144)</f>
        <v>0</v>
      </c>
      <c r="K1144" s="1" t="str">
        <f t="shared" ref="K1144:K1147" si="108">"unclassified_"&amp;H1144</f>
        <v>unclassified_fish</v>
      </c>
      <c r="L1144" s="1" t="s">
        <v>1577</v>
      </c>
      <c r="M1144" s="1"/>
      <c r="N1144" s="1" t="s">
        <v>2133</v>
      </c>
    </row>
    <row r="1145" spans="1:14" hidden="1" x14ac:dyDescent="0.3">
      <c r="A1145" s="7" t="s">
        <v>2201</v>
      </c>
      <c r="B1145" s="8" t="s">
        <v>2198</v>
      </c>
      <c r="C1145" s="8" t="s">
        <v>1891</v>
      </c>
      <c r="D1145" s="8" t="s">
        <v>2206</v>
      </c>
      <c r="E1145" s="8" t="s">
        <v>2123</v>
      </c>
      <c r="F1145" s="13"/>
      <c r="G1145" s="8" t="s">
        <v>2197</v>
      </c>
      <c r="H1145" s="7" t="s">
        <v>391</v>
      </c>
      <c r="I1145" s="19" t="str">
        <f t="shared" si="106"/>
        <v>fish_nt_inverttopcarn</v>
      </c>
      <c r="J1145" s="7">
        <f t="shared" ref="J1145:J1150" si="109">COUNTIF($I$6:$I$1194,I1145)</f>
        <v>1</v>
      </c>
      <c r="K1145" s="1" t="str">
        <f t="shared" si="108"/>
        <v>unclassified_fish</v>
      </c>
      <c r="L1145" s="1" t="s">
        <v>1577</v>
      </c>
      <c r="M1145" s="1"/>
      <c r="N1145" s="1" t="s">
        <v>2133</v>
      </c>
    </row>
    <row r="1146" spans="1:14" hidden="1" x14ac:dyDescent="0.3">
      <c r="A1146" s="7" t="s">
        <v>2202</v>
      </c>
      <c r="B1146" s="8" t="s">
        <v>2200</v>
      </c>
      <c r="C1146" s="8" t="s">
        <v>1891</v>
      </c>
      <c r="D1146" s="8" t="s">
        <v>2206</v>
      </c>
      <c r="E1146" s="8" t="s">
        <v>2123</v>
      </c>
      <c r="F1146" s="13"/>
      <c r="G1146" s="8" t="s">
        <v>2197</v>
      </c>
      <c r="H1146" s="7" t="s">
        <v>391</v>
      </c>
      <c r="I1146" s="19" t="str">
        <f t="shared" si="106"/>
        <v>fish_pi_inverttopcarn</v>
      </c>
      <c r="J1146" s="7">
        <f t="shared" si="109"/>
        <v>1</v>
      </c>
      <c r="K1146" s="1" t="str">
        <f t="shared" si="108"/>
        <v>unclassified_fish</v>
      </c>
      <c r="L1146" s="1" t="s">
        <v>1577</v>
      </c>
      <c r="M1146" s="1"/>
      <c r="N1146" s="1" t="s">
        <v>2133</v>
      </c>
    </row>
    <row r="1147" spans="1:14" hidden="1" x14ac:dyDescent="0.3">
      <c r="A1147" s="7" t="s">
        <v>2203</v>
      </c>
      <c r="B1147" s="8" t="s">
        <v>2199</v>
      </c>
      <c r="C1147" s="8" t="s">
        <v>1891</v>
      </c>
      <c r="D1147" s="8" t="s">
        <v>2206</v>
      </c>
      <c r="E1147" s="8" t="s">
        <v>2123</v>
      </c>
      <c r="F1147" s="13"/>
      <c r="G1147" s="8" t="s">
        <v>2197</v>
      </c>
      <c r="H1147" s="7" t="s">
        <v>391</v>
      </c>
      <c r="I1147" s="19" t="str">
        <f t="shared" si="106"/>
        <v>fish_pt_inverttopcarn</v>
      </c>
      <c r="J1147" s="7">
        <f t="shared" si="109"/>
        <v>1</v>
      </c>
      <c r="K1147" s="1" t="str">
        <f t="shared" si="108"/>
        <v>unclassified_fish</v>
      </c>
      <c r="L1147" s="1" t="s">
        <v>1577</v>
      </c>
      <c r="M1147" s="1"/>
      <c r="N1147" s="1" t="s">
        <v>2133</v>
      </c>
    </row>
    <row r="1148" spans="1:14" hidden="1" x14ac:dyDescent="0.3">
      <c r="A1148" s="7" t="s">
        <v>2208</v>
      </c>
      <c r="B1148" s="8" t="s">
        <v>2212</v>
      </c>
      <c r="C1148" s="8" t="s">
        <v>1891</v>
      </c>
      <c r="D1148" s="8" t="s">
        <v>2211</v>
      </c>
      <c r="E1148" s="8" t="s">
        <v>2123</v>
      </c>
      <c r="F1148" s="13"/>
      <c r="G1148" s="8" t="s">
        <v>2197</v>
      </c>
      <c r="H1148" s="7" t="s">
        <v>391</v>
      </c>
      <c r="I1148" s="19" t="str">
        <f t="shared" si="106"/>
        <v>fish_nt_invertivore</v>
      </c>
      <c r="J1148" s="7">
        <f t="shared" si="109"/>
        <v>1</v>
      </c>
      <c r="K1148" s="1" t="str">
        <f t="shared" ref="K1148:K1150" si="110">"unclassified_"&amp;H1148</f>
        <v>unclassified_fish</v>
      </c>
      <c r="L1148" s="1" t="s">
        <v>1577</v>
      </c>
      <c r="M1148" s="1"/>
      <c r="N1148" s="1" t="s">
        <v>2133</v>
      </c>
    </row>
    <row r="1149" spans="1:14" hidden="1" x14ac:dyDescent="0.3">
      <c r="A1149" s="7" t="s">
        <v>2209</v>
      </c>
      <c r="B1149" s="8" t="s">
        <v>2213</v>
      </c>
      <c r="C1149" s="8" t="s">
        <v>1891</v>
      </c>
      <c r="D1149" s="8" t="s">
        <v>2211</v>
      </c>
      <c r="E1149" s="8" t="s">
        <v>2123</v>
      </c>
      <c r="F1149" s="13"/>
      <c r="G1149" s="8" t="s">
        <v>2197</v>
      </c>
      <c r="H1149" s="7" t="s">
        <v>391</v>
      </c>
      <c r="I1149" s="19" t="str">
        <f t="shared" si="106"/>
        <v>fish_pi_invertivore</v>
      </c>
      <c r="J1149" s="7">
        <f t="shared" si="109"/>
        <v>1</v>
      </c>
      <c r="K1149" s="1" t="str">
        <f t="shared" si="110"/>
        <v>unclassified_fish</v>
      </c>
      <c r="L1149" s="1" t="s">
        <v>1577</v>
      </c>
      <c r="M1149" s="1"/>
      <c r="N1149" s="1" t="s">
        <v>2133</v>
      </c>
    </row>
    <row r="1150" spans="1:14" hidden="1" x14ac:dyDescent="0.3">
      <c r="A1150" s="7" t="s">
        <v>2210</v>
      </c>
      <c r="B1150" s="8" t="s">
        <v>2214</v>
      </c>
      <c r="C1150" s="8" t="s">
        <v>1891</v>
      </c>
      <c r="D1150" s="8" t="s">
        <v>2211</v>
      </c>
      <c r="E1150" s="8" t="s">
        <v>2123</v>
      </c>
      <c r="F1150" s="13"/>
      <c r="G1150" s="8" t="s">
        <v>2197</v>
      </c>
      <c r="H1150" s="7" t="s">
        <v>391</v>
      </c>
      <c r="I1150" s="19" t="str">
        <f t="shared" si="106"/>
        <v>fish_pt_invertivore</v>
      </c>
      <c r="J1150" s="7">
        <f t="shared" si="109"/>
        <v>1</v>
      </c>
      <c r="K1150" s="1" t="str">
        <f t="shared" si="110"/>
        <v>unclassified_fish</v>
      </c>
      <c r="L1150" s="1" t="s">
        <v>1577</v>
      </c>
      <c r="M1150" s="1"/>
      <c r="N1150" s="1" t="s">
        <v>2133</v>
      </c>
    </row>
    <row r="1151" spans="1:14" hidden="1" x14ac:dyDescent="0.3">
      <c r="A1151" s="7" t="s">
        <v>1816</v>
      </c>
      <c r="B1151" s="8" t="s">
        <v>1821</v>
      </c>
      <c r="C1151" s="16" t="s">
        <v>1807</v>
      </c>
      <c r="D1151" s="55"/>
      <c r="E1151" s="12"/>
      <c r="F1151" s="12"/>
      <c r="G1151" s="8"/>
      <c r="H1151" s="1" t="s">
        <v>391</v>
      </c>
      <c r="I1151" s="19" t="str">
        <f t="shared" si="106"/>
        <v>fish_nt_BCG_att4w5</v>
      </c>
      <c r="J1151" s="7">
        <f>COUNTIF($I$6:$I$1123,I1151)</f>
        <v>0</v>
      </c>
      <c r="K1151" s="1" t="s">
        <v>1565</v>
      </c>
      <c r="L1151" s="1" t="s">
        <v>390</v>
      </c>
      <c r="M1151" s="1"/>
      <c r="N1151" s="7" t="b">
        <v>0</v>
      </c>
    </row>
    <row r="1152" spans="1:14" hidden="1" x14ac:dyDescent="0.3">
      <c r="A1152" s="7" t="s">
        <v>1817</v>
      </c>
      <c r="B1152" s="8" t="s">
        <v>1820</v>
      </c>
      <c r="C1152" s="16" t="s">
        <v>1807</v>
      </c>
      <c r="D1152" s="55"/>
      <c r="E1152" s="12"/>
      <c r="F1152" s="12"/>
      <c r="G1152" s="8"/>
      <c r="H1152" s="1" t="s">
        <v>391</v>
      </c>
      <c r="I1152" s="19" t="str">
        <f t="shared" si="106"/>
        <v>fish_pi_BCG_att4w5</v>
      </c>
      <c r="J1152" s="7">
        <f>COUNTIF($I$6:$I$1123,I1152)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hidden="1" x14ac:dyDescent="0.3">
      <c r="A1153" s="7" t="s">
        <v>1818</v>
      </c>
      <c r="B1153" s="8" t="s">
        <v>1819</v>
      </c>
      <c r="C1153" s="16" t="s">
        <v>1807</v>
      </c>
      <c r="D1153" s="55"/>
      <c r="E1153" s="12"/>
      <c r="F1153" s="12"/>
      <c r="G1153" s="8"/>
      <c r="H1153" s="1" t="s">
        <v>391</v>
      </c>
      <c r="I1153" s="19" t="str">
        <f t="shared" si="106"/>
        <v>fish_pt_BCG_att4w5</v>
      </c>
      <c r="J1153" s="7">
        <f>COUNTIF($I$6:$I$1123,I1153)</f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hidden="1" x14ac:dyDescent="0.3">
      <c r="A1154" s="8" t="s">
        <v>2225</v>
      </c>
      <c r="B1154" s="8" t="s">
        <v>2226</v>
      </c>
      <c r="C1154" s="13" t="s">
        <v>2027</v>
      </c>
      <c r="D1154" s="54"/>
      <c r="E1154" s="13" t="s">
        <v>1960</v>
      </c>
      <c r="F1154" s="13"/>
      <c r="G1154" s="8"/>
      <c r="H1154" s="1" t="s">
        <v>391</v>
      </c>
      <c r="I1154" s="19" t="str">
        <f t="shared" si="106"/>
        <v>fish_pi_BCG2_att1234b</v>
      </c>
      <c r="J1154" s="7">
        <v>1</v>
      </c>
      <c r="K1154" s="1" t="s">
        <v>1565</v>
      </c>
      <c r="L1154" s="1" t="s">
        <v>1583</v>
      </c>
      <c r="M1154" s="1"/>
      <c r="N1154" s="1" t="s">
        <v>2133</v>
      </c>
    </row>
    <row r="1155" spans="1:14" hidden="1" x14ac:dyDescent="0.3">
      <c r="A1155" s="7" t="s">
        <v>2229</v>
      </c>
      <c r="B1155" s="38" t="s">
        <v>1762</v>
      </c>
      <c r="C1155" s="7" t="s">
        <v>2228</v>
      </c>
      <c r="D1155" s="58" t="s">
        <v>2232</v>
      </c>
      <c r="E1155" s="12"/>
      <c r="F1155" s="12"/>
      <c r="G1155" s="7"/>
      <c r="H1155" s="7" t="s">
        <v>391</v>
      </c>
      <c r="I1155" s="19" t="str">
        <f t="shared" si="106"/>
        <v>fish_nt_nonnative_NotNativeNotNA</v>
      </c>
      <c r="J1155" s="7">
        <f t="shared" ref="J1155:J1169" si="111">COUNTIF($I$6:$I$1123,I1155)</f>
        <v>0</v>
      </c>
      <c r="K1155" s="1" t="s">
        <v>1565</v>
      </c>
      <c r="L1155" s="1" t="s">
        <v>1565</v>
      </c>
      <c r="M1155" s="1"/>
      <c r="N1155" s="1" t="s">
        <v>2133</v>
      </c>
    </row>
    <row r="1156" spans="1:14" hidden="1" x14ac:dyDescent="0.3">
      <c r="A1156" s="7" t="s">
        <v>2231</v>
      </c>
      <c r="B1156" s="38" t="s">
        <v>1762</v>
      </c>
      <c r="C1156" s="7" t="s">
        <v>2228</v>
      </c>
      <c r="D1156" s="58" t="s">
        <v>2232</v>
      </c>
      <c r="E1156" s="12"/>
      <c r="F1156" s="12"/>
      <c r="G1156" s="7"/>
      <c r="H1156" s="7" t="s">
        <v>391</v>
      </c>
      <c r="I1156" s="19" t="str">
        <f t="shared" si="106"/>
        <v>fish_pi_nonnative_NotNativeNotNA</v>
      </c>
      <c r="J1156" s="7">
        <f t="shared" si="111"/>
        <v>0</v>
      </c>
      <c r="K1156" s="1" t="s">
        <v>1565</v>
      </c>
      <c r="L1156" s="1" t="s">
        <v>1565</v>
      </c>
      <c r="M1156" s="1"/>
      <c r="N1156" s="1" t="s">
        <v>2133</v>
      </c>
    </row>
    <row r="1157" spans="1:14" hidden="1" x14ac:dyDescent="0.3">
      <c r="A1157" s="7" t="s">
        <v>2230</v>
      </c>
      <c r="B1157" s="38" t="s">
        <v>1762</v>
      </c>
      <c r="C1157" s="7" t="s">
        <v>2228</v>
      </c>
      <c r="D1157" s="58" t="s">
        <v>2232</v>
      </c>
      <c r="E1157" s="12"/>
      <c r="F1157" s="12"/>
      <c r="G1157" s="7"/>
      <c r="H1157" s="7" t="s">
        <v>391</v>
      </c>
      <c r="I1157" s="19" t="str">
        <f t="shared" si="106"/>
        <v>fish_pt_nonnative_NotNativeNotNA</v>
      </c>
      <c r="J1157" s="7">
        <f t="shared" si="111"/>
        <v>0</v>
      </c>
      <c r="K1157" s="1" t="s">
        <v>1565</v>
      </c>
      <c r="L1157" s="1" t="s">
        <v>1565</v>
      </c>
      <c r="M1157" s="1"/>
      <c r="N1157" s="1" t="s">
        <v>2133</v>
      </c>
    </row>
    <row r="1158" spans="1:14" hidden="1" x14ac:dyDescent="0.3">
      <c r="A1158" s="7" t="s">
        <v>2233</v>
      </c>
      <c r="B1158" s="38" t="s">
        <v>1762</v>
      </c>
      <c r="C1158" s="7" t="s">
        <v>2228</v>
      </c>
      <c r="D1158" s="58" t="s">
        <v>2236</v>
      </c>
      <c r="E1158" s="12"/>
      <c r="F1158" s="12"/>
      <c r="G1158" s="7"/>
      <c r="H1158" s="7" t="s">
        <v>391</v>
      </c>
      <c r="I1158" s="19" t="str">
        <f t="shared" ref="I1158:I1160" si="112">H1158&amp;"_"&amp;TRIM(A1158)</f>
        <v>fish_nt_nonnative_OnlyNonNative</v>
      </c>
      <c r="J1158" s="7">
        <f t="shared" si="111"/>
        <v>0</v>
      </c>
      <c r="K1158" s="1" t="s">
        <v>1565</v>
      </c>
      <c r="L1158" s="1" t="s">
        <v>1565</v>
      </c>
      <c r="M1158" s="1"/>
      <c r="N1158" s="1" t="s">
        <v>2133</v>
      </c>
    </row>
    <row r="1159" spans="1:14" hidden="1" x14ac:dyDescent="0.3">
      <c r="A1159" s="7" t="s">
        <v>2234</v>
      </c>
      <c r="B1159" s="38" t="s">
        <v>1762</v>
      </c>
      <c r="C1159" s="7" t="s">
        <v>2228</v>
      </c>
      <c r="D1159" s="58" t="s">
        <v>2236</v>
      </c>
      <c r="E1159" s="12"/>
      <c r="F1159" s="12"/>
      <c r="G1159" s="7"/>
      <c r="H1159" s="7" t="s">
        <v>391</v>
      </c>
      <c r="I1159" s="19" t="str">
        <f t="shared" si="112"/>
        <v>fish_pi_nonnative_OnlyNonNative</v>
      </c>
      <c r="J1159" s="7">
        <f t="shared" si="111"/>
        <v>0</v>
      </c>
      <c r="K1159" s="1" t="s">
        <v>1565</v>
      </c>
      <c r="L1159" s="1" t="s">
        <v>1565</v>
      </c>
      <c r="M1159" s="1"/>
      <c r="N1159" s="1" t="s">
        <v>2133</v>
      </c>
    </row>
    <row r="1160" spans="1:14" hidden="1" x14ac:dyDescent="0.3">
      <c r="A1160" s="7" t="s">
        <v>2235</v>
      </c>
      <c r="B1160" s="38" t="s">
        <v>1762</v>
      </c>
      <c r="C1160" s="7" t="s">
        <v>2228</v>
      </c>
      <c r="D1160" s="58" t="s">
        <v>2236</v>
      </c>
      <c r="E1160" s="12"/>
      <c r="F1160" s="12"/>
      <c r="G1160" s="7"/>
      <c r="H1160" s="7" t="s">
        <v>391</v>
      </c>
      <c r="I1160" s="19" t="str">
        <f t="shared" si="112"/>
        <v>fish_pt_nonnative_OnlyNonNative</v>
      </c>
      <c r="J1160" s="7">
        <f t="shared" si="111"/>
        <v>0</v>
      </c>
      <c r="K1160" s="1" t="s">
        <v>1565</v>
      </c>
      <c r="L1160" s="1" t="s">
        <v>1565</v>
      </c>
      <c r="M1160" s="1"/>
      <c r="N1160" s="1" t="s">
        <v>2133</v>
      </c>
    </row>
    <row r="1161" spans="1:14" hidden="1" x14ac:dyDescent="0.3">
      <c r="A1161" s="7" t="s">
        <v>1786</v>
      </c>
      <c r="B1161" s="8" t="s">
        <v>1788</v>
      </c>
      <c r="C1161" s="16" t="s">
        <v>1806</v>
      </c>
      <c r="D1161" s="55"/>
      <c r="E1161" s="12"/>
      <c r="F1161" s="12"/>
      <c r="G1161" s="8"/>
      <c r="H1161" s="1" t="s">
        <v>391</v>
      </c>
      <c r="I1161" s="19" t="str">
        <f t="shared" ref="I1161:I1186" si="113">H1161&amp;"_"&amp;TRIM(A1161)</f>
        <v>fish_nt_BCG_att4b</v>
      </c>
      <c r="J1161" s="7">
        <f t="shared" si="111"/>
        <v>0</v>
      </c>
      <c r="K1161" s="1" t="s">
        <v>1565</v>
      </c>
      <c r="L1161" s="1" t="s">
        <v>1565</v>
      </c>
      <c r="M1161" s="1"/>
      <c r="N1161" s="1" t="s">
        <v>2133</v>
      </c>
    </row>
    <row r="1162" spans="1:14" hidden="1" x14ac:dyDescent="0.3">
      <c r="A1162" s="7" t="s">
        <v>1802</v>
      </c>
      <c r="B1162" s="8" t="s">
        <v>1808</v>
      </c>
      <c r="C1162" s="16" t="s">
        <v>1806</v>
      </c>
      <c r="D1162" s="55"/>
      <c r="E1162" s="12"/>
      <c r="F1162" s="12"/>
      <c r="G1162" s="8"/>
      <c r="H1162" s="1" t="s">
        <v>391</v>
      </c>
      <c r="I1162" s="19" t="str">
        <f t="shared" si="113"/>
        <v>fish_nt_BCG_att4m</v>
      </c>
      <c r="J1162" s="7">
        <f t="shared" si="111"/>
        <v>0</v>
      </c>
      <c r="K1162" s="1" t="s">
        <v>1565</v>
      </c>
      <c r="L1162" s="1" t="s">
        <v>1565</v>
      </c>
      <c r="M1162" s="1"/>
      <c r="N1162" s="1" t="s">
        <v>2133</v>
      </c>
    </row>
    <row r="1163" spans="1:14" hidden="1" x14ac:dyDescent="0.3">
      <c r="A1163" s="7" t="s">
        <v>1787</v>
      </c>
      <c r="B1163" s="8" t="s">
        <v>1789</v>
      </c>
      <c r="C1163" s="16" t="s">
        <v>1806</v>
      </c>
      <c r="D1163" s="55"/>
      <c r="E1163" s="12"/>
      <c r="F1163" s="12"/>
      <c r="G1163" s="8"/>
      <c r="H1163" s="1" t="s">
        <v>391</v>
      </c>
      <c r="I1163" s="19" t="str">
        <f t="shared" si="113"/>
        <v>fish_nt_BCG_att4w</v>
      </c>
      <c r="J1163" s="7">
        <f t="shared" si="111"/>
        <v>0</v>
      </c>
      <c r="K1163" s="1" t="s">
        <v>1565</v>
      </c>
      <c r="L1163" s="1" t="s">
        <v>1565</v>
      </c>
      <c r="M1163" s="1"/>
      <c r="N1163" s="1" t="s">
        <v>2133</v>
      </c>
    </row>
    <row r="1164" spans="1:14" hidden="1" x14ac:dyDescent="0.3">
      <c r="A1164" s="7" t="s">
        <v>1780</v>
      </c>
      <c r="B1164" s="8" t="s">
        <v>1782</v>
      </c>
      <c r="C1164" s="16" t="s">
        <v>1806</v>
      </c>
      <c r="D1164" s="55"/>
      <c r="E1164" s="12"/>
      <c r="F1164" s="12"/>
      <c r="G1164" s="8"/>
      <c r="H1164" s="1" t="s">
        <v>391</v>
      </c>
      <c r="I1164" s="19" t="str">
        <f t="shared" si="113"/>
        <v>fish_pi_BCG_att4b</v>
      </c>
      <c r="J1164" s="7">
        <f t="shared" si="111"/>
        <v>0</v>
      </c>
      <c r="K1164" s="1" t="s">
        <v>1565</v>
      </c>
      <c r="L1164" s="1" t="s">
        <v>1565</v>
      </c>
      <c r="M1164" s="1"/>
      <c r="N1164" s="1" t="s">
        <v>2133</v>
      </c>
    </row>
    <row r="1165" spans="1:14" hidden="1" x14ac:dyDescent="0.3">
      <c r="A1165" s="7" t="s">
        <v>1803</v>
      </c>
      <c r="B1165" s="8" t="s">
        <v>1809</v>
      </c>
      <c r="C1165" s="16" t="s">
        <v>1806</v>
      </c>
      <c r="D1165" s="55"/>
      <c r="E1165" s="12"/>
      <c r="F1165" s="12"/>
      <c r="G1165" s="8"/>
      <c r="H1165" s="1" t="s">
        <v>391</v>
      </c>
      <c r="I1165" s="19" t="str">
        <f t="shared" si="113"/>
        <v>fish_pi_BCG_att4m</v>
      </c>
      <c r="J1165" s="7">
        <f t="shared" si="111"/>
        <v>0</v>
      </c>
      <c r="K1165" s="1" t="s">
        <v>1565</v>
      </c>
      <c r="L1165" s="1" t="s">
        <v>1565</v>
      </c>
      <c r="M1165" s="1"/>
      <c r="N1165" s="1" t="s">
        <v>2133</v>
      </c>
    </row>
    <row r="1166" spans="1:14" hidden="1" x14ac:dyDescent="0.3">
      <c r="A1166" s="7" t="s">
        <v>1781</v>
      </c>
      <c r="B1166" s="8" t="s">
        <v>1783</v>
      </c>
      <c r="C1166" s="16" t="s">
        <v>1806</v>
      </c>
      <c r="D1166" s="55"/>
      <c r="E1166" s="12"/>
      <c r="F1166" s="12"/>
      <c r="G1166" s="8"/>
      <c r="H1166" s="1" t="s">
        <v>391</v>
      </c>
      <c r="I1166" s="19" t="str">
        <f t="shared" si="113"/>
        <v>fish_pi_BCG_att4w</v>
      </c>
      <c r="J1166" s="7">
        <f t="shared" si="111"/>
        <v>0</v>
      </c>
      <c r="K1166" s="1" t="s">
        <v>1565</v>
      </c>
      <c r="L1166" s="1" t="s">
        <v>1565</v>
      </c>
      <c r="M1166" s="1"/>
      <c r="N1166" s="1" t="s">
        <v>2133</v>
      </c>
    </row>
    <row r="1167" spans="1:14" hidden="1" x14ac:dyDescent="0.3">
      <c r="A1167" s="7" t="s">
        <v>1778</v>
      </c>
      <c r="B1167" s="8" t="s">
        <v>1784</v>
      </c>
      <c r="C1167" s="16" t="s">
        <v>1806</v>
      </c>
      <c r="D1167" s="55"/>
      <c r="E1167" s="12"/>
      <c r="F1167" s="12"/>
      <c r="G1167" s="8"/>
      <c r="H1167" s="1" t="s">
        <v>391</v>
      </c>
      <c r="I1167" s="19" t="str">
        <f t="shared" si="113"/>
        <v>fish_pt_BCG_att4b</v>
      </c>
      <c r="J1167" s="7">
        <f t="shared" si="111"/>
        <v>0</v>
      </c>
      <c r="K1167" s="1" t="s">
        <v>1565</v>
      </c>
      <c r="L1167" s="1" t="s">
        <v>1565</v>
      </c>
      <c r="M1167" s="1"/>
      <c r="N1167" s="1" t="s">
        <v>2133</v>
      </c>
    </row>
    <row r="1168" spans="1:14" hidden="1" x14ac:dyDescent="0.3">
      <c r="A1168" s="7" t="s">
        <v>1804</v>
      </c>
      <c r="B1168" s="8" t="s">
        <v>1805</v>
      </c>
      <c r="C1168" s="16" t="s">
        <v>1806</v>
      </c>
      <c r="D1168" s="55"/>
      <c r="E1168" s="12"/>
      <c r="F1168" s="12"/>
      <c r="G1168" s="8"/>
      <c r="H1168" s="1" t="s">
        <v>391</v>
      </c>
      <c r="I1168" s="19" t="str">
        <f t="shared" si="113"/>
        <v>fish_pt_BCG_att4m</v>
      </c>
      <c r="J1168" s="7">
        <f t="shared" si="111"/>
        <v>0</v>
      </c>
      <c r="K1168" s="1" t="s">
        <v>1565</v>
      </c>
      <c r="L1168" s="1" t="s">
        <v>1565</v>
      </c>
      <c r="M1168" s="1"/>
      <c r="N1168" s="1" t="s">
        <v>2133</v>
      </c>
    </row>
    <row r="1169" spans="1:14" hidden="1" x14ac:dyDescent="0.3">
      <c r="A1169" s="7" t="s">
        <v>1779</v>
      </c>
      <c r="B1169" s="8" t="s">
        <v>1785</v>
      </c>
      <c r="C1169" s="16" t="s">
        <v>1806</v>
      </c>
      <c r="D1169" s="55"/>
      <c r="E1169" s="12"/>
      <c r="F1169" s="12"/>
      <c r="G1169" s="8"/>
      <c r="H1169" s="1" t="s">
        <v>391</v>
      </c>
      <c r="I1169" s="19" t="str">
        <f t="shared" si="113"/>
        <v>fish_pt_BCG_att4w</v>
      </c>
      <c r="J1169" s="7">
        <f t="shared" si="111"/>
        <v>0</v>
      </c>
      <c r="K1169" s="1" t="s">
        <v>1565</v>
      </c>
      <c r="L1169" s="1" t="s">
        <v>1565</v>
      </c>
      <c r="M1169" s="1"/>
      <c r="N1169" s="1" t="s">
        <v>2133</v>
      </c>
    </row>
    <row r="1170" spans="1:14" hidden="1" x14ac:dyDescent="0.3">
      <c r="A1170" s="7" t="s">
        <v>2240</v>
      </c>
      <c r="B1170" s="7" t="s">
        <v>2241</v>
      </c>
      <c r="C1170" s="12" t="s">
        <v>470</v>
      </c>
      <c r="D1170" s="56"/>
      <c r="E1170" s="8"/>
      <c r="F1170" s="12"/>
      <c r="G1170" s="8" t="s">
        <v>2242</v>
      </c>
      <c r="H1170" s="7" t="s">
        <v>652</v>
      </c>
      <c r="I1170" s="19" t="str">
        <f t="shared" si="113"/>
        <v>bugs_pi_EPTnoCae</v>
      </c>
      <c r="J1170" s="7"/>
      <c r="K1170" s="39" t="s">
        <v>1762</v>
      </c>
      <c r="L1170" s="39" t="s">
        <v>1762</v>
      </c>
      <c r="M1170" s="1"/>
      <c r="N1170" s="7" t="b">
        <v>0</v>
      </c>
    </row>
    <row r="1171" spans="1:14" hidden="1" x14ac:dyDescent="0.3">
      <c r="A1171" s="7" t="s">
        <v>2243</v>
      </c>
      <c r="B1171" s="7" t="s">
        <v>2244</v>
      </c>
      <c r="C1171" s="12" t="s">
        <v>2245</v>
      </c>
      <c r="D1171" s="56"/>
      <c r="E1171" s="8"/>
      <c r="F1171" s="12"/>
      <c r="G1171" s="8" t="s">
        <v>2242</v>
      </c>
      <c r="H1171" s="7" t="s">
        <v>652</v>
      </c>
      <c r="I1171" s="19" t="str">
        <f t="shared" si="113"/>
        <v>bugs_pi_Tanyt2Chi</v>
      </c>
      <c r="J1171" s="7"/>
      <c r="K1171" s="39" t="s">
        <v>1762</v>
      </c>
      <c r="L1171" s="39" t="s">
        <v>1762</v>
      </c>
      <c r="M1171" s="1"/>
      <c r="N1171" s="7" t="b">
        <v>0</v>
      </c>
    </row>
    <row r="1172" spans="1:14" hidden="1" x14ac:dyDescent="0.3">
      <c r="A1172" s="7" t="s">
        <v>2246</v>
      </c>
      <c r="B1172" s="7" t="s">
        <v>2247</v>
      </c>
      <c r="C1172" s="12" t="s">
        <v>173</v>
      </c>
      <c r="D1172" s="56"/>
      <c r="E1172" s="8"/>
      <c r="F1172" s="12"/>
      <c r="G1172" s="8" t="s">
        <v>2242</v>
      </c>
      <c r="H1172" s="7" t="s">
        <v>652</v>
      </c>
      <c r="I1172" s="19" t="str">
        <f t="shared" si="113"/>
        <v>bugs_pi_Cole2Odon</v>
      </c>
      <c r="J1172" s="7"/>
      <c r="K1172" s="39" t="s">
        <v>1762</v>
      </c>
      <c r="L1172" s="39" t="s">
        <v>1762</v>
      </c>
      <c r="M1172" s="1"/>
      <c r="N1172" s="7" t="b">
        <v>0</v>
      </c>
    </row>
    <row r="1173" spans="1:14" hidden="1" x14ac:dyDescent="0.3">
      <c r="A1173" s="7" t="s">
        <v>2248</v>
      </c>
      <c r="B1173" s="8" t="s">
        <v>2249</v>
      </c>
      <c r="C1173" s="13" t="s">
        <v>271</v>
      </c>
      <c r="D1173" s="56"/>
      <c r="E1173" s="8"/>
      <c r="F1173" s="12"/>
      <c r="G1173" s="8" t="s">
        <v>2242</v>
      </c>
      <c r="H1173" s="7" t="s">
        <v>652</v>
      </c>
      <c r="I1173" s="19" t="str">
        <f t="shared" si="113"/>
        <v>bugs_nt_Ortho</v>
      </c>
      <c r="J1173" s="7"/>
      <c r="K1173" s="39" t="s">
        <v>1762</v>
      </c>
      <c r="L1173" s="39" t="s">
        <v>1762</v>
      </c>
      <c r="M1173" s="1"/>
      <c r="N1173" s="7" t="b">
        <v>0</v>
      </c>
    </row>
    <row r="1174" spans="1:14" hidden="1" x14ac:dyDescent="0.3">
      <c r="A1174" s="7" t="s">
        <v>2250</v>
      </c>
      <c r="B1174" s="2" t="s">
        <v>2251</v>
      </c>
      <c r="C1174" s="12" t="s">
        <v>178</v>
      </c>
      <c r="D1174" s="56"/>
      <c r="E1174" s="8"/>
      <c r="F1174" s="12"/>
      <c r="G1174" s="8" t="s">
        <v>2242</v>
      </c>
      <c r="H1174" s="7" t="s">
        <v>652</v>
      </c>
      <c r="I1174" s="19" t="str">
        <f t="shared" si="113"/>
        <v>bugs_nt_Tanyt</v>
      </c>
      <c r="J1174" s="7"/>
      <c r="K1174" s="39" t="s">
        <v>1762</v>
      </c>
      <c r="L1174" s="39" t="s">
        <v>1762</v>
      </c>
      <c r="M1174" s="1"/>
      <c r="N1174" s="7" t="b">
        <v>0</v>
      </c>
    </row>
    <row r="1175" spans="1:14" hidden="1" x14ac:dyDescent="0.3">
      <c r="A1175" s="7" t="s">
        <v>2254</v>
      </c>
      <c r="B1175" s="7" t="s">
        <v>2257</v>
      </c>
      <c r="C1175" s="16" t="s">
        <v>170</v>
      </c>
      <c r="D1175" s="16" t="s">
        <v>2260</v>
      </c>
      <c r="E1175" s="12"/>
      <c r="F1175" s="12"/>
      <c r="G1175" s="7"/>
      <c r="H1175" s="1" t="s">
        <v>652</v>
      </c>
      <c r="I1175" s="19" t="str">
        <f t="shared" si="113"/>
        <v>bugs_nt_habit_skate</v>
      </c>
      <c r="J1175" s="7">
        <f t="shared" ref="J1175:J1186" si="114">COUNTIF($I$6:$I$1123,I1175)</f>
        <v>0</v>
      </c>
      <c r="K1175" s="1" t="s">
        <v>170</v>
      </c>
      <c r="L1175" s="1" t="s">
        <v>170</v>
      </c>
      <c r="M1175" s="1"/>
      <c r="N1175" s="7" t="b">
        <v>1</v>
      </c>
    </row>
    <row r="1176" spans="1:14" hidden="1" x14ac:dyDescent="0.3">
      <c r="A1176" s="7" t="s">
        <v>2255</v>
      </c>
      <c r="B1176" s="7" t="s">
        <v>2258</v>
      </c>
      <c r="C1176" s="16" t="s">
        <v>170</v>
      </c>
      <c r="D1176" s="16" t="s">
        <v>2260</v>
      </c>
      <c r="E1176" s="12"/>
      <c r="F1176" s="12"/>
      <c r="G1176" s="8"/>
      <c r="H1176" s="1" t="s">
        <v>652</v>
      </c>
      <c r="I1176" s="19" t="str">
        <f t="shared" si="113"/>
        <v>bugs_pi_habit_skate</v>
      </c>
      <c r="J1176" s="7">
        <f t="shared" si="114"/>
        <v>0</v>
      </c>
      <c r="K1176" s="1" t="s">
        <v>170</v>
      </c>
      <c r="L1176" s="1" t="s">
        <v>170</v>
      </c>
      <c r="M1176" s="1"/>
      <c r="N1176" s="7" t="b">
        <v>0</v>
      </c>
    </row>
    <row r="1177" spans="1:14" hidden="1" x14ac:dyDescent="0.3">
      <c r="A1177" s="7" t="s">
        <v>2256</v>
      </c>
      <c r="B1177" s="7" t="s">
        <v>2259</v>
      </c>
      <c r="C1177" s="16" t="s">
        <v>170</v>
      </c>
      <c r="D1177" s="16" t="s">
        <v>2260</v>
      </c>
      <c r="E1177" s="12"/>
      <c r="F1177" s="12"/>
      <c r="G1177" s="8"/>
      <c r="H1177" s="1" t="s">
        <v>652</v>
      </c>
      <c r="I1177" s="19" t="str">
        <f t="shared" si="113"/>
        <v>bugs_pt_habit_skate</v>
      </c>
      <c r="J1177" s="7">
        <f t="shared" si="114"/>
        <v>0</v>
      </c>
      <c r="K1177" s="1" t="s">
        <v>170</v>
      </c>
      <c r="L1177" s="1" t="s">
        <v>170</v>
      </c>
      <c r="M1177" s="1"/>
      <c r="N1177" s="7" t="b">
        <v>1</v>
      </c>
    </row>
    <row r="1178" spans="1:14" hidden="1" x14ac:dyDescent="0.3">
      <c r="A1178" s="7" t="s">
        <v>2275</v>
      </c>
      <c r="B1178" s="8" t="s">
        <v>2266</v>
      </c>
      <c r="C1178" s="16" t="s">
        <v>461</v>
      </c>
      <c r="D1178" s="16" t="s">
        <v>2263</v>
      </c>
      <c r="E1178" s="12"/>
      <c r="F1178" s="12"/>
      <c r="G1178" s="8"/>
      <c r="H1178" s="1" t="s">
        <v>652</v>
      </c>
      <c r="I1178" s="19" t="str">
        <f t="shared" si="113"/>
        <v>bugs_nt_habitat_terr</v>
      </c>
      <c r="J1178" s="7">
        <f t="shared" si="114"/>
        <v>0</v>
      </c>
      <c r="K1178" s="1" t="s">
        <v>1653</v>
      </c>
      <c r="L1178" s="1" t="s">
        <v>1583</v>
      </c>
      <c r="M1178" s="1"/>
      <c r="N1178" s="7" t="b">
        <v>1</v>
      </c>
    </row>
    <row r="1179" spans="1:14" hidden="1" x14ac:dyDescent="0.3">
      <c r="A1179" s="7" t="s">
        <v>2276</v>
      </c>
      <c r="B1179" s="8" t="s">
        <v>2267</v>
      </c>
      <c r="C1179" s="16" t="s">
        <v>461</v>
      </c>
      <c r="D1179" s="16" t="s">
        <v>2263</v>
      </c>
      <c r="E1179" s="12"/>
      <c r="F1179" s="12"/>
      <c r="G1179" s="8"/>
      <c r="H1179" s="1" t="s">
        <v>652</v>
      </c>
      <c r="I1179" s="19" t="str">
        <f t="shared" si="113"/>
        <v>bugs_pi_habitat_terr</v>
      </c>
      <c r="J1179" s="7">
        <f t="shared" si="114"/>
        <v>0</v>
      </c>
      <c r="K1179" s="1" t="s">
        <v>1653</v>
      </c>
      <c r="L1179" s="1" t="s">
        <v>1583</v>
      </c>
      <c r="M1179" s="1"/>
      <c r="N1179" s="7" t="b">
        <v>0</v>
      </c>
    </row>
    <row r="1180" spans="1:14" hidden="1" x14ac:dyDescent="0.3">
      <c r="A1180" s="7" t="s">
        <v>2277</v>
      </c>
      <c r="B1180" s="8" t="s">
        <v>2268</v>
      </c>
      <c r="C1180" s="16" t="s">
        <v>461</v>
      </c>
      <c r="D1180" s="16" t="s">
        <v>2263</v>
      </c>
      <c r="E1180" s="12"/>
      <c r="F1180" s="12"/>
      <c r="G1180" s="8"/>
      <c r="H1180" s="1" t="s">
        <v>652</v>
      </c>
      <c r="I1180" s="19" t="str">
        <f t="shared" si="113"/>
        <v>bugs_pt_habitat_terr</v>
      </c>
      <c r="J1180" s="7">
        <f t="shared" si="114"/>
        <v>0</v>
      </c>
      <c r="K1180" s="1" t="s">
        <v>1653</v>
      </c>
      <c r="L1180" s="1" t="s">
        <v>1583</v>
      </c>
      <c r="M1180" s="1"/>
      <c r="N1180" s="7" t="b">
        <v>1</v>
      </c>
    </row>
    <row r="1181" spans="1:14" hidden="1" x14ac:dyDescent="0.3">
      <c r="A1181" s="7" t="s">
        <v>2278</v>
      </c>
      <c r="B1181" s="8" t="s">
        <v>2269</v>
      </c>
      <c r="C1181" s="16" t="s">
        <v>461</v>
      </c>
      <c r="D1181" s="16" t="s">
        <v>2264</v>
      </c>
      <c r="E1181" s="12"/>
      <c r="F1181" s="12"/>
      <c r="G1181" s="8"/>
      <c r="H1181" s="1" t="s">
        <v>652</v>
      </c>
      <c r="I1181" s="19" t="str">
        <f t="shared" si="113"/>
        <v>bugs_nt_habitat_lent</v>
      </c>
      <c r="J1181" s="7">
        <f t="shared" si="114"/>
        <v>0</v>
      </c>
      <c r="K1181" s="1" t="s">
        <v>1653</v>
      </c>
      <c r="L1181" s="1" t="s">
        <v>1583</v>
      </c>
      <c r="M1181" s="1"/>
      <c r="N1181" s="7" t="b">
        <v>1</v>
      </c>
    </row>
    <row r="1182" spans="1:14" hidden="1" x14ac:dyDescent="0.3">
      <c r="A1182" s="7" t="s">
        <v>2279</v>
      </c>
      <c r="B1182" s="8" t="s">
        <v>2270</v>
      </c>
      <c r="C1182" s="16" t="s">
        <v>461</v>
      </c>
      <c r="D1182" s="16" t="s">
        <v>2264</v>
      </c>
      <c r="E1182" s="12"/>
      <c r="F1182" s="12"/>
      <c r="G1182" s="8"/>
      <c r="H1182" s="1" t="s">
        <v>652</v>
      </c>
      <c r="I1182" s="19" t="str">
        <f t="shared" si="113"/>
        <v>bugs_pi_habitat_lent</v>
      </c>
      <c r="J1182" s="7">
        <f t="shared" si="114"/>
        <v>0</v>
      </c>
      <c r="K1182" s="1" t="s">
        <v>1653</v>
      </c>
      <c r="L1182" s="1" t="s">
        <v>1583</v>
      </c>
      <c r="M1182" s="1"/>
      <c r="N1182" s="7" t="b">
        <v>0</v>
      </c>
    </row>
    <row r="1183" spans="1:14" hidden="1" x14ac:dyDescent="0.3">
      <c r="A1183" s="7" t="s">
        <v>2280</v>
      </c>
      <c r="B1183" s="8" t="s">
        <v>2271</v>
      </c>
      <c r="C1183" s="16" t="s">
        <v>461</v>
      </c>
      <c r="D1183" s="16" t="s">
        <v>2264</v>
      </c>
      <c r="E1183" s="12"/>
      <c r="F1183" s="12"/>
      <c r="G1183" s="8"/>
      <c r="H1183" s="1" t="s">
        <v>652</v>
      </c>
      <c r="I1183" s="19" t="str">
        <f t="shared" si="113"/>
        <v>bugs_pt_habitat_lent</v>
      </c>
      <c r="J1183" s="7">
        <f t="shared" si="114"/>
        <v>0</v>
      </c>
      <c r="K1183" s="1" t="s">
        <v>1653</v>
      </c>
      <c r="L1183" s="1" t="s">
        <v>1583</v>
      </c>
      <c r="M1183" s="1"/>
      <c r="N1183" s="7" t="b">
        <v>1</v>
      </c>
    </row>
    <row r="1184" spans="1:14" hidden="1" x14ac:dyDescent="0.3">
      <c r="A1184" s="7" t="s">
        <v>2281</v>
      </c>
      <c r="B1184" s="8" t="s">
        <v>2272</v>
      </c>
      <c r="C1184" s="16" t="s">
        <v>461</v>
      </c>
      <c r="D1184" s="16" t="s">
        <v>2265</v>
      </c>
      <c r="E1184" s="12"/>
      <c r="F1184" s="12"/>
      <c r="G1184" s="8"/>
      <c r="H1184" s="1" t="s">
        <v>652</v>
      </c>
      <c r="I1184" s="19" t="str">
        <f t="shared" si="113"/>
        <v>bugs_nt_habitat_loti</v>
      </c>
      <c r="J1184" s="7">
        <f t="shared" si="114"/>
        <v>0</v>
      </c>
      <c r="K1184" s="1" t="s">
        <v>1653</v>
      </c>
      <c r="L1184" s="1" t="s">
        <v>1583</v>
      </c>
      <c r="M1184" s="1"/>
      <c r="N1184" s="7" t="b">
        <v>1</v>
      </c>
    </row>
    <row r="1185" spans="1:14" hidden="1" x14ac:dyDescent="0.3">
      <c r="A1185" s="7" t="s">
        <v>2282</v>
      </c>
      <c r="B1185" s="8" t="s">
        <v>2273</v>
      </c>
      <c r="C1185" s="16" t="s">
        <v>461</v>
      </c>
      <c r="D1185" s="16" t="s">
        <v>2265</v>
      </c>
      <c r="E1185" s="12"/>
      <c r="F1185" s="12"/>
      <c r="G1185" s="8"/>
      <c r="H1185" s="1" t="s">
        <v>652</v>
      </c>
      <c r="I1185" s="19" t="str">
        <f t="shared" si="113"/>
        <v>bugs_pi_habitat_loti</v>
      </c>
      <c r="J1185" s="7">
        <f t="shared" si="114"/>
        <v>0</v>
      </c>
      <c r="K1185" s="1" t="s">
        <v>1653</v>
      </c>
      <c r="L1185" s="1" t="s">
        <v>1583</v>
      </c>
      <c r="M1185" s="1"/>
      <c r="N1185" s="7" t="b">
        <v>0</v>
      </c>
    </row>
    <row r="1186" spans="1:14" hidden="1" x14ac:dyDescent="0.3">
      <c r="A1186" s="7" t="s">
        <v>2283</v>
      </c>
      <c r="B1186" s="8" t="s">
        <v>2274</v>
      </c>
      <c r="C1186" s="16" t="s">
        <v>461</v>
      </c>
      <c r="D1186" s="16" t="s">
        <v>2265</v>
      </c>
      <c r="E1186" s="12"/>
      <c r="F1186" s="12"/>
      <c r="G1186" s="8"/>
      <c r="H1186" s="1" t="s">
        <v>652</v>
      </c>
      <c r="I1186" s="19" t="str">
        <f t="shared" si="113"/>
        <v>bugs_pt_habitat_loti</v>
      </c>
      <c r="J1186" s="7">
        <f t="shared" si="114"/>
        <v>0</v>
      </c>
      <c r="K1186" s="1" t="s">
        <v>1653</v>
      </c>
      <c r="L1186" s="1" t="s">
        <v>1583</v>
      </c>
      <c r="M1186" s="1"/>
      <c r="N1186" s="7" t="b">
        <v>1</v>
      </c>
    </row>
    <row r="1187" spans="1:14" hidden="1" x14ac:dyDescent="0.3">
      <c r="A1187" s="7" t="s">
        <v>2285</v>
      </c>
      <c r="B1187" s="8" t="s">
        <v>2287</v>
      </c>
      <c r="C1187" s="13" t="s">
        <v>173</v>
      </c>
      <c r="D1187" s="54"/>
      <c r="E1187" s="13"/>
      <c r="F1187" s="13"/>
      <c r="G1187" s="8" t="s">
        <v>1935</v>
      </c>
      <c r="H1187" s="1" t="s">
        <v>652</v>
      </c>
      <c r="I1187" s="19" t="s">
        <v>1947</v>
      </c>
      <c r="J1187" s="7">
        <v>1</v>
      </c>
      <c r="K1187" s="1" t="s">
        <v>1667</v>
      </c>
      <c r="L1187" s="1" t="s">
        <v>1583</v>
      </c>
      <c r="M1187" s="1"/>
      <c r="N1187" s="7" t="b">
        <v>1</v>
      </c>
    </row>
    <row r="1188" spans="1:14" hidden="1" x14ac:dyDescent="0.3">
      <c r="A1188" s="7" t="s">
        <v>2286</v>
      </c>
      <c r="B1188" s="8" t="s">
        <v>2289</v>
      </c>
      <c r="C1188" s="13" t="s">
        <v>2288</v>
      </c>
      <c r="D1188" s="54"/>
      <c r="E1188" s="13"/>
      <c r="F1188" s="13"/>
      <c r="G1188" s="8" t="s">
        <v>2095</v>
      </c>
      <c r="H1188" s="1" t="s">
        <v>652</v>
      </c>
      <c r="I1188" s="19" t="str">
        <f t="shared" ref="I1188" si="115">H1188&amp;"_"&amp;TRIM(A1188)</f>
        <v>bugs_pi_ChiroOligoHiru</v>
      </c>
      <c r="J1188" s="7"/>
      <c r="K1188" s="1" t="s">
        <v>1563</v>
      </c>
      <c r="L1188" s="1" t="s">
        <v>1583</v>
      </c>
      <c r="M1188" s="1"/>
      <c r="N1188" s="7" t="b">
        <v>0</v>
      </c>
    </row>
    <row r="1189" spans="1:14" hidden="1" x14ac:dyDescent="0.3">
      <c r="A1189" s="7" t="s">
        <v>2293</v>
      </c>
      <c r="B1189" s="8" t="s">
        <v>2298</v>
      </c>
      <c r="C1189" s="13" t="s">
        <v>1892</v>
      </c>
      <c r="D1189" s="54"/>
      <c r="E1189" s="13"/>
      <c r="F1189" s="13"/>
      <c r="G1189" s="8" t="s">
        <v>2296</v>
      </c>
      <c r="H1189" s="1" t="s">
        <v>652</v>
      </c>
      <c r="I1189" s="19" t="str">
        <f t="shared" ref="I1189:I1191" si="116">H1189&amp;"_"&amp;TRIM(A1189)</f>
        <v>bugs_nt_Chiro_BCG_att45</v>
      </c>
      <c r="J1189" s="7"/>
      <c r="K1189" s="1" t="s">
        <v>2297</v>
      </c>
      <c r="L1189" s="1" t="s">
        <v>1583</v>
      </c>
      <c r="M1189" s="1"/>
      <c r="N1189" s="7" t="b">
        <v>0</v>
      </c>
    </row>
    <row r="1190" spans="1:14" hidden="1" x14ac:dyDescent="0.3">
      <c r="A1190" s="7" t="s">
        <v>2294</v>
      </c>
      <c r="B1190" s="8" t="s">
        <v>2299</v>
      </c>
      <c r="C1190" s="13" t="s">
        <v>1892</v>
      </c>
      <c r="D1190" s="54"/>
      <c r="E1190" s="13"/>
      <c r="F1190" s="13"/>
      <c r="G1190" s="8" t="s">
        <v>2296</v>
      </c>
      <c r="H1190" s="1" t="s">
        <v>652</v>
      </c>
      <c r="I1190" s="19" t="str">
        <f t="shared" si="116"/>
        <v>bugs_pt_Chiro_BCG_att45</v>
      </c>
      <c r="J1190" s="7"/>
      <c r="K1190" s="1" t="s">
        <v>2297</v>
      </c>
      <c r="L1190" s="1" t="s">
        <v>1583</v>
      </c>
      <c r="M1190" s="1"/>
      <c r="N1190" s="7" t="b">
        <v>0</v>
      </c>
    </row>
    <row r="1191" spans="1:14" hidden="1" x14ac:dyDescent="0.3">
      <c r="A1191" s="7" t="s">
        <v>2295</v>
      </c>
      <c r="B1191" s="8" t="s">
        <v>2300</v>
      </c>
      <c r="C1191" s="13" t="s">
        <v>1892</v>
      </c>
      <c r="D1191" s="54"/>
      <c r="E1191" s="13"/>
      <c r="F1191" s="13"/>
      <c r="G1191" s="8" t="s">
        <v>2296</v>
      </c>
      <c r="H1191" s="1" t="s">
        <v>652</v>
      </c>
      <c r="I1191" s="19" t="str">
        <f t="shared" si="116"/>
        <v>bugs_pi_Chiro_BCG_att45</v>
      </c>
      <c r="J1191" s="7"/>
      <c r="K1191" s="1" t="s">
        <v>2297</v>
      </c>
      <c r="L1191" s="1" t="s">
        <v>1583</v>
      </c>
      <c r="M1191" s="1"/>
      <c r="N1191" s="7" t="b">
        <v>0</v>
      </c>
    </row>
    <row r="1192" spans="1:14" hidden="1" x14ac:dyDescent="0.3">
      <c r="A1192" s="7" t="s">
        <v>2301</v>
      </c>
      <c r="B1192" s="7" t="s">
        <v>2302</v>
      </c>
      <c r="C1192" s="13" t="s">
        <v>183</v>
      </c>
      <c r="D1192" s="54"/>
      <c r="E1192" s="13"/>
      <c r="F1192" s="13"/>
      <c r="G1192" s="8" t="s">
        <v>2296</v>
      </c>
      <c r="H1192" s="1" t="s">
        <v>652</v>
      </c>
      <c r="I1192" s="19" t="str">
        <f t="shared" ref="I1192" si="117">H1192&amp;"_"&amp;TRIM(A1192)</f>
        <v>bugs_pi_SimBbiBtri</v>
      </c>
      <c r="J1192" s="7"/>
      <c r="K1192" s="1" t="s">
        <v>1574</v>
      </c>
      <c r="L1192" s="1" t="s">
        <v>1574</v>
      </c>
      <c r="M1192" s="1"/>
      <c r="N1192" s="7" t="b">
        <v>0</v>
      </c>
    </row>
    <row r="1193" spans="1:14" hidden="1" x14ac:dyDescent="0.3">
      <c r="A1193" s="7" t="s">
        <v>2306</v>
      </c>
      <c r="B1193" s="7" t="s">
        <v>2304</v>
      </c>
      <c r="C1193" s="13" t="s">
        <v>2303</v>
      </c>
      <c r="D1193" s="54"/>
      <c r="E1193" s="13"/>
      <c r="F1193" s="13"/>
      <c r="G1193" s="8" t="s">
        <v>2296</v>
      </c>
      <c r="H1193" s="1" t="s">
        <v>652</v>
      </c>
      <c r="I1193" s="19" t="str">
        <f t="shared" ref="I1193" si="118">H1193&amp;"_"&amp;TRIM(A1193)</f>
        <v>bugs_pi_SimBae</v>
      </c>
      <c r="J1193" s="7"/>
      <c r="K1193" s="1" t="s">
        <v>1574</v>
      </c>
      <c r="L1193" s="1" t="s">
        <v>1574</v>
      </c>
      <c r="M1193" s="1"/>
      <c r="N1193" s="7" t="b">
        <v>0</v>
      </c>
    </row>
    <row r="2024" spans="1:1" x14ac:dyDescent="0.3">
      <c r="A2024" s="52"/>
    </row>
  </sheetData>
  <autoFilter ref="A5:N1193" xr:uid="{00000000-0001-0000-0000-000000000000}">
    <filterColumn colId="0">
      <filters>
        <filter val="ni_200m"/>
        <filter val="ni_natnonhybridnonmf_200m"/>
        <filter val="ni_natnonhybridnonmfnonLepomis_200m"/>
      </filters>
    </filterColumn>
    <filterColumn colId="7">
      <filters>
        <filter val="fish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2025-06-25T11:52:39Z</dcterms:modified>
</cp:coreProperties>
</file>