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.Block\OneDrive - Tetra Tech, Inc\GitHub\BioMonTools\inst\extdata\"/>
    </mc:Choice>
  </mc:AlternateContent>
  <xr:revisionPtr revIDLastSave="409" documentId="13_ncr:1_{44F348D1-6A47-4313-8AEB-6017ED0ED573}" xr6:coauthVersionLast="44" xr6:coauthVersionMax="44" xr10:uidLastSave="{0E8B2190-58CC-4601-8DF6-ADF5301D970A}"/>
  <bookViews>
    <workbookView xWindow="-120" yWindow="-120" windowWidth="29040" windowHeight="1584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index.scoring!$A$1:$W$43</definedName>
    <definedName name="_xlnm._FilterDatabase" localSheetId="1" hidden="1">metric.scoring!$A$1:$AJ$401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45" i="4" l="1"/>
  <c r="C345" i="4"/>
  <c r="D345" i="4"/>
  <c r="E345" i="4"/>
  <c r="F345" i="4"/>
  <c r="F353" i="4" s="1"/>
  <c r="F361" i="4" s="1"/>
  <c r="F369" i="4" s="1"/>
  <c r="F377" i="4" s="1"/>
  <c r="F385" i="4" s="1"/>
  <c r="F393" i="4" s="1"/>
  <c r="G345" i="4"/>
  <c r="H345" i="4"/>
  <c r="A346" i="4"/>
  <c r="C346" i="4"/>
  <c r="D346" i="4"/>
  <c r="E346" i="4"/>
  <c r="F346" i="4"/>
  <c r="F354" i="4" s="1"/>
  <c r="F362" i="4" s="1"/>
  <c r="F370" i="4" s="1"/>
  <c r="F378" i="4" s="1"/>
  <c r="F386" i="4" s="1"/>
  <c r="F394" i="4" s="1"/>
  <c r="G346" i="4"/>
  <c r="H346" i="4"/>
  <c r="A347" i="4"/>
  <c r="C347" i="4"/>
  <c r="E347" i="4"/>
  <c r="F347" i="4"/>
  <c r="F355" i="4" s="1"/>
  <c r="F363" i="4" s="1"/>
  <c r="F371" i="4" s="1"/>
  <c r="F379" i="4" s="1"/>
  <c r="F387" i="4" s="1"/>
  <c r="F395" i="4" s="1"/>
  <c r="G347" i="4"/>
  <c r="H347" i="4"/>
  <c r="A348" i="4"/>
  <c r="C348" i="4"/>
  <c r="E348" i="4"/>
  <c r="F348" i="4"/>
  <c r="F356" i="4" s="1"/>
  <c r="F364" i="4" s="1"/>
  <c r="F372" i="4" s="1"/>
  <c r="F380" i="4" s="1"/>
  <c r="F388" i="4" s="1"/>
  <c r="F396" i="4" s="1"/>
  <c r="G348" i="4"/>
  <c r="H348" i="4"/>
  <c r="A349" i="4"/>
  <c r="C349" i="4"/>
  <c r="D349" i="4"/>
  <c r="E349" i="4"/>
  <c r="F349" i="4"/>
  <c r="F357" i="4" s="1"/>
  <c r="F365" i="4" s="1"/>
  <c r="F373" i="4" s="1"/>
  <c r="F381" i="4" s="1"/>
  <c r="F389" i="4" s="1"/>
  <c r="G349" i="4"/>
  <c r="H349" i="4"/>
  <c r="A350" i="4"/>
  <c r="C350" i="4"/>
  <c r="E350" i="4"/>
  <c r="F350" i="4"/>
  <c r="F358" i="4" s="1"/>
  <c r="F366" i="4" s="1"/>
  <c r="F374" i="4" s="1"/>
  <c r="F382" i="4" s="1"/>
  <c r="F390" i="4" s="1"/>
  <c r="G350" i="4"/>
  <c r="H350" i="4"/>
  <c r="A351" i="4"/>
  <c r="C351" i="4"/>
  <c r="E351" i="4"/>
  <c r="F351" i="4"/>
  <c r="F359" i="4" s="1"/>
  <c r="F367" i="4" s="1"/>
  <c r="F375" i="4" s="1"/>
  <c r="F383" i="4" s="1"/>
  <c r="F391" i="4" s="1"/>
  <c r="G351" i="4"/>
  <c r="H351" i="4"/>
  <c r="C344" i="4"/>
  <c r="D344" i="4"/>
  <c r="E344" i="4"/>
  <c r="F344" i="4"/>
  <c r="F352" i="4" s="1"/>
  <c r="F360" i="4" s="1"/>
  <c r="F368" i="4" s="1"/>
  <c r="F376" i="4" s="1"/>
  <c r="F384" i="4" s="1"/>
  <c r="F392" i="4" s="1"/>
  <c r="G344" i="4"/>
  <c r="H344" i="4"/>
  <c r="A344" i="4"/>
  <c r="C310" i="4"/>
  <c r="D310" i="4"/>
  <c r="E310" i="4"/>
  <c r="F310" i="4"/>
  <c r="G310" i="4"/>
  <c r="H310" i="4"/>
  <c r="C311" i="4"/>
  <c r="D311" i="4"/>
  <c r="E311" i="4"/>
  <c r="F311" i="4"/>
  <c r="G311" i="4"/>
  <c r="H311" i="4"/>
  <c r="C312" i="4"/>
  <c r="D312" i="4"/>
  <c r="E312" i="4"/>
  <c r="F312" i="4"/>
  <c r="G312" i="4"/>
  <c r="H312" i="4"/>
  <c r="C313" i="4"/>
  <c r="D313" i="4"/>
  <c r="E313" i="4"/>
  <c r="F313" i="4"/>
  <c r="G313" i="4"/>
  <c r="H313" i="4"/>
  <c r="C314" i="4"/>
  <c r="E314" i="4"/>
  <c r="F314" i="4"/>
  <c r="G314" i="4"/>
  <c r="H314" i="4"/>
  <c r="C315" i="4"/>
  <c r="D315" i="4"/>
  <c r="E315" i="4"/>
  <c r="F315" i="4"/>
  <c r="G315" i="4"/>
  <c r="H315" i="4"/>
  <c r="C316" i="4"/>
  <c r="E316" i="4"/>
  <c r="F316" i="4"/>
  <c r="G316" i="4"/>
  <c r="H316" i="4"/>
  <c r="C317" i="4"/>
  <c r="E317" i="4"/>
  <c r="F317" i="4"/>
  <c r="G317" i="4"/>
  <c r="H317" i="4"/>
  <c r="C318" i="4"/>
  <c r="D318" i="4"/>
  <c r="E318" i="4"/>
  <c r="F318" i="4"/>
  <c r="G318" i="4"/>
  <c r="H318" i="4"/>
  <c r="D309" i="4"/>
  <c r="E309" i="4"/>
  <c r="F309" i="4"/>
  <c r="G309" i="4"/>
  <c r="H309" i="4"/>
  <c r="C309" i="4"/>
  <c r="P220" i="4" l="1"/>
  <c r="P231" i="4" l="1"/>
  <c r="P230" i="4"/>
  <c r="P243" i="4"/>
  <c r="P242" i="4"/>
  <c r="P241" i="4"/>
  <c r="P240" i="4"/>
  <c r="P228" i="4"/>
  <c r="P217" i="4"/>
  <c r="P216" i="4"/>
  <c r="P204" i="4"/>
  <c r="G220" i="4" l="1"/>
  <c r="E220" i="4"/>
  <c r="G228" i="4"/>
  <c r="E228" i="4"/>
  <c r="G240" i="4"/>
  <c r="E240" i="4"/>
  <c r="G241" i="4"/>
  <c r="E241" i="4"/>
  <c r="G242" i="4"/>
  <c r="G204" i="4"/>
  <c r="E204" i="4"/>
  <c r="G243" i="4"/>
  <c r="E243" i="4"/>
  <c r="G216" i="4"/>
  <c r="E216" i="4"/>
  <c r="G230" i="4"/>
  <c r="G217" i="4"/>
  <c r="E217" i="4"/>
  <c r="G231" i="4"/>
  <c r="E231" i="4"/>
  <c r="J197" i="4" l="1"/>
  <c r="J195" i="4"/>
  <c r="J194" i="4"/>
  <c r="J192" i="4"/>
  <c r="J187" i="4"/>
  <c r="J188" i="4"/>
  <c r="J189" i="4"/>
  <c r="J190" i="4"/>
  <c r="J191" i="4"/>
  <c r="J193" i="4"/>
  <c r="J196" i="4"/>
  <c r="J198" i="4"/>
  <c r="J199" i="4"/>
  <c r="J200" i="4"/>
  <c r="J201" i="4"/>
  <c r="J202" i="4"/>
  <c r="J186" i="4"/>
  <c r="B9" i="1" l="1"/>
  <c r="B8" i="1"/>
  <c r="B7" i="1"/>
  <c r="C22" i="1" l="1"/>
  <c r="C20" i="1"/>
  <c r="C17" i="1"/>
  <c r="C21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205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7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7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20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0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0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9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42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43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44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63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</commentList>
</comments>
</file>

<file path=xl/sharedStrings.xml><?xml version="1.0" encoding="utf-8"?>
<sst xmlns="http://schemas.openxmlformats.org/spreadsheetml/2006/main" count="4495" uniqueCount="481">
  <si>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</si>
  <si>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</si>
  <si>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</si>
  <si>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</si>
  <si>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</si>
  <si>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</si>
  <si>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</si>
  <si>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</si>
  <si>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</si>
  <si>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</si>
  <si>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</si>
  <si>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</si>
  <si>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</si>
  <si>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</si>
  <si>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</si>
  <si>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</si>
  <si>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</si>
  <si>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</si>
  <si>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</si>
  <si>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</si>
  <si>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</si>
  <si>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</si>
  <si>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</si>
  <si>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</si>
  <si>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</si>
  <si>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</si>
  <si>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</si>
  <si>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</si>
  <si>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</si>
  <si>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</si>
  <si>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</si>
  <si>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</si>
  <si>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</si>
  <si>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</si>
  <si>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</si>
  <si>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</si>
  <si>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</si>
  <si>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</si>
  <si>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</si>
  <si>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</si>
  <si>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</si>
  <si>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</si>
  <si>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</si>
  <si>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</si>
  <si>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</si>
  <si>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</si>
  <si>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</si>
  <si>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</si>
  <si>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</si>
  <si>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</si>
  <si>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</si>
  <si>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</si>
  <si>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</si>
  <si>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</si>
  <si>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</si>
  <si>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</si>
  <si>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</si>
  <si>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</si>
  <si>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</si>
  <si>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</si>
  <si>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</si>
  <si>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</si>
  <si>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</si>
  <si>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</si>
  <si>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</si>
  <si>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</si>
  <si>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</si>
  <si>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</si>
  <si>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</si>
  <si>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</si>
  <si>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</si>
  <si>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</si>
  <si>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</si>
  <si>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</si>
  <si>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</si>
  <si>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</si>
  <si>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</si>
  <si>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</si>
  <si>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</si>
  <si>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</si>
  <si>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</si>
  <si>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</si>
  <si>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</si>
  <si>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</si>
  <si>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</si>
  <si>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</si>
  <si>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</si>
  <si>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</si>
  <si>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</si>
  <si>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</si>
  <si>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</si>
  <si>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</si>
  <si>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</si>
  <si>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</si>
  <si>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</si>
  <si>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</si>
  <si>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</si>
  <si>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</si>
  <si>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</si>
  <si>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</si>
  <si>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</si>
  <si>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</si>
  <si>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</si>
  <si>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</si>
  <si>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</si>
  <si>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</si>
  <si>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</si>
  <si>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</si>
  <si>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</si>
  <si>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</si>
  <si>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</si>
  <si>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</si>
  <si>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</si>
  <si>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</si>
  <si>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</si>
  <si>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</si>
  <si>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</si>
  <si>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</si>
  <si>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</si>
  <si>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</si>
  <si>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</si>
  <si>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</si>
  <si>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</si>
  <si>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</si>
  <si>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</si>
  <si>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</si>
  <si>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</si>
  <si>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</si>
  <si>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</si>
  <si>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</si>
  <si>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</si>
  <si>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</si>
  <si>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</si>
  <si>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</si>
  <si>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</si>
  <si>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</si>
  <si>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</si>
  <si>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</si>
  <si>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</si>
  <si>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</si>
  <si>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</si>
  <si>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</si>
  <si>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</si>
  <si>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</si>
  <si>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</si>
  <si>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</si>
  <si>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</si>
  <si>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</si>
  <si>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</si>
  <si>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</si>
  <si>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</si>
  <si>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</si>
  <si>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</si>
  <si>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</si>
  <si>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</si>
  <si>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</si>
  <si>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</si>
  <si>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</si>
  <si>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</si>
  <si>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</si>
  <si>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</si>
  <si>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</si>
  <si>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</si>
  <si>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</si>
  <si>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</si>
  <si>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</si>
  <si>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</si>
  <si>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</si>
  <si>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</si>
  <si>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</si>
  <si>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</si>
  <si>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</si>
  <si>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</si>
  <si>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</si>
  <si>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</si>
  <si>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</si>
  <si>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</si>
  <si>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</si>
  <si>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</si>
  <si>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</si>
  <si>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</si>
  <si>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</si>
  <si>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</si>
  <si>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</si>
  <si>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</si>
  <si>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</si>
  <si>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</si>
  <si>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</si>
  <si>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</si>
  <si>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</si>
  <si>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</si>
  <si>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</si>
  <si>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</si>
  <si>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</si>
  <si>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</si>
  <si>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</si>
  <si>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</si>
  <si>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</si>
  <si>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</si>
  <si>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</si>
  <si>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</si>
  <si>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</si>
  <si>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</si>
  <si>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</si>
  <si>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</si>
  <si>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</si>
  <si>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</si>
  <si>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</si>
  <si>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</si>
  <si>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</si>
  <si>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</si>
  <si>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</si>
  <si>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</si>
  <si>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</si>
  <si>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</si>
  <si>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</si>
  <si>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</si>
  <si>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</si>
  <si>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</si>
  <si>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</si>
  <si>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</si>
  <si>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</si>
  <si>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</si>
  <si>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</si>
  <si>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</si>
  <si>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</si>
  <si>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</si>
  <si>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</si>
  <si>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</si>
  <si>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</si>
  <si>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</si>
  <si>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</si>
  <si>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</si>
  <si>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</si>
  <si>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</si>
  <si>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</si>
  <si>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</si>
  <si>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</si>
  <si>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</si>
  <si>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</si>
  <si>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</si>
  <si>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</si>
  <si>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</si>
  <si>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</si>
  <si>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</si>
  <si>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</si>
  <si>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</si>
  <si>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</si>
  <si>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</si>
  <si>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</si>
  <si>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</si>
  <si>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</si>
  <si>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</si>
  <si>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</si>
  <si>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</si>
  <si>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100*(metric-11)/ 23.9</t>
  </si>
  <si>
    <t>100*(metric-10.6)/ 43.9</t>
  </si>
  <si>
    <t>100*(metric-0)/ 13.9</t>
  </si>
  <si>
    <t>100*(metric-0)/ 28.5</t>
  </si>
  <si>
    <t>100*(metric-0)/ 39.1</t>
  </si>
  <si>
    <t>100*(metric-21)/ 17.8</t>
  </si>
  <si>
    <t>100*(metric)/ 18.3</t>
  </si>
  <si>
    <t>100*(50.5-metric)/ 40.7</t>
  </si>
  <si>
    <t>100*(metric-12)/ 24.8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</si>
  <si>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</si>
  <si>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</si>
  <si>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</si>
  <si>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</si>
  <si>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</si>
  <si>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</si>
  <si>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</si>
  <si>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</si>
  <si>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</si>
  <si>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</si>
  <si>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</si>
  <si>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</si>
  <si>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</si>
  <si>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</si>
  <si>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</si>
  <si>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</si>
  <si>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</si>
  <si>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</si>
  <si>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</si>
  <si>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</si>
  <si>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</si>
  <si>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</si>
  <si>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</si>
  <si>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</si>
  <si>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100*(metric-1.2)/ 21.8</t>
  </si>
  <si>
    <t>100*(metric-6.1)/ 45.4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</si>
  <si>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</si>
  <si>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</si>
  <si>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</si>
  <si>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</si>
  <si>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</si>
  <si>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</si>
  <si>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</si>
  <si>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</si>
  <si>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</si>
  <si>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</si>
  <si>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</si>
  <si>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</si>
  <si>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</si>
  <si>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</si>
  <si>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</si>
  <si>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pi_toler_ISA_SalHi_xFL</t>
  </si>
  <si>
    <t>pt_Amph</t>
  </si>
  <si>
    <t>pt_intol_ISA_SalHi_xFL</t>
  </si>
  <si>
    <t>ni_total</t>
  </si>
  <si>
    <t>nt_PolyNoSpio</t>
  </si>
  <si>
    <t>pi_Spion</t>
  </si>
  <si>
    <t>nt_ffg_infc</t>
  </si>
  <si>
    <t>pi_Clite</t>
  </si>
  <si>
    <t>pi_Crus</t>
  </si>
  <si>
    <t>pi_ffg_scbrw</t>
  </si>
  <si>
    <t>pt_Poly</t>
  </si>
  <si>
    <t>pt_Decap</t>
  </si>
  <si>
    <t>nt_ffg_subsrf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</si>
  <si>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</si>
  <si>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</si>
  <si>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</si>
  <si>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</si>
  <si>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</si>
  <si>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</si>
  <si>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</si>
  <si>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</si>
  <si>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MassDEP_2019_Bugs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</si>
  <si>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</si>
  <si>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</si>
  <si>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</si>
  <si>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</si>
  <si>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</si>
  <si>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</si>
  <si>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</si>
  <si>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</si>
  <si>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</si>
  <si>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</si>
  <si>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</si>
  <si>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</si>
  <si>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</si>
  <si>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</si>
  <si>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</si>
  <si>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</si>
  <si>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</si>
  <si>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</si>
  <si>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</si>
  <si>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</si>
  <si>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</si>
  <si>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</si>
  <si>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</si>
  <si>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</si>
  <si>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Bugs</t>
  </si>
  <si>
    <t>Fish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</si>
  <si>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</si>
  <si>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</si>
  <si>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</si>
  <si>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</si>
  <si>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</si>
  <si>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</si>
  <si>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</si>
  <si>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</si>
  <si>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</si>
  <si>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</si>
  <si>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</si>
  <si>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</si>
  <si>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</si>
  <si>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</si>
  <si>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</si>
  <si>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</si>
  <si>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</si>
  <si>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</si>
  <si>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</si>
  <si>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</si>
  <si>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</si>
  <si>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</si>
  <si>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</si>
  <si>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</si>
  <si>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</si>
  <si>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</si>
  <si>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</si>
  <si>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</si>
  <si>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</si>
  <si>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</si>
  <si>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</si>
  <si>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</si>
  <si>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</si>
  <si>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</si>
  <si>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</si>
  <si>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</si>
  <si>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</si>
  <si>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</si>
  <si>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</si>
  <si>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</si>
  <si>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</si>
  <si>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</si>
  <si>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</si>
  <si>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</si>
  <si>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</si>
  <si>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</si>
  <si>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</si>
  <si>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</si>
  <si>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</si>
  <si>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</si>
  <si>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</si>
  <si>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</si>
  <si>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</si>
  <si>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</si>
  <si>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</si>
  <si>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</si>
  <si>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</si>
  <si>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</si>
  <si>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</si>
  <si>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</si>
  <si>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</si>
  <si>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</si>
  <si>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</si>
  <si>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</si>
  <si>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</si>
  <si>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</si>
  <si>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</si>
  <si>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</si>
  <si>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</si>
  <si>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</si>
  <si>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</si>
  <si>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</si>
  <si>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</si>
  <si>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</si>
  <si>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</si>
  <si>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</si>
  <si>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</si>
  <si>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</si>
  <si>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</si>
  <si>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</si>
  <si>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</si>
  <si>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</si>
  <si>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</si>
  <si>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</si>
  <si>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</si>
  <si>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</si>
  <si>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</si>
  <si>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</si>
  <si>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pi_Dom05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</si>
  <si>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</si>
  <si>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</si>
  <si>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</si>
  <si>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</si>
  <si>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</si>
  <si>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</si>
  <si>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</si>
  <si>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</si>
  <si>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</si>
  <si>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</si>
  <si>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</si>
  <si>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</si>
  <si>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</si>
  <si>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</si>
  <si>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</si>
  <si>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</si>
  <si>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</si>
  <si>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</si>
  <si>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</si>
  <si>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Scoring Regimes described.</t>
  </si>
  <si>
    <t>MI_EGLE_2020</t>
  </si>
  <si>
    <t>MidSizeDry</t>
  </si>
  <si>
    <t>nt_CruMol</t>
  </si>
  <si>
    <t>pi_CruMol</t>
  </si>
  <si>
    <t>Narrow</t>
  </si>
  <si>
    <t>pi_EPT</t>
  </si>
  <si>
    <t>VeryNarrow</t>
  </si>
  <si>
    <t>WetWide</t>
  </si>
  <si>
    <t>WestFlat</t>
  </si>
  <si>
    <t>East</t>
  </si>
  <si>
    <t>WestSteep</t>
  </si>
  <si>
    <t>pi_Cru</t>
  </si>
  <si>
    <t>pi_habit_sprawl</t>
  </si>
  <si>
    <t>MIEGLE_2020</t>
  </si>
  <si>
    <t>Jessup et al. 2020</t>
  </si>
  <si>
    <t>nt_NonIns</t>
  </si>
  <si>
    <t>pi_NonIns</t>
  </si>
  <si>
    <t>pi_IsoMolHir</t>
  </si>
  <si>
    <t>pi_EPTNoBH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</si>
</sst>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1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118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2" totalsRowShown="0">
  <autoFilter ref="A16:C22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117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38"/>
  <sheetViews>
    <sheetView topLeftCell="A4" zoomScaleNormal="100" workbookViewId="0">
      <selection activeCell="B21" sqref="B21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82</v>
      </c>
    </row>
    <row r="2" spans="1:3" ht="20.25" thickBot="1" x14ac:dyDescent="0.35">
      <c r="A2" s="1" t="s">
        <v>178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44011</v>
      </c>
    </row>
    <row r="7" spans="1:3" x14ac:dyDescent="0.25">
      <c r="A7" s="6" t="s">
        <v>1</v>
      </c>
      <c r="B7" s="7" t="str">
        <f ca="1">LEFT(CELL("filename",B7),FIND("]",CELL("filename",B7)))</f>
        <v>C:\Users\Ben.Block\OneDrive - Tetra Tech, Inc\GitHub\BioMonTools\inst\extdata\[MetricScoring.xlsx]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175</v>
      </c>
    </row>
    <row r="13" spans="1:3" x14ac:dyDescent="0.25">
      <c r="A13" t="s">
        <v>176</v>
      </c>
    </row>
    <row r="14" spans="1:3" x14ac:dyDescent="0.25">
      <c r="A14" s="4" t="s">
        <v>177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t="shared" ref="C17:C22" ca="1" si="0">HYPERLINK(FileName&amp;A17&amp;"!A1",A17)</f>
        <v>NOTES</v>
      </c>
    </row>
    <row r="18" spans="1:3" x14ac:dyDescent="0.25">
      <c r="A18" t="s">
        <v>171</v>
      </c>
      <c r="B18" t="s">
        <v>173</v>
      </c>
      <c r="C18" s="9" t="str">
        <f t="shared" ca="1" si="0"/>
        <v>metric.scroing</v>
      </c>
    </row>
    <row r="19" spans="1:3" x14ac:dyDescent="0.25">
      <c r="A19" t="s">
        <v>172</v>
      </c>
      <c r="B19" t="s">
        <v>174</v>
      </c>
      <c r="C19" s="9" t="str">
        <f t="shared" ca="1" si="0"/>
        <v>index.scoring</v>
      </c>
    </row>
    <row r="20" spans="1:3" x14ac:dyDescent="0.25">
      <c r="A20" t="s">
        <v>394</v>
      </c>
      <c r="B20" t="s">
        <v>461</v>
      </c>
      <c r="C20" s="9" t="str">
        <f t="shared" ca="1" si="0"/>
        <v>ScoringRegimes</v>
      </c>
    </row>
    <row r="21" spans="1:3" x14ac:dyDescent="0.25">
      <c r="A21" t="s">
        <v>203</v>
      </c>
      <c r="B21" t="s">
        <v>204</v>
      </c>
      <c r="C21" s="9" t="str">
        <f t="shared" ca="1" si="0"/>
        <v>ToDo</v>
      </c>
    </row>
    <row r="22" spans="1:3" x14ac:dyDescent="0.25">
      <c r="A22" t="s">
        <v>206</v>
      </c>
      <c r="B22" t="s">
        <v>207</v>
      </c>
      <c r="C22" s="9" t="str">
        <f t="shared" ca="1" si="0"/>
        <v>References</v>
      </c>
    </row>
    <row r="24" spans="1:3" x14ac:dyDescent="0.25">
      <c r="A24" s="5">
        <v>43481</v>
      </c>
    </row>
    <row r="25" spans="1:3" x14ac:dyDescent="0.25">
      <c r="A25" s="5">
        <v>43592</v>
      </c>
      <c r="B25" t="s">
        <v>183</v>
      </c>
    </row>
    <row r="26" spans="1:3" x14ac:dyDescent="0.25">
      <c r="A26" s="5">
        <v>43609</v>
      </c>
      <c r="B26" t="s">
        <v>197</v>
      </c>
    </row>
    <row r="27" spans="1:3" x14ac:dyDescent="0.25">
      <c r="A27" s="5">
        <v>43616</v>
      </c>
      <c r="B27" t="s">
        <v>205</v>
      </c>
    </row>
    <row r="28" spans="1:3" x14ac:dyDescent="0.25">
      <c r="A28" s="5">
        <v>43643</v>
      </c>
      <c r="B28" t="s">
        <v>245</v>
      </c>
    </row>
    <row r="29" spans="1:3" x14ac:dyDescent="0.25">
      <c r="B29" t="s">
        <v>254</v>
      </c>
    </row>
    <row r="30" spans="1:3" x14ac:dyDescent="0.25">
      <c r="B30" t="s">
        <v>321</v>
      </c>
    </row>
    <row r="31" spans="1:3" x14ac:dyDescent="0.25">
      <c r="A31" s="5">
        <v>43648</v>
      </c>
      <c r="B31" t="s">
        <v>291</v>
      </c>
    </row>
    <row r="32" spans="1:3" x14ac:dyDescent="0.25">
      <c r="B32" t="s">
        <v>290</v>
      </c>
    </row>
    <row r="33" spans="1:2" x14ac:dyDescent="0.25">
      <c r="A33" s="5">
        <v>43753</v>
      </c>
      <c r="B33" t="s">
        <v>318</v>
      </c>
    </row>
    <row r="34" spans="1:2" x14ac:dyDescent="0.25">
      <c r="A34" s="5">
        <v>43754</v>
      </c>
      <c r="B34" t="s">
        <v>321</v>
      </c>
    </row>
    <row r="35" spans="1:2" x14ac:dyDescent="0.25">
      <c r="A35" s="5">
        <v>43755</v>
      </c>
      <c r="B35" t="s">
        <v>329</v>
      </c>
    </row>
    <row r="36" spans="1:2" x14ac:dyDescent="0.25">
      <c r="A36" s="5">
        <v>43817</v>
      </c>
      <c r="B36" t="s">
        <v>372</v>
      </c>
    </row>
    <row r="37" spans="1:2" x14ac:dyDescent="0.25">
      <c r="A37" s="5">
        <v>44007</v>
      </c>
      <c r="B37" t="s">
        <v>456</v>
      </c>
    </row>
    <row r="38" spans="1:2" x14ac:dyDescent="0.25">
      <c r="A38" s="5">
        <v>44011</v>
      </c>
      <c r="B38" t="s">
        <v>457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J401"/>
  <sheetViews>
    <sheetView tabSelected="1" zoomScaleNormal="100" workbookViewId="0">
      <pane xSplit="3" ySplit="1" topLeftCell="D371" activePane="bottomRight" state="frozen"/>
      <selection activeCell="Q1" sqref="Q1:V1"/>
      <selection pane="topRight" activeCell="Q1" sqref="Q1:V1"/>
      <selection pane="bottomLeft" activeCell="Q1" sqref="Q1:V1"/>
      <selection pane="bottomRight" activeCell="C399" sqref="C399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hidden="1" customWidth="1"/>
    <col min="12" max="12" width="20.28515625" bestFit="1" customWidth="1"/>
    <col min="13" max="13" width="19" bestFit="1" customWidth="1"/>
    <col min="14" max="14" width="18.85546875" bestFit="1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101</v>
      </c>
      <c r="B1" s="13" t="s">
        <v>102</v>
      </c>
      <c r="C1" s="13" t="s">
        <v>154</v>
      </c>
      <c r="D1" s="13" t="s">
        <v>10</v>
      </c>
      <c r="E1" s="13" t="s">
        <v>103</v>
      </c>
      <c r="F1" s="13" t="s">
        <v>104</v>
      </c>
      <c r="G1" s="13" t="s">
        <v>105</v>
      </c>
      <c r="H1" s="13" t="s">
        <v>11</v>
      </c>
      <c r="I1" s="12" t="s">
        <v>117</v>
      </c>
      <c r="J1" s="12" t="s">
        <v>265</v>
      </c>
      <c r="K1" s="12" t="s">
        <v>350</v>
      </c>
      <c r="L1" s="12" t="s">
        <v>374</v>
      </c>
      <c r="M1" s="12" t="s">
        <v>348</v>
      </c>
      <c r="N1" s="12" t="s">
        <v>349</v>
      </c>
      <c r="O1" s="12" t="s">
        <v>365</v>
      </c>
      <c r="P1" s="12" t="s">
        <v>373</v>
      </c>
      <c r="Q1" s="12" t="s">
        <v>366</v>
      </c>
      <c r="R1" s="12" t="s">
        <v>367</v>
      </c>
      <c r="S1" s="12" t="s">
        <v>368</v>
      </c>
      <c r="T1" s="12" t="s">
        <v>369</v>
      </c>
      <c r="U1" s="12" t="s">
        <v>370</v>
      </c>
      <c r="V1" s="12" t="s">
        <v>371</v>
      </c>
      <c r="W1" s="12" t="s">
        <v>412</v>
      </c>
      <c r="X1" s="12" t="s">
        <v>413</v>
      </c>
      <c r="Y1" s="12" t="s">
        <v>414</v>
      </c>
      <c r="Z1" s="12" t="s">
        <v>416</v>
      </c>
      <c r="AA1" s="12" t="s">
        <v>422</v>
      </c>
      <c r="AB1" s="12" t="s">
        <v>417</v>
      </c>
      <c r="AC1" s="12" t="s">
        <v>418</v>
      </c>
      <c r="AD1" s="19" t="s">
        <v>330</v>
      </c>
      <c r="AE1" s="19" t="s">
        <v>332</v>
      </c>
      <c r="AF1" s="19" t="s">
        <v>334</v>
      </c>
      <c r="AG1" s="19" t="s">
        <v>333</v>
      </c>
      <c r="AH1" s="19" t="s">
        <v>335</v>
      </c>
      <c r="AI1" s="19" t="s">
        <v>336</v>
      </c>
      <c r="AJ1" s="19" t="s">
        <v>337</v>
      </c>
    </row>
    <row r="2" spans="1:36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83</v>
      </c>
      <c r="G2">
        <v>22</v>
      </c>
      <c r="H2" t="s">
        <v>84</v>
      </c>
      <c r="I2" t="s">
        <v>16</v>
      </c>
      <c r="K2" t="s">
        <v>351</v>
      </c>
    </row>
    <row r="3" spans="1:36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83</v>
      </c>
      <c r="G3">
        <v>5</v>
      </c>
      <c r="H3" t="s">
        <v>84</v>
      </c>
      <c r="I3" t="s">
        <v>18</v>
      </c>
      <c r="K3" t="s">
        <v>351</v>
      </c>
    </row>
    <row r="4" spans="1:36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83</v>
      </c>
      <c r="G4">
        <v>2</v>
      </c>
      <c r="H4" t="s">
        <v>84</v>
      </c>
      <c r="I4" t="s">
        <v>20</v>
      </c>
      <c r="K4" t="s">
        <v>351</v>
      </c>
    </row>
    <row r="5" spans="1:36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83</v>
      </c>
      <c r="G5">
        <v>28</v>
      </c>
      <c r="H5" t="s">
        <v>84</v>
      </c>
      <c r="I5" t="s">
        <v>22</v>
      </c>
      <c r="K5" t="s">
        <v>351</v>
      </c>
    </row>
    <row r="6" spans="1:36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83</v>
      </c>
      <c r="G6">
        <v>11</v>
      </c>
      <c r="H6" t="s">
        <v>84</v>
      </c>
      <c r="I6" t="s">
        <v>24</v>
      </c>
      <c r="K6" t="s">
        <v>351</v>
      </c>
    </row>
    <row r="7" spans="1:36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83</v>
      </c>
      <c r="G7">
        <v>2</v>
      </c>
      <c r="H7" t="s">
        <v>84</v>
      </c>
      <c r="I7" t="s">
        <v>26</v>
      </c>
      <c r="K7" t="s">
        <v>351</v>
      </c>
    </row>
    <row r="8" spans="1:36" x14ac:dyDescent="0.25">
      <c r="A8" t="s">
        <v>12</v>
      </c>
      <c r="B8" t="s">
        <v>13</v>
      </c>
      <c r="C8" t="s">
        <v>90</v>
      </c>
      <c r="D8" t="s">
        <v>15</v>
      </c>
      <c r="E8">
        <v>0.9</v>
      </c>
      <c r="F8" t="s">
        <v>83</v>
      </c>
      <c r="G8">
        <v>8</v>
      </c>
      <c r="H8" t="s">
        <v>84</v>
      </c>
      <c r="I8" t="s">
        <v>27</v>
      </c>
      <c r="K8" t="s">
        <v>351</v>
      </c>
    </row>
    <row r="9" spans="1:36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83</v>
      </c>
      <c r="G9">
        <v>25</v>
      </c>
      <c r="H9" t="s">
        <v>84</v>
      </c>
      <c r="I9" t="s">
        <v>16</v>
      </c>
      <c r="K9" t="s">
        <v>351</v>
      </c>
    </row>
    <row r="10" spans="1:36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83</v>
      </c>
      <c r="G10">
        <v>11</v>
      </c>
      <c r="H10" t="s">
        <v>84</v>
      </c>
      <c r="I10" t="s">
        <v>18</v>
      </c>
      <c r="K10" t="s">
        <v>351</v>
      </c>
    </row>
    <row r="11" spans="1:36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83</v>
      </c>
      <c r="G11">
        <v>4</v>
      </c>
      <c r="H11" t="s">
        <v>84</v>
      </c>
      <c r="I11" t="s">
        <v>20</v>
      </c>
      <c r="K11" t="s">
        <v>351</v>
      </c>
    </row>
    <row r="12" spans="1:36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83</v>
      </c>
      <c r="G12">
        <v>51</v>
      </c>
      <c r="H12" t="s">
        <v>84</v>
      </c>
      <c r="I12" t="s">
        <v>22</v>
      </c>
      <c r="K12" t="s">
        <v>351</v>
      </c>
    </row>
    <row r="13" spans="1:36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83</v>
      </c>
      <c r="G13">
        <v>63</v>
      </c>
      <c r="H13" t="s">
        <v>84</v>
      </c>
      <c r="I13" t="s">
        <v>31</v>
      </c>
      <c r="K13" t="s">
        <v>351</v>
      </c>
    </row>
    <row r="14" spans="1:36" x14ac:dyDescent="0.25">
      <c r="A14" t="s">
        <v>12</v>
      </c>
      <c r="B14" t="s">
        <v>28</v>
      </c>
      <c r="C14" t="s">
        <v>91</v>
      </c>
      <c r="D14" t="s">
        <v>15</v>
      </c>
      <c r="E14">
        <v>31</v>
      </c>
      <c r="F14" t="s">
        <v>83</v>
      </c>
      <c r="G14">
        <v>74</v>
      </c>
      <c r="H14" t="s">
        <v>84</v>
      </c>
      <c r="I14" t="s">
        <v>32</v>
      </c>
      <c r="K14" t="s">
        <v>351</v>
      </c>
    </row>
    <row r="15" spans="1:36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83</v>
      </c>
      <c r="G15">
        <v>24</v>
      </c>
      <c r="H15" t="s">
        <v>84</v>
      </c>
      <c r="I15" t="s">
        <v>16</v>
      </c>
      <c r="K15" t="s">
        <v>351</v>
      </c>
    </row>
    <row r="16" spans="1:36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83</v>
      </c>
      <c r="G16">
        <v>14</v>
      </c>
      <c r="H16" t="s">
        <v>84</v>
      </c>
      <c r="I16" t="s">
        <v>18</v>
      </c>
      <c r="K16" t="s">
        <v>351</v>
      </c>
    </row>
    <row r="17" spans="1:11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83</v>
      </c>
      <c r="G17">
        <v>5</v>
      </c>
      <c r="H17" t="s">
        <v>84</v>
      </c>
      <c r="I17" t="s">
        <v>20</v>
      </c>
      <c r="K17" t="s">
        <v>351</v>
      </c>
    </row>
    <row r="18" spans="1:11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83</v>
      </c>
      <c r="G18">
        <v>80</v>
      </c>
      <c r="H18" t="s">
        <v>84</v>
      </c>
      <c r="I18" t="s">
        <v>22</v>
      </c>
      <c r="K18" t="s">
        <v>351</v>
      </c>
    </row>
    <row r="19" spans="1:11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83</v>
      </c>
      <c r="G19">
        <v>4</v>
      </c>
      <c r="H19" t="s">
        <v>84</v>
      </c>
      <c r="I19" t="s">
        <v>35</v>
      </c>
      <c r="K19" t="s">
        <v>351</v>
      </c>
    </row>
    <row r="20" spans="1:11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83</v>
      </c>
      <c r="G20">
        <v>13</v>
      </c>
      <c r="H20" t="s">
        <v>84</v>
      </c>
      <c r="I20" t="s">
        <v>37</v>
      </c>
      <c r="K20" t="s">
        <v>351</v>
      </c>
    </row>
    <row r="21" spans="1:11" x14ac:dyDescent="0.25">
      <c r="A21" t="s">
        <v>12</v>
      </c>
      <c r="B21" t="s">
        <v>33</v>
      </c>
      <c r="C21" t="s">
        <v>92</v>
      </c>
      <c r="D21" t="s">
        <v>15</v>
      </c>
      <c r="E21">
        <v>3</v>
      </c>
      <c r="F21" t="s">
        <v>83</v>
      </c>
      <c r="G21">
        <v>18</v>
      </c>
      <c r="H21" t="s">
        <v>84</v>
      </c>
      <c r="I21" t="s">
        <v>38</v>
      </c>
      <c r="K21" t="s">
        <v>351</v>
      </c>
    </row>
    <row r="22" spans="1:11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83</v>
      </c>
      <c r="G22">
        <v>50</v>
      </c>
      <c r="H22" t="s">
        <v>84</v>
      </c>
      <c r="I22" t="s">
        <v>40</v>
      </c>
      <c r="K22" t="s">
        <v>351</v>
      </c>
    </row>
    <row r="23" spans="1:11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83</v>
      </c>
      <c r="G23">
        <v>0.72</v>
      </c>
      <c r="H23" t="s">
        <v>84</v>
      </c>
      <c r="I23" t="s">
        <v>43</v>
      </c>
      <c r="K23" t="s">
        <v>352</v>
      </c>
    </row>
    <row r="24" spans="1:11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83</v>
      </c>
      <c r="G24">
        <v>0.21</v>
      </c>
      <c r="H24" t="s">
        <v>84</v>
      </c>
      <c r="I24" t="s">
        <v>45</v>
      </c>
      <c r="K24" t="s">
        <v>352</v>
      </c>
    </row>
    <row r="25" spans="1:11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83</v>
      </c>
      <c r="G25">
        <v>97</v>
      </c>
      <c r="H25" t="s">
        <v>84</v>
      </c>
      <c r="I25" t="s">
        <v>47</v>
      </c>
      <c r="K25" t="s">
        <v>352</v>
      </c>
    </row>
    <row r="26" spans="1:11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83</v>
      </c>
      <c r="G26">
        <v>99.999999900000006</v>
      </c>
      <c r="H26" t="s">
        <v>84</v>
      </c>
      <c r="I26" t="s">
        <v>49</v>
      </c>
      <c r="K26" t="s">
        <v>352</v>
      </c>
    </row>
    <row r="27" spans="1:11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83</v>
      </c>
      <c r="G27">
        <v>2</v>
      </c>
      <c r="H27" t="s">
        <v>84</v>
      </c>
      <c r="I27" t="s">
        <v>51</v>
      </c>
      <c r="K27" t="s">
        <v>352</v>
      </c>
    </row>
    <row r="28" spans="1:11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83</v>
      </c>
      <c r="G28">
        <v>69</v>
      </c>
      <c r="H28" t="s">
        <v>84</v>
      </c>
      <c r="I28" t="s">
        <v>53</v>
      </c>
      <c r="K28" t="s">
        <v>352</v>
      </c>
    </row>
    <row r="29" spans="1:11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83</v>
      </c>
      <c r="G29">
        <v>1.25</v>
      </c>
      <c r="H29" t="s">
        <v>84</v>
      </c>
      <c r="I29" t="s">
        <v>43</v>
      </c>
      <c r="K29" t="s">
        <v>352</v>
      </c>
    </row>
    <row r="30" spans="1:11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83</v>
      </c>
      <c r="G30">
        <v>0.26</v>
      </c>
      <c r="H30" t="s">
        <v>84</v>
      </c>
      <c r="I30" t="s">
        <v>45</v>
      </c>
      <c r="K30" t="s">
        <v>352</v>
      </c>
    </row>
    <row r="31" spans="1:11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83</v>
      </c>
      <c r="G31">
        <v>68</v>
      </c>
      <c r="H31" t="s">
        <v>84</v>
      </c>
      <c r="I31" t="s">
        <v>47</v>
      </c>
      <c r="K31" t="s">
        <v>352</v>
      </c>
    </row>
    <row r="32" spans="1:11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83</v>
      </c>
      <c r="G32">
        <v>99.999999900000006</v>
      </c>
      <c r="H32" t="s">
        <v>84</v>
      </c>
      <c r="I32" t="s">
        <v>49</v>
      </c>
      <c r="K32" t="s">
        <v>352</v>
      </c>
    </row>
    <row r="33" spans="1:11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83</v>
      </c>
      <c r="G33">
        <v>8.6</v>
      </c>
      <c r="H33" t="s">
        <v>84</v>
      </c>
      <c r="I33" t="s">
        <v>55</v>
      </c>
      <c r="K33" t="s">
        <v>352</v>
      </c>
    </row>
    <row r="34" spans="1:11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83</v>
      </c>
      <c r="G34">
        <v>61</v>
      </c>
      <c r="H34" t="s">
        <v>84</v>
      </c>
      <c r="I34" t="s">
        <v>57</v>
      </c>
      <c r="K34" t="s">
        <v>352</v>
      </c>
    </row>
    <row r="35" spans="1:11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83</v>
      </c>
      <c r="G35">
        <v>0.65</v>
      </c>
      <c r="H35" t="s">
        <v>84</v>
      </c>
      <c r="I35" t="s">
        <v>43</v>
      </c>
      <c r="K35" t="s">
        <v>352</v>
      </c>
    </row>
    <row r="36" spans="1:11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83</v>
      </c>
      <c r="G36">
        <v>0.25</v>
      </c>
      <c r="H36" t="s">
        <v>84</v>
      </c>
      <c r="I36" t="s">
        <v>45</v>
      </c>
      <c r="K36" t="s">
        <v>352</v>
      </c>
    </row>
    <row r="37" spans="1:11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83</v>
      </c>
      <c r="G37">
        <v>8</v>
      </c>
      <c r="H37" t="s">
        <v>84</v>
      </c>
      <c r="I37" t="s">
        <v>47</v>
      </c>
      <c r="K37" t="s">
        <v>352</v>
      </c>
    </row>
    <row r="38" spans="1:11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83</v>
      </c>
      <c r="G38">
        <v>96</v>
      </c>
      <c r="H38" t="s">
        <v>84</v>
      </c>
      <c r="I38" t="s">
        <v>49</v>
      </c>
      <c r="K38" t="s">
        <v>352</v>
      </c>
    </row>
    <row r="39" spans="1:11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83</v>
      </c>
      <c r="G39">
        <v>33</v>
      </c>
      <c r="H39" t="s">
        <v>84</v>
      </c>
      <c r="I39" t="s">
        <v>59</v>
      </c>
      <c r="K39" t="s">
        <v>352</v>
      </c>
    </row>
    <row r="40" spans="1:11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83</v>
      </c>
      <c r="G40">
        <v>89</v>
      </c>
      <c r="H40" t="s">
        <v>84</v>
      </c>
      <c r="I40" t="s">
        <v>53</v>
      </c>
      <c r="K40" t="s">
        <v>352</v>
      </c>
    </row>
    <row r="41" spans="1:11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83</v>
      </c>
      <c r="G41" s="18" t="s">
        <v>270</v>
      </c>
      <c r="H41" t="s">
        <v>84</v>
      </c>
      <c r="I41" t="s">
        <v>43</v>
      </c>
      <c r="K41" t="s">
        <v>352</v>
      </c>
    </row>
    <row r="42" spans="1:11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83</v>
      </c>
      <c r="G42">
        <v>81</v>
      </c>
      <c r="H42" t="s">
        <v>84</v>
      </c>
      <c r="I42" t="s">
        <v>47</v>
      </c>
      <c r="K42" t="s">
        <v>352</v>
      </c>
    </row>
    <row r="43" spans="1:11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83</v>
      </c>
      <c r="G43">
        <v>14</v>
      </c>
      <c r="H43" t="s">
        <v>84</v>
      </c>
      <c r="I43" t="s">
        <v>62</v>
      </c>
      <c r="K43" t="s">
        <v>352</v>
      </c>
    </row>
    <row r="44" spans="1:11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83</v>
      </c>
      <c r="G44">
        <v>44</v>
      </c>
      <c r="H44" t="s">
        <v>84</v>
      </c>
      <c r="I44" t="s">
        <v>64</v>
      </c>
      <c r="K44" t="s">
        <v>352</v>
      </c>
    </row>
    <row r="45" spans="1:11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83</v>
      </c>
      <c r="G45">
        <v>16</v>
      </c>
      <c r="H45" t="s">
        <v>84</v>
      </c>
      <c r="I45" t="s">
        <v>16</v>
      </c>
      <c r="K45" t="s">
        <v>351</v>
      </c>
    </row>
    <row r="46" spans="1:11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83</v>
      </c>
      <c r="G46">
        <v>6</v>
      </c>
      <c r="H46" t="s">
        <v>84</v>
      </c>
      <c r="I46" t="s">
        <v>18</v>
      </c>
      <c r="K46" t="s">
        <v>351</v>
      </c>
    </row>
    <row r="47" spans="1:11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83</v>
      </c>
      <c r="G47">
        <v>2</v>
      </c>
      <c r="H47" t="s">
        <v>84</v>
      </c>
      <c r="I47" t="s">
        <v>20</v>
      </c>
      <c r="K47" t="s">
        <v>351</v>
      </c>
    </row>
    <row r="48" spans="1:11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83</v>
      </c>
      <c r="G48">
        <v>3</v>
      </c>
      <c r="H48" t="s">
        <v>84</v>
      </c>
      <c r="I48" t="s">
        <v>68</v>
      </c>
      <c r="K48" t="s">
        <v>351</v>
      </c>
    </row>
    <row r="49" spans="1:11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83</v>
      </c>
      <c r="G49">
        <v>11.4</v>
      </c>
      <c r="H49" t="s">
        <v>84</v>
      </c>
      <c r="I49" t="s">
        <v>24</v>
      </c>
      <c r="K49" t="s">
        <v>351</v>
      </c>
    </row>
    <row r="50" spans="1:11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83</v>
      </c>
      <c r="G50">
        <v>5</v>
      </c>
      <c r="H50" t="s">
        <v>84</v>
      </c>
      <c r="I50" t="s">
        <v>70</v>
      </c>
      <c r="K50" t="s">
        <v>351</v>
      </c>
    </row>
    <row r="51" spans="1:11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83</v>
      </c>
      <c r="G51">
        <v>9</v>
      </c>
      <c r="H51" t="s">
        <v>84</v>
      </c>
      <c r="I51" t="s">
        <v>72</v>
      </c>
      <c r="K51" t="s">
        <v>351</v>
      </c>
    </row>
    <row r="52" spans="1:11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83</v>
      </c>
      <c r="G52">
        <v>14</v>
      </c>
      <c r="H52" t="s">
        <v>84</v>
      </c>
      <c r="I52" t="s">
        <v>16</v>
      </c>
      <c r="K52" t="s">
        <v>351</v>
      </c>
    </row>
    <row r="53" spans="1:11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83</v>
      </c>
      <c r="G53">
        <v>10</v>
      </c>
      <c r="H53" t="s">
        <v>84</v>
      </c>
      <c r="I53" t="s">
        <v>18</v>
      </c>
      <c r="K53" t="s">
        <v>351</v>
      </c>
    </row>
    <row r="54" spans="1:11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83</v>
      </c>
      <c r="G54">
        <v>3</v>
      </c>
      <c r="H54" t="s">
        <v>84</v>
      </c>
      <c r="I54" t="s">
        <v>20</v>
      </c>
      <c r="K54" t="s">
        <v>351</v>
      </c>
    </row>
    <row r="55" spans="1:11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83</v>
      </c>
      <c r="G55">
        <v>3</v>
      </c>
      <c r="H55" t="s">
        <v>84</v>
      </c>
      <c r="I55" t="s">
        <v>68</v>
      </c>
      <c r="K55" t="s">
        <v>351</v>
      </c>
    </row>
    <row r="56" spans="1:11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83</v>
      </c>
      <c r="G56">
        <v>20.3</v>
      </c>
      <c r="H56" t="s">
        <v>84</v>
      </c>
      <c r="I56" t="s">
        <v>24</v>
      </c>
      <c r="K56" t="s">
        <v>351</v>
      </c>
    </row>
    <row r="57" spans="1:11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83</v>
      </c>
      <c r="G57">
        <v>8</v>
      </c>
      <c r="H57" t="s">
        <v>84</v>
      </c>
      <c r="I57" t="s">
        <v>70</v>
      </c>
      <c r="K57" t="s">
        <v>351</v>
      </c>
    </row>
    <row r="58" spans="1:11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83</v>
      </c>
      <c r="G58">
        <v>12.5</v>
      </c>
      <c r="H58" t="s">
        <v>84</v>
      </c>
      <c r="I58" t="s">
        <v>72</v>
      </c>
      <c r="K58" t="s">
        <v>351</v>
      </c>
    </row>
    <row r="59" spans="1:11" x14ac:dyDescent="0.25">
      <c r="A59" t="s">
        <v>325</v>
      </c>
      <c r="B59" t="s">
        <v>74</v>
      </c>
      <c r="C59" t="s">
        <v>75</v>
      </c>
      <c r="E59">
        <v>0</v>
      </c>
      <c r="F59" t="s">
        <v>83</v>
      </c>
      <c r="G59">
        <v>0</v>
      </c>
      <c r="H59" t="s">
        <v>167</v>
      </c>
      <c r="I59" t="s">
        <v>75</v>
      </c>
      <c r="K59" t="s">
        <v>351</v>
      </c>
    </row>
    <row r="60" spans="1:11" x14ac:dyDescent="0.25">
      <c r="A60" t="s">
        <v>325</v>
      </c>
      <c r="B60" t="s">
        <v>74</v>
      </c>
      <c r="C60" t="s">
        <v>76</v>
      </c>
      <c r="D60" t="s">
        <v>15</v>
      </c>
      <c r="E60">
        <v>1.62</v>
      </c>
      <c r="F60" t="s">
        <v>83</v>
      </c>
      <c r="G60">
        <v>3.31</v>
      </c>
      <c r="H60" t="s">
        <v>167</v>
      </c>
      <c r="I60" t="s">
        <v>242</v>
      </c>
      <c r="K60" t="s">
        <v>351</v>
      </c>
    </row>
    <row r="61" spans="1:11" x14ac:dyDescent="0.25">
      <c r="A61" t="s">
        <v>325</v>
      </c>
      <c r="B61" t="s">
        <v>74</v>
      </c>
      <c r="C61" t="s">
        <v>77</v>
      </c>
      <c r="E61">
        <v>0</v>
      </c>
      <c r="F61" t="s">
        <v>83</v>
      </c>
      <c r="G61">
        <v>0</v>
      </c>
      <c r="H61" t="s">
        <v>167</v>
      </c>
      <c r="I61" t="s">
        <v>77</v>
      </c>
      <c r="K61" t="s">
        <v>351</v>
      </c>
    </row>
    <row r="62" spans="1:11" x14ac:dyDescent="0.25">
      <c r="A62" t="s">
        <v>325</v>
      </c>
      <c r="B62" t="s">
        <v>74</v>
      </c>
      <c r="C62" t="s">
        <v>93</v>
      </c>
      <c r="E62">
        <v>0</v>
      </c>
      <c r="F62" t="s">
        <v>83</v>
      </c>
      <c r="G62">
        <v>0</v>
      </c>
      <c r="H62" t="s">
        <v>167</v>
      </c>
      <c r="I62" t="s">
        <v>78</v>
      </c>
      <c r="K62" t="s">
        <v>351</v>
      </c>
    </row>
    <row r="63" spans="1:11" x14ac:dyDescent="0.25">
      <c r="A63" t="s">
        <v>325</v>
      </c>
      <c r="B63" t="s">
        <v>74</v>
      </c>
      <c r="C63" t="s">
        <v>17</v>
      </c>
      <c r="E63">
        <v>0</v>
      </c>
      <c r="F63" t="s">
        <v>83</v>
      </c>
      <c r="G63">
        <v>0</v>
      </c>
      <c r="H63" t="s">
        <v>167</v>
      </c>
      <c r="I63" t="s">
        <v>17</v>
      </c>
      <c r="K63" t="s">
        <v>351</v>
      </c>
    </row>
    <row r="64" spans="1:11" x14ac:dyDescent="0.25">
      <c r="A64" t="s">
        <v>325</v>
      </c>
      <c r="B64" t="s">
        <v>74</v>
      </c>
      <c r="C64" t="s">
        <v>79</v>
      </c>
      <c r="E64">
        <v>0</v>
      </c>
      <c r="F64" t="s">
        <v>83</v>
      </c>
      <c r="G64">
        <v>0</v>
      </c>
      <c r="H64" t="s">
        <v>167</v>
      </c>
      <c r="I64" t="s">
        <v>79</v>
      </c>
      <c r="K64" t="s">
        <v>351</v>
      </c>
    </row>
    <row r="65" spans="1:11" x14ac:dyDescent="0.25">
      <c r="A65" t="s">
        <v>325</v>
      </c>
      <c r="B65" t="s">
        <v>80</v>
      </c>
      <c r="C65" t="s">
        <v>81</v>
      </c>
      <c r="E65">
        <v>0</v>
      </c>
      <c r="F65" t="s">
        <v>83</v>
      </c>
      <c r="G65">
        <v>0</v>
      </c>
      <c r="H65" t="s">
        <v>167</v>
      </c>
      <c r="I65" t="s">
        <v>81</v>
      </c>
      <c r="K65" t="s">
        <v>351</v>
      </c>
    </row>
    <row r="66" spans="1:11" x14ac:dyDescent="0.25">
      <c r="A66" t="s">
        <v>325</v>
      </c>
      <c r="B66" t="s">
        <v>80</v>
      </c>
      <c r="C66" t="s">
        <v>76</v>
      </c>
      <c r="D66" t="s">
        <v>15</v>
      </c>
      <c r="E66" s="18" t="s">
        <v>271</v>
      </c>
      <c r="F66" t="s">
        <v>83</v>
      </c>
      <c r="G66">
        <v>3.44</v>
      </c>
      <c r="H66" t="s">
        <v>167</v>
      </c>
      <c r="I66" t="s">
        <v>242</v>
      </c>
      <c r="K66" t="s">
        <v>351</v>
      </c>
    </row>
    <row r="67" spans="1:11" x14ac:dyDescent="0.25">
      <c r="A67" t="s">
        <v>325</v>
      </c>
      <c r="B67" t="s">
        <v>80</v>
      </c>
      <c r="C67" t="s">
        <v>25</v>
      </c>
      <c r="E67">
        <v>0</v>
      </c>
      <c r="F67" t="s">
        <v>83</v>
      </c>
      <c r="G67">
        <v>0</v>
      </c>
      <c r="H67" t="s">
        <v>167</v>
      </c>
      <c r="I67" t="s">
        <v>244</v>
      </c>
      <c r="K67" t="s">
        <v>351</v>
      </c>
    </row>
    <row r="68" spans="1:11" x14ac:dyDescent="0.25">
      <c r="A68" t="s">
        <v>325</v>
      </c>
      <c r="B68" t="s">
        <v>80</v>
      </c>
      <c r="C68" t="s">
        <v>94</v>
      </c>
      <c r="D68" t="s">
        <v>30</v>
      </c>
      <c r="E68">
        <v>3.45</v>
      </c>
      <c r="F68" t="s">
        <v>83</v>
      </c>
      <c r="G68">
        <v>25</v>
      </c>
      <c r="H68" t="s">
        <v>167</v>
      </c>
      <c r="I68" t="s">
        <v>240</v>
      </c>
      <c r="K68" t="s">
        <v>351</v>
      </c>
    </row>
    <row r="69" spans="1:11" x14ac:dyDescent="0.25">
      <c r="A69" t="s">
        <v>325</v>
      </c>
      <c r="B69" t="s">
        <v>80</v>
      </c>
      <c r="C69" t="s">
        <v>17</v>
      </c>
      <c r="E69">
        <v>0</v>
      </c>
      <c r="F69" t="s">
        <v>83</v>
      </c>
      <c r="G69">
        <v>0</v>
      </c>
      <c r="H69" t="s">
        <v>167</v>
      </c>
      <c r="I69" t="s">
        <v>17</v>
      </c>
      <c r="K69" t="s">
        <v>351</v>
      </c>
    </row>
    <row r="70" spans="1:11" x14ac:dyDescent="0.25">
      <c r="A70" t="s">
        <v>325</v>
      </c>
      <c r="B70" t="s">
        <v>80</v>
      </c>
      <c r="C70" t="s">
        <v>79</v>
      </c>
      <c r="E70">
        <v>0</v>
      </c>
      <c r="F70" t="s">
        <v>83</v>
      </c>
      <c r="G70">
        <v>0</v>
      </c>
      <c r="H70" t="s">
        <v>167</v>
      </c>
      <c r="I70" t="s">
        <v>134</v>
      </c>
      <c r="K70" t="s">
        <v>351</v>
      </c>
    </row>
    <row r="71" spans="1:11" x14ac:dyDescent="0.25">
      <c r="A71" t="s">
        <v>100</v>
      </c>
      <c r="B71" t="s">
        <v>86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135</v>
      </c>
      <c r="K71" t="s">
        <v>351</v>
      </c>
    </row>
    <row r="72" spans="1:11" x14ac:dyDescent="0.25">
      <c r="A72" t="s">
        <v>100</v>
      </c>
      <c r="B72" t="s">
        <v>86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135</v>
      </c>
      <c r="K72" t="s">
        <v>351</v>
      </c>
    </row>
    <row r="73" spans="1:11" x14ac:dyDescent="0.25">
      <c r="A73" t="s">
        <v>100</v>
      </c>
      <c r="B73" t="s">
        <v>86</v>
      </c>
      <c r="C73" t="s">
        <v>87</v>
      </c>
      <c r="D73" t="s">
        <v>15</v>
      </c>
      <c r="E73">
        <v>2</v>
      </c>
      <c r="F73">
        <v>6</v>
      </c>
      <c r="G73">
        <v>9</v>
      </c>
      <c r="H73" t="s">
        <v>135</v>
      </c>
      <c r="K73" t="s">
        <v>351</v>
      </c>
    </row>
    <row r="74" spans="1:11" x14ac:dyDescent="0.25">
      <c r="A74" t="s">
        <v>100</v>
      </c>
      <c r="B74" t="s">
        <v>86</v>
      </c>
      <c r="C74" t="s">
        <v>76</v>
      </c>
      <c r="D74" t="s">
        <v>15</v>
      </c>
      <c r="E74">
        <v>2.75</v>
      </c>
      <c r="F74">
        <v>3</v>
      </c>
      <c r="G74">
        <v>3.25</v>
      </c>
      <c r="H74" t="s">
        <v>135</v>
      </c>
      <c r="K74" t="s">
        <v>351</v>
      </c>
    </row>
    <row r="75" spans="1:11" x14ac:dyDescent="0.25">
      <c r="A75" t="s">
        <v>100</v>
      </c>
      <c r="B75" t="s">
        <v>86</v>
      </c>
      <c r="C75" t="s">
        <v>99</v>
      </c>
      <c r="D75" t="s">
        <v>15</v>
      </c>
      <c r="E75">
        <v>6</v>
      </c>
      <c r="F75">
        <v>9</v>
      </c>
      <c r="G75">
        <v>12</v>
      </c>
      <c r="H75" t="s">
        <v>135</v>
      </c>
      <c r="K75" t="s">
        <v>351</v>
      </c>
    </row>
    <row r="76" spans="1:11" x14ac:dyDescent="0.25">
      <c r="A76" t="s">
        <v>100</v>
      </c>
      <c r="B76" t="s">
        <v>86</v>
      </c>
      <c r="C76" t="s">
        <v>96</v>
      </c>
      <c r="D76" t="s">
        <v>15</v>
      </c>
      <c r="E76">
        <v>3</v>
      </c>
      <c r="F76">
        <v>4</v>
      </c>
      <c r="G76">
        <v>5</v>
      </c>
      <c r="H76" t="s">
        <v>135</v>
      </c>
      <c r="K76" t="s">
        <v>351</v>
      </c>
    </row>
    <row r="77" spans="1:11" x14ac:dyDescent="0.25">
      <c r="A77" t="s">
        <v>100</v>
      </c>
      <c r="B77" t="s">
        <v>86</v>
      </c>
      <c r="C77" t="s">
        <v>98</v>
      </c>
      <c r="D77" t="s">
        <v>15</v>
      </c>
      <c r="E77">
        <v>3</v>
      </c>
      <c r="F77">
        <v>4</v>
      </c>
      <c r="G77">
        <v>5</v>
      </c>
      <c r="H77" t="s">
        <v>135</v>
      </c>
      <c r="K77" t="s">
        <v>351</v>
      </c>
    </row>
    <row r="78" spans="1:11" x14ac:dyDescent="0.25">
      <c r="A78" t="s">
        <v>100</v>
      </c>
      <c r="B78" t="s">
        <v>86</v>
      </c>
      <c r="C78" t="s">
        <v>88</v>
      </c>
      <c r="D78" t="s">
        <v>15</v>
      </c>
      <c r="E78">
        <v>3</v>
      </c>
      <c r="F78">
        <v>4</v>
      </c>
      <c r="G78">
        <v>5</v>
      </c>
      <c r="H78" t="s">
        <v>135</v>
      </c>
      <c r="K78" t="s">
        <v>351</v>
      </c>
    </row>
    <row r="79" spans="1:11" x14ac:dyDescent="0.25">
      <c r="A79" t="s">
        <v>100</v>
      </c>
      <c r="B79" t="s">
        <v>86</v>
      </c>
      <c r="C79" t="s">
        <v>89</v>
      </c>
      <c r="D79" t="s">
        <v>15</v>
      </c>
      <c r="E79">
        <v>1</v>
      </c>
      <c r="F79">
        <v>2</v>
      </c>
      <c r="G79">
        <v>3</v>
      </c>
      <c r="H79" t="s">
        <v>135</v>
      </c>
      <c r="K79" t="s">
        <v>351</v>
      </c>
    </row>
    <row r="80" spans="1:11" x14ac:dyDescent="0.25">
      <c r="A80" t="s">
        <v>100</v>
      </c>
      <c r="B80" t="s">
        <v>86</v>
      </c>
      <c r="C80" t="s">
        <v>97</v>
      </c>
      <c r="D80" t="s">
        <v>15</v>
      </c>
      <c r="E80">
        <v>3</v>
      </c>
      <c r="F80">
        <v>5</v>
      </c>
      <c r="G80">
        <v>6</v>
      </c>
      <c r="H80" t="s">
        <v>135</v>
      </c>
      <c r="K80" t="s">
        <v>351</v>
      </c>
    </row>
    <row r="81" spans="1:11" x14ac:dyDescent="0.25">
      <c r="A81" t="s">
        <v>100</v>
      </c>
      <c r="B81" t="s">
        <v>86</v>
      </c>
      <c r="C81" t="s">
        <v>95</v>
      </c>
      <c r="D81" t="s">
        <v>15</v>
      </c>
      <c r="E81">
        <v>10</v>
      </c>
      <c r="F81">
        <v>13</v>
      </c>
      <c r="G81">
        <v>16</v>
      </c>
      <c r="H81" t="s">
        <v>135</v>
      </c>
      <c r="K81" t="s">
        <v>351</v>
      </c>
    </row>
    <row r="82" spans="1:11" x14ac:dyDescent="0.25">
      <c r="A82" t="s">
        <v>100</v>
      </c>
      <c r="B82" t="s">
        <v>86</v>
      </c>
      <c r="C82" t="s">
        <v>136</v>
      </c>
      <c r="D82" s="15" t="s">
        <v>137</v>
      </c>
      <c r="E82" t="s">
        <v>83</v>
      </c>
      <c r="F82" t="s">
        <v>83</v>
      </c>
      <c r="G82" t="s">
        <v>83</v>
      </c>
      <c r="H82" t="s">
        <v>135</v>
      </c>
      <c r="K82" t="s">
        <v>351</v>
      </c>
    </row>
    <row r="83" spans="1:11" x14ac:dyDescent="0.25">
      <c r="A83" t="s">
        <v>322</v>
      </c>
      <c r="B83" t="s">
        <v>198</v>
      </c>
      <c r="C83" t="s">
        <v>95</v>
      </c>
      <c r="D83" t="s">
        <v>15</v>
      </c>
      <c r="E83">
        <v>0</v>
      </c>
      <c r="F83" t="s">
        <v>83</v>
      </c>
      <c r="G83">
        <v>14</v>
      </c>
      <c r="H83" t="s">
        <v>85</v>
      </c>
      <c r="K83" t="s">
        <v>351</v>
      </c>
    </row>
    <row r="84" spans="1:11" x14ac:dyDescent="0.25">
      <c r="A84" t="s">
        <v>322</v>
      </c>
      <c r="B84" t="s">
        <v>198</v>
      </c>
      <c r="C84" t="s">
        <v>138</v>
      </c>
      <c r="D84" t="s">
        <v>30</v>
      </c>
      <c r="E84">
        <v>0</v>
      </c>
      <c r="F84" t="s">
        <v>83</v>
      </c>
      <c r="G84">
        <v>50</v>
      </c>
      <c r="H84" t="s">
        <v>85</v>
      </c>
      <c r="K84" t="s">
        <v>351</v>
      </c>
    </row>
    <row r="85" spans="1:11" x14ac:dyDescent="0.25">
      <c r="A85" t="s">
        <v>322</v>
      </c>
      <c r="B85" t="s">
        <v>198</v>
      </c>
      <c r="C85" t="s">
        <v>193</v>
      </c>
      <c r="D85" t="s">
        <v>30</v>
      </c>
      <c r="E85">
        <v>10.5</v>
      </c>
      <c r="F85" t="s">
        <v>83</v>
      </c>
      <c r="G85" s="18" t="s">
        <v>278</v>
      </c>
      <c r="H85" t="s">
        <v>85</v>
      </c>
      <c r="K85" t="s">
        <v>351</v>
      </c>
    </row>
    <row r="86" spans="1:11" x14ac:dyDescent="0.25">
      <c r="A86" t="s">
        <v>322</v>
      </c>
      <c r="B86" t="s">
        <v>198</v>
      </c>
      <c r="C86" t="s">
        <v>91</v>
      </c>
      <c r="D86" t="s">
        <v>15</v>
      </c>
      <c r="E86">
        <v>0</v>
      </c>
      <c r="F86" t="s">
        <v>83</v>
      </c>
      <c r="G86" s="18" t="s">
        <v>279</v>
      </c>
      <c r="H86" t="s">
        <v>85</v>
      </c>
      <c r="K86" t="s">
        <v>351</v>
      </c>
    </row>
    <row r="87" spans="1:11" x14ac:dyDescent="0.25">
      <c r="A87" t="s">
        <v>322</v>
      </c>
      <c r="B87" t="s">
        <v>198</v>
      </c>
      <c r="C87" t="s">
        <v>196</v>
      </c>
      <c r="D87" t="s">
        <v>30</v>
      </c>
      <c r="E87">
        <v>4.8</v>
      </c>
      <c r="F87" t="s">
        <v>83</v>
      </c>
      <c r="G87">
        <v>37.6</v>
      </c>
      <c r="H87" t="s">
        <v>85</v>
      </c>
      <c r="K87" t="s">
        <v>351</v>
      </c>
    </row>
    <row r="88" spans="1:11" x14ac:dyDescent="0.25">
      <c r="A88" t="s">
        <v>322</v>
      </c>
      <c r="B88" t="s">
        <v>198</v>
      </c>
      <c r="C88" t="s">
        <v>79</v>
      </c>
      <c r="D88" t="s">
        <v>30</v>
      </c>
      <c r="E88">
        <v>1.9</v>
      </c>
      <c r="F88" t="s">
        <v>83</v>
      </c>
      <c r="G88">
        <v>30.4</v>
      </c>
      <c r="H88" t="s">
        <v>85</v>
      </c>
      <c r="K88" t="s">
        <v>351</v>
      </c>
    </row>
    <row r="89" spans="1:11" x14ac:dyDescent="0.25">
      <c r="A89" t="s">
        <v>322</v>
      </c>
      <c r="B89" t="s">
        <v>198</v>
      </c>
      <c r="C89" t="s">
        <v>71</v>
      </c>
      <c r="D89" t="s">
        <v>15</v>
      </c>
      <c r="E89">
        <v>0</v>
      </c>
      <c r="F89" t="s">
        <v>83</v>
      </c>
      <c r="G89">
        <v>30</v>
      </c>
      <c r="H89" t="s">
        <v>85</v>
      </c>
      <c r="K89" t="s">
        <v>351</v>
      </c>
    </row>
    <row r="90" spans="1:11" x14ac:dyDescent="0.25">
      <c r="A90" t="s">
        <v>322</v>
      </c>
      <c r="B90" t="s">
        <v>199</v>
      </c>
      <c r="C90" t="s">
        <v>17</v>
      </c>
      <c r="D90" t="s">
        <v>15</v>
      </c>
      <c r="E90">
        <v>0</v>
      </c>
      <c r="F90" t="s">
        <v>83</v>
      </c>
      <c r="G90">
        <v>10.9</v>
      </c>
      <c r="H90" t="s">
        <v>85</v>
      </c>
      <c r="K90" t="s">
        <v>351</v>
      </c>
    </row>
    <row r="91" spans="1:11" x14ac:dyDescent="0.25">
      <c r="A91" t="s">
        <v>322</v>
      </c>
      <c r="B91" t="s">
        <v>199</v>
      </c>
      <c r="C91" t="s">
        <v>77</v>
      </c>
      <c r="D91" t="s">
        <v>15</v>
      </c>
      <c r="E91">
        <v>0</v>
      </c>
      <c r="F91" t="s">
        <v>83</v>
      </c>
      <c r="G91">
        <v>6</v>
      </c>
      <c r="H91" t="s">
        <v>85</v>
      </c>
      <c r="K91" t="s">
        <v>351</v>
      </c>
    </row>
    <row r="92" spans="1:11" x14ac:dyDescent="0.25">
      <c r="A92" t="s">
        <v>322</v>
      </c>
      <c r="B92" t="s">
        <v>199</v>
      </c>
      <c r="C92" t="s">
        <v>139</v>
      </c>
      <c r="D92" t="s">
        <v>15</v>
      </c>
      <c r="E92">
        <v>0</v>
      </c>
      <c r="F92" t="s">
        <v>83</v>
      </c>
      <c r="G92">
        <v>4.2</v>
      </c>
      <c r="H92" t="s">
        <v>85</v>
      </c>
      <c r="K92" t="s">
        <v>351</v>
      </c>
    </row>
    <row r="93" spans="1:11" x14ac:dyDescent="0.25">
      <c r="A93" t="s">
        <v>322</v>
      </c>
      <c r="B93" t="s">
        <v>199</v>
      </c>
      <c r="C93" t="s">
        <v>194</v>
      </c>
      <c r="D93" t="s">
        <v>30</v>
      </c>
      <c r="E93">
        <v>1.4</v>
      </c>
      <c r="F93" t="s">
        <v>83</v>
      </c>
      <c r="G93">
        <v>43.5</v>
      </c>
      <c r="H93" t="s">
        <v>85</v>
      </c>
      <c r="K93" t="s">
        <v>351</v>
      </c>
    </row>
    <row r="94" spans="1:11" x14ac:dyDescent="0.25">
      <c r="A94" t="s">
        <v>322</v>
      </c>
      <c r="B94" t="s">
        <v>199</v>
      </c>
      <c r="C94" t="s">
        <v>71</v>
      </c>
      <c r="D94" t="s">
        <v>15</v>
      </c>
      <c r="E94">
        <v>0</v>
      </c>
      <c r="F94" t="s">
        <v>83</v>
      </c>
      <c r="G94">
        <v>15</v>
      </c>
      <c r="H94" t="s">
        <v>85</v>
      </c>
      <c r="K94" t="s">
        <v>351</v>
      </c>
    </row>
    <row r="95" spans="1:11" x14ac:dyDescent="0.25">
      <c r="A95" t="s">
        <v>322</v>
      </c>
      <c r="B95" t="s">
        <v>200</v>
      </c>
      <c r="C95" t="s">
        <v>140</v>
      </c>
      <c r="D95" t="s">
        <v>15</v>
      </c>
      <c r="E95">
        <v>0</v>
      </c>
      <c r="F95" t="s">
        <v>83</v>
      </c>
      <c r="G95">
        <v>24.7</v>
      </c>
      <c r="H95" t="s">
        <v>85</v>
      </c>
      <c r="K95" t="s">
        <v>351</v>
      </c>
    </row>
    <row r="96" spans="1:11" x14ac:dyDescent="0.25">
      <c r="A96" t="s">
        <v>322</v>
      </c>
      <c r="B96" t="s">
        <v>200</v>
      </c>
      <c r="C96" t="s">
        <v>195</v>
      </c>
      <c r="D96" t="s">
        <v>30</v>
      </c>
      <c r="E96">
        <v>1</v>
      </c>
      <c r="F96" t="s">
        <v>83</v>
      </c>
      <c r="G96">
        <v>6</v>
      </c>
      <c r="H96" t="s">
        <v>85</v>
      </c>
      <c r="K96" t="s">
        <v>351</v>
      </c>
    </row>
    <row r="97" spans="1:11" x14ac:dyDescent="0.25">
      <c r="A97" t="s">
        <v>322</v>
      </c>
      <c r="B97" t="s">
        <v>200</v>
      </c>
      <c r="C97" t="s">
        <v>91</v>
      </c>
      <c r="D97" t="s">
        <v>15</v>
      </c>
      <c r="E97">
        <v>0</v>
      </c>
      <c r="F97" t="s">
        <v>83</v>
      </c>
      <c r="G97">
        <v>79.8</v>
      </c>
      <c r="H97" t="s">
        <v>85</v>
      </c>
      <c r="K97" t="s">
        <v>351</v>
      </c>
    </row>
    <row r="98" spans="1:11" x14ac:dyDescent="0.25">
      <c r="A98" t="s">
        <v>322</v>
      </c>
      <c r="B98" t="s">
        <v>200</v>
      </c>
      <c r="C98" t="s">
        <v>138</v>
      </c>
      <c r="D98" t="s">
        <v>30</v>
      </c>
      <c r="E98">
        <v>0</v>
      </c>
      <c r="F98" t="s">
        <v>83</v>
      </c>
      <c r="G98">
        <v>26.5</v>
      </c>
      <c r="H98" t="s">
        <v>85</v>
      </c>
      <c r="K98" t="s">
        <v>351</v>
      </c>
    </row>
    <row r="99" spans="1:11" x14ac:dyDescent="0.25">
      <c r="A99" t="s">
        <v>322</v>
      </c>
      <c r="B99" t="s">
        <v>200</v>
      </c>
      <c r="C99" t="s">
        <v>141</v>
      </c>
      <c r="D99" t="s">
        <v>15</v>
      </c>
      <c r="E99">
        <v>0</v>
      </c>
      <c r="F99" t="s">
        <v>83</v>
      </c>
      <c r="G99">
        <v>10.9</v>
      </c>
      <c r="H99" t="s">
        <v>85</v>
      </c>
      <c r="K99" t="s">
        <v>351</v>
      </c>
    </row>
    <row r="100" spans="1:11" x14ac:dyDescent="0.25">
      <c r="A100" t="s">
        <v>322</v>
      </c>
      <c r="B100" t="s">
        <v>200</v>
      </c>
      <c r="C100" t="s">
        <v>142</v>
      </c>
      <c r="D100" t="s">
        <v>30</v>
      </c>
      <c r="E100">
        <v>3.1</v>
      </c>
      <c r="F100" t="s">
        <v>83</v>
      </c>
      <c r="G100" s="18" t="s">
        <v>272</v>
      </c>
      <c r="H100" t="s">
        <v>85</v>
      </c>
      <c r="K100" t="s">
        <v>351</v>
      </c>
    </row>
    <row r="101" spans="1:11" x14ac:dyDescent="0.25">
      <c r="A101" t="s">
        <v>322</v>
      </c>
      <c r="B101" t="s">
        <v>201</v>
      </c>
      <c r="C101" t="s">
        <v>95</v>
      </c>
      <c r="D101" t="s">
        <v>15</v>
      </c>
      <c r="E101">
        <v>0</v>
      </c>
      <c r="F101" t="s">
        <v>83</v>
      </c>
      <c r="G101">
        <v>14</v>
      </c>
      <c r="H101" t="s">
        <v>85</v>
      </c>
      <c r="K101" t="s">
        <v>351</v>
      </c>
    </row>
    <row r="102" spans="1:11" x14ac:dyDescent="0.25">
      <c r="A102" t="s">
        <v>322</v>
      </c>
      <c r="B102" t="s">
        <v>201</v>
      </c>
      <c r="C102" t="s">
        <v>143</v>
      </c>
      <c r="D102" t="s">
        <v>15</v>
      </c>
      <c r="E102">
        <v>0</v>
      </c>
      <c r="F102" t="s">
        <v>83</v>
      </c>
      <c r="G102">
        <v>4</v>
      </c>
      <c r="H102" t="s">
        <v>85</v>
      </c>
      <c r="K102" t="s">
        <v>351</v>
      </c>
    </row>
    <row r="103" spans="1:11" x14ac:dyDescent="0.25">
      <c r="A103" t="s">
        <v>322</v>
      </c>
      <c r="B103" t="s">
        <v>201</v>
      </c>
      <c r="C103" t="s">
        <v>139</v>
      </c>
      <c r="D103" t="s">
        <v>15</v>
      </c>
      <c r="E103">
        <v>0</v>
      </c>
      <c r="F103" t="s">
        <v>83</v>
      </c>
      <c r="G103">
        <v>7.5</v>
      </c>
      <c r="H103" t="s">
        <v>85</v>
      </c>
      <c r="K103" t="s">
        <v>351</v>
      </c>
    </row>
    <row r="104" spans="1:11" x14ac:dyDescent="0.25">
      <c r="A104" t="s">
        <v>322</v>
      </c>
      <c r="B104" t="s">
        <v>201</v>
      </c>
      <c r="C104" t="s">
        <v>141</v>
      </c>
      <c r="D104" t="s">
        <v>15</v>
      </c>
      <c r="E104">
        <v>0</v>
      </c>
      <c r="F104" t="s">
        <v>83</v>
      </c>
      <c r="G104">
        <v>11.9</v>
      </c>
      <c r="H104" t="s">
        <v>85</v>
      </c>
      <c r="K104" t="s">
        <v>351</v>
      </c>
    </row>
    <row r="105" spans="1:11" x14ac:dyDescent="0.25">
      <c r="A105" t="s">
        <v>322</v>
      </c>
      <c r="B105" t="s">
        <v>201</v>
      </c>
      <c r="C105" t="s">
        <v>144</v>
      </c>
      <c r="D105" t="s">
        <v>30</v>
      </c>
      <c r="E105">
        <v>0</v>
      </c>
      <c r="F105" t="s">
        <v>83</v>
      </c>
      <c r="G105" s="18" t="s">
        <v>273</v>
      </c>
      <c r="H105" t="s">
        <v>85</v>
      </c>
      <c r="K105" t="s">
        <v>351</v>
      </c>
    </row>
    <row r="106" spans="1:11" x14ac:dyDescent="0.25">
      <c r="A106" t="s">
        <v>322</v>
      </c>
      <c r="B106" t="s">
        <v>201</v>
      </c>
      <c r="C106" t="s">
        <v>145</v>
      </c>
      <c r="D106" t="s">
        <v>15</v>
      </c>
      <c r="E106">
        <v>0</v>
      </c>
      <c r="F106" t="s">
        <v>83</v>
      </c>
      <c r="G106">
        <v>30.7</v>
      </c>
      <c r="H106" t="s">
        <v>85</v>
      </c>
      <c r="K106" t="s">
        <v>351</v>
      </c>
    </row>
    <row r="107" spans="1:11" x14ac:dyDescent="0.25">
      <c r="A107" t="s">
        <v>322</v>
      </c>
      <c r="B107" t="s">
        <v>201</v>
      </c>
      <c r="C107" t="s">
        <v>142</v>
      </c>
      <c r="D107" t="s">
        <v>30</v>
      </c>
      <c r="E107">
        <v>3.7</v>
      </c>
      <c r="F107" t="s">
        <v>83</v>
      </c>
      <c r="G107">
        <v>7.5</v>
      </c>
      <c r="H107" t="s">
        <v>85</v>
      </c>
      <c r="K107" t="s">
        <v>351</v>
      </c>
    </row>
    <row r="108" spans="1:11" x14ac:dyDescent="0.25">
      <c r="A108" t="s">
        <v>325</v>
      </c>
      <c r="B108" t="s">
        <v>156</v>
      </c>
      <c r="C108" t="s">
        <v>155</v>
      </c>
      <c r="E108">
        <v>0</v>
      </c>
      <c r="F108" t="s">
        <v>83</v>
      </c>
      <c r="G108">
        <v>0</v>
      </c>
      <c r="H108" t="s">
        <v>167</v>
      </c>
      <c r="I108" t="s">
        <v>134</v>
      </c>
      <c r="K108" t="s">
        <v>351</v>
      </c>
    </row>
    <row r="109" spans="1:11" x14ac:dyDescent="0.25">
      <c r="A109" t="s">
        <v>325</v>
      </c>
      <c r="B109" t="s">
        <v>157</v>
      </c>
      <c r="C109" t="s">
        <v>155</v>
      </c>
      <c r="E109">
        <v>0</v>
      </c>
      <c r="F109" t="s">
        <v>83</v>
      </c>
      <c r="G109">
        <v>0</v>
      </c>
      <c r="H109" t="s">
        <v>167</v>
      </c>
      <c r="I109" t="s">
        <v>134</v>
      </c>
      <c r="K109" t="s">
        <v>351</v>
      </c>
    </row>
    <row r="110" spans="1:11" x14ac:dyDescent="0.25">
      <c r="A110" t="s">
        <v>325</v>
      </c>
      <c r="B110" t="s">
        <v>158</v>
      </c>
      <c r="C110" t="s">
        <v>155</v>
      </c>
      <c r="E110">
        <v>0</v>
      </c>
      <c r="F110" t="s">
        <v>83</v>
      </c>
      <c r="G110">
        <v>0</v>
      </c>
      <c r="H110" t="s">
        <v>167</v>
      </c>
      <c r="I110" t="s">
        <v>134</v>
      </c>
      <c r="K110" t="s">
        <v>351</v>
      </c>
    </row>
    <row r="111" spans="1:11" x14ac:dyDescent="0.25">
      <c r="A111" t="s">
        <v>325</v>
      </c>
      <c r="B111" t="s">
        <v>160</v>
      </c>
      <c r="C111" t="s">
        <v>159</v>
      </c>
      <c r="E111">
        <v>0</v>
      </c>
      <c r="F111" t="s">
        <v>83</v>
      </c>
      <c r="G111">
        <v>0</v>
      </c>
      <c r="H111" t="s">
        <v>167</v>
      </c>
      <c r="I111" t="s">
        <v>134</v>
      </c>
      <c r="K111" t="s">
        <v>351</v>
      </c>
    </row>
    <row r="112" spans="1:11" x14ac:dyDescent="0.25">
      <c r="A112" t="s">
        <v>325</v>
      </c>
      <c r="B112" t="s">
        <v>161</v>
      </c>
      <c r="C112" t="s">
        <v>159</v>
      </c>
      <c r="E112">
        <v>0</v>
      </c>
      <c r="F112" t="s">
        <v>83</v>
      </c>
      <c r="G112">
        <v>0</v>
      </c>
      <c r="H112" t="s">
        <v>167</v>
      </c>
      <c r="I112" t="s">
        <v>134</v>
      </c>
      <c r="K112" t="s">
        <v>351</v>
      </c>
    </row>
    <row r="113" spans="1:11" x14ac:dyDescent="0.25">
      <c r="A113" t="s">
        <v>325</v>
      </c>
      <c r="B113" t="s">
        <v>162</v>
      </c>
      <c r="C113" t="s">
        <v>75</v>
      </c>
      <c r="E113">
        <v>0</v>
      </c>
      <c r="F113" t="s">
        <v>83</v>
      </c>
      <c r="G113">
        <v>0</v>
      </c>
      <c r="H113" t="s">
        <v>167</v>
      </c>
      <c r="I113" t="s">
        <v>134</v>
      </c>
      <c r="K113" t="s">
        <v>351</v>
      </c>
    </row>
    <row r="114" spans="1:11" x14ac:dyDescent="0.25">
      <c r="A114" t="s">
        <v>325</v>
      </c>
      <c r="B114" t="s">
        <v>163</v>
      </c>
      <c r="C114" t="s">
        <v>164</v>
      </c>
      <c r="D114" t="s">
        <v>30</v>
      </c>
      <c r="E114">
        <v>11.2</v>
      </c>
      <c r="F114" t="s">
        <v>83</v>
      </c>
      <c r="G114">
        <v>50.8</v>
      </c>
      <c r="H114" t="s">
        <v>167</v>
      </c>
      <c r="I114" t="s">
        <v>241</v>
      </c>
      <c r="K114" t="s">
        <v>351</v>
      </c>
    </row>
    <row r="115" spans="1:11" x14ac:dyDescent="0.25">
      <c r="A115" t="s">
        <v>325</v>
      </c>
      <c r="B115" t="s">
        <v>163</v>
      </c>
      <c r="C115" t="s">
        <v>76</v>
      </c>
      <c r="D115" t="s">
        <v>15</v>
      </c>
      <c r="E115" s="18" t="s">
        <v>280</v>
      </c>
      <c r="F115" t="s">
        <v>83</v>
      </c>
      <c r="G115">
        <v>3.56</v>
      </c>
      <c r="H115" t="s">
        <v>167</v>
      </c>
      <c r="I115" t="s">
        <v>242</v>
      </c>
      <c r="K115" t="s">
        <v>351</v>
      </c>
    </row>
    <row r="116" spans="1:11" x14ac:dyDescent="0.25">
      <c r="A116" t="s">
        <v>325</v>
      </c>
      <c r="B116" t="s">
        <v>160</v>
      </c>
      <c r="C116" t="s">
        <v>76</v>
      </c>
      <c r="D116" t="s">
        <v>15</v>
      </c>
      <c r="E116">
        <v>1.41</v>
      </c>
      <c r="F116" t="s">
        <v>83</v>
      </c>
      <c r="G116">
        <v>3.17</v>
      </c>
      <c r="H116" t="s">
        <v>167</v>
      </c>
      <c r="I116" t="s">
        <v>242</v>
      </c>
      <c r="K116" t="s">
        <v>351</v>
      </c>
    </row>
    <row r="117" spans="1:11" x14ac:dyDescent="0.25">
      <c r="A117" t="s">
        <v>325</v>
      </c>
      <c r="B117" t="s">
        <v>157</v>
      </c>
      <c r="C117" t="s">
        <v>76</v>
      </c>
      <c r="D117" t="s">
        <v>30</v>
      </c>
      <c r="E117" s="18" t="s">
        <v>281</v>
      </c>
      <c r="F117" t="s">
        <v>83</v>
      </c>
      <c r="G117">
        <v>3.07</v>
      </c>
      <c r="H117" t="s">
        <v>167</v>
      </c>
      <c r="I117" t="s">
        <v>242</v>
      </c>
      <c r="K117" t="s">
        <v>351</v>
      </c>
    </row>
    <row r="118" spans="1:11" x14ac:dyDescent="0.25">
      <c r="A118" t="s">
        <v>325</v>
      </c>
      <c r="B118" t="s">
        <v>161</v>
      </c>
      <c r="C118" t="s">
        <v>76</v>
      </c>
      <c r="D118" t="s">
        <v>15</v>
      </c>
      <c r="E118" s="18" t="s">
        <v>282</v>
      </c>
      <c r="F118" t="s">
        <v>83</v>
      </c>
      <c r="G118">
        <v>3.27</v>
      </c>
      <c r="H118" t="s">
        <v>167</v>
      </c>
      <c r="I118" t="s">
        <v>242</v>
      </c>
      <c r="K118" t="s">
        <v>351</v>
      </c>
    </row>
    <row r="119" spans="1:11" x14ac:dyDescent="0.25">
      <c r="A119" t="s">
        <v>325</v>
      </c>
      <c r="B119" t="s">
        <v>156</v>
      </c>
      <c r="C119" t="s">
        <v>165</v>
      </c>
      <c r="D119" t="s">
        <v>30</v>
      </c>
      <c r="E119" s="18" t="s">
        <v>283</v>
      </c>
      <c r="F119" t="s">
        <v>83</v>
      </c>
      <c r="G119">
        <v>76.2</v>
      </c>
      <c r="H119" t="s">
        <v>167</v>
      </c>
      <c r="I119" t="s">
        <v>243</v>
      </c>
      <c r="K119" t="s">
        <v>351</v>
      </c>
    </row>
    <row r="120" spans="1:11" x14ac:dyDescent="0.25">
      <c r="A120" t="s">
        <v>325</v>
      </c>
      <c r="B120" t="s">
        <v>158</v>
      </c>
      <c r="C120" t="s">
        <v>165</v>
      </c>
      <c r="D120" t="s">
        <v>30</v>
      </c>
      <c r="E120">
        <v>40.6</v>
      </c>
      <c r="F120" t="s">
        <v>83</v>
      </c>
      <c r="G120">
        <v>82.3</v>
      </c>
      <c r="H120" t="s">
        <v>167</v>
      </c>
      <c r="I120" t="s">
        <v>243</v>
      </c>
      <c r="K120" t="s">
        <v>351</v>
      </c>
    </row>
    <row r="121" spans="1:11" x14ac:dyDescent="0.25">
      <c r="A121" t="s">
        <v>325</v>
      </c>
      <c r="B121" t="s">
        <v>162</v>
      </c>
      <c r="C121" t="s">
        <v>165</v>
      </c>
      <c r="D121" t="s">
        <v>30</v>
      </c>
      <c r="E121">
        <v>44.7</v>
      </c>
      <c r="F121" t="s">
        <v>83</v>
      </c>
      <c r="G121">
        <v>92.3</v>
      </c>
      <c r="H121" t="s">
        <v>167</v>
      </c>
      <c r="I121" t="s">
        <v>243</v>
      </c>
      <c r="K121" t="s">
        <v>351</v>
      </c>
    </row>
    <row r="122" spans="1:11" x14ac:dyDescent="0.25">
      <c r="A122" t="s">
        <v>325</v>
      </c>
      <c r="B122" t="s">
        <v>156</v>
      </c>
      <c r="C122" t="s">
        <v>25</v>
      </c>
      <c r="E122">
        <v>0</v>
      </c>
      <c r="F122" t="s">
        <v>83</v>
      </c>
      <c r="G122">
        <v>0</v>
      </c>
      <c r="H122" t="s">
        <v>167</v>
      </c>
      <c r="I122" t="s">
        <v>244</v>
      </c>
      <c r="K122" t="s">
        <v>351</v>
      </c>
    </row>
    <row r="123" spans="1:11" x14ac:dyDescent="0.25">
      <c r="A123" t="s">
        <v>325</v>
      </c>
      <c r="B123" t="s">
        <v>160</v>
      </c>
      <c r="C123" t="s">
        <v>25</v>
      </c>
      <c r="E123">
        <v>0</v>
      </c>
      <c r="F123" t="s">
        <v>83</v>
      </c>
      <c r="G123">
        <v>0</v>
      </c>
      <c r="H123" t="s">
        <v>167</v>
      </c>
      <c r="I123" t="s">
        <v>244</v>
      </c>
      <c r="K123" t="s">
        <v>351</v>
      </c>
    </row>
    <row r="124" spans="1:11" x14ac:dyDescent="0.25">
      <c r="A124" t="s">
        <v>325</v>
      </c>
      <c r="B124" t="s">
        <v>157</v>
      </c>
      <c r="C124" t="s">
        <v>25</v>
      </c>
      <c r="E124">
        <v>0</v>
      </c>
      <c r="F124" t="s">
        <v>83</v>
      </c>
      <c r="G124">
        <v>0</v>
      </c>
      <c r="H124" t="s">
        <v>167</v>
      </c>
      <c r="I124" t="s">
        <v>244</v>
      </c>
      <c r="K124" t="s">
        <v>351</v>
      </c>
    </row>
    <row r="125" spans="1:11" x14ac:dyDescent="0.25">
      <c r="A125" t="s">
        <v>325</v>
      </c>
      <c r="B125" t="s">
        <v>161</v>
      </c>
      <c r="C125" t="s">
        <v>25</v>
      </c>
      <c r="E125">
        <v>0</v>
      </c>
      <c r="F125" t="s">
        <v>83</v>
      </c>
      <c r="G125">
        <v>0</v>
      </c>
      <c r="H125" t="s">
        <v>167</v>
      </c>
      <c r="I125" t="s">
        <v>244</v>
      </c>
      <c r="K125" t="s">
        <v>351</v>
      </c>
    </row>
    <row r="126" spans="1:11" x14ac:dyDescent="0.25">
      <c r="A126" t="s">
        <v>325</v>
      </c>
      <c r="B126" t="s">
        <v>158</v>
      </c>
      <c r="C126" t="s">
        <v>25</v>
      </c>
      <c r="E126">
        <v>0</v>
      </c>
      <c r="F126" t="s">
        <v>83</v>
      </c>
      <c r="G126">
        <v>0</v>
      </c>
      <c r="H126" t="s">
        <v>167</v>
      </c>
      <c r="I126" t="s">
        <v>244</v>
      </c>
      <c r="K126" t="s">
        <v>351</v>
      </c>
    </row>
    <row r="127" spans="1:11" x14ac:dyDescent="0.25">
      <c r="A127" t="s">
        <v>325</v>
      </c>
      <c r="B127" t="s">
        <v>162</v>
      </c>
      <c r="C127" t="s">
        <v>25</v>
      </c>
      <c r="E127">
        <v>0</v>
      </c>
      <c r="F127" t="s">
        <v>83</v>
      </c>
      <c r="G127">
        <v>0</v>
      </c>
      <c r="H127" t="s">
        <v>167</v>
      </c>
      <c r="I127" t="s">
        <v>244</v>
      </c>
      <c r="K127" t="s">
        <v>351</v>
      </c>
    </row>
    <row r="128" spans="1:11" x14ac:dyDescent="0.25">
      <c r="A128" t="s">
        <v>325</v>
      </c>
      <c r="B128" t="s">
        <v>163</v>
      </c>
      <c r="C128" t="s">
        <v>77</v>
      </c>
      <c r="E128">
        <v>0</v>
      </c>
      <c r="F128" t="s">
        <v>83</v>
      </c>
      <c r="G128">
        <v>0</v>
      </c>
      <c r="H128" t="s">
        <v>167</v>
      </c>
      <c r="I128" t="s">
        <v>134</v>
      </c>
      <c r="K128" t="s">
        <v>351</v>
      </c>
    </row>
    <row r="129" spans="1:11" x14ac:dyDescent="0.25">
      <c r="A129" t="s">
        <v>325</v>
      </c>
      <c r="B129" t="s">
        <v>163</v>
      </c>
      <c r="C129" t="s">
        <v>94</v>
      </c>
      <c r="D129" t="s">
        <v>30</v>
      </c>
      <c r="E129">
        <v>0</v>
      </c>
      <c r="F129" t="s">
        <v>83</v>
      </c>
      <c r="G129">
        <v>0</v>
      </c>
      <c r="H129" t="s">
        <v>167</v>
      </c>
      <c r="I129" t="s">
        <v>240</v>
      </c>
      <c r="K129" t="s">
        <v>351</v>
      </c>
    </row>
    <row r="130" spans="1:11" x14ac:dyDescent="0.25">
      <c r="A130" t="s">
        <v>325</v>
      </c>
      <c r="B130" t="s">
        <v>157</v>
      </c>
      <c r="C130" t="s">
        <v>94</v>
      </c>
      <c r="D130" t="s">
        <v>30</v>
      </c>
      <c r="E130">
        <v>6.45</v>
      </c>
      <c r="F130" t="s">
        <v>83</v>
      </c>
      <c r="G130" s="18" t="s">
        <v>274</v>
      </c>
      <c r="H130" t="s">
        <v>167</v>
      </c>
      <c r="I130" t="s">
        <v>240</v>
      </c>
      <c r="K130" t="s">
        <v>351</v>
      </c>
    </row>
    <row r="131" spans="1:11" x14ac:dyDescent="0.25">
      <c r="A131" t="s">
        <v>325</v>
      </c>
      <c r="B131" t="s">
        <v>161</v>
      </c>
      <c r="C131" t="s">
        <v>94</v>
      </c>
      <c r="D131" t="s">
        <v>30</v>
      </c>
      <c r="E131">
        <v>5</v>
      </c>
      <c r="F131" t="s">
        <v>83</v>
      </c>
      <c r="G131">
        <v>36.1</v>
      </c>
      <c r="H131" t="s">
        <v>167</v>
      </c>
      <c r="I131" t="s">
        <v>240</v>
      </c>
      <c r="K131" t="s">
        <v>351</v>
      </c>
    </row>
    <row r="132" spans="1:11" x14ac:dyDescent="0.25">
      <c r="A132" t="s">
        <v>325</v>
      </c>
      <c r="B132" t="s">
        <v>156</v>
      </c>
      <c r="C132" t="s">
        <v>93</v>
      </c>
      <c r="E132">
        <v>0</v>
      </c>
      <c r="F132" t="s">
        <v>83</v>
      </c>
      <c r="G132">
        <v>0</v>
      </c>
      <c r="H132" t="s">
        <v>167</v>
      </c>
      <c r="I132" t="s">
        <v>134</v>
      </c>
      <c r="K132" t="s">
        <v>351</v>
      </c>
    </row>
    <row r="133" spans="1:11" x14ac:dyDescent="0.25">
      <c r="A133" t="s">
        <v>325</v>
      </c>
      <c r="B133" t="s">
        <v>158</v>
      </c>
      <c r="C133" t="s">
        <v>93</v>
      </c>
      <c r="E133">
        <v>0</v>
      </c>
      <c r="F133" t="s">
        <v>83</v>
      </c>
      <c r="G133">
        <v>0</v>
      </c>
      <c r="H133" t="s">
        <v>167</v>
      </c>
      <c r="I133" t="s">
        <v>134</v>
      </c>
      <c r="K133" t="s">
        <v>351</v>
      </c>
    </row>
    <row r="134" spans="1:11" x14ac:dyDescent="0.25">
      <c r="A134" t="s">
        <v>325</v>
      </c>
      <c r="B134" t="s">
        <v>162</v>
      </c>
      <c r="C134" t="s">
        <v>93</v>
      </c>
      <c r="E134">
        <v>0</v>
      </c>
      <c r="F134" t="s">
        <v>83</v>
      </c>
      <c r="G134">
        <v>0</v>
      </c>
      <c r="H134" t="s">
        <v>167</v>
      </c>
      <c r="I134" t="s">
        <v>134</v>
      </c>
      <c r="K134" t="s">
        <v>351</v>
      </c>
    </row>
    <row r="135" spans="1:11" x14ac:dyDescent="0.25">
      <c r="A135" t="s">
        <v>325</v>
      </c>
      <c r="B135" t="s">
        <v>160</v>
      </c>
      <c r="C135" t="s">
        <v>166</v>
      </c>
      <c r="E135">
        <v>0</v>
      </c>
      <c r="F135" t="s">
        <v>83</v>
      </c>
      <c r="G135">
        <v>0</v>
      </c>
      <c r="H135" t="s">
        <v>167</v>
      </c>
      <c r="I135" t="s">
        <v>134</v>
      </c>
      <c r="K135" t="s">
        <v>351</v>
      </c>
    </row>
    <row r="136" spans="1:11" x14ac:dyDescent="0.25">
      <c r="A136" t="s">
        <v>325</v>
      </c>
      <c r="B136" t="s">
        <v>160</v>
      </c>
      <c r="C136" t="s">
        <v>19</v>
      </c>
      <c r="E136">
        <v>0</v>
      </c>
      <c r="F136" t="s">
        <v>83</v>
      </c>
      <c r="G136">
        <v>0</v>
      </c>
      <c r="H136" t="s">
        <v>167</v>
      </c>
      <c r="I136" t="s">
        <v>134</v>
      </c>
      <c r="K136" t="s">
        <v>351</v>
      </c>
    </row>
    <row r="137" spans="1:11" x14ac:dyDescent="0.25">
      <c r="A137" t="s">
        <v>325</v>
      </c>
      <c r="B137" t="s">
        <v>157</v>
      </c>
      <c r="C137" t="s">
        <v>19</v>
      </c>
      <c r="E137">
        <v>0</v>
      </c>
      <c r="F137" t="s">
        <v>83</v>
      </c>
      <c r="G137">
        <v>0</v>
      </c>
      <c r="H137" t="s">
        <v>167</v>
      </c>
      <c r="I137" t="s">
        <v>134</v>
      </c>
      <c r="K137" t="s">
        <v>351</v>
      </c>
    </row>
    <row r="138" spans="1:11" x14ac:dyDescent="0.25">
      <c r="A138" t="s">
        <v>325</v>
      </c>
      <c r="B138" t="s">
        <v>156</v>
      </c>
      <c r="C138" t="s">
        <v>17</v>
      </c>
      <c r="E138">
        <v>0</v>
      </c>
      <c r="F138" t="s">
        <v>83</v>
      </c>
      <c r="G138">
        <v>0</v>
      </c>
      <c r="H138" t="s">
        <v>167</v>
      </c>
      <c r="I138" t="s">
        <v>134</v>
      </c>
      <c r="K138" t="s">
        <v>351</v>
      </c>
    </row>
    <row r="139" spans="1:11" x14ac:dyDescent="0.25">
      <c r="A139" t="s">
        <v>325</v>
      </c>
      <c r="B139" t="s">
        <v>163</v>
      </c>
      <c r="C139" t="s">
        <v>17</v>
      </c>
      <c r="E139">
        <v>0</v>
      </c>
      <c r="F139" t="s">
        <v>83</v>
      </c>
      <c r="G139">
        <v>0</v>
      </c>
      <c r="H139" t="s">
        <v>167</v>
      </c>
      <c r="I139" t="s">
        <v>134</v>
      </c>
      <c r="K139" t="s">
        <v>351</v>
      </c>
    </row>
    <row r="140" spans="1:11" x14ac:dyDescent="0.25">
      <c r="A140" t="s">
        <v>325</v>
      </c>
      <c r="B140" t="s">
        <v>161</v>
      </c>
      <c r="C140" t="s">
        <v>17</v>
      </c>
      <c r="E140">
        <v>0</v>
      </c>
      <c r="F140" t="s">
        <v>83</v>
      </c>
      <c r="G140">
        <v>0</v>
      </c>
      <c r="H140" t="s">
        <v>167</v>
      </c>
      <c r="I140" t="s">
        <v>134</v>
      </c>
      <c r="K140" t="s">
        <v>351</v>
      </c>
    </row>
    <row r="141" spans="1:11" x14ac:dyDescent="0.25">
      <c r="A141" t="s">
        <v>325</v>
      </c>
      <c r="B141" t="s">
        <v>158</v>
      </c>
      <c r="C141" t="s">
        <v>17</v>
      </c>
      <c r="E141">
        <v>0</v>
      </c>
      <c r="F141" t="s">
        <v>83</v>
      </c>
      <c r="G141">
        <v>0</v>
      </c>
      <c r="H141" t="s">
        <v>167</v>
      </c>
      <c r="I141" t="s">
        <v>134</v>
      </c>
      <c r="K141" t="s">
        <v>351</v>
      </c>
    </row>
    <row r="142" spans="1:11" x14ac:dyDescent="0.25">
      <c r="A142" t="s">
        <v>325</v>
      </c>
      <c r="B142" t="s">
        <v>162</v>
      </c>
      <c r="C142" t="s">
        <v>17</v>
      </c>
      <c r="E142">
        <v>0</v>
      </c>
      <c r="F142" t="s">
        <v>83</v>
      </c>
      <c r="G142">
        <v>0</v>
      </c>
      <c r="H142" t="s">
        <v>167</v>
      </c>
      <c r="I142" t="s">
        <v>134</v>
      </c>
      <c r="K142" t="s">
        <v>351</v>
      </c>
    </row>
    <row r="143" spans="1:11" x14ac:dyDescent="0.25">
      <c r="A143" t="s">
        <v>325</v>
      </c>
      <c r="B143" t="s">
        <v>161</v>
      </c>
      <c r="C143" t="s">
        <v>69</v>
      </c>
      <c r="E143">
        <v>0</v>
      </c>
      <c r="F143" t="s">
        <v>83</v>
      </c>
      <c r="G143">
        <v>0</v>
      </c>
      <c r="H143" t="s">
        <v>167</v>
      </c>
      <c r="I143" t="s">
        <v>134</v>
      </c>
      <c r="K143" t="s">
        <v>351</v>
      </c>
    </row>
    <row r="144" spans="1:11" x14ac:dyDescent="0.25">
      <c r="A144" t="s">
        <v>325</v>
      </c>
      <c r="B144" t="s">
        <v>158</v>
      </c>
      <c r="C144" t="s">
        <v>79</v>
      </c>
      <c r="E144">
        <v>0</v>
      </c>
      <c r="F144" t="s">
        <v>83</v>
      </c>
      <c r="G144">
        <v>0</v>
      </c>
      <c r="H144" t="s">
        <v>167</v>
      </c>
      <c r="I144" t="s">
        <v>134</v>
      </c>
      <c r="K144" t="s">
        <v>351</v>
      </c>
    </row>
    <row r="145" spans="1:11" x14ac:dyDescent="0.25">
      <c r="A145" t="s">
        <v>325</v>
      </c>
      <c r="B145" t="s">
        <v>162</v>
      </c>
      <c r="C145" t="s">
        <v>79</v>
      </c>
      <c r="E145">
        <v>0</v>
      </c>
      <c r="F145" t="s">
        <v>83</v>
      </c>
      <c r="G145">
        <v>0</v>
      </c>
      <c r="H145" t="s">
        <v>167</v>
      </c>
      <c r="I145" t="s">
        <v>134</v>
      </c>
      <c r="K145" t="s">
        <v>351</v>
      </c>
    </row>
    <row r="146" spans="1:11" x14ac:dyDescent="0.25">
      <c r="A146" t="s">
        <v>325</v>
      </c>
      <c r="B146" t="s">
        <v>157</v>
      </c>
      <c r="C146" t="s">
        <v>168</v>
      </c>
      <c r="E146">
        <v>0</v>
      </c>
      <c r="F146" t="s">
        <v>83</v>
      </c>
      <c r="G146">
        <v>0</v>
      </c>
      <c r="H146" t="s">
        <v>167</v>
      </c>
      <c r="I146" t="s">
        <v>134</v>
      </c>
      <c r="K146" t="s">
        <v>351</v>
      </c>
    </row>
    <row r="147" spans="1:11" x14ac:dyDescent="0.25">
      <c r="A147" t="s">
        <v>325</v>
      </c>
      <c r="B147" t="s">
        <v>156</v>
      </c>
      <c r="C147" t="s">
        <v>169</v>
      </c>
      <c r="E147">
        <v>0</v>
      </c>
      <c r="F147" t="s">
        <v>83</v>
      </c>
      <c r="G147">
        <v>0</v>
      </c>
      <c r="H147" t="s">
        <v>167</v>
      </c>
      <c r="I147" t="s">
        <v>134</v>
      </c>
      <c r="K147" t="s">
        <v>351</v>
      </c>
    </row>
    <row r="148" spans="1:11" x14ac:dyDescent="0.25">
      <c r="A148" t="s">
        <v>325</v>
      </c>
      <c r="B148" t="s">
        <v>163</v>
      </c>
      <c r="C148" t="s">
        <v>170</v>
      </c>
      <c r="E148">
        <v>0</v>
      </c>
      <c r="F148" t="s">
        <v>83</v>
      </c>
      <c r="G148">
        <v>0</v>
      </c>
      <c r="H148" t="s">
        <v>167</v>
      </c>
      <c r="I148" t="s">
        <v>134</v>
      </c>
      <c r="K148" t="s">
        <v>351</v>
      </c>
    </row>
    <row r="149" spans="1:11" x14ac:dyDescent="0.25">
      <c r="A149" t="s">
        <v>325</v>
      </c>
      <c r="B149" t="s">
        <v>160</v>
      </c>
      <c r="C149" t="s">
        <v>170</v>
      </c>
      <c r="E149">
        <v>0</v>
      </c>
      <c r="F149" t="s">
        <v>83</v>
      </c>
      <c r="G149">
        <v>0</v>
      </c>
      <c r="H149" t="s">
        <v>167</v>
      </c>
      <c r="I149" t="s">
        <v>134</v>
      </c>
      <c r="K149" t="s">
        <v>351</v>
      </c>
    </row>
    <row r="150" spans="1:11" x14ac:dyDescent="0.25">
      <c r="A150" t="s">
        <v>324</v>
      </c>
      <c r="B150" t="s">
        <v>179</v>
      </c>
      <c r="C150" t="s">
        <v>143</v>
      </c>
      <c r="D150" t="s">
        <v>15</v>
      </c>
      <c r="E150">
        <v>0</v>
      </c>
      <c r="F150" t="s">
        <v>83</v>
      </c>
      <c r="G150">
        <v>5.6</v>
      </c>
      <c r="H150" t="s">
        <v>85</v>
      </c>
      <c r="I150" t="s">
        <v>83</v>
      </c>
      <c r="K150" t="s">
        <v>351</v>
      </c>
    </row>
    <row r="151" spans="1:11" x14ac:dyDescent="0.25">
      <c r="A151" t="s">
        <v>324</v>
      </c>
      <c r="B151" t="s">
        <v>179</v>
      </c>
      <c r="C151" t="s">
        <v>180</v>
      </c>
      <c r="D151" t="s">
        <v>15</v>
      </c>
      <c r="E151">
        <v>0</v>
      </c>
      <c r="F151" t="s">
        <v>83</v>
      </c>
      <c r="G151">
        <v>31.77</v>
      </c>
      <c r="H151" t="s">
        <v>85</v>
      </c>
      <c r="I151" t="s">
        <v>83</v>
      </c>
      <c r="K151" t="s">
        <v>351</v>
      </c>
    </row>
    <row r="152" spans="1:11" x14ac:dyDescent="0.25">
      <c r="A152" t="s">
        <v>324</v>
      </c>
      <c r="B152" t="s">
        <v>179</v>
      </c>
      <c r="C152" t="s">
        <v>181</v>
      </c>
      <c r="D152" t="s">
        <v>30</v>
      </c>
      <c r="E152">
        <v>0</v>
      </c>
      <c r="F152" t="s">
        <v>83</v>
      </c>
      <c r="G152">
        <v>36.36</v>
      </c>
      <c r="H152" t="s">
        <v>85</v>
      </c>
      <c r="I152" t="s">
        <v>83</v>
      </c>
      <c r="K152" t="s">
        <v>351</v>
      </c>
    </row>
    <row r="153" spans="1:11" x14ac:dyDescent="0.25">
      <c r="A153" t="s">
        <v>324</v>
      </c>
      <c r="B153" t="s">
        <v>179</v>
      </c>
      <c r="C153" t="s">
        <v>184</v>
      </c>
      <c r="D153" t="s">
        <v>30</v>
      </c>
      <c r="E153">
        <v>7</v>
      </c>
      <c r="F153" t="s">
        <v>83</v>
      </c>
      <c r="G153">
        <v>23</v>
      </c>
      <c r="H153" t="s">
        <v>85</v>
      </c>
      <c r="I153" t="s">
        <v>83</v>
      </c>
      <c r="K153" t="s">
        <v>351</v>
      </c>
    </row>
    <row r="154" spans="1:11" x14ac:dyDescent="0.25">
      <c r="A154" t="s">
        <v>324</v>
      </c>
      <c r="B154" t="s">
        <v>179</v>
      </c>
      <c r="C154" t="s">
        <v>36</v>
      </c>
      <c r="D154" t="s">
        <v>15</v>
      </c>
      <c r="E154">
        <v>0</v>
      </c>
      <c r="F154" t="s">
        <v>83</v>
      </c>
      <c r="G154">
        <v>39.9</v>
      </c>
      <c r="H154" t="s">
        <v>85</v>
      </c>
      <c r="I154" t="s">
        <v>83</v>
      </c>
      <c r="K154" t="s">
        <v>351</v>
      </c>
    </row>
    <row r="155" spans="1:11" x14ac:dyDescent="0.25">
      <c r="A155" t="s">
        <v>324</v>
      </c>
      <c r="B155" t="s">
        <v>179</v>
      </c>
      <c r="C155" t="s">
        <v>166</v>
      </c>
      <c r="D155" t="s">
        <v>15</v>
      </c>
      <c r="E155">
        <v>0</v>
      </c>
      <c r="F155" t="s">
        <v>83</v>
      </c>
      <c r="G155">
        <v>19.8</v>
      </c>
      <c r="H155" t="s">
        <v>85</v>
      </c>
      <c r="I155" t="s">
        <v>83</v>
      </c>
      <c r="K155" t="s">
        <v>351</v>
      </c>
    </row>
    <row r="156" spans="1:11" x14ac:dyDescent="0.25">
      <c r="A156" t="s">
        <v>324</v>
      </c>
      <c r="B156" t="s">
        <v>185</v>
      </c>
      <c r="C156" t="s">
        <v>187</v>
      </c>
      <c r="D156" t="s">
        <v>15</v>
      </c>
      <c r="E156">
        <v>0</v>
      </c>
      <c r="F156" t="s">
        <v>83</v>
      </c>
      <c r="G156" s="18" t="s">
        <v>275</v>
      </c>
      <c r="H156" t="s">
        <v>85</v>
      </c>
      <c r="I156" t="s">
        <v>83</v>
      </c>
      <c r="K156" t="s">
        <v>351</v>
      </c>
    </row>
    <row r="157" spans="1:11" x14ac:dyDescent="0.25">
      <c r="A157" t="s">
        <v>324</v>
      </c>
      <c r="B157" t="s">
        <v>185</v>
      </c>
      <c r="C157" t="s">
        <v>188</v>
      </c>
      <c r="D157" t="s">
        <v>30</v>
      </c>
      <c r="E157">
        <v>0</v>
      </c>
      <c r="F157" t="s">
        <v>83</v>
      </c>
      <c r="G157">
        <v>84.43</v>
      </c>
      <c r="H157" t="s">
        <v>85</v>
      </c>
      <c r="I157" t="s">
        <v>83</v>
      </c>
      <c r="K157" t="s">
        <v>351</v>
      </c>
    </row>
    <row r="158" spans="1:11" x14ac:dyDescent="0.25">
      <c r="A158" t="s">
        <v>324</v>
      </c>
      <c r="B158" t="s">
        <v>185</v>
      </c>
      <c r="C158" t="s">
        <v>141</v>
      </c>
      <c r="D158" t="s">
        <v>15</v>
      </c>
      <c r="E158">
        <v>0</v>
      </c>
      <c r="F158" t="s">
        <v>83</v>
      </c>
      <c r="G158" s="18" t="s">
        <v>276</v>
      </c>
      <c r="H158" t="s">
        <v>85</v>
      </c>
      <c r="I158" t="s">
        <v>83</v>
      </c>
      <c r="K158" t="s">
        <v>351</v>
      </c>
    </row>
    <row r="159" spans="1:11" x14ac:dyDescent="0.25">
      <c r="A159" t="s">
        <v>324</v>
      </c>
      <c r="B159" t="s">
        <v>185</v>
      </c>
      <c r="C159" t="s">
        <v>77</v>
      </c>
      <c r="D159" t="s">
        <v>15</v>
      </c>
      <c r="E159">
        <v>0</v>
      </c>
      <c r="F159" t="s">
        <v>83</v>
      </c>
      <c r="G159">
        <v>11</v>
      </c>
      <c r="H159" t="s">
        <v>85</v>
      </c>
      <c r="I159" t="s">
        <v>83</v>
      </c>
      <c r="K159" t="s">
        <v>351</v>
      </c>
    </row>
    <row r="160" spans="1:11" x14ac:dyDescent="0.25">
      <c r="A160" t="s">
        <v>324</v>
      </c>
      <c r="B160" t="s">
        <v>185</v>
      </c>
      <c r="C160" t="s">
        <v>25</v>
      </c>
      <c r="D160" t="s">
        <v>15</v>
      </c>
      <c r="E160">
        <v>0</v>
      </c>
      <c r="F160" t="s">
        <v>83</v>
      </c>
      <c r="G160" s="18" t="s">
        <v>275</v>
      </c>
      <c r="H160" t="s">
        <v>85</v>
      </c>
      <c r="I160" t="s">
        <v>83</v>
      </c>
      <c r="K160" t="s">
        <v>351</v>
      </c>
    </row>
    <row r="161" spans="1:11" x14ac:dyDescent="0.25">
      <c r="A161" t="s">
        <v>324</v>
      </c>
      <c r="B161" t="s">
        <v>185</v>
      </c>
      <c r="C161" t="s">
        <v>189</v>
      </c>
      <c r="D161" t="s">
        <v>15</v>
      </c>
      <c r="E161">
        <v>0</v>
      </c>
      <c r="F161" t="s">
        <v>83</v>
      </c>
      <c r="G161">
        <v>3.8</v>
      </c>
      <c r="H161" t="s">
        <v>85</v>
      </c>
      <c r="I161" t="s">
        <v>83</v>
      </c>
      <c r="K161" t="s">
        <v>351</v>
      </c>
    </row>
    <row r="162" spans="1:11" x14ac:dyDescent="0.25">
      <c r="A162" t="s">
        <v>324</v>
      </c>
      <c r="B162" t="s">
        <v>186</v>
      </c>
      <c r="C162" t="s">
        <v>187</v>
      </c>
      <c r="D162" t="s">
        <v>15</v>
      </c>
      <c r="E162">
        <v>0</v>
      </c>
      <c r="F162" t="s">
        <v>83</v>
      </c>
      <c r="G162">
        <v>8.85</v>
      </c>
      <c r="H162" t="s">
        <v>85</v>
      </c>
      <c r="I162" t="s">
        <v>83</v>
      </c>
      <c r="K162" t="s">
        <v>351</v>
      </c>
    </row>
    <row r="163" spans="1:11" x14ac:dyDescent="0.25">
      <c r="A163" t="s">
        <v>324</v>
      </c>
      <c r="B163" t="s">
        <v>186</v>
      </c>
      <c r="C163" t="s">
        <v>190</v>
      </c>
      <c r="D163" t="s">
        <v>30</v>
      </c>
      <c r="E163">
        <v>1.6</v>
      </c>
      <c r="F163" t="s">
        <v>83</v>
      </c>
      <c r="G163">
        <v>21.52</v>
      </c>
      <c r="H163" t="s">
        <v>85</v>
      </c>
      <c r="I163" t="s">
        <v>83</v>
      </c>
      <c r="K163" t="s">
        <v>351</v>
      </c>
    </row>
    <row r="164" spans="1:11" x14ac:dyDescent="0.25">
      <c r="A164" t="s">
        <v>324</v>
      </c>
      <c r="B164" t="s">
        <v>186</v>
      </c>
      <c r="C164" t="s">
        <v>191</v>
      </c>
      <c r="D164" t="s">
        <v>30</v>
      </c>
      <c r="E164">
        <v>0.21</v>
      </c>
      <c r="F164" t="s">
        <v>83</v>
      </c>
      <c r="G164">
        <v>6.25</v>
      </c>
      <c r="H164" t="s">
        <v>85</v>
      </c>
      <c r="I164" t="s">
        <v>83</v>
      </c>
      <c r="K164" t="s">
        <v>351</v>
      </c>
    </row>
    <row r="165" spans="1:11" x14ac:dyDescent="0.25">
      <c r="A165" t="s">
        <v>324</v>
      </c>
      <c r="B165" t="s">
        <v>186</v>
      </c>
      <c r="C165" t="s">
        <v>192</v>
      </c>
      <c r="D165" t="s">
        <v>30</v>
      </c>
      <c r="E165">
        <v>2.33</v>
      </c>
      <c r="F165" t="s">
        <v>83</v>
      </c>
      <c r="G165">
        <v>6.02</v>
      </c>
      <c r="H165" t="s">
        <v>85</v>
      </c>
      <c r="I165" t="s">
        <v>83</v>
      </c>
      <c r="K165" t="s">
        <v>351</v>
      </c>
    </row>
    <row r="166" spans="1:11" x14ac:dyDescent="0.25">
      <c r="A166" t="s">
        <v>324</v>
      </c>
      <c r="B166" t="s">
        <v>186</v>
      </c>
      <c r="C166" t="s">
        <v>46</v>
      </c>
      <c r="D166" t="s">
        <v>30</v>
      </c>
      <c r="E166">
        <v>6.36</v>
      </c>
      <c r="F166" t="s">
        <v>83</v>
      </c>
      <c r="G166">
        <v>23.75</v>
      </c>
      <c r="H166" t="s">
        <v>85</v>
      </c>
      <c r="I166" t="s">
        <v>83</v>
      </c>
      <c r="K166" t="s">
        <v>351</v>
      </c>
    </row>
    <row r="167" spans="1:11" x14ac:dyDescent="0.25">
      <c r="A167" t="s">
        <v>324</v>
      </c>
      <c r="B167" t="s">
        <v>186</v>
      </c>
      <c r="C167" t="s">
        <v>77</v>
      </c>
      <c r="D167" t="s">
        <v>15</v>
      </c>
      <c r="E167">
        <v>0</v>
      </c>
      <c r="F167" t="s">
        <v>83</v>
      </c>
      <c r="G167" s="18" t="s">
        <v>277</v>
      </c>
      <c r="H167" t="s">
        <v>85</v>
      </c>
      <c r="I167" t="s">
        <v>83</v>
      </c>
      <c r="K167" t="s">
        <v>351</v>
      </c>
    </row>
    <row r="168" spans="1:11" x14ac:dyDescent="0.25">
      <c r="A168" t="s">
        <v>325</v>
      </c>
      <c r="B168" t="s">
        <v>86</v>
      </c>
      <c r="C168" t="s">
        <v>155</v>
      </c>
      <c r="E168">
        <v>0</v>
      </c>
      <c r="F168" t="s">
        <v>83</v>
      </c>
      <c r="G168">
        <v>0</v>
      </c>
      <c r="H168" t="s">
        <v>167</v>
      </c>
      <c r="I168" t="s">
        <v>134</v>
      </c>
      <c r="K168" t="s">
        <v>351</v>
      </c>
    </row>
    <row r="169" spans="1:11" x14ac:dyDescent="0.25">
      <c r="A169" t="s">
        <v>325</v>
      </c>
      <c r="B169" t="s">
        <v>86</v>
      </c>
      <c r="C169" t="s">
        <v>76</v>
      </c>
      <c r="D169" t="s">
        <v>15</v>
      </c>
      <c r="E169">
        <v>0</v>
      </c>
      <c r="F169" t="s">
        <v>83</v>
      </c>
      <c r="G169">
        <v>0</v>
      </c>
      <c r="H169" t="s">
        <v>167</v>
      </c>
      <c r="I169" t="s">
        <v>242</v>
      </c>
      <c r="K169" t="s">
        <v>351</v>
      </c>
    </row>
    <row r="170" spans="1:11" x14ac:dyDescent="0.25">
      <c r="A170" t="s">
        <v>325</v>
      </c>
      <c r="B170" t="s">
        <v>86</v>
      </c>
      <c r="C170" t="s">
        <v>25</v>
      </c>
      <c r="E170">
        <v>0</v>
      </c>
      <c r="F170" t="s">
        <v>83</v>
      </c>
      <c r="G170">
        <v>0</v>
      </c>
      <c r="H170" t="s">
        <v>167</v>
      </c>
      <c r="I170" t="s">
        <v>244</v>
      </c>
      <c r="K170" t="s">
        <v>351</v>
      </c>
    </row>
    <row r="171" spans="1:11" x14ac:dyDescent="0.25">
      <c r="A171" t="s">
        <v>325</v>
      </c>
      <c r="B171" t="s">
        <v>86</v>
      </c>
      <c r="C171" t="s">
        <v>94</v>
      </c>
      <c r="D171" t="s">
        <v>30</v>
      </c>
      <c r="E171">
        <v>3.77</v>
      </c>
      <c r="F171" t="s">
        <v>83</v>
      </c>
      <c r="G171">
        <v>28.6</v>
      </c>
      <c r="H171" t="s">
        <v>167</v>
      </c>
      <c r="I171" t="s">
        <v>240</v>
      </c>
      <c r="K171" t="s">
        <v>351</v>
      </c>
    </row>
    <row r="172" spans="1:11" x14ac:dyDescent="0.25">
      <c r="A172" t="s">
        <v>325</v>
      </c>
      <c r="B172" t="s">
        <v>86</v>
      </c>
      <c r="C172" t="s">
        <v>17</v>
      </c>
      <c r="E172">
        <v>0</v>
      </c>
      <c r="F172" t="s">
        <v>83</v>
      </c>
      <c r="G172">
        <v>0</v>
      </c>
      <c r="H172" t="s">
        <v>167</v>
      </c>
      <c r="I172" t="s">
        <v>134</v>
      </c>
      <c r="K172" t="s">
        <v>351</v>
      </c>
    </row>
    <row r="173" spans="1:11" x14ac:dyDescent="0.25">
      <c r="A173" t="s">
        <v>325</v>
      </c>
      <c r="B173" t="s">
        <v>86</v>
      </c>
      <c r="C173" t="s">
        <v>142</v>
      </c>
      <c r="E173">
        <v>0</v>
      </c>
      <c r="F173" t="s">
        <v>83</v>
      </c>
      <c r="G173">
        <v>0</v>
      </c>
      <c r="H173" t="s">
        <v>167</v>
      </c>
      <c r="I173" t="s">
        <v>134</v>
      </c>
      <c r="K173" t="s">
        <v>351</v>
      </c>
    </row>
    <row r="174" spans="1:11" x14ac:dyDescent="0.25">
      <c r="A174" t="s">
        <v>326</v>
      </c>
      <c r="B174" t="s">
        <v>246</v>
      </c>
      <c r="C174" t="s">
        <v>14</v>
      </c>
      <c r="D174" t="s">
        <v>15</v>
      </c>
      <c r="E174">
        <v>11</v>
      </c>
      <c r="F174" t="s">
        <v>83</v>
      </c>
      <c r="G174">
        <v>34.9</v>
      </c>
      <c r="H174" t="s">
        <v>85</v>
      </c>
      <c r="I174" t="s">
        <v>134</v>
      </c>
      <c r="J174" t="s">
        <v>255</v>
      </c>
      <c r="K174" t="s">
        <v>351</v>
      </c>
    </row>
    <row r="175" spans="1:11" x14ac:dyDescent="0.25">
      <c r="A175" t="s">
        <v>326</v>
      </c>
      <c r="B175" t="s">
        <v>246</v>
      </c>
      <c r="C175" t="s">
        <v>249</v>
      </c>
      <c r="D175" t="s">
        <v>15</v>
      </c>
      <c r="E175">
        <v>10.6</v>
      </c>
      <c r="F175" t="s">
        <v>83</v>
      </c>
      <c r="G175">
        <v>54.5</v>
      </c>
      <c r="H175" t="s">
        <v>85</v>
      </c>
      <c r="I175" t="s">
        <v>134</v>
      </c>
      <c r="J175" t="s">
        <v>256</v>
      </c>
      <c r="K175" t="s">
        <v>351</v>
      </c>
    </row>
    <row r="176" spans="1:11" x14ac:dyDescent="0.25">
      <c r="A176" t="s">
        <v>326</v>
      </c>
      <c r="B176" t="s">
        <v>246</v>
      </c>
      <c r="C176" t="s">
        <v>284</v>
      </c>
      <c r="D176" t="s">
        <v>15</v>
      </c>
      <c r="E176">
        <v>0</v>
      </c>
      <c r="F176" s="17" t="s">
        <v>83</v>
      </c>
      <c r="G176">
        <v>13.9</v>
      </c>
      <c r="H176" t="s">
        <v>85</v>
      </c>
      <c r="I176" t="s">
        <v>134</v>
      </c>
      <c r="J176" t="s">
        <v>257</v>
      </c>
      <c r="K176" t="s">
        <v>351</v>
      </c>
    </row>
    <row r="177" spans="1:29" x14ac:dyDescent="0.25">
      <c r="A177" t="s">
        <v>326</v>
      </c>
      <c r="B177" t="s">
        <v>246</v>
      </c>
      <c r="C177" t="s">
        <v>250</v>
      </c>
      <c r="D177" t="s">
        <v>30</v>
      </c>
      <c r="E177">
        <v>13</v>
      </c>
      <c r="F177" s="17" t="s">
        <v>83</v>
      </c>
      <c r="G177" s="18" t="s">
        <v>267</v>
      </c>
      <c r="H177" t="s">
        <v>85</v>
      </c>
      <c r="I177" t="s">
        <v>134</v>
      </c>
      <c r="J177" s="16" t="s">
        <v>264</v>
      </c>
      <c r="K177" t="s">
        <v>351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x14ac:dyDescent="0.25">
      <c r="A178" t="s">
        <v>326</v>
      </c>
      <c r="B178" t="s">
        <v>246</v>
      </c>
      <c r="C178" t="s">
        <v>251</v>
      </c>
      <c r="D178" t="s">
        <v>15</v>
      </c>
      <c r="E178">
        <v>0</v>
      </c>
      <c r="F178" s="17" t="s">
        <v>83</v>
      </c>
      <c r="G178">
        <v>28.5</v>
      </c>
      <c r="H178" t="s">
        <v>85</v>
      </c>
      <c r="I178" t="s">
        <v>134</v>
      </c>
      <c r="J178" t="s">
        <v>258</v>
      </c>
      <c r="K178" t="s">
        <v>351</v>
      </c>
    </row>
    <row r="179" spans="1:29" x14ac:dyDescent="0.25">
      <c r="A179" t="s">
        <v>326</v>
      </c>
      <c r="B179" t="s">
        <v>246</v>
      </c>
      <c r="C179" t="s">
        <v>145</v>
      </c>
      <c r="D179" t="s">
        <v>15</v>
      </c>
      <c r="E179">
        <v>0</v>
      </c>
      <c r="F179" s="17" t="s">
        <v>83</v>
      </c>
      <c r="G179">
        <v>39.1</v>
      </c>
      <c r="H179" t="s">
        <v>85</v>
      </c>
      <c r="I179" t="s">
        <v>134</v>
      </c>
      <c r="J179" t="s">
        <v>259</v>
      </c>
      <c r="K179" t="s">
        <v>351</v>
      </c>
    </row>
    <row r="180" spans="1:29" x14ac:dyDescent="0.25">
      <c r="A180" t="s">
        <v>326</v>
      </c>
      <c r="B180" t="s">
        <v>248</v>
      </c>
      <c r="C180" t="s">
        <v>14</v>
      </c>
      <c r="D180" t="s">
        <v>15</v>
      </c>
      <c r="E180">
        <v>21</v>
      </c>
      <c r="F180" s="17" t="s">
        <v>83</v>
      </c>
      <c r="G180" s="18" t="s">
        <v>268</v>
      </c>
      <c r="H180" t="s">
        <v>85</v>
      </c>
      <c r="I180" t="s">
        <v>134</v>
      </c>
      <c r="J180" t="s">
        <v>260</v>
      </c>
      <c r="K180" t="s">
        <v>351</v>
      </c>
    </row>
    <row r="181" spans="1:29" x14ac:dyDescent="0.25">
      <c r="A181" t="s">
        <v>326</v>
      </c>
      <c r="B181" t="s">
        <v>248</v>
      </c>
      <c r="C181" t="s">
        <v>141</v>
      </c>
      <c r="D181" t="s">
        <v>15</v>
      </c>
      <c r="E181">
        <v>0</v>
      </c>
      <c r="F181" s="17" t="s">
        <v>83</v>
      </c>
      <c r="G181">
        <v>18.3</v>
      </c>
      <c r="H181" t="s">
        <v>85</v>
      </c>
      <c r="I181" t="s">
        <v>134</v>
      </c>
      <c r="J181" t="s">
        <v>261</v>
      </c>
      <c r="K181" t="s">
        <v>351</v>
      </c>
    </row>
    <row r="182" spans="1:29" x14ac:dyDescent="0.25">
      <c r="A182" t="s">
        <v>326</v>
      </c>
      <c r="B182" t="s">
        <v>248</v>
      </c>
      <c r="C182" t="s">
        <v>250</v>
      </c>
      <c r="D182" t="s">
        <v>30</v>
      </c>
      <c r="E182" s="18" t="s">
        <v>266</v>
      </c>
      <c r="F182" s="17" t="s">
        <v>83</v>
      </c>
      <c r="G182">
        <v>50.5</v>
      </c>
      <c r="H182" t="s">
        <v>85</v>
      </c>
      <c r="I182" t="s">
        <v>134</v>
      </c>
      <c r="J182" s="16" t="s">
        <v>262</v>
      </c>
      <c r="K182" t="s">
        <v>351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x14ac:dyDescent="0.25">
      <c r="A183" t="s">
        <v>326</v>
      </c>
      <c r="B183" t="s">
        <v>248</v>
      </c>
      <c r="C183" t="s">
        <v>252</v>
      </c>
      <c r="D183" t="s">
        <v>15</v>
      </c>
      <c r="E183">
        <v>1.2</v>
      </c>
      <c r="F183" s="17" t="s">
        <v>83</v>
      </c>
      <c r="G183">
        <v>23</v>
      </c>
      <c r="H183" t="s">
        <v>85</v>
      </c>
      <c r="I183" t="s">
        <v>134</v>
      </c>
      <c r="J183" t="s">
        <v>288</v>
      </c>
      <c r="K183" t="s">
        <v>351</v>
      </c>
    </row>
    <row r="184" spans="1:29" x14ac:dyDescent="0.25">
      <c r="A184" t="s">
        <v>326</v>
      </c>
      <c r="B184" t="s">
        <v>248</v>
      </c>
      <c r="C184" t="s">
        <v>253</v>
      </c>
      <c r="D184" t="s">
        <v>15</v>
      </c>
      <c r="E184">
        <v>6.1</v>
      </c>
      <c r="F184" s="17" t="s">
        <v>83</v>
      </c>
      <c r="G184">
        <v>51.5</v>
      </c>
      <c r="H184" t="s">
        <v>85</v>
      </c>
      <c r="I184" t="s">
        <v>134</v>
      </c>
      <c r="J184" t="s">
        <v>289</v>
      </c>
      <c r="K184" t="s">
        <v>351</v>
      </c>
    </row>
    <row r="185" spans="1:29" x14ac:dyDescent="0.25">
      <c r="A185" t="s">
        <v>326</v>
      </c>
      <c r="B185" t="s">
        <v>248</v>
      </c>
      <c r="C185" t="s">
        <v>71</v>
      </c>
      <c r="D185" t="s">
        <v>15</v>
      </c>
      <c r="E185">
        <v>12</v>
      </c>
      <c r="F185" s="17" t="s">
        <v>83</v>
      </c>
      <c r="G185" s="18" t="s">
        <v>269</v>
      </c>
      <c r="H185" t="s">
        <v>85</v>
      </c>
      <c r="I185" t="s">
        <v>134</v>
      </c>
      <c r="J185" t="s">
        <v>263</v>
      </c>
      <c r="K185" t="s">
        <v>351</v>
      </c>
    </row>
    <row r="186" spans="1:29" x14ac:dyDescent="0.25">
      <c r="A186" t="s">
        <v>294</v>
      </c>
      <c r="B186" t="s">
        <v>299</v>
      </c>
      <c r="C186" t="s">
        <v>304</v>
      </c>
      <c r="D186" t="s">
        <v>30</v>
      </c>
      <c r="E186">
        <v>0</v>
      </c>
      <c r="F186" s="17" t="s">
        <v>83</v>
      </c>
      <c r="G186">
        <v>57.5</v>
      </c>
      <c r="H186" t="s">
        <v>85</v>
      </c>
      <c r="I186" t="s">
        <v>134</v>
      </c>
      <c r="J186" t="str">
        <f t="shared" ref="J186:J202" si="0">IF(D186="Increase","100*("&amp;G186&amp;"-metric)/"&amp;G186-E186,IF(D186="Decrease","100*(metric-"&amp;E186&amp;")/"&amp;G186-E186,"NA"))</f>
        <v>100*(57.5-metric)/57.5</v>
      </c>
      <c r="K186" t="s">
        <v>351</v>
      </c>
    </row>
    <row r="187" spans="1:29" x14ac:dyDescent="0.25">
      <c r="A187" t="s">
        <v>294</v>
      </c>
      <c r="B187" t="s">
        <v>299</v>
      </c>
      <c r="C187" t="s">
        <v>305</v>
      </c>
      <c r="D187" t="s">
        <v>30</v>
      </c>
      <c r="E187">
        <v>0</v>
      </c>
      <c r="F187" s="17" t="s">
        <v>83</v>
      </c>
      <c r="G187">
        <v>19.5</v>
      </c>
      <c r="H187" t="s">
        <v>85</v>
      </c>
      <c r="I187" t="s">
        <v>134</v>
      </c>
      <c r="J187" t="str">
        <f t="shared" si="0"/>
        <v>100*(19.5-metric)/19.5</v>
      </c>
      <c r="K187" t="s">
        <v>351</v>
      </c>
    </row>
    <row r="188" spans="1:29" x14ac:dyDescent="0.25">
      <c r="A188" t="s">
        <v>294</v>
      </c>
      <c r="B188" t="s">
        <v>299</v>
      </c>
      <c r="C188" t="s">
        <v>307</v>
      </c>
      <c r="D188" t="s">
        <v>15</v>
      </c>
      <c r="E188">
        <v>0</v>
      </c>
      <c r="F188" s="17" t="s">
        <v>83</v>
      </c>
      <c r="G188">
        <v>20.6</v>
      </c>
      <c r="H188" t="s">
        <v>85</v>
      </c>
      <c r="I188" t="s">
        <v>134</v>
      </c>
      <c r="J188" t="str">
        <f t="shared" si="0"/>
        <v>100*(metric-0)/20.6</v>
      </c>
      <c r="K188" t="s">
        <v>351</v>
      </c>
    </row>
    <row r="189" spans="1:29" x14ac:dyDescent="0.25">
      <c r="A189" t="s">
        <v>294</v>
      </c>
      <c r="B189" t="s">
        <v>300</v>
      </c>
      <c r="C189" t="s">
        <v>304</v>
      </c>
      <c r="D189" t="s">
        <v>15</v>
      </c>
      <c r="E189">
        <v>0</v>
      </c>
      <c r="F189" s="17" t="s">
        <v>83</v>
      </c>
      <c r="G189">
        <v>58.6</v>
      </c>
      <c r="H189" t="s">
        <v>85</v>
      </c>
      <c r="I189" t="s">
        <v>134</v>
      </c>
      <c r="J189" t="str">
        <f t="shared" si="0"/>
        <v>100*(metric-0)/58.6</v>
      </c>
      <c r="K189" t="s">
        <v>351</v>
      </c>
    </row>
    <row r="190" spans="1:29" x14ac:dyDescent="0.25">
      <c r="A190" t="s">
        <v>294</v>
      </c>
      <c r="B190" t="s">
        <v>300</v>
      </c>
      <c r="C190" t="s">
        <v>306</v>
      </c>
      <c r="D190" t="s">
        <v>15</v>
      </c>
      <c r="E190">
        <v>0</v>
      </c>
      <c r="F190" s="17" t="s">
        <v>83</v>
      </c>
      <c r="G190">
        <v>16.7</v>
      </c>
      <c r="H190" t="s">
        <v>85</v>
      </c>
      <c r="I190" t="s">
        <v>134</v>
      </c>
      <c r="J190" t="str">
        <f t="shared" si="0"/>
        <v>100*(metric-0)/16.7</v>
      </c>
      <c r="K190" t="s">
        <v>351</v>
      </c>
    </row>
    <row r="191" spans="1:29" x14ac:dyDescent="0.25">
      <c r="A191" t="s">
        <v>294</v>
      </c>
      <c r="B191" t="s">
        <v>300</v>
      </c>
      <c r="C191" t="s">
        <v>316</v>
      </c>
      <c r="D191" t="s">
        <v>15</v>
      </c>
      <c r="E191">
        <v>0</v>
      </c>
      <c r="F191" s="17" t="s">
        <v>83</v>
      </c>
      <c r="G191" s="18" t="s">
        <v>319</v>
      </c>
      <c r="H191" t="s">
        <v>85</v>
      </c>
      <c r="I191" t="s">
        <v>134</v>
      </c>
      <c r="J191" t="str">
        <f t="shared" si="0"/>
        <v>100*(metric-0)/17.1</v>
      </c>
      <c r="K191" t="s">
        <v>351</v>
      </c>
    </row>
    <row r="192" spans="1:29" x14ac:dyDescent="0.25">
      <c r="A192" t="s">
        <v>294</v>
      </c>
      <c r="B192" t="s">
        <v>300</v>
      </c>
      <c r="C192" t="s">
        <v>317</v>
      </c>
      <c r="D192" t="s">
        <v>15</v>
      </c>
      <c r="E192">
        <v>0.4</v>
      </c>
      <c r="F192" s="17" t="s">
        <v>83</v>
      </c>
      <c r="G192">
        <v>5</v>
      </c>
      <c r="H192" t="s">
        <v>85</v>
      </c>
      <c r="I192" t="s">
        <v>134</v>
      </c>
      <c r="J192" t="str">
        <f t="shared" si="0"/>
        <v>100*(metric-0.4)/4.6</v>
      </c>
      <c r="K192" t="s">
        <v>351</v>
      </c>
    </row>
    <row r="193" spans="1:22" x14ac:dyDescent="0.25">
      <c r="A193" t="s">
        <v>294</v>
      </c>
      <c r="B193" t="s">
        <v>300</v>
      </c>
      <c r="C193" t="s">
        <v>307</v>
      </c>
      <c r="D193" t="s">
        <v>15</v>
      </c>
      <c r="E193">
        <v>0</v>
      </c>
      <c r="F193" s="17" t="s">
        <v>83</v>
      </c>
      <c r="G193">
        <v>33</v>
      </c>
      <c r="H193" t="s">
        <v>85</v>
      </c>
      <c r="I193" t="s">
        <v>134</v>
      </c>
      <c r="J193" t="str">
        <f t="shared" si="0"/>
        <v>100*(metric-0)/33</v>
      </c>
      <c r="K193" t="s">
        <v>351</v>
      </c>
    </row>
    <row r="194" spans="1:22" x14ac:dyDescent="0.25">
      <c r="A194" t="s">
        <v>294</v>
      </c>
      <c r="B194" t="s">
        <v>301</v>
      </c>
      <c r="C194" t="s">
        <v>308</v>
      </c>
      <c r="D194" t="s">
        <v>15</v>
      </c>
      <c r="E194">
        <v>10</v>
      </c>
      <c r="F194" s="17" t="s">
        <v>83</v>
      </c>
      <c r="G194">
        <v>200</v>
      </c>
      <c r="H194" t="s">
        <v>85</v>
      </c>
      <c r="I194" t="s">
        <v>134</v>
      </c>
      <c r="J194" t="str">
        <f t="shared" si="0"/>
        <v>100*(metric-10)/190</v>
      </c>
      <c r="K194" t="s">
        <v>351</v>
      </c>
    </row>
    <row r="195" spans="1:22" x14ac:dyDescent="0.25">
      <c r="A195" t="s">
        <v>294</v>
      </c>
      <c r="B195" t="s">
        <v>301</v>
      </c>
      <c r="C195" t="s">
        <v>309</v>
      </c>
      <c r="D195" t="s">
        <v>15</v>
      </c>
      <c r="E195">
        <v>1</v>
      </c>
      <c r="F195" s="17" t="s">
        <v>83</v>
      </c>
      <c r="G195">
        <v>7.1</v>
      </c>
      <c r="H195" t="s">
        <v>85</v>
      </c>
      <c r="I195" t="s">
        <v>134</v>
      </c>
      <c r="J195" t="str">
        <f t="shared" si="0"/>
        <v>100*(metric-1)/6.1</v>
      </c>
      <c r="K195" t="s">
        <v>351</v>
      </c>
    </row>
    <row r="196" spans="1:22" x14ac:dyDescent="0.25">
      <c r="A196" t="s">
        <v>294</v>
      </c>
      <c r="B196" t="s">
        <v>301</v>
      </c>
      <c r="C196" t="s">
        <v>310</v>
      </c>
      <c r="D196" t="s">
        <v>15</v>
      </c>
      <c r="E196">
        <v>0</v>
      </c>
      <c r="F196" s="17" t="s">
        <v>83</v>
      </c>
      <c r="G196">
        <v>51.2</v>
      </c>
      <c r="H196" t="s">
        <v>85</v>
      </c>
      <c r="I196" t="s">
        <v>134</v>
      </c>
      <c r="J196" t="str">
        <f t="shared" si="0"/>
        <v>100*(metric-0)/51.2</v>
      </c>
      <c r="K196" t="s">
        <v>351</v>
      </c>
    </row>
    <row r="197" spans="1:22" x14ac:dyDescent="0.25">
      <c r="A197" t="s">
        <v>294</v>
      </c>
      <c r="B197" t="s">
        <v>301</v>
      </c>
      <c r="C197" t="s">
        <v>311</v>
      </c>
      <c r="D197" t="s">
        <v>15</v>
      </c>
      <c r="E197">
        <v>1</v>
      </c>
      <c r="F197" s="17" t="s">
        <v>83</v>
      </c>
      <c r="G197">
        <v>8</v>
      </c>
      <c r="H197" t="s">
        <v>85</v>
      </c>
      <c r="I197" t="s">
        <v>134</v>
      </c>
      <c r="J197" t="str">
        <f t="shared" si="0"/>
        <v>100*(metric-1)/7</v>
      </c>
      <c r="K197" t="s">
        <v>351</v>
      </c>
    </row>
    <row r="198" spans="1:22" x14ac:dyDescent="0.25">
      <c r="A198" t="s">
        <v>294</v>
      </c>
      <c r="B198" t="s">
        <v>302</v>
      </c>
      <c r="C198" t="s">
        <v>312</v>
      </c>
      <c r="D198" t="s">
        <v>30</v>
      </c>
      <c r="E198">
        <v>0</v>
      </c>
      <c r="F198" s="17" t="s">
        <v>83</v>
      </c>
      <c r="G198">
        <v>11</v>
      </c>
      <c r="H198" t="s">
        <v>85</v>
      </c>
      <c r="I198" t="s">
        <v>134</v>
      </c>
      <c r="J198" t="str">
        <f t="shared" si="0"/>
        <v>100*(11-metric)/11</v>
      </c>
      <c r="K198" t="s">
        <v>351</v>
      </c>
    </row>
    <row r="199" spans="1:22" x14ac:dyDescent="0.25">
      <c r="A199" t="s">
        <v>294</v>
      </c>
      <c r="B199" t="s">
        <v>302</v>
      </c>
      <c r="C199" t="s">
        <v>313</v>
      </c>
      <c r="D199" t="s">
        <v>15</v>
      </c>
      <c r="E199">
        <v>0</v>
      </c>
      <c r="F199" s="17" t="s">
        <v>83</v>
      </c>
      <c r="G199" s="18" t="s">
        <v>320</v>
      </c>
      <c r="H199" t="s">
        <v>85</v>
      </c>
      <c r="I199" t="s">
        <v>134</v>
      </c>
      <c r="J199" t="str">
        <f t="shared" si="0"/>
        <v>100*(metric-0)/65.1</v>
      </c>
      <c r="K199" t="s">
        <v>351</v>
      </c>
    </row>
    <row r="200" spans="1:22" x14ac:dyDescent="0.25">
      <c r="A200" t="s">
        <v>294</v>
      </c>
      <c r="B200" t="s">
        <v>302</v>
      </c>
      <c r="C200" t="s">
        <v>314</v>
      </c>
      <c r="D200" t="s">
        <v>30</v>
      </c>
      <c r="E200">
        <v>0</v>
      </c>
      <c r="F200" s="17" t="s">
        <v>83</v>
      </c>
      <c r="G200" s="18" t="s">
        <v>328</v>
      </c>
      <c r="H200" t="s">
        <v>85</v>
      </c>
      <c r="I200" t="s">
        <v>134</v>
      </c>
      <c r="J200" t="str">
        <f t="shared" si="0"/>
        <v>100*(18.1-metric)/18.1</v>
      </c>
      <c r="K200" t="s">
        <v>351</v>
      </c>
    </row>
    <row r="201" spans="1:22" x14ac:dyDescent="0.25">
      <c r="A201" t="s">
        <v>294</v>
      </c>
      <c r="B201" t="s">
        <v>302</v>
      </c>
      <c r="C201" t="s">
        <v>310</v>
      </c>
      <c r="D201" t="s">
        <v>15</v>
      </c>
      <c r="E201">
        <v>0</v>
      </c>
      <c r="F201" s="17" t="s">
        <v>83</v>
      </c>
      <c r="G201" s="18">
        <v>38.4</v>
      </c>
      <c r="H201" t="s">
        <v>85</v>
      </c>
      <c r="I201" t="s">
        <v>134</v>
      </c>
      <c r="J201" t="str">
        <f t="shared" si="0"/>
        <v>100*(metric-0)/38.4</v>
      </c>
      <c r="K201" t="s">
        <v>351</v>
      </c>
    </row>
    <row r="202" spans="1:22" x14ac:dyDescent="0.25">
      <c r="A202" t="s">
        <v>294</v>
      </c>
      <c r="B202" t="s">
        <v>302</v>
      </c>
      <c r="C202" t="s">
        <v>315</v>
      </c>
      <c r="D202" t="s">
        <v>15</v>
      </c>
      <c r="E202">
        <v>19.3</v>
      </c>
      <c r="F202" s="17" t="s">
        <v>83</v>
      </c>
      <c r="G202">
        <v>70.2</v>
      </c>
      <c r="H202" t="s">
        <v>85</v>
      </c>
      <c r="I202" t="s">
        <v>134</v>
      </c>
      <c r="J202" t="str">
        <f t="shared" si="0"/>
        <v>100*(metric-19.3)/50.9</v>
      </c>
      <c r="K202" t="s">
        <v>351</v>
      </c>
    </row>
    <row r="203" spans="1:22" x14ac:dyDescent="0.25">
      <c r="A203" t="s">
        <v>331</v>
      </c>
      <c r="B203" t="s">
        <v>345</v>
      </c>
      <c r="C203" t="s">
        <v>407</v>
      </c>
      <c r="D203" t="s">
        <v>15</v>
      </c>
      <c r="E203" t="s">
        <v>83</v>
      </c>
      <c r="F203" s="17" t="s">
        <v>83</v>
      </c>
      <c r="G203" t="s">
        <v>83</v>
      </c>
      <c r="H203" s="17" t="s">
        <v>338</v>
      </c>
      <c r="I203" s="10">
        <v>1</v>
      </c>
      <c r="K203" t="s">
        <v>352</v>
      </c>
      <c r="L203" t="s">
        <v>83</v>
      </c>
      <c r="M203" t="s">
        <v>83</v>
      </c>
      <c r="N203" t="s">
        <v>83</v>
      </c>
      <c r="O203" t="s">
        <v>339</v>
      </c>
      <c r="P203" s="20" t="s">
        <v>83</v>
      </c>
      <c r="Q203">
        <v>3.64</v>
      </c>
      <c r="R203">
        <v>7.25</v>
      </c>
      <c r="S203" t="s">
        <v>83</v>
      </c>
      <c r="T203" t="s">
        <v>83</v>
      </c>
      <c r="U203">
        <v>6.04</v>
      </c>
      <c r="V203">
        <v>11.86</v>
      </c>
    </row>
    <row r="204" spans="1:22" x14ac:dyDescent="0.25">
      <c r="A204" t="s">
        <v>331</v>
      </c>
      <c r="B204" t="s">
        <v>345</v>
      </c>
      <c r="C204" t="s">
        <v>340</v>
      </c>
      <c r="D204" t="s">
        <v>15</v>
      </c>
      <c r="E204">
        <f>ROUND(Q204*P204+R204,2)</f>
        <v>1.3</v>
      </c>
      <c r="F204" s="17" t="s">
        <v>83</v>
      </c>
      <c r="G204">
        <f>ROUND(U204*P204+V204,2)</f>
        <v>2.7</v>
      </c>
      <c r="H204" s="17" t="s">
        <v>338</v>
      </c>
      <c r="I204" s="10">
        <v>2</v>
      </c>
      <c r="K204" t="s">
        <v>352</v>
      </c>
      <c r="L204" t="s">
        <v>83</v>
      </c>
      <c r="M204" t="s">
        <v>83</v>
      </c>
      <c r="N204" t="s">
        <v>83</v>
      </c>
      <c r="O204" t="s">
        <v>339</v>
      </c>
      <c r="P204" s="20" t="str">
        <f>TEXT(ROUND(LOG10(30),2),"0.00")</f>
        <v>1.48</v>
      </c>
      <c r="Q204">
        <v>0.36</v>
      </c>
      <c r="R204">
        <v>0.77</v>
      </c>
      <c r="S204" t="s">
        <v>83</v>
      </c>
      <c r="T204" t="s">
        <v>83</v>
      </c>
      <c r="U204">
        <v>0.78</v>
      </c>
      <c r="V204">
        <v>1.55</v>
      </c>
    </row>
    <row r="205" spans="1:22" x14ac:dyDescent="0.25">
      <c r="A205" t="s">
        <v>331</v>
      </c>
      <c r="B205" t="s">
        <v>345</v>
      </c>
      <c r="C205" t="s">
        <v>390</v>
      </c>
      <c r="D205" t="s">
        <v>15</v>
      </c>
      <c r="E205" t="s">
        <v>83</v>
      </c>
      <c r="F205" s="17" t="s">
        <v>83</v>
      </c>
      <c r="G205" t="s">
        <v>83</v>
      </c>
      <c r="H205" s="17" t="s">
        <v>338</v>
      </c>
      <c r="I205" s="10" t="s">
        <v>354</v>
      </c>
      <c r="K205" t="s">
        <v>352</v>
      </c>
      <c r="L205" t="s">
        <v>83</v>
      </c>
      <c r="M205" t="s">
        <v>83</v>
      </c>
      <c r="N205" t="s">
        <v>83</v>
      </c>
      <c r="O205" t="s">
        <v>339</v>
      </c>
      <c r="P205" s="20" t="s">
        <v>83</v>
      </c>
      <c r="Q205" s="21" t="s">
        <v>375</v>
      </c>
      <c r="R205" s="21" t="s">
        <v>376</v>
      </c>
      <c r="S205" t="s">
        <v>83</v>
      </c>
      <c r="T205" t="s">
        <v>83</v>
      </c>
      <c r="U205" s="21" t="s">
        <v>377</v>
      </c>
      <c r="V205">
        <v>2.25</v>
      </c>
    </row>
    <row r="206" spans="1:22" x14ac:dyDescent="0.25">
      <c r="A206" t="s">
        <v>331</v>
      </c>
      <c r="B206" t="s">
        <v>345</v>
      </c>
      <c r="C206" t="s">
        <v>388</v>
      </c>
      <c r="D206" t="s">
        <v>15</v>
      </c>
      <c r="E206" t="s">
        <v>83</v>
      </c>
      <c r="F206" s="17" t="s">
        <v>83</v>
      </c>
      <c r="G206" t="s">
        <v>83</v>
      </c>
      <c r="H206" s="17" t="s">
        <v>338</v>
      </c>
      <c r="I206" s="10">
        <v>4</v>
      </c>
      <c r="K206" t="s">
        <v>352</v>
      </c>
      <c r="L206" t="s">
        <v>83</v>
      </c>
      <c r="M206" t="s">
        <v>83</v>
      </c>
      <c r="N206" t="s">
        <v>83</v>
      </c>
      <c r="O206" t="s">
        <v>339</v>
      </c>
      <c r="P206" s="20" t="s">
        <v>83</v>
      </c>
      <c r="Q206">
        <v>0.73</v>
      </c>
      <c r="R206">
        <v>1.49</v>
      </c>
      <c r="S206" t="s">
        <v>83</v>
      </c>
      <c r="T206" t="s">
        <v>83</v>
      </c>
      <c r="U206">
        <v>1.58</v>
      </c>
      <c r="V206">
        <v>3</v>
      </c>
    </row>
    <row r="207" spans="1:22" x14ac:dyDescent="0.25">
      <c r="A207" t="s">
        <v>331</v>
      </c>
      <c r="B207" t="s">
        <v>345</v>
      </c>
      <c r="C207" t="s">
        <v>392</v>
      </c>
      <c r="D207" t="s">
        <v>15</v>
      </c>
      <c r="E207" t="s">
        <v>83</v>
      </c>
      <c r="F207" s="17" t="s">
        <v>83</v>
      </c>
      <c r="G207" t="s">
        <v>83</v>
      </c>
      <c r="H207" s="17" t="s">
        <v>338</v>
      </c>
      <c r="I207" s="10">
        <v>5</v>
      </c>
      <c r="K207" t="s">
        <v>352</v>
      </c>
      <c r="L207" t="s">
        <v>83</v>
      </c>
      <c r="M207" t="s">
        <v>83</v>
      </c>
      <c r="N207" t="s">
        <v>83</v>
      </c>
      <c r="O207" t="s">
        <v>339</v>
      </c>
      <c r="P207" s="20" t="s">
        <v>83</v>
      </c>
      <c r="Q207">
        <v>0.39</v>
      </c>
      <c r="R207">
        <v>0.81</v>
      </c>
      <c r="S207" t="s">
        <v>83</v>
      </c>
      <c r="T207" t="s">
        <v>83</v>
      </c>
      <c r="U207">
        <v>0.84</v>
      </c>
      <c r="V207">
        <v>1.63</v>
      </c>
    </row>
    <row r="208" spans="1:22" x14ac:dyDescent="0.25">
      <c r="A208" t="s">
        <v>331</v>
      </c>
      <c r="B208" t="s">
        <v>345</v>
      </c>
      <c r="C208" t="s">
        <v>389</v>
      </c>
      <c r="D208" t="s">
        <v>15</v>
      </c>
      <c r="E208" t="s">
        <v>83</v>
      </c>
      <c r="F208" s="17" t="s">
        <v>83</v>
      </c>
      <c r="G208" t="s">
        <v>83</v>
      </c>
      <c r="H208" s="17" t="s">
        <v>338</v>
      </c>
      <c r="I208" s="10" t="s">
        <v>358</v>
      </c>
      <c r="K208" t="s">
        <v>352</v>
      </c>
      <c r="L208" t="s">
        <v>83</v>
      </c>
      <c r="M208" t="s">
        <v>83</v>
      </c>
      <c r="N208" t="s">
        <v>83</v>
      </c>
      <c r="O208" t="s">
        <v>339</v>
      </c>
      <c r="P208" s="20" t="s">
        <v>83</v>
      </c>
      <c r="Q208">
        <v>0.54</v>
      </c>
      <c r="R208">
        <v>1.08</v>
      </c>
      <c r="S208" t="s">
        <v>83</v>
      </c>
      <c r="T208" t="s">
        <v>83</v>
      </c>
      <c r="U208">
        <v>0.9</v>
      </c>
      <c r="V208">
        <v>2.21</v>
      </c>
    </row>
    <row r="209" spans="1:29" x14ac:dyDescent="0.25">
      <c r="A209" t="s">
        <v>331</v>
      </c>
      <c r="B209" t="s">
        <v>345</v>
      </c>
      <c r="C209" t="s">
        <v>393</v>
      </c>
      <c r="D209" t="s">
        <v>15</v>
      </c>
      <c r="E209">
        <v>62</v>
      </c>
      <c r="F209" s="17" t="s">
        <v>83</v>
      </c>
      <c r="G209">
        <v>72</v>
      </c>
      <c r="H209" s="17" t="s">
        <v>84</v>
      </c>
      <c r="I209" s="10">
        <v>7</v>
      </c>
      <c r="K209" t="s">
        <v>352</v>
      </c>
      <c r="L209" t="s">
        <v>83</v>
      </c>
      <c r="M209" t="s">
        <v>83</v>
      </c>
      <c r="N209" t="s">
        <v>83</v>
      </c>
      <c r="O209" t="s">
        <v>83</v>
      </c>
      <c r="P209" t="s">
        <v>83</v>
      </c>
      <c r="Q209" t="s">
        <v>83</v>
      </c>
      <c r="R209" t="s">
        <v>83</v>
      </c>
      <c r="S209" t="s">
        <v>83</v>
      </c>
      <c r="T209" t="s">
        <v>83</v>
      </c>
    </row>
    <row r="210" spans="1:29" x14ac:dyDescent="0.25">
      <c r="A210" t="s">
        <v>331</v>
      </c>
      <c r="B210" t="s">
        <v>345</v>
      </c>
      <c r="C210" t="s">
        <v>341</v>
      </c>
      <c r="D210" t="s">
        <v>30</v>
      </c>
      <c r="E210">
        <v>27</v>
      </c>
      <c r="F210" s="17" t="s">
        <v>83</v>
      </c>
      <c r="G210">
        <v>53</v>
      </c>
      <c r="H210" s="17" t="s">
        <v>419</v>
      </c>
      <c r="I210" s="10">
        <v>8</v>
      </c>
      <c r="K210" t="s">
        <v>352</v>
      </c>
      <c r="L210" t="s">
        <v>83</v>
      </c>
      <c r="M210" t="s">
        <v>83</v>
      </c>
      <c r="N210" t="s">
        <v>83</v>
      </c>
      <c r="O210" t="s">
        <v>83</v>
      </c>
      <c r="P210" t="s">
        <v>83</v>
      </c>
      <c r="Q210" t="s">
        <v>83</v>
      </c>
      <c r="R210" t="s">
        <v>83</v>
      </c>
      <c r="S210" t="s">
        <v>83</v>
      </c>
      <c r="T210" t="s">
        <v>83</v>
      </c>
      <c r="U210" t="s">
        <v>83</v>
      </c>
      <c r="V210" t="s">
        <v>83</v>
      </c>
      <c r="Z210" t="s">
        <v>390</v>
      </c>
      <c r="AA210">
        <v>0</v>
      </c>
      <c r="AB210" t="s">
        <v>403</v>
      </c>
      <c r="AC210">
        <v>1</v>
      </c>
    </row>
    <row r="211" spans="1:29" x14ac:dyDescent="0.25">
      <c r="A211" t="s">
        <v>331</v>
      </c>
      <c r="B211" t="s">
        <v>345</v>
      </c>
      <c r="C211" t="s">
        <v>391</v>
      </c>
      <c r="D211" t="s">
        <v>15</v>
      </c>
      <c r="E211">
        <v>21</v>
      </c>
      <c r="F211" s="17" t="s">
        <v>83</v>
      </c>
      <c r="G211">
        <v>42</v>
      </c>
      <c r="H211" s="17" t="s">
        <v>84</v>
      </c>
      <c r="I211" s="10">
        <v>9</v>
      </c>
      <c r="K211" t="s">
        <v>352</v>
      </c>
      <c r="L211" t="s">
        <v>83</v>
      </c>
      <c r="M211" t="s">
        <v>83</v>
      </c>
      <c r="N211" t="s">
        <v>83</v>
      </c>
      <c r="O211" t="s">
        <v>83</v>
      </c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</row>
    <row r="212" spans="1:29" x14ac:dyDescent="0.25">
      <c r="A212" t="s">
        <v>331</v>
      </c>
      <c r="B212" t="s">
        <v>345</v>
      </c>
      <c r="C212" t="s">
        <v>386</v>
      </c>
      <c r="D212" t="s">
        <v>30</v>
      </c>
      <c r="E212">
        <v>22</v>
      </c>
      <c r="F212" s="17" t="s">
        <v>83</v>
      </c>
      <c r="G212">
        <v>40</v>
      </c>
      <c r="H212" s="17" t="s">
        <v>84</v>
      </c>
      <c r="I212" s="10" t="s">
        <v>356</v>
      </c>
      <c r="K212" t="s">
        <v>352</v>
      </c>
      <c r="L212" t="s">
        <v>83</v>
      </c>
      <c r="M212" t="s">
        <v>83</v>
      </c>
      <c r="N212" t="s">
        <v>83</v>
      </c>
      <c r="O212" t="s">
        <v>83</v>
      </c>
      <c r="P212" t="s">
        <v>83</v>
      </c>
      <c r="Q212" t="s">
        <v>83</v>
      </c>
      <c r="R212" t="s">
        <v>83</v>
      </c>
      <c r="S212" t="s">
        <v>83</v>
      </c>
      <c r="T212" t="s">
        <v>83</v>
      </c>
      <c r="U212" t="s">
        <v>83</v>
      </c>
      <c r="V212" t="s">
        <v>83</v>
      </c>
    </row>
    <row r="213" spans="1:29" x14ac:dyDescent="0.25">
      <c r="A213" t="s">
        <v>331</v>
      </c>
      <c r="B213" t="s">
        <v>345</v>
      </c>
      <c r="C213" t="s">
        <v>343</v>
      </c>
      <c r="D213" t="s">
        <v>15</v>
      </c>
      <c r="E213">
        <v>19</v>
      </c>
      <c r="F213" s="17" t="s">
        <v>83</v>
      </c>
      <c r="G213">
        <v>38</v>
      </c>
      <c r="H213" s="17" t="s">
        <v>84</v>
      </c>
      <c r="I213" s="10">
        <v>11</v>
      </c>
      <c r="K213" t="s">
        <v>352</v>
      </c>
      <c r="L213" t="s">
        <v>83</v>
      </c>
      <c r="M213" t="s">
        <v>83</v>
      </c>
      <c r="N213" t="s">
        <v>83</v>
      </c>
      <c r="O213" t="s">
        <v>83</v>
      </c>
      <c r="P213" t="s">
        <v>83</v>
      </c>
      <c r="Q213" t="s">
        <v>83</v>
      </c>
      <c r="R213" t="s">
        <v>83</v>
      </c>
      <c r="S213" t="s">
        <v>83</v>
      </c>
      <c r="T213" t="s">
        <v>83</v>
      </c>
      <c r="U213" t="s">
        <v>83</v>
      </c>
      <c r="V213" t="s">
        <v>83</v>
      </c>
    </row>
    <row r="214" spans="1:29" x14ac:dyDescent="0.25">
      <c r="A214" t="s">
        <v>331</v>
      </c>
      <c r="B214" t="s">
        <v>345</v>
      </c>
      <c r="C214" t="s">
        <v>344</v>
      </c>
      <c r="D214" t="s">
        <v>83</v>
      </c>
      <c r="E214" s="17" t="s">
        <v>83</v>
      </c>
      <c r="F214" s="17" t="s">
        <v>83</v>
      </c>
      <c r="G214">
        <v>1.2</v>
      </c>
      <c r="H214" s="17" t="s">
        <v>364</v>
      </c>
      <c r="I214" s="10">
        <v>13</v>
      </c>
      <c r="K214" t="s">
        <v>352</v>
      </c>
      <c r="L214">
        <v>-4</v>
      </c>
      <c r="M214" t="s">
        <v>83</v>
      </c>
      <c r="N214" t="s">
        <v>83</v>
      </c>
      <c r="O214" t="s">
        <v>83</v>
      </c>
      <c r="P214" t="s">
        <v>83</v>
      </c>
      <c r="Q214" t="s">
        <v>83</v>
      </c>
      <c r="R214" t="s">
        <v>83</v>
      </c>
      <c r="S214" t="s">
        <v>83</v>
      </c>
      <c r="T214" t="s">
        <v>83</v>
      </c>
      <c r="U214" t="s">
        <v>83</v>
      </c>
      <c r="V214" t="s">
        <v>83</v>
      </c>
    </row>
    <row r="215" spans="1:29" x14ac:dyDescent="0.25">
      <c r="A215" t="s">
        <v>331</v>
      </c>
      <c r="B215" t="s">
        <v>346</v>
      </c>
      <c r="C215" t="s">
        <v>407</v>
      </c>
      <c r="D215" t="s">
        <v>15</v>
      </c>
      <c r="E215" t="s">
        <v>83</v>
      </c>
      <c r="F215" s="17" t="s">
        <v>83</v>
      </c>
      <c r="G215" t="s">
        <v>83</v>
      </c>
      <c r="H215" s="17" t="s">
        <v>338</v>
      </c>
      <c r="I215" s="10">
        <v>1</v>
      </c>
      <c r="K215" t="s">
        <v>352</v>
      </c>
      <c r="L215" t="s">
        <v>83</v>
      </c>
      <c r="M215" t="s">
        <v>83</v>
      </c>
      <c r="N215" t="s">
        <v>83</v>
      </c>
      <c r="O215" t="s">
        <v>339</v>
      </c>
      <c r="P215" s="20" t="s">
        <v>83</v>
      </c>
      <c r="Q215">
        <v>3.64</v>
      </c>
      <c r="R215">
        <v>7.25</v>
      </c>
      <c r="S215" t="s">
        <v>83</v>
      </c>
      <c r="T215" t="s">
        <v>83</v>
      </c>
      <c r="U215">
        <v>6.04</v>
      </c>
      <c r="V215">
        <v>11.86</v>
      </c>
    </row>
    <row r="216" spans="1:29" x14ac:dyDescent="0.25">
      <c r="A216" t="s">
        <v>331</v>
      </c>
      <c r="B216" t="s">
        <v>346</v>
      </c>
      <c r="C216" t="s">
        <v>340</v>
      </c>
      <c r="D216" t="s">
        <v>15</v>
      </c>
      <c r="E216">
        <f t="shared" ref="E216:E217" si="1">ROUND(Q216*P216+R216,2)</f>
        <v>1.3</v>
      </c>
      <c r="F216" s="17" t="s">
        <v>83</v>
      </c>
      <c r="G216">
        <f t="shared" ref="G216:G217" si="2">ROUND(U216*P216+V216,2)</f>
        <v>2.7</v>
      </c>
      <c r="H216" s="17" t="s">
        <v>338</v>
      </c>
      <c r="I216" s="10">
        <v>2</v>
      </c>
      <c r="K216" t="s">
        <v>352</v>
      </c>
      <c r="L216" t="s">
        <v>83</v>
      </c>
      <c r="M216" t="s">
        <v>83</v>
      </c>
      <c r="N216" t="s">
        <v>83</v>
      </c>
      <c r="O216" t="s">
        <v>339</v>
      </c>
      <c r="P216" s="20" t="str">
        <f>TEXT(ROUND(LOG10(30),2),"0.00")</f>
        <v>1.48</v>
      </c>
      <c r="Q216">
        <v>0.36</v>
      </c>
      <c r="R216">
        <v>0.77</v>
      </c>
      <c r="S216" t="s">
        <v>83</v>
      </c>
      <c r="T216" t="s">
        <v>83</v>
      </c>
      <c r="U216">
        <v>0.78</v>
      </c>
      <c r="V216">
        <v>1.55</v>
      </c>
    </row>
    <row r="217" spans="1:29" x14ac:dyDescent="0.25">
      <c r="A217" t="s">
        <v>331</v>
      </c>
      <c r="B217" t="s">
        <v>346</v>
      </c>
      <c r="C217" t="s">
        <v>387</v>
      </c>
      <c r="D217" t="s">
        <v>15</v>
      </c>
      <c r="E217">
        <f t="shared" si="1"/>
        <v>5.85</v>
      </c>
      <c r="F217" s="17" t="s">
        <v>83</v>
      </c>
      <c r="G217">
        <f t="shared" si="2"/>
        <v>7.45</v>
      </c>
      <c r="H217" s="17" t="s">
        <v>338</v>
      </c>
      <c r="I217" s="10" t="s">
        <v>355</v>
      </c>
      <c r="K217" t="s">
        <v>352</v>
      </c>
      <c r="L217" t="s">
        <v>83</v>
      </c>
      <c r="M217" t="s">
        <v>83</v>
      </c>
      <c r="N217" t="s">
        <v>83</v>
      </c>
      <c r="O217" t="s">
        <v>339</v>
      </c>
      <c r="P217" s="20" t="str">
        <f>TEXT(ROUND(LOG10(50),2),"0.00")</f>
        <v>1.70</v>
      </c>
      <c r="Q217">
        <v>0.78</v>
      </c>
      <c r="R217" s="21" t="s">
        <v>380</v>
      </c>
      <c r="S217" t="s">
        <v>83</v>
      </c>
      <c r="T217" t="s">
        <v>83</v>
      </c>
      <c r="U217" s="21" t="s">
        <v>382</v>
      </c>
      <c r="V217">
        <v>5.53</v>
      </c>
    </row>
    <row r="218" spans="1:29" x14ac:dyDescent="0.25">
      <c r="A218" t="s">
        <v>331</v>
      </c>
      <c r="B218" t="s">
        <v>346</v>
      </c>
      <c r="C218" t="s">
        <v>388</v>
      </c>
      <c r="D218" t="s">
        <v>15</v>
      </c>
      <c r="E218" t="s">
        <v>83</v>
      </c>
      <c r="F218" s="17" t="s">
        <v>83</v>
      </c>
      <c r="G218" t="s">
        <v>83</v>
      </c>
      <c r="H218" s="17" t="s">
        <v>338</v>
      </c>
      <c r="I218" s="10">
        <v>4</v>
      </c>
      <c r="K218" t="s">
        <v>352</v>
      </c>
      <c r="L218" t="s">
        <v>83</v>
      </c>
      <c r="M218" t="s">
        <v>83</v>
      </c>
      <c r="N218" t="s">
        <v>83</v>
      </c>
      <c r="O218" t="s">
        <v>339</v>
      </c>
      <c r="P218" s="20" t="s">
        <v>83</v>
      </c>
      <c r="Q218">
        <v>0.73</v>
      </c>
      <c r="R218">
        <v>1.49</v>
      </c>
      <c r="S218" t="s">
        <v>83</v>
      </c>
      <c r="T218" t="s">
        <v>83</v>
      </c>
      <c r="U218">
        <v>1.58</v>
      </c>
      <c r="V218">
        <v>3</v>
      </c>
    </row>
    <row r="219" spans="1:29" x14ac:dyDescent="0.25">
      <c r="A219" t="s">
        <v>331</v>
      </c>
      <c r="B219" t="s">
        <v>346</v>
      </c>
      <c r="C219" t="s">
        <v>392</v>
      </c>
      <c r="D219" t="s">
        <v>15</v>
      </c>
      <c r="E219" t="s">
        <v>83</v>
      </c>
      <c r="F219" s="17" t="s">
        <v>83</v>
      </c>
      <c r="G219" t="s">
        <v>83</v>
      </c>
      <c r="H219" s="17" t="s">
        <v>338</v>
      </c>
      <c r="I219" s="10">
        <v>5</v>
      </c>
      <c r="K219" t="s">
        <v>352</v>
      </c>
      <c r="L219" t="s">
        <v>83</v>
      </c>
      <c r="M219" t="s">
        <v>83</v>
      </c>
      <c r="N219" t="s">
        <v>83</v>
      </c>
      <c r="O219" t="s">
        <v>339</v>
      </c>
      <c r="P219" s="20" t="s">
        <v>83</v>
      </c>
      <c r="Q219">
        <v>0.39</v>
      </c>
      <c r="R219">
        <v>0.81</v>
      </c>
      <c r="S219" t="s">
        <v>83</v>
      </c>
      <c r="T219" t="s">
        <v>83</v>
      </c>
      <c r="U219">
        <v>0.84</v>
      </c>
      <c r="V219">
        <v>1.63</v>
      </c>
    </row>
    <row r="220" spans="1:29" x14ac:dyDescent="0.25">
      <c r="A220" t="s">
        <v>331</v>
      </c>
      <c r="B220" t="s">
        <v>346</v>
      </c>
      <c r="C220" t="s">
        <v>69</v>
      </c>
      <c r="D220" t="s">
        <v>15</v>
      </c>
      <c r="E220">
        <f>ROUND(Q220*P220+R220,2)</f>
        <v>2.2599999999999998</v>
      </c>
      <c r="F220" s="17" t="s">
        <v>83</v>
      </c>
      <c r="G220">
        <f>ROUND(U220*P220+V220,2)</f>
        <v>4.57</v>
      </c>
      <c r="H220" s="17" t="s">
        <v>338</v>
      </c>
      <c r="I220" s="10" t="s">
        <v>359</v>
      </c>
      <c r="K220" t="s">
        <v>352</v>
      </c>
      <c r="L220" t="s">
        <v>83</v>
      </c>
      <c r="M220" t="s">
        <v>83</v>
      </c>
      <c r="N220" t="s">
        <v>83</v>
      </c>
      <c r="O220" t="s">
        <v>339</v>
      </c>
      <c r="P220" s="20" t="str">
        <f>TEXT(ROUND(LOG10(100),2),"0.00")</f>
        <v>2.00</v>
      </c>
      <c r="Q220" s="21" t="s">
        <v>379</v>
      </c>
      <c r="R220" s="21" t="s">
        <v>381</v>
      </c>
      <c r="S220" t="s">
        <v>83</v>
      </c>
      <c r="T220" t="s">
        <v>83</v>
      </c>
      <c r="U220" s="21" t="s">
        <v>377</v>
      </c>
      <c r="V220">
        <v>2.33</v>
      </c>
    </row>
    <row r="221" spans="1:29" x14ac:dyDescent="0.25">
      <c r="A221" t="s">
        <v>331</v>
      </c>
      <c r="B221" t="s">
        <v>346</v>
      </c>
      <c r="C221" t="s">
        <v>393</v>
      </c>
      <c r="D221" t="s">
        <v>15</v>
      </c>
      <c r="E221">
        <v>62</v>
      </c>
      <c r="F221" s="17" t="s">
        <v>83</v>
      </c>
      <c r="G221">
        <v>72</v>
      </c>
      <c r="H221" s="17" t="s">
        <v>84</v>
      </c>
      <c r="I221" s="10">
        <v>7</v>
      </c>
      <c r="K221" t="s">
        <v>352</v>
      </c>
      <c r="L221" t="s">
        <v>83</v>
      </c>
      <c r="M221" t="s">
        <v>83</v>
      </c>
      <c r="N221" t="s">
        <v>83</v>
      </c>
      <c r="O221" t="s">
        <v>83</v>
      </c>
      <c r="P221" t="s">
        <v>83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</row>
    <row r="222" spans="1:29" x14ac:dyDescent="0.25">
      <c r="A222" t="s">
        <v>331</v>
      </c>
      <c r="B222" t="s">
        <v>346</v>
      </c>
      <c r="C222" t="s">
        <v>341</v>
      </c>
      <c r="D222" t="s">
        <v>30</v>
      </c>
      <c r="E222">
        <v>27</v>
      </c>
      <c r="F222" s="17" t="s">
        <v>83</v>
      </c>
      <c r="G222">
        <v>53</v>
      </c>
      <c r="H222" s="17" t="s">
        <v>419</v>
      </c>
      <c r="I222" s="10">
        <v>8</v>
      </c>
      <c r="K222" t="s">
        <v>352</v>
      </c>
      <c r="L222" t="s">
        <v>83</v>
      </c>
      <c r="M222" t="s">
        <v>83</v>
      </c>
      <c r="N222" t="s">
        <v>83</v>
      </c>
      <c r="O222" t="s">
        <v>83</v>
      </c>
      <c r="P222" t="s">
        <v>83</v>
      </c>
      <c r="Q222" t="s">
        <v>83</v>
      </c>
      <c r="R222" t="s">
        <v>83</v>
      </c>
      <c r="S222" t="s">
        <v>83</v>
      </c>
      <c r="T222" t="s">
        <v>83</v>
      </c>
      <c r="U222" t="s">
        <v>83</v>
      </c>
      <c r="V222" t="s">
        <v>83</v>
      </c>
      <c r="Z222" t="s">
        <v>390</v>
      </c>
      <c r="AA222">
        <v>0</v>
      </c>
      <c r="AB222" t="s">
        <v>403</v>
      </c>
      <c r="AC222">
        <v>1</v>
      </c>
    </row>
    <row r="223" spans="1:29" x14ac:dyDescent="0.25">
      <c r="A223" t="s">
        <v>331</v>
      </c>
      <c r="B223" t="s">
        <v>346</v>
      </c>
      <c r="C223" t="s">
        <v>391</v>
      </c>
      <c r="D223" t="s">
        <v>15</v>
      </c>
      <c r="E223">
        <v>21</v>
      </c>
      <c r="F223" s="17" t="s">
        <v>83</v>
      </c>
      <c r="G223">
        <v>42</v>
      </c>
      <c r="H223" s="17" t="s">
        <v>84</v>
      </c>
      <c r="I223" s="10">
        <v>9</v>
      </c>
      <c r="K223" t="s">
        <v>352</v>
      </c>
      <c r="L223" t="s">
        <v>83</v>
      </c>
      <c r="M223" t="s">
        <v>83</v>
      </c>
      <c r="N223" t="s">
        <v>83</v>
      </c>
      <c r="O223" t="s">
        <v>83</v>
      </c>
      <c r="P223" t="s">
        <v>83</v>
      </c>
      <c r="Q223" t="s">
        <v>83</v>
      </c>
      <c r="R223" t="s">
        <v>83</v>
      </c>
      <c r="S223" t="s">
        <v>83</v>
      </c>
      <c r="T223" t="s">
        <v>83</v>
      </c>
      <c r="U223" t="s">
        <v>83</v>
      </c>
      <c r="V223" t="s">
        <v>83</v>
      </c>
    </row>
    <row r="224" spans="1:29" x14ac:dyDescent="0.25">
      <c r="A224" t="s">
        <v>331</v>
      </c>
      <c r="B224" t="s">
        <v>346</v>
      </c>
      <c r="C224" t="s">
        <v>342</v>
      </c>
      <c r="D224" t="s">
        <v>83</v>
      </c>
      <c r="E224">
        <v>3.8</v>
      </c>
      <c r="F224" s="17" t="s">
        <v>83</v>
      </c>
      <c r="G224">
        <v>9.5</v>
      </c>
      <c r="H224" s="17" t="s">
        <v>347</v>
      </c>
      <c r="I224" s="10" t="s">
        <v>357</v>
      </c>
      <c r="K224" t="s">
        <v>352</v>
      </c>
      <c r="L224" s="17" t="s">
        <v>83</v>
      </c>
      <c r="M224">
        <v>1.9</v>
      </c>
      <c r="N224">
        <v>11.4</v>
      </c>
      <c r="O224" t="s">
        <v>83</v>
      </c>
      <c r="P224" t="s">
        <v>83</v>
      </c>
      <c r="Q224" t="s">
        <v>83</v>
      </c>
      <c r="R224" t="s">
        <v>83</v>
      </c>
      <c r="S224" t="s">
        <v>83</v>
      </c>
      <c r="T224" t="s">
        <v>83</v>
      </c>
      <c r="U224" t="s">
        <v>83</v>
      </c>
      <c r="V224" t="s">
        <v>83</v>
      </c>
    </row>
    <row r="225" spans="1:29" x14ac:dyDescent="0.25">
      <c r="A225" t="s">
        <v>331</v>
      </c>
      <c r="B225" t="s">
        <v>346</v>
      </c>
      <c r="C225" t="s">
        <v>343</v>
      </c>
      <c r="D225" t="s">
        <v>15</v>
      </c>
      <c r="E225">
        <v>19</v>
      </c>
      <c r="F225" s="17" t="s">
        <v>83</v>
      </c>
      <c r="G225">
        <v>38</v>
      </c>
      <c r="H225" s="17" t="s">
        <v>84</v>
      </c>
      <c r="I225" s="10">
        <v>11</v>
      </c>
      <c r="K225" t="s">
        <v>352</v>
      </c>
      <c r="L225" t="s">
        <v>83</v>
      </c>
      <c r="M225" t="s">
        <v>83</v>
      </c>
      <c r="N225" t="s">
        <v>83</v>
      </c>
      <c r="O225" t="s">
        <v>83</v>
      </c>
      <c r="P225" t="s">
        <v>83</v>
      </c>
      <c r="Q225" t="s">
        <v>83</v>
      </c>
      <c r="R225" t="s">
        <v>83</v>
      </c>
      <c r="S225" t="s">
        <v>83</v>
      </c>
      <c r="T225" t="s">
        <v>83</v>
      </c>
      <c r="U225" t="s">
        <v>83</v>
      </c>
      <c r="V225" t="s">
        <v>83</v>
      </c>
    </row>
    <row r="226" spans="1:29" x14ac:dyDescent="0.25">
      <c r="A226" t="s">
        <v>331</v>
      </c>
      <c r="B226" t="s">
        <v>346</v>
      </c>
      <c r="C226" t="s">
        <v>344</v>
      </c>
      <c r="D226" t="s">
        <v>83</v>
      </c>
      <c r="E226" s="17" t="s">
        <v>83</v>
      </c>
      <c r="F226" s="17" t="s">
        <v>83</v>
      </c>
      <c r="G226">
        <v>1.2</v>
      </c>
      <c r="H226" s="17" t="s">
        <v>364</v>
      </c>
      <c r="I226" s="10">
        <v>13</v>
      </c>
      <c r="K226" t="s">
        <v>352</v>
      </c>
      <c r="L226">
        <v>-4</v>
      </c>
      <c r="M226" t="s">
        <v>83</v>
      </c>
      <c r="N226" t="s">
        <v>83</v>
      </c>
      <c r="O226" t="s">
        <v>83</v>
      </c>
      <c r="P226" t="s">
        <v>83</v>
      </c>
      <c r="Q226" t="s">
        <v>83</v>
      </c>
      <c r="R226" t="s">
        <v>83</v>
      </c>
      <c r="S226" t="s">
        <v>83</v>
      </c>
      <c r="T226" t="s">
        <v>83</v>
      </c>
      <c r="U226" t="s">
        <v>83</v>
      </c>
      <c r="V226" t="s">
        <v>83</v>
      </c>
    </row>
    <row r="227" spans="1:29" x14ac:dyDescent="0.25">
      <c r="A227" t="s">
        <v>331</v>
      </c>
      <c r="B227" t="s">
        <v>360</v>
      </c>
      <c r="C227" t="s">
        <v>407</v>
      </c>
      <c r="D227" t="s">
        <v>15</v>
      </c>
      <c r="E227" t="s">
        <v>83</v>
      </c>
      <c r="F227" t="s">
        <v>83</v>
      </c>
      <c r="G227" t="s">
        <v>83</v>
      </c>
      <c r="H227" s="17" t="s">
        <v>338</v>
      </c>
      <c r="I227" s="10">
        <v>1</v>
      </c>
      <c r="K227" t="s">
        <v>352</v>
      </c>
      <c r="L227" t="s">
        <v>83</v>
      </c>
      <c r="M227" t="s">
        <v>83</v>
      </c>
      <c r="N227" t="s">
        <v>83</v>
      </c>
      <c r="O227" t="s">
        <v>339</v>
      </c>
      <c r="P227" t="s">
        <v>83</v>
      </c>
      <c r="Q227">
        <v>4.18</v>
      </c>
      <c r="R227" s="21" t="s">
        <v>273</v>
      </c>
      <c r="S227" t="s">
        <v>83</v>
      </c>
      <c r="T227" t="s">
        <v>83</v>
      </c>
      <c r="U227">
        <v>5.96</v>
      </c>
      <c r="V227">
        <v>12</v>
      </c>
    </row>
    <row r="228" spans="1:29" x14ac:dyDescent="0.25">
      <c r="A228" t="s">
        <v>331</v>
      </c>
      <c r="B228" t="s">
        <v>360</v>
      </c>
      <c r="C228" t="s">
        <v>340</v>
      </c>
      <c r="D228" t="s">
        <v>15</v>
      </c>
      <c r="E228">
        <f>ROUND(Q228*P228+R228,2)</f>
        <v>2.86</v>
      </c>
      <c r="F228" t="s">
        <v>83</v>
      </c>
      <c r="G228">
        <f>ROUND(U228*P228+V228,2)</f>
        <v>5.73</v>
      </c>
      <c r="H228" s="17" t="s">
        <v>338</v>
      </c>
      <c r="I228" s="10">
        <v>2</v>
      </c>
      <c r="K228" t="s">
        <v>352</v>
      </c>
      <c r="L228" t="s">
        <v>83</v>
      </c>
      <c r="M228" t="s">
        <v>83</v>
      </c>
      <c r="N228" t="s">
        <v>83</v>
      </c>
      <c r="O228" t="s">
        <v>339</v>
      </c>
      <c r="P228" s="20" t="str">
        <f>TEXT(ROUND(LOG10(100),2),"0.00")</f>
        <v>2.00</v>
      </c>
      <c r="Q228">
        <v>0.7</v>
      </c>
      <c r="R228">
        <v>1.46</v>
      </c>
      <c r="S228" t="s">
        <v>83</v>
      </c>
      <c r="T228" t="s">
        <v>83</v>
      </c>
      <c r="U228">
        <v>1.44</v>
      </c>
      <c r="V228">
        <v>2.85</v>
      </c>
    </row>
    <row r="229" spans="1:29" x14ac:dyDescent="0.25">
      <c r="A229" t="s">
        <v>331</v>
      </c>
      <c r="B229" t="s">
        <v>360</v>
      </c>
      <c r="C229" t="s">
        <v>390</v>
      </c>
      <c r="D229" t="s">
        <v>15</v>
      </c>
      <c r="E229" t="s">
        <v>83</v>
      </c>
      <c r="F229" t="s">
        <v>83</v>
      </c>
      <c r="G229" t="s">
        <v>83</v>
      </c>
      <c r="H229" s="17" t="s">
        <v>338</v>
      </c>
      <c r="I229" s="10" t="s">
        <v>354</v>
      </c>
      <c r="K229" t="s">
        <v>352</v>
      </c>
      <c r="L229" t="s">
        <v>83</v>
      </c>
      <c r="M229" t="s">
        <v>83</v>
      </c>
      <c r="N229" t="s">
        <v>83</v>
      </c>
      <c r="O229" t="s">
        <v>339</v>
      </c>
      <c r="P229" t="s">
        <v>83</v>
      </c>
      <c r="Q229">
        <v>0.32</v>
      </c>
      <c r="R229">
        <v>0.68</v>
      </c>
      <c r="S229" t="s">
        <v>83</v>
      </c>
      <c r="T229" t="s">
        <v>83</v>
      </c>
      <c r="U229">
        <v>0.68</v>
      </c>
      <c r="V229">
        <v>1.4</v>
      </c>
    </row>
    <row r="230" spans="1:29" x14ac:dyDescent="0.25">
      <c r="A230" t="s">
        <v>331</v>
      </c>
      <c r="B230" t="s">
        <v>360</v>
      </c>
      <c r="C230" t="s">
        <v>388</v>
      </c>
      <c r="D230" t="s">
        <v>15</v>
      </c>
      <c r="E230" s="21" t="s">
        <v>378</v>
      </c>
      <c r="F230" t="s">
        <v>83</v>
      </c>
      <c r="G230">
        <f t="shared" ref="G230:G231" si="3">ROUND(U230*P230+V230,2)</f>
        <v>4.71</v>
      </c>
      <c r="H230" s="17" t="s">
        <v>338</v>
      </c>
      <c r="I230" s="10">
        <v>4</v>
      </c>
      <c r="K230" t="s">
        <v>352</v>
      </c>
      <c r="L230" t="s">
        <v>83</v>
      </c>
      <c r="M230" t="s">
        <v>83</v>
      </c>
      <c r="N230" t="s">
        <v>83</v>
      </c>
      <c r="O230" t="s">
        <v>339</v>
      </c>
      <c r="P230" s="20" t="str">
        <f>TEXT(ROUND(LOG10(50),2),"0.00")</f>
        <v>1.70</v>
      </c>
      <c r="Q230">
        <v>0.69</v>
      </c>
      <c r="R230">
        <v>1.26</v>
      </c>
      <c r="S230" t="s">
        <v>83</v>
      </c>
      <c r="T230" t="s">
        <v>83</v>
      </c>
      <c r="U230">
        <v>1.28</v>
      </c>
      <c r="V230">
        <v>2.5299999999999998</v>
      </c>
    </row>
    <row r="231" spans="1:29" x14ac:dyDescent="0.25">
      <c r="A231" t="s">
        <v>331</v>
      </c>
      <c r="B231" t="s">
        <v>360</v>
      </c>
      <c r="C231" t="s">
        <v>392</v>
      </c>
      <c r="D231" t="s">
        <v>15</v>
      </c>
      <c r="E231">
        <f t="shared" ref="E231" si="4">ROUND(Q231*P231+R231,2)</f>
        <v>2.12</v>
      </c>
      <c r="F231" t="s">
        <v>83</v>
      </c>
      <c r="G231">
        <f t="shared" si="3"/>
        <v>3.07</v>
      </c>
      <c r="H231" s="17" t="s">
        <v>338</v>
      </c>
      <c r="I231" s="10">
        <v>5</v>
      </c>
      <c r="K231" t="s">
        <v>352</v>
      </c>
      <c r="L231" t="s">
        <v>83</v>
      </c>
      <c r="M231" t="s">
        <v>83</v>
      </c>
      <c r="N231" t="s">
        <v>83</v>
      </c>
      <c r="O231" t="s">
        <v>339</v>
      </c>
      <c r="P231" s="20" t="str">
        <f>TEXT(ROUND(LOG10(50),2),"0.00")</f>
        <v>1.70</v>
      </c>
      <c r="Q231" s="21" t="s">
        <v>375</v>
      </c>
      <c r="R231">
        <v>1.18</v>
      </c>
      <c r="S231" t="s">
        <v>83</v>
      </c>
      <c r="T231" t="s">
        <v>83</v>
      </c>
      <c r="U231">
        <v>0.82</v>
      </c>
      <c r="V231">
        <v>1.68</v>
      </c>
    </row>
    <row r="232" spans="1:29" x14ac:dyDescent="0.25">
      <c r="A232" t="s">
        <v>331</v>
      </c>
      <c r="B232" t="s">
        <v>360</v>
      </c>
      <c r="C232" t="s">
        <v>389</v>
      </c>
      <c r="D232" t="s">
        <v>15</v>
      </c>
      <c r="E232" t="s">
        <v>83</v>
      </c>
      <c r="F232" t="s">
        <v>83</v>
      </c>
      <c r="G232" t="s">
        <v>83</v>
      </c>
      <c r="H232" s="17" t="s">
        <v>338</v>
      </c>
      <c r="I232" s="10" t="s">
        <v>358</v>
      </c>
      <c r="K232" t="s">
        <v>352</v>
      </c>
      <c r="L232" t="s">
        <v>83</v>
      </c>
      <c r="M232" t="s">
        <v>83</v>
      </c>
      <c r="N232" t="s">
        <v>83</v>
      </c>
      <c r="O232" t="s">
        <v>339</v>
      </c>
      <c r="P232" t="s">
        <v>83</v>
      </c>
      <c r="Q232">
        <v>0.69</v>
      </c>
      <c r="R232">
        <v>1.57</v>
      </c>
      <c r="S232" t="s">
        <v>83</v>
      </c>
      <c r="T232" t="s">
        <v>83</v>
      </c>
      <c r="U232">
        <v>1.4</v>
      </c>
      <c r="V232">
        <v>3.06</v>
      </c>
    </row>
    <row r="233" spans="1:29" x14ac:dyDescent="0.25">
      <c r="A233" t="s">
        <v>331</v>
      </c>
      <c r="B233" t="s">
        <v>360</v>
      </c>
      <c r="C233" t="s">
        <v>393</v>
      </c>
      <c r="D233" t="s">
        <v>15</v>
      </c>
      <c r="E233">
        <v>69</v>
      </c>
      <c r="F233" t="s">
        <v>83</v>
      </c>
      <c r="G233">
        <v>79</v>
      </c>
      <c r="H233" s="17" t="s">
        <v>84</v>
      </c>
      <c r="I233" s="10">
        <v>7</v>
      </c>
      <c r="K233" t="s">
        <v>352</v>
      </c>
      <c r="L233" t="s">
        <v>83</v>
      </c>
      <c r="M233" t="s">
        <v>83</v>
      </c>
      <c r="N233" t="s">
        <v>83</v>
      </c>
      <c r="O233" t="s">
        <v>83</v>
      </c>
      <c r="P233" t="s">
        <v>83</v>
      </c>
      <c r="Q233" t="s">
        <v>83</v>
      </c>
      <c r="R233" t="s">
        <v>83</v>
      </c>
      <c r="S233" t="s">
        <v>83</v>
      </c>
      <c r="T233" t="s">
        <v>83</v>
      </c>
      <c r="U233" t="s">
        <v>83</v>
      </c>
      <c r="V233" t="s">
        <v>83</v>
      </c>
    </row>
    <row r="234" spans="1:29" x14ac:dyDescent="0.25">
      <c r="A234" t="s">
        <v>331</v>
      </c>
      <c r="B234" t="s">
        <v>360</v>
      </c>
      <c r="C234" t="s">
        <v>341</v>
      </c>
      <c r="D234" s="16" t="s">
        <v>30</v>
      </c>
      <c r="E234">
        <v>23</v>
      </c>
      <c r="F234" t="s">
        <v>83</v>
      </c>
      <c r="G234">
        <v>46</v>
      </c>
      <c r="H234" s="17" t="s">
        <v>419</v>
      </c>
      <c r="I234" s="10">
        <v>8</v>
      </c>
      <c r="K234" t="s">
        <v>352</v>
      </c>
      <c r="L234" t="s">
        <v>83</v>
      </c>
      <c r="M234" t="s">
        <v>83</v>
      </c>
      <c r="N234" t="s">
        <v>83</v>
      </c>
      <c r="O234" t="s">
        <v>83</v>
      </c>
      <c r="P234" t="s">
        <v>83</v>
      </c>
      <c r="Q234" t="s">
        <v>83</v>
      </c>
      <c r="R234" t="s">
        <v>83</v>
      </c>
      <c r="S234" t="s">
        <v>83</v>
      </c>
      <c r="T234" t="s">
        <v>83</v>
      </c>
      <c r="U234" t="s">
        <v>83</v>
      </c>
      <c r="V234" t="s">
        <v>83</v>
      </c>
      <c r="Z234" t="s">
        <v>390</v>
      </c>
      <c r="AA234">
        <v>0</v>
      </c>
      <c r="AB234" t="s">
        <v>403</v>
      </c>
      <c r="AC234">
        <v>1</v>
      </c>
    </row>
    <row r="235" spans="1:29" x14ac:dyDescent="0.25">
      <c r="A235" t="s">
        <v>331</v>
      </c>
      <c r="B235" t="s">
        <v>360</v>
      </c>
      <c r="C235" t="s">
        <v>391</v>
      </c>
      <c r="D235" t="s">
        <v>15</v>
      </c>
      <c r="E235">
        <v>16</v>
      </c>
      <c r="F235" t="s">
        <v>83</v>
      </c>
      <c r="G235">
        <v>32</v>
      </c>
      <c r="H235" s="17" t="s">
        <v>84</v>
      </c>
      <c r="I235" s="10">
        <v>9</v>
      </c>
      <c r="K235" t="s">
        <v>352</v>
      </c>
      <c r="L235" t="s">
        <v>83</v>
      </c>
      <c r="M235" t="s">
        <v>83</v>
      </c>
      <c r="N235" t="s">
        <v>83</v>
      </c>
      <c r="O235" t="s">
        <v>83</v>
      </c>
      <c r="P235" t="s">
        <v>83</v>
      </c>
      <c r="Q235" t="s">
        <v>83</v>
      </c>
      <c r="R235" t="s">
        <v>83</v>
      </c>
      <c r="S235" t="s">
        <v>83</v>
      </c>
      <c r="T235" t="s">
        <v>83</v>
      </c>
      <c r="U235" t="s">
        <v>83</v>
      </c>
      <c r="V235" t="s">
        <v>83</v>
      </c>
    </row>
    <row r="236" spans="1:29" x14ac:dyDescent="0.25">
      <c r="A236" t="s">
        <v>331</v>
      </c>
      <c r="B236" t="s">
        <v>360</v>
      </c>
      <c r="C236" t="s">
        <v>386</v>
      </c>
      <c r="D236" s="16" t="s">
        <v>30</v>
      </c>
      <c r="E236">
        <v>15</v>
      </c>
      <c r="F236" t="s">
        <v>83</v>
      </c>
      <c r="G236">
        <v>28</v>
      </c>
      <c r="H236" s="17" t="s">
        <v>84</v>
      </c>
      <c r="I236" s="10" t="s">
        <v>356</v>
      </c>
      <c r="K236" t="s">
        <v>352</v>
      </c>
      <c r="L236" t="s">
        <v>83</v>
      </c>
      <c r="M236" t="s">
        <v>83</v>
      </c>
      <c r="N236" t="s">
        <v>83</v>
      </c>
      <c r="O236" t="s">
        <v>83</v>
      </c>
      <c r="P236" t="s">
        <v>83</v>
      </c>
      <c r="Q236" t="s">
        <v>83</v>
      </c>
      <c r="R236" t="s">
        <v>83</v>
      </c>
      <c r="S236" t="s">
        <v>83</v>
      </c>
      <c r="T236" t="s">
        <v>83</v>
      </c>
      <c r="U236" t="s">
        <v>83</v>
      </c>
      <c r="V236" t="s">
        <v>83</v>
      </c>
    </row>
    <row r="237" spans="1:29" x14ac:dyDescent="0.25">
      <c r="A237" t="s">
        <v>331</v>
      </c>
      <c r="B237" t="s">
        <v>360</v>
      </c>
      <c r="C237" t="s">
        <v>343</v>
      </c>
      <c r="D237" t="s">
        <v>15</v>
      </c>
      <c r="E237">
        <v>21</v>
      </c>
      <c r="F237" t="s">
        <v>83</v>
      </c>
      <c r="G237">
        <v>36</v>
      </c>
      <c r="H237" s="17" t="s">
        <v>84</v>
      </c>
      <c r="I237" s="10">
        <v>11</v>
      </c>
      <c r="K237" t="s">
        <v>352</v>
      </c>
      <c r="L237" t="s">
        <v>83</v>
      </c>
      <c r="M237" t="s">
        <v>83</v>
      </c>
      <c r="N237" t="s">
        <v>83</v>
      </c>
      <c r="O237" t="s">
        <v>83</v>
      </c>
      <c r="P237" t="s">
        <v>83</v>
      </c>
      <c r="Q237" t="s">
        <v>83</v>
      </c>
      <c r="R237" t="s">
        <v>83</v>
      </c>
      <c r="S237" t="s">
        <v>83</v>
      </c>
      <c r="T237" t="s">
        <v>83</v>
      </c>
      <c r="U237" t="s">
        <v>83</v>
      </c>
      <c r="V237" t="s">
        <v>83</v>
      </c>
    </row>
    <row r="238" spans="1:29" x14ac:dyDescent="0.25">
      <c r="A238" t="s">
        <v>331</v>
      </c>
      <c r="B238" t="s">
        <v>360</v>
      </c>
      <c r="C238" t="s">
        <v>344</v>
      </c>
      <c r="D238" t="s">
        <v>83</v>
      </c>
      <c r="E238" s="17" t="s">
        <v>83</v>
      </c>
      <c r="F238" s="17" t="s">
        <v>83</v>
      </c>
      <c r="G238">
        <v>1.2</v>
      </c>
      <c r="H238" s="17" t="s">
        <v>364</v>
      </c>
      <c r="I238" s="10">
        <v>13</v>
      </c>
      <c r="K238" t="s">
        <v>352</v>
      </c>
      <c r="L238">
        <v>-4</v>
      </c>
      <c r="M238" t="s">
        <v>83</v>
      </c>
      <c r="N238" t="s">
        <v>83</v>
      </c>
      <c r="O238" t="s">
        <v>83</v>
      </c>
      <c r="P238" t="s">
        <v>83</v>
      </c>
      <c r="Q238" t="s">
        <v>83</v>
      </c>
      <c r="R238" t="s">
        <v>83</v>
      </c>
      <c r="S238" t="s">
        <v>83</v>
      </c>
      <c r="T238" t="s">
        <v>83</v>
      </c>
      <c r="U238" t="s">
        <v>83</v>
      </c>
      <c r="V238" t="s">
        <v>83</v>
      </c>
    </row>
    <row r="239" spans="1:29" x14ac:dyDescent="0.25">
      <c r="A239" t="s">
        <v>331</v>
      </c>
      <c r="B239" t="s">
        <v>361</v>
      </c>
      <c r="C239" t="s">
        <v>407</v>
      </c>
      <c r="D239" t="s">
        <v>15</v>
      </c>
      <c r="E239" t="s">
        <v>83</v>
      </c>
      <c r="F239" t="s">
        <v>83</v>
      </c>
      <c r="G239" t="s">
        <v>83</v>
      </c>
      <c r="H239" s="17" t="s">
        <v>338</v>
      </c>
      <c r="I239" s="10">
        <v>1</v>
      </c>
      <c r="K239" t="s">
        <v>352</v>
      </c>
      <c r="L239" t="s">
        <v>83</v>
      </c>
      <c r="M239" t="s">
        <v>83</v>
      </c>
      <c r="N239" t="s">
        <v>83</v>
      </c>
      <c r="O239" t="s">
        <v>339</v>
      </c>
      <c r="P239" t="s">
        <v>83</v>
      </c>
      <c r="Q239">
        <v>4.18</v>
      </c>
      <c r="R239" s="21" t="s">
        <v>273</v>
      </c>
      <c r="S239" t="s">
        <v>83</v>
      </c>
      <c r="T239" t="s">
        <v>83</v>
      </c>
      <c r="U239">
        <v>5.96</v>
      </c>
      <c r="V239">
        <v>12</v>
      </c>
    </row>
    <row r="240" spans="1:29" x14ac:dyDescent="0.25">
      <c r="A240" t="s">
        <v>331</v>
      </c>
      <c r="B240" t="s">
        <v>361</v>
      </c>
      <c r="C240" t="s">
        <v>340</v>
      </c>
      <c r="D240" t="s">
        <v>15</v>
      </c>
      <c r="E240">
        <f t="shared" ref="E240:E243" si="5">ROUND(Q240*P240+R240,2)</f>
        <v>2.86</v>
      </c>
      <c r="F240" t="s">
        <v>83</v>
      </c>
      <c r="G240">
        <f t="shared" ref="G240:G243" si="6">ROUND(U240*P240+V240,2)</f>
        <v>5.73</v>
      </c>
      <c r="H240" s="17" t="s">
        <v>338</v>
      </c>
      <c r="I240" s="10">
        <v>2</v>
      </c>
      <c r="K240" t="s">
        <v>352</v>
      </c>
      <c r="L240" t="s">
        <v>83</v>
      </c>
      <c r="M240" t="s">
        <v>83</v>
      </c>
      <c r="N240" t="s">
        <v>83</v>
      </c>
      <c r="O240" t="s">
        <v>339</v>
      </c>
      <c r="P240" s="20" t="str">
        <f>TEXT(ROUND(LOG10(100),2),"0.00")</f>
        <v>2.00</v>
      </c>
      <c r="Q240">
        <v>0.7</v>
      </c>
      <c r="R240">
        <v>1.46</v>
      </c>
      <c r="S240" t="s">
        <v>83</v>
      </c>
      <c r="T240" t="s">
        <v>83</v>
      </c>
      <c r="U240">
        <v>1.44</v>
      </c>
      <c r="V240">
        <v>2.85</v>
      </c>
    </row>
    <row r="241" spans="1:29" x14ac:dyDescent="0.25">
      <c r="A241" t="s">
        <v>331</v>
      </c>
      <c r="B241" t="s">
        <v>361</v>
      </c>
      <c r="C241" t="s">
        <v>387</v>
      </c>
      <c r="D241" t="s">
        <v>15</v>
      </c>
      <c r="E241">
        <f t="shared" si="5"/>
        <v>4.33</v>
      </c>
      <c r="F241" t="s">
        <v>83</v>
      </c>
      <c r="G241">
        <f t="shared" si="6"/>
        <v>6.49</v>
      </c>
      <c r="H241" s="17" t="s">
        <v>338</v>
      </c>
      <c r="I241" s="10" t="s">
        <v>355</v>
      </c>
      <c r="K241" t="s">
        <v>352</v>
      </c>
      <c r="L241" t="s">
        <v>83</v>
      </c>
      <c r="M241" t="s">
        <v>83</v>
      </c>
      <c r="N241" t="s">
        <v>83</v>
      </c>
      <c r="O241" t="s">
        <v>339</v>
      </c>
      <c r="P241" s="20" t="str">
        <f>TEXT(ROUND(LOG10(100),2),"0.00")</f>
        <v>2.00</v>
      </c>
      <c r="Q241">
        <v>0.82</v>
      </c>
      <c r="R241">
        <v>2.69</v>
      </c>
      <c r="S241" t="s">
        <v>83</v>
      </c>
      <c r="T241" t="s">
        <v>83</v>
      </c>
      <c r="U241">
        <v>1.35</v>
      </c>
      <c r="V241">
        <v>3.79</v>
      </c>
    </row>
    <row r="242" spans="1:29" x14ac:dyDescent="0.25">
      <c r="A242" t="s">
        <v>331</v>
      </c>
      <c r="B242" t="s">
        <v>361</v>
      </c>
      <c r="C242" t="s">
        <v>388</v>
      </c>
      <c r="D242" t="s">
        <v>15</v>
      </c>
      <c r="E242" s="21" t="s">
        <v>378</v>
      </c>
      <c r="F242" t="s">
        <v>83</v>
      </c>
      <c r="G242">
        <f t="shared" si="6"/>
        <v>4.71</v>
      </c>
      <c r="H242" s="17" t="s">
        <v>338</v>
      </c>
      <c r="I242" s="10">
        <v>4</v>
      </c>
      <c r="K242" t="s">
        <v>352</v>
      </c>
      <c r="L242" t="s">
        <v>83</v>
      </c>
      <c r="M242" t="s">
        <v>83</v>
      </c>
      <c r="N242" t="s">
        <v>83</v>
      </c>
      <c r="O242" t="s">
        <v>339</v>
      </c>
      <c r="P242" s="20" t="str">
        <f>TEXT(ROUND(LOG10(50),2),"0.00")</f>
        <v>1.70</v>
      </c>
      <c r="Q242">
        <v>0.69</v>
      </c>
      <c r="R242">
        <v>1.26</v>
      </c>
      <c r="S242" t="s">
        <v>83</v>
      </c>
      <c r="T242" t="s">
        <v>83</v>
      </c>
      <c r="U242">
        <v>1.28</v>
      </c>
      <c r="V242">
        <v>2.5299999999999998</v>
      </c>
    </row>
    <row r="243" spans="1:29" x14ac:dyDescent="0.25">
      <c r="A243" t="s">
        <v>331</v>
      </c>
      <c r="B243" t="s">
        <v>361</v>
      </c>
      <c r="C243" t="s">
        <v>392</v>
      </c>
      <c r="D243" t="s">
        <v>15</v>
      </c>
      <c r="E243">
        <f t="shared" si="5"/>
        <v>2.12</v>
      </c>
      <c r="F243" t="s">
        <v>83</v>
      </c>
      <c r="G243">
        <f t="shared" si="6"/>
        <v>3.07</v>
      </c>
      <c r="H243" s="17" t="s">
        <v>338</v>
      </c>
      <c r="I243" s="10">
        <v>5</v>
      </c>
      <c r="K243" t="s">
        <v>352</v>
      </c>
      <c r="L243" t="s">
        <v>83</v>
      </c>
      <c r="M243" t="s">
        <v>83</v>
      </c>
      <c r="N243" t="s">
        <v>83</v>
      </c>
      <c r="O243" t="s">
        <v>339</v>
      </c>
      <c r="P243" s="20" t="str">
        <f>TEXT(ROUND(LOG10(50),2),"0.00")</f>
        <v>1.70</v>
      </c>
      <c r="Q243" s="21" t="s">
        <v>375</v>
      </c>
      <c r="R243">
        <v>1.18</v>
      </c>
      <c r="S243" t="s">
        <v>83</v>
      </c>
      <c r="T243" t="s">
        <v>83</v>
      </c>
      <c r="U243">
        <v>0.82</v>
      </c>
      <c r="V243">
        <v>1.68</v>
      </c>
    </row>
    <row r="244" spans="1:29" x14ac:dyDescent="0.25">
      <c r="A244" t="s">
        <v>331</v>
      </c>
      <c r="B244" t="s">
        <v>361</v>
      </c>
      <c r="C244" t="s">
        <v>69</v>
      </c>
      <c r="D244" t="s">
        <v>15</v>
      </c>
      <c r="E244" t="s">
        <v>83</v>
      </c>
      <c r="F244" t="s">
        <v>83</v>
      </c>
      <c r="G244" t="s">
        <v>83</v>
      </c>
      <c r="H244" s="17" t="s">
        <v>338</v>
      </c>
      <c r="I244" s="10" t="s">
        <v>359</v>
      </c>
      <c r="K244" t="s">
        <v>352</v>
      </c>
      <c r="L244" t="s">
        <v>83</v>
      </c>
      <c r="M244" t="s">
        <v>83</v>
      </c>
      <c r="N244" t="s">
        <v>83</v>
      </c>
      <c r="O244" t="s">
        <v>339</v>
      </c>
      <c r="P244" t="s">
        <v>83</v>
      </c>
      <c r="Q244">
        <v>0.52</v>
      </c>
      <c r="R244">
        <v>1.17</v>
      </c>
      <c r="S244" t="s">
        <v>83</v>
      </c>
      <c r="T244" t="s">
        <v>83</v>
      </c>
      <c r="U244" s="21" t="s">
        <v>383</v>
      </c>
      <c r="V244">
        <v>2.27</v>
      </c>
    </row>
    <row r="245" spans="1:29" x14ac:dyDescent="0.25">
      <c r="A245" t="s">
        <v>331</v>
      </c>
      <c r="B245" t="s">
        <v>361</v>
      </c>
      <c r="C245" t="s">
        <v>393</v>
      </c>
      <c r="D245" t="s">
        <v>15</v>
      </c>
      <c r="E245">
        <v>69</v>
      </c>
      <c r="F245" t="s">
        <v>83</v>
      </c>
      <c r="G245">
        <v>79</v>
      </c>
      <c r="H245" s="17" t="s">
        <v>84</v>
      </c>
      <c r="I245" s="10">
        <v>7</v>
      </c>
      <c r="K245" t="s">
        <v>352</v>
      </c>
      <c r="L245" t="s">
        <v>83</v>
      </c>
      <c r="M245" t="s">
        <v>83</v>
      </c>
      <c r="N245" t="s">
        <v>83</v>
      </c>
      <c r="O245" t="s">
        <v>83</v>
      </c>
      <c r="P245" t="s">
        <v>83</v>
      </c>
      <c r="Q245" t="s">
        <v>83</v>
      </c>
      <c r="R245" t="s">
        <v>83</v>
      </c>
      <c r="S245" t="s">
        <v>83</v>
      </c>
      <c r="T245" t="s">
        <v>83</v>
      </c>
      <c r="U245" t="s">
        <v>83</v>
      </c>
      <c r="V245" t="s">
        <v>83</v>
      </c>
    </row>
    <row r="246" spans="1:29" x14ac:dyDescent="0.25">
      <c r="A246" t="s">
        <v>331</v>
      </c>
      <c r="B246" t="s">
        <v>361</v>
      </c>
      <c r="C246" t="s">
        <v>341</v>
      </c>
      <c r="D246" s="16" t="s">
        <v>30</v>
      </c>
      <c r="E246">
        <v>23</v>
      </c>
      <c r="F246" t="s">
        <v>83</v>
      </c>
      <c r="G246">
        <v>46</v>
      </c>
      <c r="H246" s="17" t="s">
        <v>419</v>
      </c>
      <c r="I246" s="10">
        <v>8</v>
      </c>
      <c r="K246" t="s">
        <v>352</v>
      </c>
      <c r="L246" t="s">
        <v>83</v>
      </c>
      <c r="M246" t="s">
        <v>83</v>
      </c>
      <c r="N246" t="s">
        <v>83</v>
      </c>
      <c r="O246" t="s">
        <v>83</v>
      </c>
      <c r="P246" t="s">
        <v>83</v>
      </c>
      <c r="Q246" t="s">
        <v>83</v>
      </c>
      <c r="R246" t="s">
        <v>83</v>
      </c>
      <c r="S246" t="s">
        <v>83</v>
      </c>
      <c r="T246" t="s">
        <v>83</v>
      </c>
      <c r="U246" t="s">
        <v>83</v>
      </c>
      <c r="V246" t="s">
        <v>83</v>
      </c>
      <c r="Z246" t="s">
        <v>390</v>
      </c>
      <c r="AA246">
        <v>0</v>
      </c>
      <c r="AB246" t="s">
        <v>403</v>
      </c>
      <c r="AC246">
        <v>1</v>
      </c>
    </row>
    <row r="247" spans="1:29" x14ac:dyDescent="0.25">
      <c r="A247" t="s">
        <v>331</v>
      </c>
      <c r="B247" t="s">
        <v>361</v>
      </c>
      <c r="C247" t="s">
        <v>391</v>
      </c>
      <c r="D247" t="s">
        <v>15</v>
      </c>
      <c r="E247">
        <v>16</v>
      </c>
      <c r="F247" t="s">
        <v>83</v>
      </c>
      <c r="G247">
        <v>32</v>
      </c>
      <c r="H247" s="17" t="s">
        <v>84</v>
      </c>
      <c r="I247" s="10">
        <v>9</v>
      </c>
      <c r="K247" t="s">
        <v>352</v>
      </c>
      <c r="L247" t="s">
        <v>83</v>
      </c>
      <c r="M247" t="s">
        <v>83</v>
      </c>
      <c r="N247" t="s">
        <v>83</v>
      </c>
      <c r="O247" t="s">
        <v>83</v>
      </c>
      <c r="P247" t="s">
        <v>83</v>
      </c>
      <c r="Q247" t="s">
        <v>83</v>
      </c>
      <c r="R247" t="s">
        <v>83</v>
      </c>
      <c r="S247" t="s">
        <v>83</v>
      </c>
      <c r="T247" t="s">
        <v>83</v>
      </c>
      <c r="U247" t="s">
        <v>83</v>
      </c>
      <c r="V247" t="s">
        <v>83</v>
      </c>
    </row>
    <row r="248" spans="1:29" x14ac:dyDescent="0.25">
      <c r="A248" t="s">
        <v>331</v>
      </c>
      <c r="B248" t="s">
        <v>361</v>
      </c>
      <c r="C248" t="s">
        <v>342</v>
      </c>
      <c r="D248" t="s">
        <v>83</v>
      </c>
      <c r="E248">
        <v>3.8</v>
      </c>
      <c r="F248" s="17" t="s">
        <v>83</v>
      </c>
      <c r="G248">
        <v>9.5</v>
      </c>
      <c r="H248" s="17" t="s">
        <v>347</v>
      </c>
      <c r="I248" s="10" t="s">
        <v>357</v>
      </c>
      <c r="K248" t="s">
        <v>352</v>
      </c>
      <c r="L248" s="17" t="s">
        <v>83</v>
      </c>
      <c r="M248">
        <v>1.9</v>
      </c>
      <c r="N248">
        <v>11.4</v>
      </c>
      <c r="O248" t="s">
        <v>83</v>
      </c>
      <c r="P248" t="s">
        <v>83</v>
      </c>
      <c r="Q248" t="s">
        <v>83</v>
      </c>
      <c r="R248" t="s">
        <v>83</v>
      </c>
      <c r="S248" t="s">
        <v>83</v>
      </c>
      <c r="T248" t="s">
        <v>83</v>
      </c>
      <c r="U248" t="s">
        <v>83</v>
      </c>
      <c r="V248" t="s">
        <v>83</v>
      </c>
    </row>
    <row r="249" spans="1:29" x14ac:dyDescent="0.25">
      <c r="A249" t="s">
        <v>331</v>
      </c>
      <c r="B249" t="s">
        <v>361</v>
      </c>
      <c r="C249" t="s">
        <v>343</v>
      </c>
      <c r="D249" t="s">
        <v>15</v>
      </c>
      <c r="E249">
        <v>21</v>
      </c>
      <c r="F249" t="s">
        <v>83</v>
      </c>
      <c r="G249">
        <v>36</v>
      </c>
      <c r="H249" s="17" t="s">
        <v>84</v>
      </c>
      <c r="I249" s="10">
        <v>11</v>
      </c>
      <c r="K249" t="s">
        <v>352</v>
      </c>
      <c r="L249" t="s">
        <v>83</v>
      </c>
      <c r="M249" t="s">
        <v>83</v>
      </c>
      <c r="N249" t="s">
        <v>83</v>
      </c>
      <c r="O249" t="s">
        <v>83</v>
      </c>
      <c r="P249" t="s">
        <v>83</v>
      </c>
      <c r="Q249" t="s">
        <v>83</v>
      </c>
      <c r="R249" t="s">
        <v>83</v>
      </c>
      <c r="S249" t="s">
        <v>83</v>
      </c>
      <c r="T249" t="s">
        <v>83</v>
      </c>
      <c r="U249" t="s">
        <v>83</v>
      </c>
      <c r="V249" t="s">
        <v>83</v>
      </c>
    </row>
    <row r="250" spans="1:29" x14ac:dyDescent="0.25">
      <c r="A250" t="s">
        <v>331</v>
      </c>
      <c r="B250" t="s">
        <v>361</v>
      </c>
      <c r="C250" t="s">
        <v>344</v>
      </c>
      <c r="D250" t="s">
        <v>83</v>
      </c>
      <c r="E250" s="17" t="s">
        <v>83</v>
      </c>
      <c r="F250" s="17" t="s">
        <v>83</v>
      </c>
      <c r="G250">
        <v>1.2</v>
      </c>
      <c r="H250" s="17" t="s">
        <v>364</v>
      </c>
      <c r="I250" s="10">
        <v>13</v>
      </c>
      <c r="K250" t="s">
        <v>352</v>
      </c>
      <c r="L250">
        <v>-4</v>
      </c>
      <c r="M250" t="s">
        <v>83</v>
      </c>
      <c r="N250" t="s">
        <v>83</v>
      </c>
      <c r="O250" t="s">
        <v>83</v>
      </c>
      <c r="P250" t="s">
        <v>83</v>
      </c>
      <c r="Q250" t="s">
        <v>83</v>
      </c>
      <c r="R250" t="s">
        <v>83</v>
      </c>
      <c r="S250" t="s">
        <v>83</v>
      </c>
      <c r="T250" t="s">
        <v>83</v>
      </c>
      <c r="U250" t="s">
        <v>83</v>
      </c>
      <c r="V250" t="s">
        <v>83</v>
      </c>
    </row>
    <row r="251" spans="1:29" x14ac:dyDescent="0.25">
      <c r="A251" t="s">
        <v>331</v>
      </c>
      <c r="B251" t="s">
        <v>362</v>
      </c>
      <c r="C251" t="s">
        <v>407</v>
      </c>
      <c r="D251" t="s">
        <v>15</v>
      </c>
      <c r="E251" t="s">
        <v>83</v>
      </c>
      <c r="F251" t="s">
        <v>83</v>
      </c>
      <c r="G251" t="s">
        <v>83</v>
      </c>
      <c r="H251" s="17" t="s">
        <v>338</v>
      </c>
      <c r="I251" s="10">
        <v>1</v>
      </c>
      <c r="K251" t="s">
        <v>352</v>
      </c>
      <c r="L251" t="s">
        <v>83</v>
      </c>
      <c r="M251" t="s">
        <v>83</v>
      </c>
      <c r="N251" t="s">
        <v>83</v>
      </c>
      <c r="O251" t="s">
        <v>339</v>
      </c>
      <c r="P251" t="s">
        <v>83</v>
      </c>
      <c r="Q251">
        <v>3.08</v>
      </c>
      <c r="R251">
        <v>6.57</v>
      </c>
      <c r="S251" t="s">
        <v>83</v>
      </c>
      <c r="T251" t="s">
        <v>83</v>
      </c>
      <c r="U251" s="21" t="s">
        <v>384</v>
      </c>
      <c r="V251">
        <v>9.66</v>
      </c>
    </row>
    <row r="252" spans="1:29" x14ac:dyDescent="0.25">
      <c r="A252" t="s">
        <v>331</v>
      </c>
      <c r="B252" t="s">
        <v>362</v>
      </c>
      <c r="C252" t="s">
        <v>340</v>
      </c>
      <c r="D252" t="s">
        <v>15</v>
      </c>
      <c r="E252" t="s">
        <v>83</v>
      </c>
      <c r="F252" t="s">
        <v>83</v>
      </c>
      <c r="G252" t="s">
        <v>83</v>
      </c>
      <c r="H252" s="17" t="s">
        <v>338</v>
      </c>
      <c r="I252" s="10">
        <v>2</v>
      </c>
      <c r="K252" t="s">
        <v>352</v>
      </c>
      <c r="L252" t="s">
        <v>83</v>
      </c>
      <c r="M252" t="s">
        <v>83</v>
      </c>
      <c r="N252" t="s">
        <v>83</v>
      </c>
      <c r="O252" t="s">
        <v>339</v>
      </c>
      <c r="P252" t="s">
        <v>83</v>
      </c>
      <c r="Q252">
        <v>0.41</v>
      </c>
      <c r="R252">
        <v>0.74</v>
      </c>
      <c r="S252" t="s">
        <v>83</v>
      </c>
      <c r="T252" t="s">
        <v>83</v>
      </c>
      <c r="U252">
        <v>0.76</v>
      </c>
      <c r="V252">
        <v>1.52</v>
      </c>
    </row>
    <row r="253" spans="1:29" x14ac:dyDescent="0.25">
      <c r="A253" t="s">
        <v>331</v>
      </c>
      <c r="B253" t="s">
        <v>362</v>
      </c>
      <c r="C253" t="s">
        <v>390</v>
      </c>
      <c r="D253" t="s">
        <v>15</v>
      </c>
      <c r="E253" t="s">
        <v>83</v>
      </c>
      <c r="F253" t="s">
        <v>83</v>
      </c>
      <c r="G253" t="s">
        <v>83</v>
      </c>
      <c r="H253" s="17" t="s">
        <v>338</v>
      </c>
      <c r="I253" s="10" t="s">
        <v>354</v>
      </c>
      <c r="K253" t="s">
        <v>352</v>
      </c>
      <c r="L253" t="s">
        <v>83</v>
      </c>
      <c r="M253" t="s">
        <v>83</v>
      </c>
      <c r="N253" t="s">
        <v>83</v>
      </c>
      <c r="O253" t="s">
        <v>339</v>
      </c>
      <c r="P253" t="s">
        <v>83</v>
      </c>
      <c r="Q253">
        <v>0.61</v>
      </c>
      <c r="R253">
        <v>1.3</v>
      </c>
      <c r="S253" t="s">
        <v>83</v>
      </c>
      <c r="T253" t="s">
        <v>83</v>
      </c>
      <c r="U253">
        <v>0.98</v>
      </c>
      <c r="V253">
        <v>1.93</v>
      </c>
    </row>
    <row r="254" spans="1:29" x14ac:dyDescent="0.25">
      <c r="A254" t="s">
        <v>331</v>
      </c>
      <c r="B254" t="s">
        <v>362</v>
      </c>
      <c r="C254" t="s">
        <v>388</v>
      </c>
      <c r="D254" t="s">
        <v>15</v>
      </c>
      <c r="E254" t="s">
        <v>83</v>
      </c>
      <c r="F254" t="s">
        <v>83</v>
      </c>
      <c r="G254" t="s">
        <v>83</v>
      </c>
      <c r="H254" s="17" t="s">
        <v>338</v>
      </c>
      <c r="I254" s="10">
        <v>4</v>
      </c>
      <c r="K254" t="s">
        <v>352</v>
      </c>
      <c r="L254" t="s">
        <v>83</v>
      </c>
      <c r="M254" t="s">
        <v>83</v>
      </c>
      <c r="N254" t="s">
        <v>83</v>
      </c>
      <c r="O254" t="s">
        <v>339</v>
      </c>
      <c r="P254" t="s">
        <v>83</v>
      </c>
      <c r="Q254">
        <v>0.5</v>
      </c>
      <c r="R254">
        <v>1.02</v>
      </c>
      <c r="S254" t="s">
        <v>83</v>
      </c>
      <c r="T254" t="s">
        <v>83</v>
      </c>
      <c r="U254">
        <v>0.99</v>
      </c>
      <c r="V254">
        <v>2.0099999999999998</v>
      </c>
    </row>
    <row r="255" spans="1:29" x14ac:dyDescent="0.25">
      <c r="A255" t="s">
        <v>331</v>
      </c>
      <c r="B255" t="s">
        <v>362</v>
      </c>
      <c r="C255" t="s">
        <v>392</v>
      </c>
      <c r="D255" t="s">
        <v>15</v>
      </c>
      <c r="E255" t="s">
        <v>83</v>
      </c>
      <c r="F255" t="s">
        <v>83</v>
      </c>
      <c r="G255" t="s">
        <v>83</v>
      </c>
      <c r="H255" s="17" t="s">
        <v>338</v>
      </c>
      <c r="I255" s="10">
        <v>5</v>
      </c>
      <c r="K255" t="s">
        <v>352</v>
      </c>
      <c r="L255" t="s">
        <v>83</v>
      </c>
      <c r="M255" t="s">
        <v>83</v>
      </c>
      <c r="N255" t="s">
        <v>83</v>
      </c>
      <c r="O255" t="s">
        <v>339</v>
      </c>
      <c r="P255" t="s">
        <v>83</v>
      </c>
      <c r="Q255">
        <v>0.34</v>
      </c>
      <c r="R255">
        <v>0.73</v>
      </c>
      <c r="S255" t="s">
        <v>83</v>
      </c>
      <c r="T255" t="s">
        <v>83</v>
      </c>
      <c r="U255">
        <v>0.72</v>
      </c>
      <c r="V255">
        <v>1.45</v>
      </c>
    </row>
    <row r="256" spans="1:29" x14ac:dyDescent="0.25">
      <c r="A256" t="s">
        <v>331</v>
      </c>
      <c r="B256" t="s">
        <v>362</v>
      </c>
      <c r="C256" t="s">
        <v>389</v>
      </c>
      <c r="D256" t="s">
        <v>15</v>
      </c>
      <c r="E256" t="s">
        <v>83</v>
      </c>
      <c r="F256" t="s">
        <v>83</v>
      </c>
      <c r="G256" t="s">
        <v>83</v>
      </c>
      <c r="H256" s="17" t="s">
        <v>338</v>
      </c>
      <c r="I256" s="10" t="s">
        <v>358</v>
      </c>
      <c r="K256" t="s">
        <v>352</v>
      </c>
      <c r="L256" t="s">
        <v>83</v>
      </c>
      <c r="M256" t="s">
        <v>83</v>
      </c>
      <c r="N256" t="s">
        <v>83</v>
      </c>
      <c r="O256" t="s">
        <v>339</v>
      </c>
      <c r="P256" t="s">
        <v>83</v>
      </c>
      <c r="Q256">
        <v>0.39</v>
      </c>
      <c r="R256">
        <v>0.87</v>
      </c>
      <c r="S256" t="s">
        <v>83</v>
      </c>
      <c r="T256" t="s">
        <v>83</v>
      </c>
      <c r="U256">
        <v>0.72</v>
      </c>
      <c r="V256">
        <v>1.79</v>
      </c>
    </row>
    <row r="257" spans="1:29" x14ac:dyDescent="0.25">
      <c r="A257" t="s">
        <v>331</v>
      </c>
      <c r="B257" t="s">
        <v>362</v>
      </c>
      <c r="C257" t="s">
        <v>393</v>
      </c>
      <c r="D257" t="s">
        <v>15</v>
      </c>
      <c r="E257">
        <v>57</v>
      </c>
      <c r="F257" t="s">
        <v>83</v>
      </c>
      <c r="G257">
        <v>68</v>
      </c>
      <c r="H257" s="17" t="s">
        <v>84</v>
      </c>
      <c r="I257" s="10">
        <v>7</v>
      </c>
      <c r="K257" t="s">
        <v>352</v>
      </c>
      <c r="L257" t="s">
        <v>83</v>
      </c>
      <c r="M257" t="s">
        <v>83</v>
      </c>
      <c r="N257" t="s">
        <v>83</v>
      </c>
      <c r="O257" t="s">
        <v>83</v>
      </c>
      <c r="P257" t="s">
        <v>83</v>
      </c>
      <c r="Q257" t="s">
        <v>83</v>
      </c>
      <c r="R257" t="s">
        <v>83</v>
      </c>
      <c r="S257" t="s">
        <v>83</v>
      </c>
      <c r="T257" t="s">
        <v>83</v>
      </c>
      <c r="U257" t="s">
        <v>83</v>
      </c>
      <c r="V257" t="s">
        <v>83</v>
      </c>
    </row>
    <row r="258" spans="1:29" x14ac:dyDescent="0.25">
      <c r="A258" t="s">
        <v>331</v>
      </c>
      <c r="B258" t="s">
        <v>362</v>
      </c>
      <c r="C258" t="s">
        <v>341</v>
      </c>
      <c r="D258" s="16" t="s">
        <v>30</v>
      </c>
      <c r="E258">
        <v>23</v>
      </c>
      <c r="F258" t="s">
        <v>83</v>
      </c>
      <c r="G258">
        <v>45</v>
      </c>
      <c r="H258" s="17" t="s">
        <v>419</v>
      </c>
      <c r="I258" s="10">
        <v>8</v>
      </c>
      <c r="K258" t="s">
        <v>352</v>
      </c>
      <c r="L258" t="s">
        <v>83</v>
      </c>
      <c r="M258" t="s">
        <v>83</v>
      </c>
      <c r="N258" t="s">
        <v>83</v>
      </c>
      <c r="O258" t="s">
        <v>83</v>
      </c>
      <c r="P258" t="s">
        <v>83</v>
      </c>
      <c r="Q258" t="s">
        <v>83</v>
      </c>
      <c r="R258" t="s">
        <v>83</v>
      </c>
      <c r="S258" t="s">
        <v>83</v>
      </c>
      <c r="T258" t="s">
        <v>83</v>
      </c>
      <c r="U258" t="s">
        <v>83</v>
      </c>
      <c r="V258" t="s">
        <v>83</v>
      </c>
      <c r="Z258" t="s">
        <v>390</v>
      </c>
      <c r="AA258">
        <v>0</v>
      </c>
      <c r="AB258" t="s">
        <v>403</v>
      </c>
      <c r="AC258">
        <v>1</v>
      </c>
    </row>
    <row r="259" spans="1:29" x14ac:dyDescent="0.25">
      <c r="A259" t="s">
        <v>331</v>
      </c>
      <c r="B259" t="s">
        <v>362</v>
      </c>
      <c r="C259" t="s">
        <v>391</v>
      </c>
      <c r="D259" t="s">
        <v>15</v>
      </c>
      <c r="E259">
        <v>27</v>
      </c>
      <c r="F259" t="s">
        <v>83</v>
      </c>
      <c r="G259">
        <v>50</v>
      </c>
      <c r="H259" s="17" t="s">
        <v>84</v>
      </c>
      <c r="I259" s="10">
        <v>9</v>
      </c>
      <c r="K259" t="s">
        <v>352</v>
      </c>
      <c r="L259" t="s">
        <v>83</v>
      </c>
      <c r="M259" t="s">
        <v>83</v>
      </c>
      <c r="N259" t="s">
        <v>83</v>
      </c>
      <c r="O259" t="s">
        <v>83</v>
      </c>
      <c r="P259" t="s">
        <v>83</v>
      </c>
      <c r="Q259" t="s">
        <v>83</v>
      </c>
      <c r="R259" t="s">
        <v>83</v>
      </c>
      <c r="S259" t="s">
        <v>83</v>
      </c>
      <c r="T259" t="s">
        <v>83</v>
      </c>
      <c r="U259" t="s">
        <v>83</v>
      </c>
      <c r="V259" t="s">
        <v>83</v>
      </c>
    </row>
    <row r="260" spans="1:29" x14ac:dyDescent="0.25">
      <c r="A260" t="s">
        <v>331</v>
      </c>
      <c r="B260" t="s">
        <v>362</v>
      </c>
      <c r="C260" t="s">
        <v>386</v>
      </c>
      <c r="D260" s="16" t="s">
        <v>30</v>
      </c>
      <c r="E260">
        <v>20</v>
      </c>
      <c r="F260" t="s">
        <v>83</v>
      </c>
      <c r="G260">
        <v>36</v>
      </c>
      <c r="H260" s="17" t="s">
        <v>84</v>
      </c>
      <c r="I260" s="10" t="s">
        <v>356</v>
      </c>
      <c r="K260" t="s">
        <v>352</v>
      </c>
      <c r="L260" t="s">
        <v>83</v>
      </c>
      <c r="M260" t="s">
        <v>83</v>
      </c>
      <c r="N260" t="s">
        <v>83</v>
      </c>
      <c r="O260" t="s">
        <v>83</v>
      </c>
      <c r="P260" t="s">
        <v>83</v>
      </c>
      <c r="Q260" t="s">
        <v>83</v>
      </c>
      <c r="R260" t="s">
        <v>83</v>
      </c>
      <c r="S260" t="s">
        <v>83</v>
      </c>
      <c r="T260" t="s">
        <v>83</v>
      </c>
      <c r="U260" t="s">
        <v>83</v>
      </c>
      <c r="V260" t="s">
        <v>83</v>
      </c>
    </row>
    <row r="261" spans="1:29" x14ac:dyDescent="0.25">
      <c r="A261" t="s">
        <v>331</v>
      </c>
      <c r="B261" t="s">
        <v>362</v>
      </c>
      <c r="C261" t="s">
        <v>343</v>
      </c>
      <c r="D261" t="s">
        <v>15</v>
      </c>
      <c r="E261">
        <v>14</v>
      </c>
      <c r="F261" t="s">
        <v>83</v>
      </c>
      <c r="G261">
        <v>28</v>
      </c>
      <c r="H261" s="17" t="s">
        <v>84</v>
      </c>
      <c r="I261" s="10">
        <v>11</v>
      </c>
      <c r="K261" t="s">
        <v>352</v>
      </c>
      <c r="L261" t="s">
        <v>83</v>
      </c>
      <c r="M261" t="s">
        <v>83</v>
      </c>
      <c r="N261" t="s">
        <v>83</v>
      </c>
      <c r="O261" t="s">
        <v>83</v>
      </c>
      <c r="P261" t="s">
        <v>83</v>
      </c>
      <c r="Q261" t="s">
        <v>83</v>
      </c>
      <c r="R261" t="s">
        <v>83</v>
      </c>
      <c r="S261" t="s">
        <v>83</v>
      </c>
      <c r="T261" t="s">
        <v>83</v>
      </c>
      <c r="U261" t="s">
        <v>83</v>
      </c>
      <c r="V261" t="s">
        <v>83</v>
      </c>
    </row>
    <row r="262" spans="1:29" x14ac:dyDescent="0.25">
      <c r="A262" t="s">
        <v>331</v>
      </c>
      <c r="B262" t="s">
        <v>362</v>
      </c>
      <c r="C262" t="s">
        <v>344</v>
      </c>
      <c r="D262" t="s">
        <v>83</v>
      </c>
      <c r="E262" s="17" t="s">
        <v>83</v>
      </c>
      <c r="F262" s="17" t="s">
        <v>83</v>
      </c>
      <c r="G262">
        <v>1.2</v>
      </c>
      <c r="H262" s="17" t="s">
        <v>364</v>
      </c>
      <c r="I262" s="10">
        <v>13</v>
      </c>
      <c r="K262" t="s">
        <v>352</v>
      </c>
      <c r="L262">
        <v>-4</v>
      </c>
      <c r="M262" t="s">
        <v>83</v>
      </c>
      <c r="N262" t="s">
        <v>83</v>
      </c>
      <c r="O262" t="s">
        <v>83</v>
      </c>
      <c r="P262" t="s">
        <v>83</v>
      </c>
      <c r="Q262" t="s">
        <v>83</v>
      </c>
      <c r="R262" t="s">
        <v>83</v>
      </c>
      <c r="S262" t="s">
        <v>83</v>
      </c>
      <c r="T262" t="s">
        <v>83</v>
      </c>
      <c r="U262" t="s">
        <v>83</v>
      </c>
      <c r="V262" t="s">
        <v>83</v>
      </c>
    </row>
    <row r="263" spans="1:29" x14ac:dyDescent="0.25">
      <c r="A263" t="s">
        <v>331</v>
      </c>
      <c r="B263" t="s">
        <v>363</v>
      </c>
      <c r="C263" t="s">
        <v>407</v>
      </c>
      <c r="D263" t="s">
        <v>15</v>
      </c>
      <c r="E263" t="s">
        <v>83</v>
      </c>
      <c r="F263" t="s">
        <v>83</v>
      </c>
      <c r="G263" t="s">
        <v>83</v>
      </c>
      <c r="H263" s="17" t="s">
        <v>338</v>
      </c>
      <c r="I263" s="10">
        <v>1</v>
      </c>
      <c r="K263" t="s">
        <v>352</v>
      </c>
      <c r="L263" t="s">
        <v>83</v>
      </c>
      <c r="M263" t="s">
        <v>83</v>
      </c>
      <c r="N263" t="s">
        <v>83</v>
      </c>
      <c r="O263" t="s">
        <v>339</v>
      </c>
      <c r="P263" t="s">
        <v>83</v>
      </c>
      <c r="Q263">
        <v>3.08</v>
      </c>
      <c r="R263">
        <v>6.57</v>
      </c>
      <c r="S263" t="s">
        <v>83</v>
      </c>
      <c r="T263" t="s">
        <v>83</v>
      </c>
      <c r="U263" s="21" t="s">
        <v>384</v>
      </c>
      <c r="V263">
        <v>9.66</v>
      </c>
    </row>
    <row r="264" spans="1:29" x14ac:dyDescent="0.25">
      <c r="A264" t="s">
        <v>331</v>
      </c>
      <c r="B264" t="s">
        <v>363</v>
      </c>
      <c r="C264" t="s">
        <v>340</v>
      </c>
      <c r="D264" t="s">
        <v>15</v>
      </c>
      <c r="E264" t="s">
        <v>83</v>
      </c>
      <c r="F264" t="s">
        <v>83</v>
      </c>
      <c r="G264" t="s">
        <v>83</v>
      </c>
      <c r="H264" s="17" t="s">
        <v>338</v>
      </c>
      <c r="I264" s="10">
        <v>2</v>
      </c>
      <c r="K264" t="s">
        <v>352</v>
      </c>
      <c r="L264" t="s">
        <v>83</v>
      </c>
      <c r="M264" t="s">
        <v>83</v>
      </c>
      <c r="N264" t="s">
        <v>83</v>
      </c>
      <c r="O264" t="s">
        <v>339</v>
      </c>
      <c r="P264" t="s">
        <v>83</v>
      </c>
      <c r="Q264">
        <v>0.41</v>
      </c>
      <c r="R264">
        <v>0.74</v>
      </c>
      <c r="S264" t="s">
        <v>83</v>
      </c>
      <c r="T264" t="s">
        <v>83</v>
      </c>
      <c r="U264">
        <v>0.76</v>
      </c>
      <c r="V264">
        <v>1.52</v>
      </c>
    </row>
    <row r="265" spans="1:29" x14ac:dyDescent="0.25">
      <c r="A265" t="s">
        <v>331</v>
      </c>
      <c r="B265" t="s">
        <v>363</v>
      </c>
      <c r="C265" t="s">
        <v>387</v>
      </c>
      <c r="D265" t="s">
        <v>15</v>
      </c>
      <c r="E265" t="s">
        <v>83</v>
      </c>
      <c r="F265" t="s">
        <v>83</v>
      </c>
      <c r="G265" t="s">
        <v>83</v>
      </c>
      <c r="H265" s="17" t="s">
        <v>338</v>
      </c>
      <c r="I265" s="10" t="s">
        <v>355</v>
      </c>
      <c r="K265" t="s">
        <v>352</v>
      </c>
      <c r="L265" t="s">
        <v>83</v>
      </c>
      <c r="M265" t="s">
        <v>83</v>
      </c>
      <c r="N265" t="s">
        <v>83</v>
      </c>
      <c r="O265" t="s">
        <v>339</v>
      </c>
      <c r="P265" t="s">
        <v>83</v>
      </c>
      <c r="Q265">
        <v>0.62</v>
      </c>
      <c r="R265">
        <v>3.33</v>
      </c>
      <c r="S265" t="s">
        <v>83</v>
      </c>
      <c r="T265" t="s">
        <v>83</v>
      </c>
      <c r="U265">
        <v>1</v>
      </c>
      <c r="V265">
        <v>4.07</v>
      </c>
    </row>
    <row r="266" spans="1:29" x14ac:dyDescent="0.25">
      <c r="A266" t="s">
        <v>331</v>
      </c>
      <c r="B266" t="s">
        <v>363</v>
      </c>
      <c r="C266" t="s">
        <v>388</v>
      </c>
      <c r="D266" t="s">
        <v>15</v>
      </c>
      <c r="E266" t="s">
        <v>83</v>
      </c>
      <c r="F266" t="s">
        <v>83</v>
      </c>
      <c r="G266" t="s">
        <v>83</v>
      </c>
      <c r="H266" s="17" t="s">
        <v>338</v>
      </c>
      <c r="I266" s="10">
        <v>4</v>
      </c>
      <c r="K266" t="s">
        <v>352</v>
      </c>
      <c r="L266" t="s">
        <v>83</v>
      </c>
      <c r="M266" t="s">
        <v>83</v>
      </c>
      <c r="N266" t="s">
        <v>83</v>
      </c>
      <c r="O266" t="s">
        <v>339</v>
      </c>
      <c r="P266" t="s">
        <v>83</v>
      </c>
      <c r="Q266">
        <v>0.5</v>
      </c>
      <c r="R266">
        <v>1.02</v>
      </c>
      <c r="S266" t="s">
        <v>83</v>
      </c>
      <c r="T266" t="s">
        <v>83</v>
      </c>
      <c r="U266">
        <v>0.99</v>
      </c>
      <c r="V266">
        <v>2.0099999999999998</v>
      </c>
    </row>
    <row r="267" spans="1:29" x14ac:dyDescent="0.25">
      <c r="A267" t="s">
        <v>331</v>
      </c>
      <c r="B267" t="s">
        <v>363</v>
      </c>
      <c r="C267" t="s">
        <v>392</v>
      </c>
      <c r="D267" t="s">
        <v>15</v>
      </c>
      <c r="E267" t="s">
        <v>83</v>
      </c>
      <c r="F267" t="s">
        <v>83</v>
      </c>
      <c r="G267" t="s">
        <v>83</v>
      </c>
      <c r="H267" s="17" t="s">
        <v>338</v>
      </c>
      <c r="I267" s="10">
        <v>5</v>
      </c>
      <c r="K267" t="s">
        <v>352</v>
      </c>
      <c r="L267" t="s">
        <v>83</v>
      </c>
      <c r="M267" t="s">
        <v>83</v>
      </c>
      <c r="N267" t="s">
        <v>83</v>
      </c>
      <c r="O267" t="s">
        <v>339</v>
      </c>
      <c r="P267" t="s">
        <v>83</v>
      </c>
      <c r="Q267">
        <v>0.34</v>
      </c>
      <c r="R267">
        <v>0.73</v>
      </c>
      <c r="S267" t="s">
        <v>83</v>
      </c>
      <c r="T267" t="s">
        <v>83</v>
      </c>
      <c r="U267">
        <v>0.72</v>
      </c>
      <c r="V267">
        <v>1.45</v>
      </c>
    </row>
    <row r="268" spans="1:29" x14ac:dyDescent="0.25">
      <c r="A268" t="s">
        <v>331</v>
      </c>
      <c r="B268" t="s">
        <v>363</v>
      </c>
      <c r="C268" t="s">
        <v>69</v>
      </c>
      <c r="D268" t="s">
        <v>15</v>
      </c>
      <c r="E268" t="s">
        <v>83</v>
      </c>
      <c r="F268" t="s">
        <v>83</v>
      </c>
      <c r="G268" t="s">
        <v>83</v>
      </c>
      <c r="H268" s="17" t="s">
        <v>338</v>
      </c>
      <c r="I268" s="10" t="s">
        <v>359</v>
      </c>
      <c r="K268" t="s">
        <v>352</v>
      </c>
      <c r="L268" t="s">
        <v>83</v>
      </c>
      <c r="M268" t="s">
        <v>83</v>
      </c>
      <c r="N268" t="s">
        <v>83</v>
      </c>
      <c r="O268" t="s">
        <v>339</v>
      </c>
      <c r="P268" t="s">
        <v>83</v>
      </c>
      <c r="Q268">
        <v>0.48</v>
      </c>
      <c r="R268">
        <v>0.87</v>
      </c>
      <c r="S268" t="s">
        <v>83</v>
      </c>
      <c r="T268" t="s">
        <v>83</v>
      </c>
      <c r="U268">
        <v>0.9</v>
      </c>
      <c r="V268">
        <v>1.83</v>
      </c>
    </row>
    <row r="269" spans="1:29" x14ac:dyDescent="0.25">
      <c r="A269" t="s">
        <v>331</v>
      </c>
      <c r="B269" t="s">
        <v>363</v>
      </c>
      <c r="C269" t="s">
        <v>393</v>
      </c>
      <c r="D269" t="s">
        <v>15</v>
      </c>
      <c r="E269">
        <v>57</v>
      </c>
      <c r="F269" t="s">
        <v>83</v>
      </c>
      <c r="G269">
        <v>68</v>
      </c>
      <c r="H269" s="17" t="s">
        <v>84</v>
      </c>
      <c r="I269" s="10">
        <v>7</v>
      </c>
      <c r="K269" t="s">
        <v>352</v>
      </c>
      <c r="L269" t="s">
        <v>83</v>
      </c>
      <c r="M269" t="s">
        <v>83</v>
      </c>
      <c r="N269" t="s">
        <v>83</v>
      </c>
      <c r="O269" t="s">
        <v>83</v>
      </c>
      <c r="P269" t="s">
        <v>83</v>
      </c>
      <c r="Q269" t="s">
        <v>83</v>
      </c>
      <c r="R269" t="s">
        <v>83</v>
      </c>
      <c r="S269" t="s">
        <v>83</v>
      </c>
      <c r="T269" t="s">
        <v>83</v>
      </c>
      <c r="U269" t="s">
        <v>83</v>
      </c>
      <c r="V269" t="s">
        <v>83</v>
      </c>
    </row>
    <row r="270" spans="1:29" x14ac:dyDescent="0.25">
      <c r="A270" t="s">
        <v>331</v>
      </c>
      <c r="B270" t="s">
        <v>363</v>
      </c>
      <c r="C270" t="s">
        <v>341</v>
      </c>
      <c r="D270" s="16" t="s">
        <v>30</v>
      </c>
      <c r="E270">
        <v>23</v>
      </c>
      <c r="F270" t="s">
        <v>83</v>
      </c>
      <c r="G270">
        <v>45</v>
      </c>
      <c r="H270" s="17" t="s">
        <v>419</v>
      </c>
      <c r="I270" s="10">
        <v>8</v>
      </c>
      <c r="K270" t="s">
        <v>352</v>
      </c>
      <c r="L270" t="s">
        <v>83</v>
      </c>
      <c r="M270" t="s">
        <v>83</v>
      </c>
      <c r="N270" t="s">
        <v>83</v>
      </c>
      <c r="O270" t="s">
        <v>83</v>
      </c>
      <c r="P270" t="s">
        <v>83</v>
      </c>
      <c r="Q270" t="s">
        <v>83</v>
      </c>
      <c r="R270" t="s">
        <v>83</v>
      </c>
      <c r="S270" t="s">
        <v>83</v>
      </c>
      <c r="T270" t="s">
        <v>83</v>
      </c>
      <c r="U270" t="s">
        <v>83</v>
      </c>
      <c r="V270" t="s">
        <v>83</v>
      </c>
      <c r="Z270" t="s">
        <v>390</v>
      </c>
      <c r="AA270">
        <v>0</v>
      </c>
      <c r="AB270" t="s">
        <v>403</v>
      </c>
      <c r="AC270">
        <v>1</v>
      </c>
    </row>
    <row r="271" spans="1:29" x14ac:dyDescent="0.25">
      <c r="A271" t="s">
        <v>331</v>
      </c>
      <c r="B271" t="s">
        <v>363</v>
      </c>
      <c r="C271" t="s">
        <v>391</v>
      </c>
      <c r="D271" t="s">
        <v>15</v>
      </c>
      <c r="E271">
        <v>27</v>
      </c>
      <c r="F271" t="s">
        <v>83</v>
      </c>
      <c r="G271">
        <v>50</v>
      </c>
      <c r="H271" s="17" t="s">
        <v>84</v>
      </c>
      <c r="I271" s="10">
        <v>9</v>
      </c>
      <c r="K271" t="s">
        <v>352</v>
      </c>
      <c r="L271" t="s">
        <v>83</v>
      </c>
      <c r="M271" t="s">
        <v>83</v>
      </c>
      <c r="N271" t="s">
        <v>83</v>
      </c>
      <c r="O271" t="s">
        <v>83</v>
      </c>
      <c r="P271" t="s">
        <v>83</v>
      </c>
      <c r="Q271" t="s">
        <v>83</v>
      </c>
      <c r="R271" t="s">
        <v>83</v>
      </c>
      <c r="S271" t="s">
        <v>83</v>
      </c>
      <c r="T271" t="s">
        <v>83</v>
      </c>
      <c r="U271" t="s">
        <v>83</v>
      </c>
      <c r="V271" t="s">
        <v>83</v>
      </c>
    </row>
    <row r="272" spans="1:29" x14ac:dyDescent="0.25">
      <c r="A272" t="s">
        <v>331</v>
      </c>
      <c r="B272" t="s">
        <v>363</v>
      </c>
      <c r="C272" t="s">
        <v>342</v>
      </c>
      <c r="D272" t="s">
        <v>83</v>
      </c>
      <c r="E272">
        <v>3.8</v>
      </c>
      <c r="F272" s="17" t="s">
        <v>83</v>
      </c>
      <c r="G272">
        <v>9.5</v>
      </c>
      <c r="H272" s="17" t="s">
        <v>347</v>
      </c>
      <c r="I272" s="10" t="s">
        <v>357</v>
      </c>
      <c r="K272" t="s">
        <v>352</v>
      </c>
      <c r="L272" s="17" t="s">
        <v>83</v>
      </c>
      <c r="M272">
        <v>1.9</v>
      </c>
      <c r="N272">
        <v>11.4</v>
      </c>
      <c r="O272" t="s">
        <v>83</v>
      </c>
      <c r="P272" t="s">
        <v>83</v>
      </c>
      <c r="Q272" t="s">
        <v>83</v>
      </c>
      <c r="R272" t="s">
        <v>83</v>
      </c>
      <c r="S272" t="s">
        <v>83</v>
      </c>
      <c r="T272" t="s">
        <v>83</v>
      </c>
      <c r="U272" t="s">
        <v>83</v>
      </c>
      <c r="V272" t="s">
        <v>83</v>
      </c>
    </row>
    <row r="273" spans="1:25" x14ac:dyDescent="0.25">
      <c r="A273" t="s">
        <v>331</v>
      </c>
      <c r="B273" t="s">
        <v>363</v>
      </c>
      <c r="C273" t="s">
        <v>343</v>
      </c>
      <c r="D273" t="s">
        <v>15</v>
      </c>
      <c r="E273">
        <v>14</v>
      </c>
      <c r="F273" t="s">
        <v>83</v>
      </c>
      <c r="G273">
        <v>28</v>
      </c>
      <c r="H273" s="17" t="s">
        <v>84</v>
      </c>
      <c r="I273" s="10">
        <v>11</v>
      </c>
      <c r="K273" t="s">
        <v>352</v>
      </c>
      <c r="L273" t="s">
        <v>83</v>
      </c>
      <c r="M273" t="s">
        <v>83</v>
      </c>
      <c r="N273" t="s">
        <v>83</v>
      </c>
      <c r="O273" t="s">
        <v>83</v>
      </c>
      <c r="P273" t="s">
        <v>83</v>
      </c>
      <c r="Q273" t="s">
        <v>83</v>
      </c>
      <c r="R273" t="s">
        <v>83</v>
      </c>
      <c r="S273" t="s">
        <v>83</v>
      </c>
      <c r="T273" t="s">
        <v>83</v>
      </c>
      <c r="U273" t="s">
        <v>83</v>
      </c>
      <c r="V273" t="s">
        <v>83</v>
      </c>
    </row>
    <row r="274" spans="1:25" x14ac:dyDescent="0.25">
      <c r="A274" t="s">
        <v>331</v>
      </c>
      <c r="B274" t="s">
        <v>363</v>
      </c>
      <c r="C274" t="s">
        <v>344</v>
      </c>
      <c r="D274" t="s">
        <v>83</v>
      </c>
      <c r="E274" s="17" t="s">
        <v>83</v>
      </c>
      <c r="F274" s="17" t="s">
        <v>83</v>
      </c>
      <c r="G274">
        <v>1.2</v>
      </c>
      <c r="H274" s="17" t="s">
        <v>364</v>
      </c>
      <c r="I274" s="10">
        <v>13</v>
      </c>
      <c r="K274" t="s">
        <v>352</v>
      </c>
      <c r="L274">
        <v>-4</v>
      </c>
      <c r="M274" t="s">
        <v>83</v>
      </c>
      <c r="N274" t="s">
        <v>83</v>
      </c>
      <c r="O274" t="s">
        <v>83</v>
      </c>
      <c r="P274" t="s">
        <v>83</v>
      </c>
      <c r="Q274" t="s">
        <v>83</v>
      </c>
      <c r="R274" t="s">
        <v>83</v>
      </c>
      <c r="S274" t="s">
        <v>83</v>
      </c>
      <c r="T274" t="s">
        <v>83</v>
      </c>
      <c r="U274" t="s">
        <v>83</v>
      </c>
      <c r="V274" t="s">
        <v>83</v>
      </c>
    </row>
    <row r="275" spans="1:25" x14ac:dyDescent="0.25">
      <c r="A275" t="s">
        <v>331</v>
      </c>
      <c r="B275" t="s">
        <v>345</v>
      </c>
      <c r="C275" t="s">
        <v>405</v>
      </c>
      <c r="D275" t="s">
        <v>15</v>
      </c>
      <c r="E275">
        <v>335</v>
      </c>
      <c r="F275" s="17" t="s">
        <v>83</v>
      </c>
      <c r="G275">
        <v>670</v>
      </c>
      <c r="H275" s="17" t="s">
        <v>415</v>
      </c>
      <c r="I275" s="10">
        <v>12</v>
      </c>
      <c r="J275" t="s">
        <v>385</v>
      </c>
      <c r="K275" t="s">
        <v>83</v>
      </c>
      <c r="L275" t="s">
        <v>83</v>
      </c>
      <c r="M275" t="s">
        <v>83</v>
      </c>
      <c r="N275" t="s">
        <v>83</v>
      </c>
      <c r="O275" t="s">
        <v>83</v>
      </c>
      <c r="P275" t="s">
        <v>83</v>
      </c>
      <c r="Q275" t="s">
        <v>83</v>
      </c>
      <c r="R275" t="s">
        <v>83</v>
      </c>
      <c r="S275" t="s">
        <v>83</v>
      </c>
      <c r="T275" t="s">
        <v>83</v>
      </c>
      <c r="U275" t="s">
        <v>83</v>
      </c>
      <c r="V275" t="s">
        <v>83</v>
      </c>
      <c r="W275" t="s">
        <v>341</v>
      </c>
      <c r="X275">
        <v>1</v>
      </c>
      <c r="Y275" t="s">
        <v>404</v>
      </c>
    </row>
    <row r="276" spans="1:25" x14ac:dyDescent="0.25">
      <c r="A276" t="s">
        <v>331</v>
      </c>
      <c r="B276" t="s">
        <v>346</v>
      </c>
      <c r="C276" t="s">
        <v>405</v>
      </c>
      <c r="D276" t="s">
        <v>15</v>
      </c>
      <c r="E276">
        <v>335</v>
      </c>
      <c r="F276" s="17" t="s">
        <v>83</v>
      </c>
      <c r="G276">
        <v>670</v>
      </c>
      <c r="H276" s="17" t="s">
        <v>415</v>
      </c>
      <c r="I276" s="10">
        <v>12</v>
      </c>
      <c r="J276" t="s">
        <v>385</v>
      </c>
      <c r="K276" t="s">
        <v>83</v>
      </c>
      <c r="L276" t="s">
        <v>83</v>
      </c>
      <c r="M276" t="s">
        <v>83</v>
      </c>
      <c r="N276" t="s">
        <v>83</v>
      </c>
      <c r="O276" t="s">
        <v>83</v>
      </c>
      <c r="P276" t="s">
        <v>83</v>
      </c>
      <c r="Q276" t="s">
        <v>83</v>
      </c>
      <c r="R276" t="s">
        <v>83</v>
      </c>
      <c r="S276" t="s">
        <v>83</v>
      </c>
      <c r="T276" t="s">
        <v>83</v>
      </c>
      <c r="U276" t="s">
        <v>83</v>
      </c>
      <c r="V276" t="s">
        <v>83</v>
      </c>
      <c r="W276" t="s">
        <v>341</v>
      </c>
      <c r="X276">
        <v>1</v>
      </c>
      <c r="Y276" t="s">
        <v>404</v>
      </c>
    </row>
    <row r="277" spans="1:25" x14ac:dyDescent="0.25">
      <c r="A277" t="s">
        <v>331</v>
      </c>
      <c r="B277" t="s">
        <v>360</v>
      </c>
      <c r="C277" t="s">
        <v>405</v>
      </c>
      <c r="D277" t="s">
        <v>15</v>
      </c>
      <c r="E277">
        <v>225</v>
      </c>
      <c r="F277" t="s">
        <v>83</v>
      </c>
      <c r="G277">
        <v>450</v>
      </c>
      <c r="H277" s="17" t="s">
        <v>415</v>
      </c>
      <c r="I277" s="10">
        <v>12</v>
      </c>
      <c r="J277" t="s">
        <v>385</v>
      </c>
      <c r="K277" t="s">
        <v>83</v>
      </c>
      <c r="L277" t="s">
        <v>83</v>
      </c>
      <c r="M277" t="s">
        <v>83</v>
      </c>
      <c r="N277" t="s">
        <v>83</v>
      </c>
      <c r="O277" t="s">
        <v>83</v>
      </c>
      <c r="P277" t="s">
        <v>83</v>
      </c>
      <c r="Q277" t="s">
        <v>83</v>
      </c>
      <c r="R277" t="s">
        <v>83</v>
      </c>
      <c r="S277" t="s">
        <v>83</v>
      </c>
      <c r="T277" t="s">
        <v>83</v>
      </c>
      <c r="U277" t="s">
        <v>83</v>
      </c>
      <c r="V277" t="s">
        <v>83</v>
      </c>
      <c r="W277" t="s">
        <v>341</v>
      </c>
      <c r="X277">
        <v>1</v>
      </c>
      <c r="Y277" t="s">
        <v>404</v>
      </c>
    </row>
    <row r="278" spans="1:25" x14ac:dyDescent="0.25">
      <c r="A278" t="s">
        <v>331</v>
      </c>
      <c r="B278" t="s">
        <v>361</v>
      </c>
      <c r="C278" t="s">
        <v>405</v>
      </c>
      <c r="D278" t="s">
        <v>15</v>
      </c>
      <c r="E278">
        <v>225</v>
      </c>
      <c r="F278" t="s">
        <v>83</v>
      </c>
      <c r="G278">
        <v>450</v>
      </c>
      <c r="H278" s="17" t="s">
        <v>415</v>
      </c>
      <c r="I278" s="10">
        <v>12</v>
      </c>
      <c r="J278" t="s">
        <v>385</v>
      </c>
      <c r="K278" t="s">
        <v>83</v>
      </c>
      <c r="L278" t="s">
        <v>83</v>
      </c>
      <c r="M278" t="s">
        <v>83</v>
      </c>
      <c r="N278" t="s">
        <v>83</v>
      </c>
      <c r="O278" t="s">
        <v>83</v>
      </c>
      <c r="P278" t="s">
        <v>83</v>
      </c>
      <c r="Q278" t="s">
        <v>83</v>
      </c>
      <c r="R278" t="s">
        <v>83</v>
      </c>
      <c r="S278" t="s">
        <v>83</v>
      </c>
      <c r="T278" t="s">
        <v>83</v>
      </c>
      <c r="U278" t="s">
        <v>83</v>
      </c>
      <c r="V278" t="s">
        <v>83</v>
      </c>
      <c r="W278" t="s">
        <v>341</v>
      </c>
      <c r="X278">
        <v>1</v>
      </c>
      <c r="Y278" t="s">
        <v>404</v>
      </c>
    </row>
    <row r="279" spans="1:25" x14ac:dyDescent="0.25">
      <c r="A279" t="s">
        <v>331</v>
      </c>
      <c r="B279" t="s">
        <v>362</v>
      </c>
      <c r="C279" t="s">
        <v>405</v>
      </c>
      <c r="D279" t="s">
        <v>15</v>
      </c>
      <c r="E279">
        <v>320</v>
      </c>
      <c r="F279" t="s">
        <v>83</v>
      </c>
      <c r="G279">
        <v>640</v>
      </c>
      <c r="H279" s="17" t="s">
        <v>415</v>
      </c>
      <c r="I279" s="10">
        <v>12</v>
      </c>
      <c r="J279" t="s">
        <v>385</v>
      </c>
      <c r="K279" t="s">
        <v>83</v>
      </c>
      <c r="L279" t="s">
        <v>83</v>
      </c>
      <c r="M279" t="s">
        <v>83</v>
      </c>
      <c r="N279" t="s">
        <v>83</v>
      </c>
      <c r="O279" t="s">
        <v>83</v>
      </c>
      <c r="P279" t="s">
        <v>83</v>
      </c>
      <c r="Q279" t="s">
        <v>83</v>
      </c>
      <c r="R279" t="s">
        <v>83</v>
      </c>
      <c r="S279" t="s">
        <v>83</v>
      </c>
      <c r="T279" t="s">
        <v>83</v>
      </c>
      <c r="U279" t="s">
        <v>83</v>
      </c>
      <c r="V279" t="s">
        <v>83</v>
      </c>
      <c r="W279" t="s">
        <v>341</v>
      </c>
      <c r="X279">
        <v>1</v>
      </c>
      <c r="Y279" t="s">
        <v>404</v>
      </c>
    </row>
    <row r="280" spans="1:25" x14ac:dyDescent="0.25">
      <c r="A280" t="s">
        <v>331</v>
      </c>
      <c r="B280" t="s">
        <v>363</v>
      </c>
      <c r="C280" t="s">
        <v>405</v>
      </c>
      <c r="D280" t="s">
        <v>15</v>
      </c>
      <c r="E280">
        <v>320</v>
      </c>
      <c r="F280" t="s">
        <v>83</v>
      </c>
      <c r="G280">
        <v>640</v>
      </c>
      <c r="H280" s="17" t="s">
        <v>415</v>
      </c>
      <c r="I280" s="10">
        <v>12</v>
      </c>
      <c r="J280" t="s">
        <v>385</v>
      </c>
      <c r="K280" t="s">
        <v>83</v>
      </c>
      <c r="L280" t="s">
        <v>83</v>
      </c>
      <c r="M280" t="s">
        <v>83</v>
      </c>
      <c r="N280" t="s">
        <v>83</v>
      </c>
      <c r="O280" t="s">
        <v>83</v>
      </c>
      <c r="P280" t="s">
        <v>83</v>
      </c>
      <c r="Q280" t="s">
        <v>83</v>
      </c>
      <c r="R280" t="s">
        <v>83</v>
      </c>
      <c r="S280" t="s">
        <v>83</v>
      </c>
      <c r="T280" t="s">
        <v>83</v>
      </c>
      <c r="U280" t="s">
        <v>83</v>
      </c>
      <c r="V280" t="s">
        <v>83</v>
      </c>
      <c r="W280" t="s">
        <v>341</v>
      </c>
      <c r="X280">
        <v>1</v>
      </c>
      <c r="Y280" t="s">
        <v>404</v>
      </c>
    </row>
    <row r="281" spans="1:25" x14ac:dyDescent="0.25">
      <c r="A281" t="s">
        <v>331</v>
      </c>
      <c r="B281" t="s">
        <v>345</v>
      </c>
      <c r="C281" t="s">
        <v>406</v>
      </c>
      <c r="D281" t="s">
        <v>15</v>
      </c>
      <c r="E281">
        <v>335</v>
      </c>
      <c r="F281" s="17" t="s">
        <v>83</v>
      </c>
      <c r="G281">
        <v>670</v>
      </c>
      <c r="H281" s="17" t="s">
        <v>415</v>
      </c>
      <c r="I281" s="10">
        <v>12</v>
      </c>
      <c r="J281" t="s">
        <v>385</v>
      </c>
      <c r="K281" t="s">
        <v>83</v>
      </c>
      <c r="L281" t="s">
        <v>83</v>
      </c>
      <c r="M281" t="s">
        <v>83</v>
      </c>
      <c r="N281" t="s">
        <v>83</v>
      </c>
      <c r="O281" t="s">
        <v>83</v>
      </c>
      <c r="P281" t="s">
        <v>83</v>
      </c>
      <c r="Q281" t="s">
        <v>83</v>
      </c>
      <c r="R281" t="s">
        <v>83</v>
      </c>
      <c r="S281" t="s">
        <v>83</v>
      </c>
      <c r="T281" t="s">
        <v>83</v>
      </c>
      <c r="U281" t="s">
        <v>83</v>
      </c>
      <c r="V281" t="s">
        <v>83</v>
      </c>
      <c r="W281" t="s">
        <v>341</v>
      </c>
      <c r="X281">
        <v>1</v>
      </c>
      <c r="Y281" t="s">
        <v>403</v>
      </c>
    </row>
    <row r="282" spans="1:25" x14ac:dyDescent="0.25">
      <c r="A282" t="s">
        <v>331</v>
      </c>
      <c r="B282" t="s">
        <v>346</v>
      </c>
      <c r="C282" t="s">
        <v>406</v>
      </c>
      <c r="D282" t="s">
        <v>15</v>
      </c>
      <c r="E282">
        <v>335</v>
      </c>
      <c r="F282" s="17" t="s">
        <v>83</v>
      </c>
      <c r="G282">
        <v>670</v>
      </c>
      <c r="H282" s="17" t="s">
        <v>415</v>
      </c>
      <c r="I282" s="10">
        <v>12</v>
      </c>
      <c r="J282" t="s">
        <v>385</v>
      </c>
      <c r="K282" t="s">
        <v>83</v>
      </c>
      <c r="L282" t="s">
        <v>83</v>
      </c>
      <c r="M282" t="s">
        <v>83</v>
      </c>
      <c r="N282" t="s">
        <v>83</v>
      </c>
      <c r="O282" t="s">
        <v>83</v>
      </c>
      <c r="P282" t="s">
        <v>83</v>
      </c>
      <c r="Q282" t="s">
        <v>83</v>
      </c>
      <c r="R282" t="s">
        <v>83</v>
      </c>
      <c r="S282" t="s">
        <v>83</v>
      </c>
      <c r="T282" t="s">
        <v>83</v>
      </c>
      <c r="U282" t="s">
        <v>83</v>
      </c>
      <c r="V282" t="s">
        <v>83</v>
      </c>
      <c r="W282" t="s">
        <v>341</v>
      </c>
      <c r="X282">
        <v>1</v>
      </c>
      <c r="Y282" t="s">
        <v>403</v>
      </c>
    </row>
    <row r="283" spans="1:25" x14ac:dyDescent="0.25">
      <c r="A283" t="s">
        <v>331</v>
      </c>
      <c r="B283" t="s">
        <v>360</v>
      </c>
      <c r="C283" t="s">
        <v>406</v>
      </c>
      <c r="D283" t="s">
        <v>15</v>
      </c>
      <c r="E283">
        <v>225</v>
      </c>
      <c r="F283" t="s">
        <v>83</v>
      </c>
      <c r="G283">
        <v>450</v>
      </c>
      <c r="H283" s="17" t="s">
        <v>415</v>
      </c>
      <c r="I283" s="10">
        <v>12</v>
      </c>
      <c r="J283" t="s">
        <v>385</v>
      </c>
      <c r="K283" t="s">
        <v>83</v>
      </c>
      <c r="L283" t="s">
        <v>83</v>
      </c>
      <c r="M283" t="s">
        <v>83</v>
      </c>
      <c r="N283" t="s">
        <v>83</v>
      </c>
      <c r="O283" t="s">
        <v>83</v>
      </c>
      <c r="P283" t="s">
        <v>83</v>
      </c>
      <c r="Q283" t="s">
        <v>83</v>
      </c>
      <c r="R283" t="s">
        <v>83</v>
      </c>
      <c r="S283" t="s">
        <v>83</v>
      </c>
      <c r="T283" t="s">
        <v>83</v>
      </c>
      <c r="U283" t="s">
        <v>83</v>
      </c>
      <c r="V283" t="s">
        <v>83</v>
      </c>
      <c r="W283" t="s">
        <v>341</v>
      </c>
      <c r="X283">
        <v>1</v>
      </c>
      <c r="Y283" t="s">
        <v>403</v>
      </c>
    </row>
    <row r="284" spans="1:25" x14ac:dyDescent="0.25">
      <c r="A284" t="s">
        <v>331</v>
      </c>
      <c r="B284" t="s">
        <v>361</v>
      </c>
      <c r="C284" t="s">
        <v>406</v>
      </c>
      <c r="D284" t="s">
        <v>15</v>
      </c>
      <c r="E284">
        <v>225</v>
      </c>
      <c r="F284" t="s">
        <v>83</v>
      </c>
      <c r="G284">
        <v>450</v>
      </c>
      <c r="H284" s="17" t="s">
        <v>415</v>
      </c>
      <c r="I284" s="10">
        <v>12</v>
      </c>
      <c r="J284" t="s">
        <v>385</v>
      </c>
      <c r="K284" t="s">
        <v>83</v>
      </c>
      <c r="L284" t="s">
        <v>83</v>
      </c>
      <c r="M284" t="s">
        <v>83</v>
      </c>
      <c r="N284" t="s">
        <v>83</v>
      </c>
      <c r="O284" t="s">
        <v>83</v>
      </c>
      <c r="P284" t="s">
        <v>83</v>
      </c>
      <c r="Q284" t="s">
        <v>83</v>
      </c>
      <c r="R284" t="s">
        <v>83</v>
      </c>
      <c r="S284" t="s">
        <v>83</v>
      </c>
      <c r="T284" t="s">
        <v>83</v>
      </c>
      <c r="U284" t="s">
        <v>83</v>
      </c>
      <c r="V284" t="s">
        <v>83</v>
      </c>
      <c r="W284" t="s">
        <v>341</v>
      </c>
      <c r="X284">
        <v>1</v>
      </c>
      <c r="Y284" t="s">
        <v>403</v>
      </c>
    </row>
    <row r="285" spans="1:25" x14ac:dyDescent="0.25">
      <c r="A285" t="s">
        <v>331</v>
      </c>
      <c r="B285" t="s">
        <v>362</v>
      </c>
      <c r="C285" t="s">
        <v>406</v>
      </c>
      <c r="D285" t="s">
        <v>15</v>
      </c>
      <c r="E285">
        <v>320</v>
      </c>
      <c r="F285" t="s">
        <v>83</v>
      </c>
      <c r="G285">
        <v>640</v>
      </c>
      <c r="H285" s="17" t="s">
        <v>415</v>
      </c>
      <c r="I285" s="10">
        <v>12</v>
      </c>
      <c r="J285" t="s">
        <v>385</v>
      </c>
      <c r="K285" t="s">
        <v>83</v>
      </c>
      <c r="L285" t="s">
        <v>83</v>
      </c>
      <c r="M285" t="s">
        <v>83</v>
      </c>
      <c r="N285" t="s">
        <v>83</v>
      </c>
      <c r="O285" t="s">
        <v>83</v>
      </c>
      <c r="P285" t="s">
        <v>83</v>
      </c>
      <c r="Q285" t="s">
        <v>83</v>
      </c>
      <c r="R285" t="s">
        <v>83</v>
      </c>
      <c r="S285" t="s">
        <v>83</v>
      </c>
      <c r="T285" t="s">
        <v>83</v>
      </c>
      <c r="U285" t="s">
        <v>83</v>
      </c>
      <c r="V285" t="s">
        <v>83</v>
      </c>
      <c r="W285" t="s">
        <v>341</v>
      </c>
      <c r="X285">
        <v>1</v>
      </c>
      <c r="Y285" t="s">
        <v>403</v>
      </c>
    </row>
    <row r="286" spans="1:25" x14ac:dyDescent="0.25">
      <c r="A286" t="s">
        <v>331</v>
      </c>
      <c r="B286" t="s">
        <v>363</v>
      </c>
      <c r="C286" t="s">
        <v>406</v>
      </c>
      <c r="D286" t="s">
        <v>15</v>
      </c>
      <c r="E286">
        <v>320</v>
      </c>
      <c r="F286" t="s">
        <v>83</v>
      </c>
      <c r="G286">
        <v>640</v>
      </c>
      <c r="H286" s="17" t="s">
        <v>415</v>
      </c>
      <c r="I286" s="10">
        <v>12</v>
      </c>
      <c r="J286" t="s">
        <v>385</v>
      </c>
      <c r="K286" t="s">
        <v>83</v>
      </c>
      <c r="L286" t="s">
        <v>83</v>
      </c>
      <c r="M286" t="s">
        <v>83</v>
      </c>
      <c r="N286" t="s">
        <v>83</v>
      </c>
      <c r="O286" t="s">
        <v>83</v>
      </c>
      <c r="P286" t="s">
        <v>83</v>
      </c>
      <c r="Q286" t="s">
        <v>83</v>
      </c>
      <c r="R286" t="s">
        <v>83</v>
      </c>
      <c r="S286" t="s">
        <v>83</v>
      </c>
      <c r="T286" t="s">
        <v>83</v>
      </c>
      <c r="U286" t="s">
        <v>83</v>
      </c>
      <c r="V286" t="s">
        <v>83</v>
      </c>
      <c r="W286" t="s">
        <v>341</v>
      </c>
      <c r="X286">
        <v>1</v>
      </c>
      <c r="Y286" t="s">
        <v>403</v>
      </c>
    </row>
    <row r="287" spans="1:25" x14ac:dyDescent="0.25">
      <c r="A287" t="s">
        <v>432</v>
      </c>
      <c r="B287" t="s">
        <v>436</v>
      </c>
      <c r="C287" t="s">
        <v>14</v>
      </c>
      <c r="D287" t="s">
        <v>15</v>
      </c>
      <c r="E287">
        <v>0</v>
      </c>
      <c r="F287" t="s">
        <v>83</v>
      </c>
      <c r="G287">
        <v>31</v>
      </c>
      <c r="H287" t="s">
        <v>85</v>
      </c>
    </row>
    <row r="288" spans="1:25" x14ac:dyDescent="0.25">
      <c r="A288" t="s">
        <v>432</v>
      </c>
      <c r="B288" t="s">
        <v>436</v>
      </c>
      <c r="C288" t="s">
        <v>433</v>
      </c>
      <c r="D288" t="s">
        <v>15</v>
      </c>
      <c r="E288">
        <v>0</v>
      </c>
      <c r="F288" t="s">
        <v>83</v>
      </c>
      <c r="G288">
        <v>16</v>
      </c>
      <c r="H288" t="s">
        <v>85</v>
      </c>
    </row>
    <row r="289" spans="1:8" x14ac:dyDescent="0.25">
      <c r="A289" t="s">
        <v>432</v>
      </c>
      <c r="B289" t="s">
        <v>436</v>
      </c>
      <c r="C289" t="s">
        <v>434</v>
      </c>
      <c r="D289" t="s">
        <v>15</v>
      </c>
      <c r="E289">
        <v>0</v>
      </c>
      <c r="F289" t="s">
        <v>83</v>
      </c>
      <c r="G289">
        <v>22</v>
      </c>
      <c r="H289" t="s">
        <v>85</v>
      </c>
    </row>
    <row r="290" spans="1:8" x14ac:dyDescent="0.25">
      <c r="A290" t="s">
        <v>432</v>
      </c>
      <c r="B290" t="s">
        <v>436</v>
      </c>
      <c r="C290" t="s">
        <v>142</v>
      </c>
      <c r="D290" s="16" t="s">
        <v>30</v>
      </c>
      <c r="E290">
        <v>3.05</v>
      </c>
      <c r="F290" t="s">
        <v>83</v>
      </c>
      <c r="G290">
        <v>10</v>
      </c>
      <c r="H290" t="s">
        <v>85</v>
      </c>
    </row>
    <row r="291" spans="1:8" x14ac:dyDescent="0.25">
      <c r="A291" t="s">
        <v>432</v>
      </c>
      <c r="B291" t="s">
        <v>436</v>
      </c>
      <c r="C291" t="s">
        <v>76</v>
      </c>
      <c r="D291" t="s">
        <v>15</v>
      </c>
      <c r="E291">
        <v>0</v>
      </c>
      <c r="F291" t="s">
        <v>83</v>
      </c>
      <c r="G291">
        <v>2.86</v>
      </c>
      <c r="H291" t="s">
        <v>85</v>
      </c>
    </row>
    <row r="292" spans="1:8" x14ac:dyDescent="0.25">
      <c r="A292" t="s">
        <v>432</v>
      </c>
      <c r="B292" t="s">
        <v>436</v>
      </c>
      <c r="C292" t="s">
        <v>253</v>
      </c>
      <c r="D292" t="s">
        <v>15</v>
      </c>
      <c r="E292">
        <v>0</v>
      </c>
      <c r="F292" t="s">
        <v>83</v>
      </c>
      <c r="G292">
        <v>66.7</v>
      </c>
      <c r="H292" t="s">
        <v>85</v>
      </c>
    </row>
    <row r="293" spans="1:8" x14ac:dyDescent="0.25">
      <c r="A293" t="s">
        <v>432</v>
      </c>
      <c r="B293" t="s">
        <v>435</v>
      </c>
      <c r="C293" t="s">
        <v>14</v>
      </c>
      <c r="D293" t="s">
        <v>15</v>
      </c>
      <c r="E293">
        <v>0</v>
      </c>
      <c r="F293" t="s">
        <v>83</v>
      </c>
      <c r="G293">
        <v>33</v>
      </c>
      <c r="H293" t="s">
        <v>85</v>
      </c>
    </row>
    <row r="294" spans="1:8" x14ac:dyDescent="0.25">
      <c r="A294" t="s">
        <v>432</v>
      </c>
      <c r="B294" t="s">
        <v>435</v>
      </c>
      <c r="C294" t="s">
        <v>433</v>
      </c>
      <c r="D294" t="s">
        <v>15</v>
      </c>
      <c r="E294">
        <v>0</v>
      </c>
      <c r="F294" t="s">
        <v>83</v>
      </c>
      <c r="G294">
        <v>19</v>
      </c>
      <c r="H294" t="s">
        <v>85</v>
      </c>
    </row>
    <row r="295" spans="1:8" x14ac:dyDescent="0.25">
      <c r="A295" t="s">
        <v>432</v>
      </c>
      <c r="B295" t="s">
        <v>435</v>
      </c>
      <c r="C295" t="s">
        <v>434</v>
      </c>
      <c r="D295" t="s">
        <v>15</v>
      </c>
      <c r="E295">
        <v>0</v>
      </c>
      <c r="F295" t="s">
        <v>83</v>
      </c>
      <c r="G295">
        <v>38</v>
      </c>
      <c r="H295" t="s">
        <v>85</v>
      </c>
    </row>
    <row r="296" spans="1:8" x14ac:dyDescent="0.25">
      <c r="A296" t="s">
        <v>432</v>
      </c>
      <c r="B296" t="s">
        <v>435</v>
      </c>
      <c r="C296" t="s">
        <v>142</v>
      </c>
      <c r="D296" s="16" t="s">
        <v>30</v>
      </c>
      <c r="E296">
        <v>1.89</v>
      </c>
      <c r="F296" t="s">
        <v>83</v>
      </c>
      <c r="G296">
        <v>10</v>
      </c>
      <c r="H296" t="s">
        <v>85</v>
      </c>
    </row>
    <row r="297" spans="1:8" x14ac:dyDescent="0.25">
      <c r="A297" t="s">
        <v>432</v>
      </c>
      <c r="B297" t="s">
        <v>435</v>
      </c>
      <c r="C297" t="s">
        <v>76</v>
      </c>
      <c r="D297" t="s">
        <v>15</v>
      </c>
      <c r="E297">
        <v>0</v>
      </c>
      <c r="F297" t="s">
        <v>83</v>
      </c>
      <c r="G297">
        <v>2.86</v>
      </c>
      <c r="H297" t="s">
        <v>85</v>
      </c>
    </row>
    <row r="298" spans="1:8" x14ac:dyDescent="0.25">
      <c r="A298" t="s">
        <v>432</v>
      </c>
      <c r="B298" t="s">
        <v>435</v>
      </c>
      <c r="C298" t="s">
        <v>253</v>
      </c>
      <c r="D298" t="s">
        <v>15</v>
      </c>
      <c r="E298">
        <v>0</v>
      </c>
      <c r="F298" t="s">
        <v>83</v>
      </c>
      <c r="G298">
        <v>84.5</v>
      </c>
      <c r="H298" t="s">
        <v>85</v>
      </c>
    </row>
    <row r="299" spans="1:8" x14ac:dyDescent="0.25">
      <c r="A299" t="s">
        <v>437</v>
      </c>
      <c r="B299" s="25" t="s">
        <v>438</v>
      </c>
      <c r="C299" t="s">
        <v>454</v>
      </c>
      <c r="D299" t="s">
        <v>15</v>
      </c>
      <c r="E299">
        <v>1</v>
      </c>
      <c r="F299" t="s">
        <v>83</v>
      </c>
      <c r="G299">
        <v>19</v>
      </c>
      <c r="H299" t="s">
        <v>85</v>
      </c>
    </row>
    <row r="300" spans="1:8" x14ac:dyDescent="0.25">
      <c r="A300" t="s">
        <v>437</v>
      </c>
      <c r="B300" s="25" t="s">
        <v>438</v>
      </c>
      <c r="C300" t="s">
        <v>19</v>
      </c>
      <c r="D300" t="s">
        <v>15</v>
      </c>
      <c r="E300">
        <v>1</v>
      </c>
      <c r="F300" t="s">
        <v>83</v>
      </c>
      <c r="G300">
        <v>10</v>
      </c>
      <c r="H300" t="s">
        <v>85</v>
      </c>
    </row>
    <row r="301" spans="1:8" x14ac:dyDescent="0.25">
      <c r="A301" t="s">
        <v>437</v>
      </c>
      <c r="B301" s="25" t="s">
        <v>438</v>
      </c>
      <c r="C301" t="s">
        <v>143</v>
      </c>
      <c r="D301" t="s">
        <v>15</v>
      </c>
      <c r="E301">
        <v>0</v>
      </c>
      <c r="F301" t="s">
        <v>83</v>
      </c>
      <c r="G301">
        <v>8</v>
      </c>
      <c r="H301" t="s">
        <v>85</v>
      </c>
    </row>
    <row r="302" spans="1:8" x14ac:dyDescent="0.25">
      <c r="A302" t="s">
        <v>437</v>
      </c>
      <c r="B302" s="25" t="s">
        <v>438</v>
      </c>
      <c r="C302" t="s">
        <v>439</v>
      </c>
      <c r="D302" t="s">
        <v>15</v>
      </c>
      <c r="E302">
        <v>1</v>
      </c>
      <c r="F302" t="s">
        <v>83</v>
      </c>
      <c r="G302">
        <v>7</v>
      </c>
      <c r="H302" t="s">
        <v>85</v>
      </c>
    </row>
    <row r="303" spans="1:8" x14ac:dyDescent="0.25">
      <c r="A303" t="s">
        <v>437</v>
      </c>
      <c r="B303" s="25" t="s">
        <v>438</v>
      </c>
      <c r="C303" t="s">
        <v>166</v>
      </c>
      <c r="D303" t="s">
        <v>15</v>
      </c>
      <c r="E303">
        <v>4</v>
      </c>
      <c r="F303" t="s">
        <v>83</v>
      </c>
      <c r="G303">
        <v>20</v>
      </c>
      <c r="H303" t="s">
        <v>85</v>
      </c>
    </row>
    <row r="304" spans="1:8" x14ac:dyDescent="0.25">
      <c r="A304" t="s">
        <v>437</v>
      </c>
      <c r="B304" s="25" t="s">
        <v>438</v>
      </c>
      <c r="C304" t="s">
        <v>142</v>
      </c>
      <c r="D304" s="16" t="s">
        <v>30</v>
      </c>
      <c r="E304">
        <v>2.23</v>
      </c>
      <c r="F304" t="s">
        <v>83</v>
      </c>
      <c r="G304">
        <v>6.18</v>
      </c>
      <c r="H304" t="s">
        <v>85</v>
      </c>
    </row>
    <row r="305" spans="1:8" x14ac:dyDescent="0.25">
      <c r="A305" t="s">
        <v>437</v>
      </c>
      <c r="B305" s="25" t="s">
        <v>438</v>
      </c>
      <c r="C305" t="s">
        <v>23</v>
      </c>
      <c r="D305" t="s">
        <v>15</v>
      </c>
      <c r="E305">
        <v>0.5</v>
      </c>
      <c r="F305" t="s">
        <v>83</v>
      </c>
      <c r="G305">
        <v>59.7</v>
      </c>
      <c r="H305" t="s">
        <v>85</v>
      </c>
    </row>
    <row r="306" spans="1:8" x14ac:dyDescent="0.25">
      <c r="A306" t="s">
        <v>437</v>
      </c>
      <c r="B306" s="25" t="s">
        <v>438</v>
      </c>
      <c r="C306" t="s">
        <v>440</v>
      </c>
      <c r="D306" s="16" t="s">
        <v>30</v>
      </c>
      <c r="E306">
        <v>0.5</v>
      </c>
      <c r="F306" t="s">
        <v>83</v>
      </c>
      <c r="G306">
        <v>52.7</v>
      </c>
      <c r="H306" t="s">
        <v>85</v>
      </c>
    </row>
    <row r="307" spans="1:8" x14ac:dyDescent="0.25">
      <c r="A307" t="s">
        <v>437</v>
      </c>
      <c r="B307" s="25" t="s">
        <v>438</v>
      </c>
      <c r="C307" t="s">
        <v>441</v>
      </c>
      <c r="D307" s="16" t="s">
        <v>30</v>
      </c>
      <c r="E307">
        <v>48</v>
      </c>
      <c r="F307" t="s">
        <v>83</v>
      </c>
      <c r="G307">
        <v>92</v>
      </c>
      <c r="H307" t="s">
        <v>85</v>
      </c>
    </row>
    <row r="308" spans="1:8" x14ac:dyDescent="0.25">
      <c r="A308" t="s">
        <v>437</v>
      </c>
      <c r="B308" s="25" t="s">
        <v>438</v>
      </c>
      <c r="C308" t="s">
        <v>25</v>
      </c>
      <c r="D308" t="s">
        <v>15</v>
      </c>
      <c r="E308">
        <v>0</v>
      </c>
      <c r="F308" t="s">
        <v>83</v>
      </c>
      <c r="G308">
        <v>8</v>
      </c>
      <c r="H308" t="s">
        <v>85</v>
      </c>
    </row>
    <row r="309" spans="1:8" x14ac:dyDescent="0.25">
      <c r="A309" t="s">
        <v>437</v>
      </c>
      <c r="B309" s="24" t="s">
        <v>447</v>
      </c>
      <c r="C309" t="str">
        <f>C299</f>
        <v>nt_tv_intol4</v>
      </c>
      <c r="D309" t="str">
        <f t="shared" ref="D309:H309" si="7">D299</f>
        <v>Decrease</v>
      </c>
      <c r="E309">
        <f t="shared" si="7"/>
        <v>1</v>
      </c>
      <c r="F309" t="str">
        <f t="shared" si="7"/>
        <v>NA</v>
      </c>
      <c r="G309">
        <f t="shared" si="7"/>
        <v>19</v>
      </c>
      <c r="H309" t="str">
        <f t="shared" si="7"/>
        <v>Cont_0100</v>
      </c>
    </row>
    <row r="310" spans="1:8" x14ac:dyDescent="0.25">
      <c r="A310" t="s">
        <v>437</v>
      </c>
      <c r="B310" s="24" t="s">
        <v>447</v>
      </c>
      <c r="C310" t="str">
        <f t="shared" ref="C310:H310" si="8">C300</f>
        <v>nt_Ephem</v>
      </c>
      <c r="D310" t="str">
        <f t="shared" si="8"/>
        <v>Decrease</v>
      </c>
      <c r="E310">
        <f t="shared" si="8"/>
        <v>1</v>
      </c>
      <c r="F310" t="str">
        <f t="shared" si="8"/>
        <v>NA</v>
      </c>
      <c r="G310">
        <f t="shared" si="8"/>
        <v>10</v>
      </c>
      <c r="H310" t="str">
        <f t="shared" si="8"/>
        <v>Cont_0100</v>
      </c>
    </row>
    <row r="311" spans="1:8" x14ac:dyDescent="0.25">
      <c r="A311" t="s">
        <v>437</v>
      </c>
      <c r="B311" s="24" t="s">
        <v>447</v>
      </c>
      <c r="C311" t="str">
        <f t="shared" ref="C311:H311" si="9">C301</f>
        <v>nt_Pleco</v>
      </c>
      <c r="D311" t="str">
        <f t="shared" si="9"/>
        <v>Decrease</v>
      </c>
      <c r="E311">
        <f t="shared" si="9"/>
        <v>0</v>
      </c>
      <c r="F311" t="str">
        <f t="shared" si="9"/>
        <v>NA</v>
      </c>
      <c r="G311">
        <f t="shared" si="9"/>
        <v>8</v>
      </c>
      <c r="H311" t="str">
        <f t="shared" si="9"/>
        <v>Cont_0100</v>
      </c>
    </row>
    <row r="312" spans="1:8" x14ac:dyDescent="0.25">
      <c r="A312" t="s">
        <v>437</v>
      </c>
      <c r="B312" s="24" t="s">
        <v>447</v>
      </c>
      <c r="C312" t="str">
        <f t="shared" ref="C312:H312" si="10">C302</f>
        <v>nt_Trich</v>
      </c>
      <c r="D312" t="str">
        <f t="shared" si="10"/>
        <v>Decrease</v>
      </c>
      <c r="E312">
        <f t="shared" si="10"/>
        <v>1</v>
      </c>
      <c r="F312" t="str">
        <f t="shared" si="10"/>
        <v>NA</v>
      </c>
      <c r="G312">
        <f t="shared" si="10"/>
        <v>7</v>
      </c>
      <c r="H312" t="str">
        <f t="shared" si="10"/>
        <v>Cont_0100</v>
      </c>
    </row>
    <row r="313" spans="1:8" x14ac:dyDescent="0.25">
      <c r="A313" t="s">
        <v>437</v>
      </c>
      <c r="B313" s="24" t="s">
        <v>447</v>
      </c>
      <c r="C313" t="str">
        <f t="shared" ref="C313:H313" si="11">C303</f>
        <v>nt_habit_cling</v>
      </c>
      <c r="D313" t="str">
        <f t="shared" si="11"/>
        <v>Decrease</v>
      </c>
      <c r="E313">
        <f t="shared" si="11"/>
        <v>4</v>
      </c>
      <c r="F313" t="str">
        <f t="shared" si="11"/>
        <v>NA</v>
      </c>
      <c r="G313">
        <f t="shared" si="11"/>
        <v>20</v>
      </c>
      <c r="H313" t="str">
        <f t="shared" si="11"/>
        <v>Cont_0100</v>
      </c>
    </row>
    <row r="314" spans="1:8" x14ac:dyDescent="0.25">
      <c r="A314" t="s">
        <v>437</v>
      </c>
      <c r="B314" s="24" t="s">
        <v>447</v>
      </c>
      <c r="C314" t="str">
        <f t="shared" ref="C314:H314" si="12">C304</f>
        <v>x_HBI</v>
      </c>
      <c r="D314" s="16" t="s">
        <v>30</v>
      </c>
      <c r="E314">
        <f t="shared" si="12"/>
        <v>2.23</v>
      </c>
      <c r="F314" t="str">
        <f t="shared" si="12"/>
        <v>NA</v>
      </c>
      <c r="G314">
        <f t="shared" si="12"/>
        <v>6.18</v>
      </c>
      <c r="H314" t="str">
        <f t="shared" si="12"/>
        <v>Cont_0100</v>
      </c>
    </row>
    <row r="315" spans="1:8" x14ac:dyDescent="0.25">
      <c r="A315" t="s">
        <v>437</v>
      </c>
      <c r="B315" s="24" t="s">
        <v>447</v>
      </c>
      <c r="C315" t="str">
        <f t="shared" ref="C315:H315" si="13">C305</f>
        <v>pi_Ephem</v>
      </c>
      <c r="D315" t="str">
        <f t="shared" si="13"/>
        <v>Decrease</v>
      </c>
      <c r="E315">
        <f t="shared" si="13"/>
        <v>0.5</v>
      </c>
      <c r="F315" t="str">
        <f t="shared" si="13"/>
        <v>NA</v>
      </c>
      <c r="G315">
        <f t="shared" si="13"/>
        <v>59.7</v>
      </c>
      <c r="H315" t="str">
        <f t="shared" si="13"/>
        <v>Cont_0100</v>
      </c>
    </row>
    <row r="316" spans="1:8" x14ac:dyDescent="0.25">
      <c r="A316" t="s">
        <v>437</v>
      </c>
      <c r="B316" s="24" t="s">
        <v>447</v>
      </c>
      <c r="C316" t="str">
        <f t="shared" ref="C316:H316" si="14">C306</f>
        <v>pi_Ortho</v>
      </c>
      <c r="D316" s="16" t="s">
        <v>30</v>
      </c>
      <c r="E316">
        <f t="shared" si="14"/>
        <v>0.5</v>
      </c>
      <c r="F316" t="str">
        <f t="shared" si="14"/>
        <v>NA</v>
      </c>
      <c r="G316">
        <f t="shared" si="14"/>
        <v>52.7</v>
      </c>
      <c r="H316" t="str">
        <f t="shared" si="14"/>
        <v>Cont_0100</v>
      </c>
    </row>
    <row r="317" spans="1:8" x14ac:dyDescent="0.25">
      <c r="A317" t="s">
        <v>437</v>
      </c>
      <c r="B317" s="24" t="s">
        <v>447</v>
      </c>
      <c r="C317" t="str">
        <f t="shared" ref="C317:H317" si="15">C307</f>
        <v>pi_Dom05</v>
      </c>
      <c r="D317" s="16" t="s">
        <v>30</v>
      </c>
      <c r="E317">
        <f t="shared" si="15"/>
        <v>48</v>
      </c>
      <c r="F317" t="str">
        <f t="shared" si="15"/>
        <v>NA</v>
      </c>
      <c r="G317">
        <f t="shared" si="15"/>
        <v>92</v>
      </c>
      <c r="H317" t="str">
        <f t="shared" si="15"/>
        <v>Cont_0100</v>
      </c>
    </row>
    <row r="318" spans="1:8" x14ac:dyDescent="0.25">
      <c r="A318" t="s">
        <v>437</v>
      </c>
      <c r="B318" s="24" t="s">
        <v>447</v>
      </c>
      <c r="C318" t="str">
        <f t="shared" ref="C318:H318" si="16">C308</f>
        <v>nt_ffg_scrap</v>
      </c>
      <c r="D318" t="str">
        <f t="shared" si="16"/>
        <v>Decrease</v>
      </c>
      <c r="E318">
        <f t="shared" si="16"/>
        <v>0</v>
      </c>
      <c r="F318" t="str">
        <f t="shared" si="16"/>
        <v>NA</v>
      </c>
      <c r="G318">
        <f t="shared" si="16"/>
        <v>8</v>
      </c>
      <c r="H318" t="str">
        <f t="shared" si="16"/>
        <v>Cont_0100</v>
      </c>
    </row>
    <row r="319" spans="1:8" x14ac:dyDescent="0.25">
      <c r="A319" t="s">
        <v>437</v>
      </c>
      <c r="B319" s="17" t="s">
        <v>446</v>
      </c>
      <c r="C319" t="s">
        <v>14</v>
      </c>
      <c r="D319" t="s">
        <v>15</v>
      </c>
      <c r="E319">
        <v>14</v>
      </c>
      <c r="F319" t="s">
        <v>83</v>
      </c>
      <c r="G319">
        <v>38</v>
      </c>
      <c r="H319" t="s">
        <v>85</v>
      </c>
    </row>
    <row r="320" spans="1:8" x14ac:dyDescent="0.25">
      <c r="A320" t="s">
        <v>437</v>
      </c>
      <c r="B320" s="17" t="s">
        <v>446</v>
      </c>
      <c r="C320" t="s">
        <v>454</v>
      </c>
      <c r="D320" t="s">
        <v>15</v>
      </c>
      <c r="E320">
        <v>0</v>
      </c>
      <c r="F320" t="s">
        <v>83</v>
      </c>
      <c r="G320">
        <v>15</v>
      </c>
      <c r="H320" t="s">
        <v>85</v>
      </c>
    </row>
    <row r="321" spans="1:8" x14ac:dyDescent="0.25">
      <c r="A321" t="s">
        <v>437</v>
      </c>
      <c r="B321" s="17" t="s">
        <v>446</v>
      </c>
      <c r="C321" t="s">
        <v>19</v>
      </c>
      <c r="D321" t="s">
        <v>15</v>
      </c>
      <c r="E321">
        <v>0</v>
      </c>
      <c r="F321" t="s">
        <v>83</v>
      </c>
      <c r="G321">
        <v>9</v>
      </c>
      <c r="H321" t="s">
        <v>85</v>
      </c>
    </row>
    <row r="322" spans="1:8" x14ac:dyDescent="0.25">
      <c r="A322" t="s">
        <v>437</v>
      </c>
      <c r="B322" s="17" t="s">
        <v>446</v>
      </c>
      <c r="C322" t="s">
        <v>143</v>
      </c>
      <c r="D322" t="s">
        <v>15</v>
      </c>
      <c r="E322">
        <v>0</v>
      </c>
      <c r="F322" t="s">
        <v>83</v>
      </c>
      <c r="G322">
        <v>7</v>
      </c>
      <c r="H322" t="s">
        <v>85</v>
      </c>
    </row>
    <row r="323" spans="1:8" x14ac:dyDescent="0.25">
      <c r="A323" t="s">
        <v>437</v>
      </c>
      <c r="B323" s="17" t="s">
        <v>446</v>
      </c>
      <c r="C323" t="s">
        <v>166</v>
      </c>
      <c r="D323" t="s">
        <v>15</v>
      </c>
      <c r="E323">
        <v>5</v>
      </c>
      <c r="F323" t="s">
        <v>83</v>
      </c>
      <c r="G323">
        <v>19</v>
      </c>
      <c r="H323" t="s">
        <v>85</v>
      </c>
    </row>
    <row r="324" spans="1:8" x14ac:dyDescent="0.25">
      <c r="A324" t="s">
        <v>437</v>
      </c>
      <c r="B324" s="17" t="s">
        <v>446</v>
      </c>
      <c r="C324" t="s">
        <v>77</v>
      </c>
      <c r="D324" t="s">
        <v>15</v>
      </c>
      <c r="E324">
        <v>1</v>
      </c>
      <c r="F324" t="s">
        <v>83</v>
      </c>
      <c r="G324">
        <v>5</v>
      </c>
      <c r="H324" t="s">
        <v>85</v>
      </c>
    </row>
    <row r="325" spans="1:8" x14ac:dyDescent="0.25">
      <c r="A325" t="s">
        <v>437</v>
      </c>
      <c r="B325" s="17" t="s">
        <v>446</v>
      </c>
      <c r="C325" t="s">
        <v>142</v>
      </c>
      <c r="D325" s="16" t="s">
        <v>30</v>
      </c>
      <c r="E325">
        <v>2.79</v>
      </c>
      <c r="F325" t="s">
        <v>83</v>
      </c>
      <c r="G325">
        <v>6.2</v>
      </c>
      <c r="H325" t="s">
        <v>85</v>
      </c>
    </row>
    <row r="326" spans="1:8" x14ac:dyDescent="0.25">
      <c r="A326" t="s">
        <v>437</v>
      </c>
      <c r="B326" s="17" t="s">
        <v>446</v>
      </c>
      <c r="C326" t="s">
        <v>165</v>
      </c>
      <c r="D326" s="16" t="s">
        <v>30</v>
      </c>
      <c r="E326">
        <v>51</v>
      </c>
      <c r="F326" t="s">
        <v>83</v>
      </c>
      <c r="G326">
        <v>91.4</v>
      </c>
      <c r="H326" t="s">
        <v>85</v>
      </c>
    </row>
    <row r="327" spans="1:8" x14ac:dyDescent="0.25">
      <c r="A327" t="s">
        <v>437</v>
      </c>
      <c r="B327" s="17" t="s">
        <v>446</v>
      </c>
      <c r="C327" t="s">
        <v>455</v>
      </c>
      <c r="D327" t="s">
        <v>15</v>
      </c>
      <c r="E327">
        <v>5.2</v>
      </c>
      <c r="F327" t="s">
        <v>83</v>
      </c>
      <c r="G327">
        <v>86</v>
      </c>
      <c r="H327" t="s">
        <v>85</v>
      </c>
    </row>
    <row r="328" spans="1:8" x14ac:dyDescent="0.25">
      <c r="A328" t="s">
        <v>437</v>
      </c>
      <c r="B328" s="17" t="s">
        <v>446</v>
      </c>
      <c r="C328" t="s">
        <v>440</v>
      </c>
      <c r="D328" s="16" t="s">
        <v>30</v>
      </c>
      <c r="E328">
        <v>0</v>
      </c>
      <c r="F328" t="s">
        <v>83</v>
      </c>
      <c r="G328">
        <v>37.1</v>
      </c>
      <c r="H328" t="s">
        <v>85</v>
      </c>
    </row>
    <row r="329" spans="1:8" x14ac:dyDescent="0.25">
      <c r="A329" t="s">
        <v>437</v>
      </c>
      <c r="B329" t="s">
        <v>445</v>
      </c>
      <c r="C329" t="s">
        <v>454</v>
      </c>
      <c r="D329" t="s">
        <v>15</v>
      </c>
      <c r="E329">
        <v>1</v>
      </c>
      <c r="F329" t="s">
        <v>83</v>
      </c>
      <c r="G329">
        <v>11</v>
      </c>
      <c r="H329" t="s">
        <v>85</v>
      </c>
    </row>
    <row r="330" spans="1:8" x14ac:dyDescent="0.25">
      <c r="A330" t="s">
        <v>437</v>
      </c>
      <c r="B330" t="s">
        <v>445</v>
      </c>
      <c r="C330" t="s">
        <v>17</v>
      </c>
      <c r="D330" t="s">
        <v>15</v>
      </c>
      <c r="E330">
        <v>5</v>
      </c>
      <c r="F330" t="s">
        <v>83</v>
      </c>
      <c r="G330">
        <v>18</v>
      </c>
      <c r="H330" t="s">
        <v>85</v>
      </c>
    </row>
    <row r="331" spans="1:8" x14ac:dyDescent="0.25">
      <c r="A331" t="s">
        <v>437</v>
      </c>
      <c r="B331" t="s">
        <v>445</v>
      </c>
      <c r="C331" t="s">
        <v>166</v>
      </c>
      <c r="D331" t="s">
        <v>15</v>
      </c>
      <c r="E331">
        <v>8</v>
      </c>
      <c r="F331" t="s">
        <v>83</v>
      </c>
      <c r="G331">
        <v>19</v>
      </c>
      <c r="H331" t="s">
        <v>85</v>
      </c>
    </row>
    <row r="332" spans="1:8" x14ac:dyDescent="0.25">
      <c r="A332" t="s">
        <v>437</v>
      </c>
      <c r="B332" t="s">
        <v>445</v>
      </c>
      <c r="C332" t="s">
        <v>142</v>
      </c>
      <c r="D332" s="16" t="s">
        <v>30</v>
      </c>
      <c r="E332">
        <v>4.0599999999999996</v>
      </c>
      <c r="F332" t="s">
        <v>83</v>
      </c>
      <c r="G332">
        <v>5.87</v>
      </c>
      <c r="H332" t="s">
        <v>85</v>
      </c>
    </row>
    <row r="333" spans="1:8" x14ac:dyDescent="0.25">
      <c r="A333" t="s">
        <v>437</v>
      </c>
      <c r="B333" t="s">
        <v>445</v>
      </c>
      <c r="C333" t="s">
        <v>455</v>
      </c>
      <c r="D333" t="s">
        <v>15</v>
      </c>
      <c r="E333">
        <v>13.8</v>
      </c>
      <c r="F333" t="s">
        <v>83</v>
      </c>
      <c r="G333">
        <v>76.900000000000006</v>
      </c>
      <c r="H333" t="s">
        <v>85</v>
      </c>
    </row>
    <row r="334" spans="1:8" x14ac:dyDescent="0.25">
      <c r="A334" t="s">
        <v>437</v>
      </c>
      <c r="B334" t="s">
        <v>445</v>
      </c>
      <c r="C334" t="s">
        <v>29</v>
      </c>
      <c r="D334" t="s">
        <v>30</v>
      </c>
      <c r="E334">
        <v>1.5</v>
      </c>
      <c r="F334" t="s">
        <v>83</v>
      </c>
      <c r="G334">
        <v>46.1</v>
      </c>
      <c r="H334" t="s">
        <v>85</v>
      </c>
    </row>
    <row r="335" spans="1:8" x14ac:dyDescent="0.25">
      <c r="A335" t="s">
        <v>437</v>
      </c>
      <c r="B335" t="s">
        <v>445</v>
      </c>
      <c r="C335" t="s">
        <v>441</v>
      </c>
      <c r="D335" s="16" t="s">
        <v>30</v>
      </c>
      <c r="E335">
        <v>49</v>
      </c>
      <c r="F335" t="s">
        <v>83</v>
      </c>
      <c r="G335">
        <v>86.2</v>
      </c>
      <c r="H335" t="s">
        <v>85</v>
      </c>
    </row>
    <row r="336" spans="1:8" x14ac:dyDescent="0.25">
      <c r="A336" t="s">
        <v>437</v>
      </c>
      <c r="B336" s="23" t="s">
        <v>442</v>
      </c>
      <c r="C336" t="s">
        <v>454</v>
      </c>
      <c r="D336" t="s">
        <v>15</v>
      </c>
      <c r="E336">
        <v>1</v>
      </c>
      <c r="F336" t="s">
        <v>83</v>
      </c>
      <c r="G336">
        <v>15</v>
      </c>
      <c r="H336" t="s">
        <v>85</v>
      </c>
    </row>
    <row r="337" spans="1:8" x14ac:dyDescent="0.25">
      <c r="A337" t="s">
        <v>437</v>
      </c>
      <c r="B337" s="23" t="s">
        <v>442</v>
      </c>
      <c r="C337" t="s">
        <v>19</v>
      </c>
      <c r="D337" t="s">
        <v>15</v>
      </c>
      <c r="E337">
        <v>1</v>
      </c>
      <c r="F337" t="s">
        <v>83</v>
      </c>
      <c r="G337">
        <v>10</v>
      </c>
      <c r="H337" t="s">
        <v>85</v>
      </c>
    </row>
    <row r="338" spans="1:8" x14ac:dyDescent="0.25">
      <c r="A338" t="s">
        <v>437</v>
      </c>
      <c r="B338" s="23" t="s">
        <v>442</v>
      </c>
      <c r="C338" t="s">
        <v>143</v>
      </c>
      <c r="D338" t="s">
        <v>15</v>
      </c>
      <c r="E338">
        <v>0</v>
      </c>
      <c r="F338" t="s">
        <v>83</v>
      </c>
      <c r="G338">
        <v>7</v>
      </c>
      <c r="H338" t="s">
        <v>85</v>
      </c>
    </row>
    <row r="339" spans="1:8" x14ac:dyDescent="0.25">
      <c r="A339" t="s">
        <v>437</v>
      </c>
      <c r="B339" s="23" t="s">
        <v>442</v>
      </c>
      <c r="C339" t="s">
        <v>166</v>
      </c>
      <c r="D339" t="s">
        <v>15</v>
      </c>
      <c r="E339">
        <v>3</v>
      </c>
      <c r="F339" t="s">
        <v>83</v>
      </c>
      <c r="G339">
        <v>17</v>
      </c>
      <c r="H339" t="s">
        <v>85</v>
      </c>
    </row>
    <row r="340" spans="1:8" x14ac:dyDescent="0.25">
      <c r="A340" t="s">
        <v>437</v>
      </c>
      <c r="B340" s="23" t="s">
        <v>442</v>
      </c>
      <c r="C340" t="s">
        <v>142</v>
      </c>
      <c r="D340" s="16" t="s">
        <v>30</v>
      </c>
      <c r="E340">
        <v>2.4900000000000002</v>
      </c>
      <c r="F340" t="s">
        <v>83</v>
      </c>
      <c r="G340">
        <v>6.64</v>
      </c>
      <c r="H340" t="s">
        <v>85</v>
      </c>
    </row>
    <row r="341" spans="1:8" x14ac:dyDescent="0.25">
      <c r="A341" t="s">
        <v>437</v>
      </c>
      <c r="B341" s="23" t="s">
        <v>442</v>
      </c>
      <c r="C341" t="s">
        <v>455</v>
      </c>
      <c r="D341" t="s">
        <v>15</v>
      </c>
      <c r="E341">
        <v>2.5</v>
      </c>
      <c r="F341" t="s">
        <v>83</v>
      </c>
      <c r="G341">
        <v>90.8</v>
      </c>
      <c r="H341" t="s">
        <v>85</v>
      </c>
    </row>
    <row r="342" spans="1:8" x14ac:dyDescent="0.25">
      <c r="A342" t="s">
        <v>437</v>
      </c>
      <c r="B342" s="23" t="s">
        <v>442</v>
      </c>
      <c r="C342" t="s">
        <v>443</v>
      </c>
      <c r="D342" s="16" t="s">
        <v>30</v>
      </c>
      <c r="E342">
        <v>1.8</v>
      </c>
      <c r="F342" t="s">
        <v>83</v>
      </c>
      <c r="G342">
        <v>84.7</v>
      </c>
      <c r="H342" t="s">
        <v>85</v>
      </c>
    </row>
    <row r="343" spans="1:8" x14ac:dyDescent="0.25">
      <c r="A343" t="s">
        <v>437</v>
      </c>
      <c r="B343" s="23" t="s">
        <v>442</v>
      </c>
      <c r="C343" t="s">
        <v>444</v>
      </c>
      <c r="D343" s="16" t="s">
        <v>30</v>
      </c>
      <c r="E343">
        <v>0</v>
      </c>
      <c r="F343" t="s">
        <v>83</v>
      </c>
      <c r="G343">
        <v>69.5</v>
      </c>
      <c r="H343" t="s">
        <v>85</v>
      </c>
    </row>
    <row r="344" spans="1:8" x14ac:dyDescent="0.25">
      <c r="A344" t="str">
        <f>A336</f>
        <v>WV_GLIMPSS</v>
      </c>
      <c r="B344" s="22" t="s">
        <v>449</v>
      </c>
      <c r="C344" t="str">
        <f t="shared" ref="C344:H344" si="17">C336</f>
        <v>nt_tv_intol4</v>
      </c>
      <c r="D344" t="str">
        <f t="shared" si="17"/>
        <v>Decrease</v>
      </c>
      <c r="E344">
        <f t="shared" si="17"/>
        <v>1</v>
      </c>
      <c r="F344" t="str">
        <f t="shared" si="17"/>
        <v>NA</v>
      </c>
      <c r="G344">
        <f t="shared" si="17"/>
        <v>15</v>
      </c>
      <c r="H344" t="str">
        <f t="shared" si="17"/>
        <v>Cont_0100</v>
      </c>
    </row>
    <row r="345" spans="1:8" x14ac:dyDescent="0.25">
      <c r="A345" t="str">
        <f t="shared" ref="A345:H345" si="18">A337</f>
        <v>WV_GLIMPSS</v>
      </c>
      <c r="B345" s="22" t="s">
        <v>449</v>
      </c>
      <c r="C345" t="str">
        <f t="shared" si="18"/>
        <v>nt_Ephem</v>
      </c>
      <c r="D345" t="str">
        <f t="shared" si="18"/>
        <v>Decrease</v>
      </c>
      <c r="E345">
        <f t="shared" si="18"/>
        <v>1</v>
      </c>
      <c r="F345" t="str">
        <f t="shared" si="18"/>
        <v>NA</v>
      </c>
      <c r="G345">
        <f t="shared" si="18"/>
        <v>10</v>
      </c>
      <c r="H345" t="str">
        <f t="shared" si="18"/>
        <v>Cont_0100</v>
      </c>
    </row>
    <row r="346" spans="1:8" x14ac:dyDescent="0.25">
      <c r="A346" t="str">
        <f t="shared" ref="A346:H346" si="19">A338</f>
        <v>WV_GLIMPSS</v>
      </c>
      <c r="B346" s="22" t="s">
        <v>449</v>
      </c>
      <c r="C346" t="str">
        <f t="shared" si="19"/>
        <v>nt_Pleco</v>
      </c>
      <c r="D346" t="str">
        <f t="shared" si="19"/>
        <v>Decrease</v>
      </c>
      <c r="E346">
        <f t="shared" si="19"/>
        <v>0</v>
      </c>
      <c r="F346" t="str">
        <f t="shared" si="19"/>
        <v>NA</v>
      </c>
      <c r="G346">
        <f t="shared" si="19"/>
        <v>7</v>
      </c>
      <c r="H346" t="str">
        <f t="shared" si="19"/>
        <v>Cont_0100</v>
      </c>
    </row>
    <row r="347" spans="1:8" x14ac:dyDescent="0.25">
      <c r="A347" t="str">
        <f t="shared" ref="A347:H347" si="20">A339</f>
        <v>WV_GLIMPSS</v>
      </c>
      <c r="B347" s="22" t="s">
        <v>449</v>
      </c>
      <c r="C347" t="str">
        <f t="shared" si="20"/>
        <v>nt_habit_cling</v>
      </c>
      <c r="D347" t="s">
        <v>15</v>
      </c>
      <c r="E347">
        <f t="shared" si="20"/>
        <v>3</v>
      </c>
      <c r="F347" t="str">
        <f t="shared" si="20"/>
        <v>NA</v>
      </c>
      <c r="G347">
        <f t="shared" si="20"/>
        <v>17</v>
      </c>
      <c r="H347" t="str">
        <f t="shared" si="20"/>
        <v>Cont_0100</v>
      </c>
    </row>
    <row r="348" spans="1:8" x14ac:dyDescent="0.25">
      <c r="A348" t="str">
        <f t="shared" ref="A348:H348" si="21">A340</f>
        <v>WV_GLIMPSS</v>
      </c>
      <c r="B348" s="22" t="s">
        <v>449</v>
      </c>
      <c r="C348" t="str">
        <f t="shared" si="21"/>
        <v>x_HBI</v>
      </c>
      <c r="D348" s="16" t="s">
        <v>30</v>
      </c>
      <c r="E348">
        <f t="shared" si="21"/>
        <v>2.4900000000000002</v>
      </c>
      <c r="F348" t="str">
        <f t="shared" si="21"/>
        <v>NA</v>
      </c>
      <c r="G348">
        <f t="shared" si="21"/>
        <v>6.64</v>
      </c>
      <c r="H348" t="str">
        <f t="shared" si="21"/>
        <v>Cont_0100</v>
      </c>
    </row>
    <row r="349" spans="1:8" x14ac:dyDescent="0.25">
      <c r="A349" t="str">
        <f t="shared" ref="A349:H349" si="22">A341</f>
        <v>WV_GLIMPSS</v>
      </c>
      <c r="B349" s="22" t="s">
        <v>449</v>
      </c>
      <c r="C349" t="str">
        <f t="shared" si="22"/>
        <v>pi_EPTNoCheu</v>
      </c>
      <c r="D349" t="str">
        <f t="shared" si="22"/>
        <v>Decrease</v>
      </c>
      <c r="E349">
        <f t="shared" si="22"/>
        <v>2.5</v>
      </c>
      <c r="F349" t="str">
        <f t="shared" si="22"/>
        <v>NA</v>
      </c>
      <c r="G349">
        <f t="shared" si="22"/>
        <v>90.8</v>
      </c>
      <c r="H349" t="str">
        <f t="shared" si="22"/>
        <v>Cont_0100</v>
      </c>
    </row>
    <row r="350" spans="1:8" x14ac:dyDescent="0.25">
      <c r="A350" t="str">
        <f t="shared" ref="A350:H350" si="23">A342</f>
        <v>WV_GLIMPSS</v>
      </c>
      <c r="B350" s="22" t="s">
        <v>449</v>
      </c>
      <c r="C350" t="str">
        <f t="shared" si="23"/>
        <v>pi_ChiroAnne</v>
      </c>
      <c r="D350" t="s">
        <v>30</v>
      </c>
      <c r="E350">
        <f t="shared" si="23"/>
        <v>1.8</v>
      </c>
      <c r="F350" t="str">
        <f t="shared" si="23"/>
        <v>NA</v>
      </c>
      <c r="G350">
        <f t="shared" si="23"/>
        <v>84.7</v>
      </c>
      <c r="H350" t="str">
        <f t="shared" si="23"/>
        <v>Cont_0100</v>
      </c>
    </row>
    <row r="351" spans="1:8" x14ac:dyDescent="0.25">
      <c r="A351" t="str">
        <f t="shared" ref="A351:H351" si="24">A343</f>
        <v>WV_GLIMPSS</v>
      </c>
      <c r="B351" s="22" t="s">
        <v>449</v>
      </c>
      <c r="C351" t="str">
        <f t="shared" si="24"/>
        <v>pi_tv_toler6</v>
      </c>
      <c r="D351" s="16" t="s">
        <v>30</v>
      </c>
      <c r="E351">
        <f t="shared" si="24"/>
        <v>0</v>
      </c>
      <c r="F351" t="str">
        <f t="shared" si="24"/>
        <v>NA</v>
      </c>
      <c r="G351">
        <f t="shared" si="24"/>
        <v>69.5</v>
      </c>
      <c r="H351" t="str">
        <f t="shared" si="24"/>
        <v>Cont_0100</v>
      </c>
    </row>
    <row r="352" spans="1:8" x14ac:dyDescent="0.25">
      <c r="A352" t="s">
        <v>437</v>
      </c>
      <c r="B352" t="s">
        <v>448</v>
      </c>
      <c r="C352" t="s">
        <v>14</v>
      </c>
      <c r="D352" t="s">
        <v>15</v>
      </c>
      <c r="E352">
        <v>14</v>
      </c>
      <c r="F352" t="str">
        <f t="shared" ref="F352" si="25">F344</f>
        <v>NA</v>
      </c>
      <c r="G352">
        <v>34</v>
      </c>
      <c r="H352" t="s">
        <v>85</v>
      </c>
    </row>
    <row r="353" spans="1:8" x14ac:dyDescent="0.25">
      <c r="A353" t="s">
        <v>437</v>
      </c>
      <c r="B353" t="s">
        <v>448</v>
      </c>
      <c r="C353" t="s">
        <v>69</v>
      </c>
      <c r="D353" t="s">
        <v>15</v>
      </c>
      <c r="E353">
        <v>0</v>
      </c>
      <c r="F353" t="str">
        <f t="shared" ref="F353" si="26">F345</f>
        <v>NA</v>
      </c>
      <c r="G353">
        <v>7</v>
      </c>
      <c r="H353" t="s">
        <v>85</v>
      </c>
    </row>
    <row r="354" spans="1:8" x14ac:dyDescent="0.25">
      <c r="A354" t="s">
        <v>437</v>
      </c>
      <c r="B354" t="s">
        <v>448</v>
      </c>
      <c r="C354" t="s">
        <v>19</v>
      </c>
      <c r="D354" t="s">
        <v>15</v>
      </c>
      <c r="E354">
        <v>0</v>
      </c>
      <c r="F354" t="str">
        <f t="shared" ref="F354" si="27">F346</f>
        <v>NA</v>
      </c>
      <c r="G354">
        <v>7</v>
      </c>
      <c r="H354" t="s">
        <v>85</v>
      </c>
    </row>
    <row r="355" spans="1:8" x14ac:dyDescent="0.25">
      <c r="A355" t="s">
        <v>437</v>
      </c>
      <c r="B355" t="s">
        <v>448</v>
      </c>
      <c r="C355" t="s">
        <v>166</v>
      </c>
      <c r="D355" t="s">
        <v>15</v>
      </c>
      <c r="E355">
        <v>4</v>
      </c>
      <c r="F355" t="str">
        <f t="shared" ref="F355" si="28">F347</f>
        <v>NA</v>
      </c>
      <c r="G355">
        <v>15</v>
      </c>
      <c r="H355" t="s">
        <v>85</v>
      </c>
    </row>
    <row r="356" spans="1:8" x14ac:dyDescent="0.25">
      <c r="A356" t="s">
        <v>437</v>
      </c>
      <c r="B356" t="s">
        <v>448</v>
      </c>
      <c r="C356" t="s">
        <v>25</v>
      </c>
      <c r="D356" t="s">
        <v>15</v>
      </c>
      <c r="E356">
        <v>1</v>
      </c>
      <c r="F356" t="str">
        <f t="shared" ref="F356" si="29">F348</f>
        <v>NA</v>
      </c>
      <c r="G356">
        <v>7</v>
      </c>
      <c r="H356" t="s">
        <v>85</v>
      </c>
    </row>
    <row r="357" spans="1:8" x14ac:dyDescent="0.25">
      <c r="A357" t="s">
        <v>437</v>
      </c>
      <c r="B357" t="s">
        <v>448</v>
      </c>
      <c r="C357" t="s">
        <v>142</v>
      </c>
      <c r="D357" s="16" t="s">
        <v>30</v>
      </c>
      <c r="E357">
        <v>6.32</v>
      </c>
      <c r="F357" t="str">
        <f t="shared" ref="F357" si="30">F349</f>
        <v>NA</v>
      </c>
      <c r="G357">
        <v>3.82</v>
      </c>
      <c r="H357" t="s">
        <v>85</v>
      </c>
    </row>
    <row r="358" spans="1:8" x14ac:dyDescent="0.25">
      <c r="A358" t="s">
        <v>437</v>
      </c>
      <c r="B358" t="s">
        <v>448</v>
      </c>
      <c r="C358" t="s">
        <v>441</v>
      </c>
      <c r="D358" s="16" t="s">
        <v>30</v>
      </c>
      <c r="E358">
        <v>52.8</v>
      </c>
      <c r="F358" t="str">
        <f t="shared" ref="F358" si="31">F350</f>
        <v>NA</v>
      </c>
      <c r="G358">
        <v>91.5</v>
      </c>
      <c r="H358" t="s">
        <v>85</v>
      </c>
    </row>
    <row r="359" spans="1:8" x14ac:dyDescent="0.25">
      <c r="A359" t="s">
        <v>437</v>
      </c>
      <c r="B359" t="s">
        <v>448</v>
      </c>
      <c r="C359" t="s">
        <v>455</v>
      </c>
      <c r="D359" t="s">
        <v>15</v>
      </c>
      <c r="E359">
        <v>1.3</v>
      </c>
      <c r="F359" t="str">
        <f t="shared" ref="F359" si="32">F351</f>
        <v>NA</v>
      </c>
      <c r="G359">
        <v>67.099999999999994</v>
      </c>
      <c r="H359" t="s">
        <v>85</v>
      </c>
    </row>
    <row r="360" spans="1:8" x14ac:dyDescent="0.25">
      <c r="A360" t="s">
        <v>437</v>
      </c>
      <c r="B360" t="s">
        <v>448</v>
      </c>
      <c r="C360" t="s">
        <v>29</v>
      </c>
      <c r="D360" t="s">
        <v>30</v>
      </c>
      <c r="E360">
        <v>3.3</v>
      </c>
      <c r="F360" t="str">
        <f t="shared" ref="F360:F396" si="33">F352</f>
        <v>NA</v>
      </c>
      <c r="G360">
        <v>68.8</v>
      </c>
      <c r="H360" t="s">
        <v>85</v>
      </c>
    </row>
    <row r="361" spans="1:8" x14ac:dyDescent="0.25">
      <c r="A361" t="s">
        <v>475</v>
      </c>
      <c r="B361" s="30" t="s">
        <v>463</v>
      </c>
      <c r="C361" s="26" t="s">
        <v>196</v>
      </c>
      <c r="D361" t="s">
        <v>30</v>
      </c>
      <c r="E361">
        <v>10.71</v>
      </c>
      <c r="F361" t="str">
        <f t="shared" si="33"/>
        <v>NA</v>
      </c>
      <c r="G361">
        <v>33.33</v>
      </c>
      <c r="H361" t="s">
        <v>85</v>
      </c>
    </row>
    <row r="362" spans="1:8" x14ac:dyDescent="0.25">
      <c r="A362" t="s">
        <v>475</v>
      </c>
      <c r="B362" s="30" t="s">
        <v>463</v>
      </c>
      <c r="C362" s="26" t="s">
        <v>464</v>
      </c>
      <c r="D362" t="s">
        <v>30</v>
      </c>
      <c r="E362">
        <v>1</v>
      </c>
      <c r="F362" t="str">
        <f t="shared" si="33"/>
        <v>NA</v>
      </c>
      <c r="G362">
        <v>8</v>
      </c>
      <c r="H362" t="s">
        <v>85</v>
      </c>
    </row>
    <row r="363" spans="1:8" x14ac:dyDescent="0.25">
      <c r="A363" t="s">
        <v>475</v>
      </c>
      <c r="B363" s="30" t="s">
        <v>463</v>
      </c>
      <c r="C363" s="26" t="s">
        <v>140</v>
      </c>
      <c r="D363" t="s">
        <v>15</v>
      </c>
      <c r="E363">
        <v>3.21</v>
      </c>
      <c r="F363" t="str">
        <f t="shared" si="33"/>
        <v>NA</v>
      </c>
      <c r="G363">
        <v>25.72</v>
      </c>
      <c r="H363" t="s">
        <v>85</v>
      </c>
    </row>
    <row r="364" spans="1:8" x14ac:dyDescent="0.25">
      <c r="A364" t="s">
        <v>475</v>
      </c>
      <c r="B364" s="30" t="s">
        <v>463</v>
      </c>
      <c r="C364" s="26" t="s">
        <v>252</v>
      </c>
      <c r="D364" t="s">
        <v>30</v>
      </c>
      <c r="E364">
        <v>1.36</v>
      </c>
      <c r="F364" t="str">
        <f t="shared" si="33"/>
        <v>NA</v>
      </c>
      <c r="G364">
        <v>42.23</v>
      </c>
      <c r="H364" t="s">
        <v>85</v>
      </c>
    </row>
    <row r="365" spans="1:8" x14ac:dyDescent="0.25">
      <c r="A365" t="s">
        <v>475</v>
      </c>
      <c r="B365" s="30" t="s">
        <v>463</v>
      </c>
      <c r="C365" s="26" t="s">
        <v>91</v>
      </c>
      <c r="D365" t="s">
        <v>15</v>
      </c>
      <c r="E365">
        <v>18.39</v>
      </c>
      <c r="F365" t="str">
        <f t="shared" si="33"/>
        <v>NA</v>
      </c>
      <c r="G365">
        <v>79.569999999999993</v>
      </c>
      <c r="H365" t="s">
        <v>85</v>
      </c>
    </row>
    <row r="366" spans="1:8" x14ac:dyDescent="0.25">
      <c r="A366" t="s">
        <v>475</v>
      </c>
      <c r="B366" s="30" t="s">
        <v>463</v>
      </c>
      <c r="C366" s="26" t="s">
        <v>465</v>
      </c>
      <c r="D366" t="s">
        <v>30</v>
      </c>
      <c r="E366">
        <v>0.56999999999999995</v>
      </c>
      <c r="F366" t="str">
        <f t="shared" si="33"/>
        <v>NA</v>
      </c>
      <c r="G366">
        <v>51.48</v>
      </c>
      <c r="H366" t="s">
        <v>85</v>
      </c>
    </row>
    <row r="367" spans="1:8" x14ac:dyDescent="0.25">
      <c r="A367" t="s">
        <v>475</v>
      </c>
      <c r="B367" s="30" t="s">
        <v>463</v>
      </c>
      <c r="C367" s="26" t="s">
        <v>184</v>
      </c>
      <c r="D367" t="s">
        <v>30</v>
      </c>
      <c r="E367">
        <v>0</v>
      </c>
      <c r="F367" t="str">
        <f t="shared" si="33"/>
        <v>NA</v>
      </c>
      <c r="G367">
        <v>5</v>
      </c>
      <c r="H367" t="s">
        <v>85</v>
      </c>
    </row>
    <row r="368" spans="1:8" x14ac:dyDescent="0.25">
      <c r="A368" t="s">
        <v>475</v>
      </c>
      <c r="B368" s="27" t="s">
        <v>466</v>
      </c>
      <c r="C368" s="26" t="s">
        <v>196</v>
      </c>
      <c r="D368" t="s">
        <v>30</v>
      </c>
      <c r="E368">
        <v>8.14</v>
      </c>
      <c r="F368" t="str">
        <f t="shared" si="33"/>
        <v>NA</v>
      </c>
      <c r="G368">
        <v>34.39</v>
      </c>
      <c r="H368" t="s">
        <v>85</v>
      </c>
    </row>
    <row r="369" spans="1:8" x14ac:dyDescent="0.25">
      <c r="A369" t="s">
        <v>475</v>
      </c>
      <c r="B369" s="27" t="s">
        <v>466</v>
      </c>
      <c r="C369" s="26" t="s">
        <v>252</v>
      </c>
      <c r="D369" t="s">
        <v>30</v>
      </c>
      <c r="E369">
        <v>1.88</v>
      </c>
      <c r="F369" t="str">
        <f t="shared" si="33"/>
        <v>NA</v>
      </c>
      <c r="G369">
        <v>51.34</v>
      </c>
      <c r="H369" t="s">
        <v>85</v>
      </c>
    </row>
    <row r="370" spans="1:8" x14ac:dyDescent="0.25">
      <c r="A370" t="s">
        <v>475</v>
      </c>
      <c r="B370" s="27" t="s">
        <v>466</v>
      </c>
      <c r="C370" s="26" t="s">
        <v>90</v>
      </c>
      <c r="D370" t="s">
        <v>30</v>
      </c>
      <c r="E370">
        <v>0.38</v>
      </c>
      <c r="F370" t="str">
        <f t="shared" si="33"/>
        <v>NA</v>
      </c>
      <c r="G370">
        <v>18.45</v>
      </c>
      <c r="H370" t="s">
        <v>85</v>
      </c>
    </row>
    <row r="371" spans="1:8" x14ac:dyDescent="0.25">
      <c r="A371" t="s">
        <v>475</v>
      </c>
      <c r="B371" s="27" t="s">
        <v>466</v>
      </c>
      <c r="C371" s="26" t="s">
        <v>467</v>
      </c>
      <c r="D371" t="s">
        <v>15</v>
      </c>
      <c r="E371">
        <v>14.93</v>
      </c>
      <c r="F371" t="str">
        <f t="shared" si="33"/>
        <v>NA</v>
      </c>
      <c r="G371">
        <v>72.900000000000006</v>
      </c>
      <c r="H371" t="s">
        <v>85</v>
      </c>
    </row>
    <row r="372" spans="1:8" x14ac:dyDescent="0.25">
      <c r="A372" t="s">
        <v>475</v>
      </c>
      <c r="B372" s="27" t="s">
        <v>466</v>
      </c>
      <c r="C372" s="26" t="s">
        <v>46</v>
      </c>
      <c r="D372" t="s">
        <v>30</v>
      </c>
      <c r="E372">
        <v>0</v>
      </c>
      <c r="F372" t="str">
        <f t="shared" si="33"/>
        <v>NA</v>
      </c>
      <c r="G372">
        <v>18.260000000000002</v>
      </c>
      <c r="H372" t="s">
        <v>85</v>
      </c>
    </row>
    <row r="373" spans="1:8" x14ac:dyDescent="0.25">
      <c r="A373" t="s">
        <v>475</v>
      </c>
      <c r="B373" s="28" t="s">
        <v>468</v>
      </c>
      <c r="C373" s="26" t="s">
        <v>17</v>
      </c>
      <c r="D373" t="s">
        <v>15</v>
      </c>
      <c r="E373">
        <v>2.35</v>
      </c>
      <c r="F373" t="str">
        <f t="shared" si="33"/>
        <v>NA</v>
      </c>
      <c r="G373">
        <v>15</v>
      </c>
      <c r="H373" t="s">
        <v>85</v>
      </c>
    </row>
    <row r="374" spans="1:8" x14ac:dyDescent="0.25">
      <c r="A374" t="s">
        <v>475</v>
      </c>
      <c r="B374" s="28" t="s">
        <v>468</v>
      </c>
      <c r="C374" s="26" t="s">
        <v>196</v>
      </c>
      <c r="D374" t="s">
        <v>30</v>
      </c>
      <c r="E374">
        <v>10.71</v>
      </c>
      <c r="F374" t="str">
        <f t="shared" si="33"/>
        <v>NA</v>
      </c>
      <c r="G374">
        <v>38.89</v>
      </c>
      <c r="H374" t="s">
        <v>85</v>
      </c>
    </row>
    <row r="375" spans="1:8" x14ac:dyDescent="0.25">
      <c r="A375" t="s">
        <v>475</v>
      </c>
      <c r="B375" s="28" t="s">
        <v>468</v>
      </c>
      <c r="C375" s="26" t="s">
        <v>252</v>
      </c>
      <c r="D375" t="s">
        <v>30</v>
      </c>
      <c r="E375">
        <v>1.33</v>
      </c>
      <c r="F375" t="str">
        <f t="shared" si="33"/>
        <v>NA</v>
      </c>
      <c r="G375">
        <v>71.150000000000006</v>
      </c>
      <c r="H375" t="s">
        <v>85</v>
      </c>
    </row>
    <row r="376" spans="1:8" x14ac:dyDescent="0.25">
      <c r="A376" t="s">
        <v>475</v>
      </c>
      <c r="B376" s="28" t="s">
        <v>468</v>
      </c>
      <c r="C376" s="26" t="s">
        <v>91</v>
      </c>
      <c r="D376" t="s">
        <v>15</v>
      </c>
      <c r="E376">
        <v>4.2699999999999996</v>
      </c>
      <c r="F376" t="str">
        <f t="shared" si="33"/>
        <v>NA</v>
      </c>
      <c r="G376">
        <v>72.16</v>
      </c>
      <c r="H376" t="s">
        <v>85</v>
      </c>
    </row>
    <row r="377" spans="1:8" x14ac:dyDescent="0.25">
      <c r="A377" t="s">
        <v>475</v>
      </c>
      <c r="B377" s="28" t="s">
        <v>468</v>
      </c>
      <c r="C377" s="26" t="s">
        <v>473</v>
      </c>
      <c r="D377" t="s">
        <v>30</v>
      </c>
      <c r="E377">
        <v>0</v>
      </c>
      <c r="F377" t="str">
        <f t="shared" si="33"/>
        <v>NA</v>
      </c>
      <c r="G377">
        <v>63.71</v>
      </c>
      <c r="H377" t="s">
        <v>85</v>
      </c>
    </row>
    <row r="378" spans="1:8" x14ac:dyDescent="0.25">
      <c r="A378" t="s">
        <v>475</v>
      </c>
      <c r="B378" s="28" t="s">
        <v>468</v>
      </c>
      <c r="C378" s="26" t="s">
        <v>145</v>
      </c>
      <c r="D378" t="s">
        <v>15</v>
      </c>
      <c r="E378">
        <v>7.51</v>
      </c>
      <c r="F378" t="str">
        <f t="shared" si="33"/>
        <v>NA</v>
      </c>
      <c r="G378">
        <v>45.24</v>
      </c>
      <c r="H378" t="s">
        <v>85</v>
      </c>
    </row>
    <row r="379" spans="1:8" x14ac:dyDescent="0.25">
      <c r="A379" t="s">
        <v>475</v>
      </c>
      <c r="B379" s="22" t="s">
        <v>469</v>
      </c>
      <c r="C379" s="26" t="s">
        <v>477</v>
      </c>
      <c r="D379" t="s">
        <v>30</v>
      </c>
      <c r="E379">
        <v>4</v>
      </c>
      <c r="F379" t="str">
        <f t="shared" si="33"/>
        <v>NA</v>
      </c>
      <c r="G379">
        <v>13</v>
      </c>
      <c r="H379" t="s">
        <v>85</v>
      </c>
    </row>
    <row r="380" spans="1:8" x14ac:dyDescent="0.25">
      <c r="A380" t="s">
        <v>475</v>
      </c>
      <c r="B380" s="22" t="s">
        <v>469</v>
      </c>
      <c r="C380" s="26" t="s">
        <v>36</v>
      </c>
      <c r="D380" t="s">
        <v>15</v>
      </c>
      <c r="E380">
        <v>2.08</v>
      </c>
      <c r="F380" t="str">
        <f t="shared" si="33"/>
        <v>NA</v>
      </c>
      <c r="G380">
        <v>50.14</v>
      </c>
      <c r="H380" t="s">
        <v>85</v>
      </c>
    </row>
    <row r="381" spans="1:8" x14ac:dyDescent="0.25">
      <c r="A381" t="s">
        <v>475</v>
      </c>
      <c r="B381" s="22" t="s">
        <v>469</v>
      </c>
      <c r="C381" s="26" t="s">
        <v>479</v>
      </c>
      <c r="D381" t="s">
        <v>30</v>
      </c>
      <c r="E381">
        <v>0.39</v>
      </c>
      <c r="F381" t="str">
        <f t="shared" si="33"/>
        <v>NA</v>
      </c>
      <c r="G381">
        <v>38.46</v>
      </c>
      <c r="H381" t="s">
        <v>85</v>
      </c>
    </row>
    <row r="382" spans="1:8" x14ac:dyDescent="0.25">
      <c r="A382" t="s">
        <v>475</v>
      </c>
      <c r="B382" s="22" t="s">
        <v>469</v>
      </c>
      <c r="C382" s="26" t="s">
        <v>478</v>
      </c>
      <c r="D382" t="s">
        <v>30</v>
      </c>
      <c r="E382">
        <v>3.29</v>
      </c>
      <c r="F382" t="str">
        <f t="shared" si="33"/>
        <v>NA</v>
      </c>
      <c r="G382">
        <v>67.290000000000006</v>
      </c>
      <c r="H382" t="s">
        <v>85</v>
      </c>
    </row>
    <row r="383" spans="1:8" x14ac:dyDescent="0.25">
      <c r="A383" t="s">
        <v>475</v>
      </c>
      <c r="B383" s="22" t="s">
        <v>469</v>
      </c>
      <c r="C383" s="26" t="s">
        <v>141</v>
      </c>
      <c r="D383" t="s">
        <v>15</v>
      </c>
      <c r="E383">
        <v>0</v>
      </c>
      <c r="F383" t="str">
        <f t="shared" si="33"/>
        <v>NA</v>
      </c>
      <c r="G383">
        <v>6.62</v>
      </c>
      <c r="H383" t="s">
        <v>85</v>
      </c>
    </row>
    <row r="384" spans="1:8" x14ac:dyDescent="0.25">
      <c r="A384" t="s">
        <v>475</v>
      </c>
      <c r="B384" s="22" t="s">
        <v>469</v>
      </c>
      <c r="C384" s="26" t="s">
        <v>79</v>
      </c>
      <c r="D384" t="s">
        <v>30</v>
      </c>
      <c r="E384">
        <v>0</v>
      </c>
      <c r="F384" t="str">
        <f t="shared" si="33"/>
        <v>NA</v>
      </c>
      <c r="G384">
        <v>17.39</v>
      </c>
      <c r="H384" t="s">
        <v>85</v>
      </c>
    </row>
    <row r="385" spans="1:8" x14ac:dyDescent="0.25">
      <c r="A385" t="s">
        <v>475</v>
      </c>
      <c r="B385" s="29" t="s">
        <v>470</v>
      </c>
      <c r="C385" s="26" t="s">
        <v>196</v>
      </c>
      <c r="D385" t="s">
        <v>30</v>
      </c>
      <c r="E385">
        <v>18.18</v>
      </c>
      <c r="F385" t="str">
        <f t="shared" si="33"/>
        <v>NA</v>
      </c>
      <c r="G385">
        <v>43.51</v>
      </c>
      <c r="H385" t="s">
        <v>85</v>
      </c>
    </row>
    <row r="386" spans="1:8" x14ac:dyDescent="0.25">
      <c r="A386" t="s">
        <v>475</v>
      </c>
      <c r="B386" s="29" t="s">
        <v>470</v>
      </c>
      <c r="C386" s="26" t="s">
        <v>193</v>
      </c>
      <c r="D386" t="s">
        <v>30</v>
      </c>
      <c r="E386">
        <v>9.67</v>
      </c>
      <c r="F386" t="str">
        <f t="shared" si="33"/>
        <v>NA</v>
      </c>
      <c r="G386">
        <v>72.31</v>
      </c>
      <c r="H386" t="s">
        <v>85</v>
      </c>
    </row>
    <row r="387" spans="1:8" x14ac:dyDescent="0.25">
      <c r="A387" t="s">
        <v>475</v>
      </c>
      <c r="B387" s="29" t="s">
        <v>470</v>
      </c>
      <c r="C387" s="26" t="s">
        <v>474</v>
      </c>
      <c r="D387" t="s">
        <v>30</v>
      </c>
      <c r="E387">
        <v>0.57999999999999996</v>
      </c>
      <c r="F387" t="str">
        <f t="shared" si="33"/>
        <v>NA</v>
      </c>
      <c r="G387">
        <v>27.03</v>
      </c>
      <c r="H387" t="s">
        <v>85</v>
      </c>
    </row>
    <row r="388" spans="1:8" x14ac:dyDescent="0.25">
      <c r="A388" t="s">
        <v>475</v>
      </c>
      <c r="B388" s="29" t="s">
        <v>470</v>
      </c>
      <c r="C388" s="26" t="s">
        <v>467</v>
      </c>
      <c r="D388" t="s">
        <v>15</v>
      </c>
      <c r="E388">
        <v>0.59</v>
      </c>
      <c r="F388" t="str">
        <f t="shared" si="33"/>
        <v>NA</v>
      </c>
      <c r="G388">
        <v>60.76</v>
      </c>
      <c r="H388" t="s">
        <v>85</v>
      </c>
    </row>
    <row r="389" spans="1:8" x14ac:dyDescent="0.25">
      <c r="A389" t="s">
        <v>475</v>
      </c>
      <c r="B389" s="29" t="s">
        <v>470</v>
      </c>
      <c r="C389" s="26" t="s">
        <v>145</v>
      </c>
      <c r="D389" t="s">
        <v>15</v>
      </c>
      <c r="E389">
        <v>0</v>
      </c>
      <c r="F389" t="str">
        <f t="shared" si="33"/>
        <v>NA</v>
      </c>
      <c r="G389">
        <v>31.06</v>
      </c>
      <c r="H389" t="s">
        <v>85</v>
      </c>
    </row>
    <row r="390" spans="1:8" x14ac:dyDescent="0.25">
      <c r="A390" t="s">
        <v>475</v>
      </c>
      <c r="B390" s="29" t="s">
        <v>470</v>
      </c>
      <c r="C390" s="26" t="s">
        <v>79</v>
      </c>
      <c r="D390" t="s">
        <v>30</v>
      </c>
      <c r="E390">
        <v>4.33</v>
      </c>
      <c r="F390" t="str">
        <f t="shared" si="33"/>
        <v>NA</v>
      </c>
      <c r="G390">
        <v>30.04</v>
      </c>
      <c r="H390" t="s">
        <v>85</v>
      </c>
    </row>
    <row r="391" spans="1:8" x14ac:dyDescent="0.25">
      <c r="A391" t="s">
        <v>475</v>
      </c>
      <c r="B391" s="27" t="s">
        <v>471</v>
      </c>
      <c r="C391" s="26" t="s">
        <v>439</v>
      </c>
      <c r="D391" t="s">
        <v>15</v>
      </c>
      <c r="E391">
        <v>0</v>
      </c>
      <c r="F391" t="str">
        <f t="shared" si="33"/>
        <v>NA</v>
      </c>
      <c r="G391">
        <v>7</v>
      </c>
      <c r="H391" t="s">
        <v>85</v>
      </c>
    </row>
    <row r="392" spans="1:8" x14ac:dyDescent="0.25">
      <c r="A392" t="s">
        <v>475</v>
      </c>
      <c r="B392" s="27" t="s">
        <v>471</v>
      </c>
      <c r="C392" s="26" t="s">
        <v>196</v>
      </c>
      <c r="D392" t="s">
        <v>30</v>
      </c>
      <c r="E392">
        <v>20</v>
      </c>
      <c r="F392" t="str">
        <f t="shared" si="33"/>
        <v>NA</v>
      </c>
      <c r="G392">
        <v>50</v>
      </c>
      <c r="H392" t="s">
        <v>85</v>
      </c>
    </row>
    <row r="393" spans="1:8" x14ac:dyDescent="0.25">
      <c r="A393" t="s">
        <v>475</v>
      </c>
      <c r="B393" s="27" t="s">
        <v>471</v>
      </c>
      <c r="C393" s="26" t="s">
        <v>166</v>
      </c>
      <c r="D393" t="s">
        <v>15</v>
      </c>
      <c r="E393">
        <v>2</v>
      </c>
      <c r="F393" t="str">
        <f t="shared" si="33"/>
        <v>NA</v>
      </c>
      <c r="G393">
        <v>12.6</v>
      </c>
      <c r="H393" t="s">
        <v>85</v>
      </c>
    </row>
    <row r="394" spans="1:8" x14ac:dyDescent="0.25">
      <c r="A394" t="s">
        <v>475</v>
      </c>
      <c r="B394" s="27" t="s">
        <v>471</v>
      </c>
      <c r="C394" s="26" t="s">
        <v>479</v>
      </c>
      <c r="D394" t="s">
        <v>30</v>
      </c>
      <c r="E394">
        <v>0.74</v>
      </c>
      <c r="F394" t="str">
        <f t="shared" si="33"/>
        <v>NA</v>
      </c>
      <c r="G394">
        <v>48.6</v>
      </c>
      <c r="H394" t="s">
        <v>85</v>
      </c>
    </row>
    <row r="395" spans="1:8" x14ac:dyDescent="0.25">
      <c r="A395" t="s">
        <v>475</v>
      </c>
      <c r="B395" s="27" t="s">
        <v>471</v>
      </c>
      <c r="C395" s="26" t="s">
        <v>253</v>
      </c>
      <c r="D395" t="s">
        <v>15</v>
      </c>
      <c r="E395">
        <v>0</v>
      </c>
      <c r="F395" t="str">
        <f t="shared" si="33"/>
        <v>NA</v>
      </c>
      <c r="G395">
        <v>42.08</v>
      </c>
      <c r="H395" t="s">
        <v>85</v>
      </c>
    </row>
    <row r="396" spans="1:8" x14ac:dyDescent="0.25">
      <c r="A396" t="s">
        <v>475</v>
      </c>
      <c r="B396" s="27" t="s">
        <v>471</v>
      </c>
      <c r="C396" s="26" t="s">
        <v>79</v>
      </c>
      <c r="D396" t="s">
        <v>30</v>
      </c>
      <c r="E396">
        <v>5.32</v>
      </c>
      <c r="F396" t="str">
        <f t="shared" si="33"/>
        <v>NA</v>
      </c>
      <c r="G396">
        <v>31.93</v>
      </c>
      <c r="H396" t="s">
        <v>85</v>
      </c>
    </row>
    <row r="397" spans="1:8" x14ac:dyDescent="0.25">
      <c r="A397" t="s">
        <v>475</v>
      </c>
      <c r="B397" s="25" t="s">
        <v>472</v>
      </c>
      <c r="C397" s="26" t="s">
        <v>439</v>
      </c>
      <c r="D397" s="17" t="s">
        <v>15</v>
      </c>
      <c r="E397" s="17">
        <v>0</v>
      </c>
      <c r="F397" s="17" t="s">
        <v>83</v>
      </c>
      <c r="G397" s="17">
        <v>7</v>
      </c>
      <c r="H397" s="17" t="s">
        <v>85</v>
      </c>
    </row>
    <row r="398" spans="1:8" x14ac:dyDescent="0.25">
      <c r="A398" t="s">
        <v>475</v>
      </c>
      <c r="B398" s="25" t="s">
        <v>472</v>
      </c>
      <c r="C398" s="26" t="s">
        <v>480</v>
      </c>
      <c r="D398" s="17" t="s">
        <v>15</v>
      </c>
      <c r="E398" s="17">
        <v>0</v>
      </c>
      <c r="F398" s="17" t="s">
        <v>83</v>
      </c>
      <c r="G398" s="17">
        <v>32.58</v>
      </c>
      <c r="H398" s="17" t="s">
        <v>85</v>
      </c>
    </row>
    <row r="399" spans="1:8" x14ac:dyDescent="0.25">
      <c r="A399" t="s">
        <v>475</v>
      </c>
      <c r="B399" s="25" t="s">
        <v>472</v>
      </c>
      <c r="C399" s="26" t="s">
        <v>193</v>
      </c>
      <c r="D399" s="17" t="s">
        <v>30</v>
      </c>
      <c r="E399" s="17">
        <v>5.31</v>
      </c>
      <c r="F399" s="17" t="s">
        <v>83</v>
      </c>
      <c r="G399" s="17">
        <v>77.52</v>
      </c>
      <c r="H399" s="17" t="s">
        <v>85</v>
      </c>
    </row>
    <row r="400" spans="1:8" x14ac:dyDescent="0.25">
      <c r="A400" t="s">
        <v>475</v>
      </c>
      <c r="B400" s="25" t="s">
        <v>472</v>
      </c>
      <c r="C400" s="26" t="s">
        <v>91</v>
      </c>
      <c r="D400" s="17" t="s">
        <v>15</v>
      </c>
      <c r="E400" s="17">
        <v>1.29</v>
      </c>
      <c r="F400" s="17" t="s">
        <v>83</v>
      </c>
      <c r="G400" s="17">
        <v>71.02</v>
      </c>
      <c r="H400" s="17" t="s">
        <v>85</v>
      </c>
    </row>
    <row r="401" spans="1:8" x14ac:dyDescent="0.25">
      <c r="A401" t="s">
        <v>475</v>
      </c>
      <c r="B401" s="25" t="s">
        <v>472</v>
      </c>
      <c r="C401" s="26" t="s">
        <v>79</v>
      </c>
      <c r="D401" s="17" t="s">
        <v>30</v>
      </c>
      <c r="E401" s="17">
        <v>0</v>
      </c>
      <c r="F401" s="17" t="s">
        <v>83</v>
      </c>
      <c r="G401" s="17">
        <v>30.9</v>
      </c>
      <c r="H401" s="17" t="s">
        <v>85</v>
      </c>
    </row>
  </sheetData>
  <autoFilter ref="A1:AJ401" xr:uid="{FED77011-9DA1-4ED4-AF67-599FA276C79A}"/>
  <phoneticPr fontId="18" type="noConversion"/>
  <conditionalFormatting sqref="D2:D185 D210 D203:D207 H203 F205:F225">
    <cfRule type="cellIs" dxfId="116" priority="185" operator="equal">
      <formula>""</formula>
    </cfRule>
    <cfRule type="cellIs" dxfId="115" priority="186" operator="equal">
      <formula>"Increase"</formula>
    </cfRule>
  </conditionalFormatting>
  <conditionalFormatting sqref="D188:D202">
    <cfRule type="cellIs" dxfId="114" priority="183" operator="equal">
      <formula>""</formula>
    </cfRule>
    <cfRule type="cellIs" dxfId="113" priority="184" operator="equal">
      <formula>"Increase"</formula>
    </cfRule>
  </conditionalFormatting>
  <conditionalFormatting sqref="D186">
    <cfRule type="cellIs" dxfId="112" priority="181" operator="equal">
      <formula>""</formula>
    </cfRule>
    <cfRule type="cellIs" dxfId="111" priority="182" operator="equal">
      <formula>"Increase"</formula>
    </cfRule>
  </conditionalFormatting>
  <conditionalFormatting sqref="D187">
    <cfRule type="cellIs" dxfId="110" priority="179" operator="equal">
      <formula>""</formula>
    </cfRule>
    <cfRule type="cellIs" dxfId="109" priority="180" operator="equal">
      <formula>"Increase"</formula>
    </cfRule>
  </conditionalFormatting>
  <conditionalFormatting sqref="O186:O207">
    <cfRule type="expression" dxfId="108" priority="178">
      <formula>E186="Increase"</formula>
    </cfRule>
  </conditionalFormatting>
  <conditionalFormatting sqref="E204:F204 E209:E213 F203">
    <cfRule type="cellIs" dxfId="107" priority="176" operator="equal">
      <formula>""</formula>
    </cfRule>
    <cfRule type="cellIs" dxfId="106" priority="177" operator="equal">
      <formula>"Increase"</formula>
    </cfRule>
  </conditionalFormatting>
  <conditionalFormatting sqref="H204:H207">
    <cfRule type="cellIs" dxfId="105" priority="164" operator="equal">
      <formula>""</formula>
    </cfRule>
    <cfRule type="cellIs" dxfId="104" priority="165" operator="equal">
      <formula>"Increase"</formula>
    </cfRule>
  </conditionalFormatting>
  <conditionalFormatting sqref="U186:Z202">
    <cfRule type="expression" dxfId="103" priority="188">
      <formula>E186="Increase"</formula>
    </cfRule>
  </conditionalFormatting>
  <conditionalFormatting sqref="Q186:R207 V203:Z207">
    <cfRule type="expression" dxfId="102" priority="190">
      <formula>E186="Increase"</formula>
    </cfRule>
  </conditionalFormatting>
  <conditionalFormatting sqref="P186:P207">
    <cfRule type="expression" dxfId="101" priority="192">
      <formula>E186="Increase"</formula>
    </cfRule>
  </conditionalFormatting>
  <conditionalFormatting sqref="H208">
    <cfRule type="cellIs" dxfId="100" priority="162" operator="equal">
      <formula>""</formula>
    </cfRule>
    <cfRule type="cellIs" dxfId="99" priority="163" operator="equal">
      <formula>"Increase"</formula>
    </cfRule>
  </conditionalFormatting>
  <conditionalFormatting sqref="H215">
    <cfRule type="cellIs" dxfId="98" priority="160" operator="equal">
      <formula>""</formula>
    </cfRule>
    <cfRule type="cellIs" dxfId="97" priority="161" operator="equal">
      <formula>"Increase"</formula>
    </cfRule>
  </conditionalFormatting>
  <conditionalFormatting sqref="H216:H219">
    <cfRule type="cellIs" dxfId="96" priority="158" operator="equal">
      <formula>""</formula>
    </cfRule>
    <cfRule type="cellIs" dxfId="95" priority="159" operator="equal">
      <formula>"Increase"</formula>
    </cfRule>
  </conditionalFormatting>
  <conditionalFormatting sqref="H220">
    <cfRule type="cellIs" dxfId="94" priority="156" operator="equal">
      <formula>""</formula>
    </cfRule>
    <cfRule type="cellIs" dxfId="93" priority="157" operator="equal">
      <formula>"Increase"</formula>
    </cfRule>
  </conditionalFormatting>
  <conditionalFormatting sqref="H209:H213">
    <cfRule type="cellIs" dxfId="92" priority="154" operator="equal">
      <formula>""</formula>
    </cfRule>
    <cfRule type="cellIs" dxfId="91" priority="155" operator="equal">
      <formula>"Increase"</formula>
    </cfRule>
  </conditionalFormatting>
  <conditionalFormatting sqref="H221">
    <cfRule type="cellIs" dxfId="90" priority="152" operator="equal">
      <formula>""</formula>
    </cfRule>
    <cfRule type="cellIs" dxfId="89" priority="153" operator="equal">
      <formula>"Increase"</formula>
    </cfRule>
  </conditionalFormatting>
  <conditionalFormatting sqref="H223:H225">
    <cfRule type="cellIs" dxfId="88" priority="150" operator="equal">
      <formula>""</formula>
    </cfRule>
    <cfRule type="cellIs" dxfId="87" priority="151" operator="equal">
      <formula>"Increase"</formula>
    </cfRule>
  </conditionalFormatting>
  <conditionalFormatting sqref="L186:M204">
    <cfRule type="expression" dxfId="86" priority="193">
      <formula>E186="Increase"</formula>
    </cfRule>
  </conditionalFormatting>
  <conditionalFormatting sqref="H214">
    <cfRule type="cellIs" dxfId="85" priority="146" operator="equal">
      <formula>""</formula>
    </cfRule>
    <cfRule type="cellIs" dxfId="84" priority="147" operator="equal">
      <formula>"Increase"</formula>
    </cfRule>
  </conditionalFormatting>
  <conditionalFormatting sqref="D212">
    <cfRule type="cellIs" dxfId="83" priority="144" operator="equal">
      <formula>""</formula>
    </cfRule>
    <cfRule type="cellIs" dxfId="82" priority="145" operator="equal">
      <formula>"Increase"</formula>
    </cfRule>
  </conditionalFormatting>
  <conditionalFormatting sqref="D222">
    <cfRule type="cellIs" dxfId="81" priority="142" operator="equal">
      <formula>""</formula>
    </cfRule>
    <cfRule type="cellIs" dxfId="80" priority="143" operator="equal">
      <formula>"Increase"</formula>
    </cfRule>
  </conditionalFormatting>
  <conditionalFormatting sqref="D224">
    <cfRule type="cellIs" dxfId="79" priority="140" operator="equal">
      <formula>""</formula>
    </cfRule>
    <cfRule type="cellIs" dxfId="78" priority="141" operator="equal">
      <formula>"Increase"</formula>
    </cfRule>
  </conditionalFormatting>
  <conditionalFormatting sqref="N186:N204">
    <cfRule type="expression" dxfId="77" priority="195">
      <formula>F186="Increase"</formula>
    </cfRule>
  </conditionalFormatting>
  <conditionalFormatting sqref="J186:J202">
    <cfRule type="expression" dxfId="76" priority="196">
      <formula>D186="Increase"</formula>
    </cfRule>
  </conditionalFormatting>
  <conditionalFormatting sqref="S203:S207 S186:T202 S208:T226 AA203:AA207">
    <cfRule type="expression" dxfId="75" priority="198">
      <formula>F186="Increase"</formula>
    </cfRule>
  </conditionalFormatting>
  <conditionalFormatting sqref="O215:O219">
    <cfRule type="expression" dxfId="74" priority="138">
      <formula>E215="Increase"</formula>
    </cfRule>
  </conditionalFormatting>
  <conditionalFormatting sqref="O220">
    <cfRule type="expression" dxfId="73" priority="137">
      <formula>E220="Increase"</formula>
    </cfRule>
  </conditionalFormatting>
  <conditionalFormatting sqref="P208">
    <cfRule type="expression" dxfId="72" priority="136">
      <formula>E208="Increase"</formula>
    </cfRule>
  </conditionalFormatting>
  <conditionalFormatting sqref="P215:P219">
    <cfRule type="expression" dxfId="71" priority="135">
      <formula>E215="Increase"</formula>
    </cfRule>
  </conditionalFormatting>
  <conditionalFormatting sqref="P220">
    <cfRule type="expression" dxfId="70" priority="133">
      <formula>E220="Increase"</formula>
    </cfRule>
  </conditionalFormatting>
  <conditionalFormatting sqref="U203:U207">
    <cfRule type="expression" dxfId="69" priority="128">
      <formula>I203="Increase"</formula>
    </cfRule>
  </conditionalFormatting>
  <conditionalFormatting sqref="T203:T207">
    <cfRule type="expression" dxfId="68" priority="126">
      <formula>G203="Increase"</formula>
    </cfRule>
  </conditionalFormatting>
  <conditionalFormatting sqref="P228">
    <cfRule type="expression" dxfId="67" priority="123">
      <formula>E228="Increase"</formula>
    </cfRule>
  </conditionalFormatting>
  <conditionalFormatting sqref="P240">
    <cfRule type="expression" dxfId="66" priority="122">
      <formula>E240="Increase"</formula>
    </cfRule>
  </conditionalFormatting>
  <conditionalFormatting sqref="P241">
    <cfRule type="expression" dxfId="65" priority="121">
      <formula>E241="Increase"</formula>
    </cfRule>
  </conditionalFormatting>
  <conditionalFormatting sqref="P242:P243">
    <cfRule type="expression" dxfId="64" priority="120">
      <formula>E242="Increase"</formula>
    </cfRule>
  </conditionalFormatting>
  <conditionalFormatting sqref="P230:P231">
    <cfRule type="expression" dxfId="63" priority="119">
      <formula>E230="Increase"</formula>
    </cfRule>
  </conditionalFormatting>
  <conditionalFormatting sqref="O263:O268 O251:O256 O239:O244 O227:O232">
    <cfRule type="expression" dxfId="62" priority="118">
      <formula>E227="Increase"</formula>
    </cfRule>
  </conditionalFormatting>
  <conditionalFormatting sqref="F248">
    <cfRule type="cellIs" dxfId="61" priority="116" operator="equal">
      <formula>""</formula>
    </cfRule>
    <cfRule type="cellIs" dxfId="60" priority="117" operator="equal">
      <formula>"Increase"</formula>
    </cfRule>
  </conditionalFormatting>
  <conditionalFormatting sqref="H248">
    <cfRule type="cellIs" dxfId="59" priority="114" operator="equal">
      <formula>""</formula>
    </cfRule>
    <cfRule type="cellIs" dxfId="58" priority="115" operator="equal">
      <formula>"Increase"</formula>
    </cfRule>
  </conditionalFormatting>
  <conditionalFormatting sqref="F272">
    <cfRule type="cellIs" dxfId="57" priority="112" operator="equal">
      <formula>""</formula>
    </cfRule>
    <cfRule type="cellIs" dxfId="56" priority="113" operator="equal">
      <formula>"Increase"</formula>
    </cfRule>
  </conditionalFormatting>
  <conditionalFormatting sqref="H272">
    <cfRule type="cellIs" dxfId="55" priority="110" operator="equal">
      <formula>""</formula>
    </cfRule>
    <cfRule type="cellIs" dxfId="54" priority="111" operator="equal">
      <formula>"Increase"</formula>
    </cfRule>
  </conditionalFormatting>
  <conditionalFormatting sqref="F274 F262 F250 F238 F226">
    <cfRule type="cellIs" dxfId="53" priority="106" operator="equal">
      <formula>""</formula>
    </cfRule>
    <cfRule type="cellIs" dxfId="52" priority="107" operator="equal">
      <formula>"Increase"</formula>
    </cfRule>
  </conditionalFormatting>
  <conditionalFormatting sqref="H263:H268 H251:H256 H239:H244 H227:H232">
    <cfRule type="cellIs" dxfId="51" priority="104" operator="equal">
      <formula>""</formula>
    </cfRule>
    <cfRule type="cellIs" dxfId="50" priority="105" operator="equal">
      <formula>"Increase"</formula>
    </cfRule>
  </conditionalFormatting>
  <conditionalFormatting sqref="H273 H269 H257 H249 H245 H233 H235:H237 H247 H259:H261 H271">
    <cfRule type="cellIs" dxfId="49" priority="102" operator="equal">
      <formula>""</formula>
    </cfRule>
    <cfRule type="cellIs" dxfId="48" priority="103" operator="equal">
      <formula>"Increase"</formula>
    </cfRule>
  </conditionalFormatting>
  <conditionalFormatting sqref="L272 L248 L224">
    <cfRule type="cellIs" dxfId="47" priority="100" operator="equal">
      <formula>""</formula>
    </cfRule>
    <cfRule type="cellIs" dxfId="46" priority="101" operator="equal">
      <formula>"Increase"</formula>
    </cfRule>
  </conditionalFormatting>
  <conditionalFormatting sqref="E230:E231 E228 E220 E216:E217 E240:E243">
    <cfRule type="cellIs" dxfId="45" priority="98" operator="equal">
      <formula>""</formula>
    </cfRule>
    <cfRule type="cellIs" dxfId="44" priority="99" operator="equal">
      <formula>"Increase"</formula>
    </cfRule>
  </conditionalFormatting>
  <conditionalFormatting sqref="H274 H262 H250 H238 H226">
    <cfRule type="cellIs" dxfId="43" priority="96" operator="equal">
      <formula>""</formula>
    </cfRule>
    <cfRule type="cellIs" dxfId="42" priority="97" operator="equal">
      <formula>"Increase"</formula>
    </cfRule>
  </conditionalFormatting>
  <conditionalFormatting sqref="E274 E262 E250 E238 E226 E214">
    <cfRule type="cellIs" dxfId="41" priority="94" operator="equal">
      <formula>""</formula>
    </cfRule>
    <cfRule type="cellIs" dxfId="40" priority="95" operator="equal">
      <formula>"Increase"</formula>
    </cfRule>
  </conditionalFormatting>
  <conditionalFormatting sqref="O208">
    <cfRule type="expression" dxfId="39" priority="93">
      <formula>E208="Increase"</formula>
    </cfRule>
  </conditionalFormatting>
  <conditionalFormatting sqref="F276 E275:F275">
    <cfRule type="cellIs" dxfId="38" priority="81" operator="equal">
      <formula>""</formula>
    </cfRule>
    <cfRule type="cellIs" dxfId="37" priority="82" operator="equal">
      <formula>"Increase"</formula>
    </cfRule>
  </conditionalFormatting>
  <conditionalFormatting sqref="R275">
    <cfRule type="expression" dxfId="36" priority="78">
      <formula>E275="Increase"</formula>
    </cfRule>
  </conditionalFormatting>
  <conditionalFormatting sqref="S275">
    <cfRule type="expression" dxfId="35" priority="77">
      <formula>F275="Increase"</formula>
    </cfRule>
  </conditionalFormatting>
  <conditionalFormatting sqref="R276">
    <cfRule type="expression" dxfId="34" priority="74">
      <formula>E276="Increase"</formula>
    </cfRule>
  </conditionalFormatting>
  <conditionalFormatting sqref="S276">
    <cfRule type="expression" dxfId="33" priority="73">
      <formula>F276="Increase"</formula>
    </cfRule>
  </conditionalFormatting>
  <conditionalFormatting sqref="F282 E281:F281">
    <cfRule type="cellIs" dxfId="32" priority="63" operator="equal">
      <formula>""</formula>
    </cfRule>
    <cfRule type="cellIs" dxfId="31" priority="64" operator="equal">
      <formula>"Increase"</formula>
    </cfRule>
  </conditionalFormatting>
  <conditionalFormatting sqref="R281">
    <cfRule type="expression" dxfId="30" priority="60">
      <formula>E281="Increase"</formula>
    </cfRule>
  </conditionalFormatting>
  <conditionalFormatting sqref="S281">
    <cfRule type="expression" dxfId="29" priority="59">
      <formula>F281="Increase"</formula>
    </cfRule>
  </conditionalFormatting>
  <conditionalFormatting sqref="R282">
    <cfRule type="expression" dxfId="28" priority="56">
      <formula>E282="Increase"</formula>
    </cfRule>
  </conditionalFormatting>
  <conditionalFormatting sqref="S282">
    <cfRule type="expression" dxfId="27" priority="55">
      <formula>F282="Increase"</formula>
    </cfRule>
  </conditionalFormatting>
  <conditionalFormatting sqref="H275">
    <cfRule type="cellIs" dxfId="26" priority="25" operator="equal">
      <formula>""</formula>
    </cfRule>
    <cfRule type="cellIs" dxfId="25" priority="26" operator="equal">
      <formula>"Increase"</formula>
    </cfRule>
  </conditionalFormatting>
  <conditionalFormatting sqref="H276:H286">
    <cfRule type="cellIs" dxfId="24" priority="21" operator="equal">
      <formula>""</formula>
    </cfRule>
    <cfRule type="cellIs" dxfId="23" priority="22" operator="equal">
      <formula>"Increase"</formula>
    </cfRule>
  </conditionalFormatting>
  <conditionalFormatting sqref="AB186:AC202">
    <cfRule type="expression" dxfId="22" priority="200">
      <formula>J186="Increase"</formula>
    </cfRule>
  </conditionalFormatting>
  <conditionalFormatting sqref="AA186:AA202">
    <cfRule type="expression" dxfId="21" priority="202">
      <formula>J186="Increase"</formula>
    </cfRule>
  </conditionalFormatting>
  <conditionalFormatting sqref="AB203:AC207">
    <cfRule type="expression" dxfId="20" priority="205">
      <formula>N203="Increase"</formula>
    </cfRule>
  </conditionalFormatting>
  <conditionalFormatting sqref="H222">
    <cfRule type="cellIs" dxfId="19" priority="19" operator="equal">
      <formula>""</formula>
    </cfRule>
    <cfRule type="cellIs" dxfId="18" priority="20" operator="equal">
      <formula>"Increase"</formula>
    </cfRule>
  </conditionalFormatting>
  <conditionalFormatting sqref="H234">
    <cfRule type="cellIs" dxfId="17" priority="17" operator="equal">
      <formula>""</formula>
    </cfRule>
    <cfRule type="cellIs" dxfId="16" priority="18" operator="equal">
      <formula>"Increase"</formula>
    </cfRule>
  </conditionalFormatting>
  <conditionalFormatting sqref="H246">
    <cfRule type="cellIs" dxfId="15" priority="15" operator="equal">
      <formula>""</formula>
    </cfRule>
    <cfRule type="cellIs" dxfId="14" priority="16" operator="equal">
      <formula>"Increase"</formula>
    </cfRule>
  </conditionalFormatting>
  <conditionalFormatting sqref="H258">
    <cfRule type="cellIs" dxfId="13" priority="13" operator="equal">
      <formula>""</formula>
    </cfRule>
    <cfRule type="cellIs" dxfId="12" priority="14" operator="equal">
      <formula>"Increase"</formula>
    </cfRule>
  </conditionalFormatting>
  <conditionalFormatting sqref="H270">
    <cfRule type="cellIs" dxfId="11" priority="11" operator="equal">
      <formula>""</formula>
    </cfRule>
    <cfRule type="cellIs" dxfId="10" priority="12" operator="equal">
      <formula>"Increase"</formula>
    </cfRule>
  </conditionalFormatting>
  <conditionalFormatting sqref="D330">
    <cfRule type="cellIs" dxfId="9" priority="9" operator="equal">
      <formula>""</formula>
    </cfRule>
    <cfRule type="cellIs" dxfId="8" priority="10" operator="equal">
      <formula>"Increase"</formula>
    </cfRule>
  </conditionalFormatting>
  <conditionalFormatting sqref="D324">
    <cfRule type="cellIs" dxfId="7" priority="7" operator="equal">
      <formula>""</formula>
    </cfRule>
    <cfRule type="cellIs" dxfId="6" priority="8" operator="equal">
      <formula>"Increase"</formula>
    </cfRule>
  </conditionalFormatting>
  <conditionalFormatting sqref="D334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D350">
    <cfRule type="cellIs" dxfId="3" priority="1" operator="equal">
      <formula>""</formula>
    </cfRule>
    <cfRule type="cellIs" dxfId="2" priority="2" operator="equal">
      <formula>"Increase"</formula>
    </cfRule>
  </conditionalFormatting>
  <conditionalFormatting sqref="D360:D367 D370:D410">
    <cfRule type="cellIs" dxfId="1" priority="3" operator="equal">
      <formula>""</formula>
    </cfRule>
    <cfRule type="cellIs" dxfId="0" priority="4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W59"/>
  <sheetViews>
    <sheetView workbookViewId="0">
      <pane ySplit="1" topLeftCell="A47" activePane="bottomLeft" state="frozen"/>
      <selection activeCell="Q1" sqref="Q1:V1"/>
      <selection pane="bottomLeft" activeCell="D55" sqref="D55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9.7109375" bestFit="1" customWidth="1"/>
    <col min="16" max="18" width="8.42578125" bestFit="1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3" x14ac:dyDescent="0.25">
      <c r="A1" s="13" t="s">
        <v>101</v>
      </c>
      <c r="B1" s="13" t="s">
        <v>102</v>
      </c>
      <c r="C1" s="13" t="s">
        <v>154</v>
      </c>
      <c r="D1" s="13" t="s">
        <v>109</v>
      </c>
      <c r="E1" s="13" t="s">
        <v>11</v>
      </c>
      <c r="F1" s="12" t="s">
        <v>117</v>
      </c>
      <c r="G1" s="12" t="s">
        <v>132</v>
      </c>
      <c r="H1" s="13" t="s">
        <v>114</v>
      </c>
      <c r="I1" s="13" t="s">
        <v>115</v>
      </c>
      <c r="J1" s="13" t="s">
        <v>116</v>
      </c>
      <c r="K1" s="13" t="s">
        <v>118</v>
      </c>
      <c r="L1" s="13" t="s">
        <v>119</v>
      </c>
      <c r="M1" s="13" t="s">
        <v>133</v>
      </c>
      <c r="N1" s="13" t="s">
        <v>285</v>
      </c>
      <c r="O1" s="13" t="s">
        <v>120</v>
      </c>
      <c r="P1" s="13" t="s">
        <v>121</v>
      </c>
      <c r="Q1" s="13" t="s">
        <v>122</v>
      </c>
      <c r="R1" s="13" t="s">
        <v>123</v>
      </c>
      <c r="S1" s="13" t="s">
        <v>124</v>
      </c>
      <c r="T1" s="13" t="s">
        <v>286</v>
      </c>
      <c r="U1" s="13" t="s">
        <v>410</v>
      </c>
      <c r="V1" s="13" t="s">
        <v>408</v>
      </c>
      <c r="W1" s="13" t="s">
        <v>409</v>
      </c>
    </row>
    <row r="2" spans="1:23" x14ac:dyDescent="0.25">
      <c r="A2" t="s">
        <v>12</v>
      </c>
      <c r="B2" t="s">
        <v>13</v>
      </c>
      <c r="C2" t="s">
        <v>107</v>
      </c>
      <c r="D2">
        <v>7</v>
      </c>
      <c r="E2" t="s">
        <v>113</v>
      </c>
      <c r="F2" t="s">
        <v>106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128</v>
      </c>
      <c r="P2" t="s">
        <v>129</v>
      </c>
      <c r="Q2" t="s">
        <v>130</v>
      </c>
      <c r="R2" t="s">
        <v>131</v>
      </c>
      <c r="U2" t="b">
        <v>0</v>
      </c>
      <c r="V2" t="s">
        <v>83</v>
      </c>
      <c r="W2" t="s">
        <v>83</v>
      </c>
    </row>
    <row r="3" spans="1:23" x14ac:dyDescent="0.25">
      <c r="A3" t="s">
        <v>12</v>
      </c>
      <c r="B3" t="s">
        <v>28</v>
      </c>
      <c r="C3" t="s">
        <v>107</v>
      </c>
      <c r="D3">
        <v>6</v>
      </c>
      <c r="E3" t="s">
        <v>113</v>
      </c>
      <c r="F3" t="s">
        <v>106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128</v>
      </c>
      <c r="P3" t="s">
        <v>129</v>
      </c>
      <c r="Q3" t="s">
        <v>130</v>
      </c>
      <c r="R3" t="s">
        <v>131</v>
      </c>
      <c r="U3" t="b">
        <v>0</v>
      </c>
      <c r="V3" t="s">
        <v>83</v>
      </c>
      <c r="W3" t="s">
        <v>83</v>
      </c>
    </row>
    <row r="4" spans="1:23" x14ac:dyDescent="0.25">
      <c r="A4" t="s">
        <v>12</v>
      </c>
      <c r="B4" t="s">
        <v>33</v>
      </c>
      <c r="C4" t="s">
        <v>107</v>
      </c>
      <c r="D4">
        <v>8</v>
      </c>
      <c r="E4" t="s">
        <v>113</v>
      </c>
      <c r="F4" t="s">
        <v>106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128</v>
      </c>
      <c r="P4" t="s">
        <v>129</v>
      </c>
      <c r="Q4" t="s">
        <v>130</v>
      </c>
      <c r="R4" t="s">
        <v>131</v>
      </c>
      <c r="U4" t="b">
        <v>0</v>
      </c>
      <c r="V4" t="s">
        <v>83</v>
      </c>
      <c r="W4" t="s">
        <v>83</v>
      </c>
    </row>
    <row r="5" spans="1:23" x14ac:dyDescent="0.25">
      <c r="A5" t="s">
        <v>41</v>
      </c>
      <c r="B5" t="s">
        <v>13</v>
      </c>
      <c r="C5" t="s">
        <v>107</v>
      </c>
      <c r="D5">
        <v>6</v>
      </c>
      <c r="E5" t="s">
        <v>113</v>
      </c>
      <c r="F5" t="s">
        <v>110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128</v>
      </c>
      <c r="P5" t="s">
        <v>129</v>
      </c>
      <c r="Q5" t="s">
        <v>130</v>
      </c>
      <c r="R5" t="s">
        <v>131</v>
      </c>
      <c r="U5" t="b">
        <v>0</v>
      </c>
      <c r="V5" t="s">
        <v>83</v>
      </c>
      <c r="W5" t="s">
        <v>83</v>
      </c>
    </row>
    <row r="6" spans="1:23" x14ac:dyDescent="0.25">
      <c r="A6" t="s">
        <v>41</v>
      </c>
      <c r="B6" t="s">
        <v>28</v>
      </c>
      <c r="C6" t="s">
        <v>107</v>
      </c>
      <c r="D6">
        <v>6</v>
      </c>
      <c r="E6" t="s">
        <v>113</v>
      </c>
      <c r="F6" t="s">
        <v>110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128</v>
      </c>
      <c r="P6" t="s">
        <v>129</v>
      </c>
      <c r="Q6" t="s">
        <v>130</v>
      </c>
      <c r="R6" t="s">
        <v>131</v>
      </c>
      <c r="U6" t="b">
        <v>0</v>
      </c>
      <c r="V6" t="s">
        <v>83</v>
      </c>
      <c r="W6" t="s">
        <v>83</v>
      </c>
    </row>
    <row r="7" spans="1:23" x14ac:dyDescent="0.25">
      <c r="A7" t="s">
        <v>41</v>
      </c>
      <c r="B7" t="s">
        <v>33</v>
      </c>
      <c r="C7" t="s">
        <v>107</v>
      </c>
      <c r="D7">
        <v>6</v>
      </c>
      <c r="E7" t="s">
        <v>113</v>
      </c>
      <c r="F7" t="s">
        <v>110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128</v>
      </c>
      <c r="P7" t="s">
        <v>129</v>
      </c>
      <c r="Q7" t="s">
        <v>130</v>
      </c>
      <c r="R7" t="s">
        <v>131</v>
      </c>
      <c r="U7" t="b">
        <v>0</v>
      </c>
      <c r="V7" t="s">
        <v>83</v>
      </c>
      <c r="W7" t="s">
        <v>83</v>
      </c>
    </row>
    <row r="8" spans="1:23" x14ac:dyDescent="0.25">
      <c r="A8" t="s">
        <v>41</v>
      </c>
      <c r="B8" t="s">
        <v>60</v>
      </c>
      <c r="C8" t="s">
        <v>107</v>
      </c>
      <c r="D8">
        <v>4</v>
      </c>
      <c r="E8" t="s">
        <v>113</v>
      </c>
      <c r="F8" t="s">
        <v>110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128</v>
      </c>
      <c r="P8" t="s">
        <v>129</v>
      </c>
      <c r="Q8" t="s">
        <v>130</v>
      </c>
      <c r="R8" t="s">
        <v>131</v>
      </c>
      <c r="U8" t="b">
        <v>0</v>
      </c>
      <c r="V8" t="s">
        <v>83</v>
      </c>
      <c r="W8" t="s">
        <v>83</v>
      </c>
    </row>
    <row r="9" spans="1:23" x14ac:dyDescent="0.25">
      <c r="A9" t="s">
        <v>65</v>
      </c>
      <c r="B9" t="s">
        <v>66</v>
      </c>
      <c r="C9" t="s">
        <v>107</v>
      </c>
      <c r="D9">
        <v>7</v>
      </c>
      <c r="E9" t="s">
        <v>113</v>
      </c>
      <c r="F9" t="s">
        <v>111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128</v>
      </c>
      <c r="P9" t="s">
        <v>129</v>
      </c>
      <c r="Q9" t="s">
        <v>130</v>
      </c>
      <c r="R9" t="s">
        <v>131</v>
      </c>
      <c r="U9" t="b">
        <v>0</v>
      </c>
      <c r="V9" t="s">
        <v>83</v>
      </c>
      <c r="W9" t="s">
        <v>83</v>
      </c>
    </row>
    <row r="10" spans="1:23" x14ac:dyDescent="0.25">
      <c r="A10" t="s">
        <v>65</v>
      </c>
      <c r="B10" t="s">
        <v>73</v>
      </c>
      <c r="C10" t="s">
        <v>107</v>
      </c>
      <c r="D10">
        <v>7</v>
      </c>
      <c r="E10" t="s">
        <v>113</v>
      </c>
      <c r="F10" t="s">
        <v>111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128</v>
      </c>
      <c r="P10" t="s">
        <v>129</v>
      </c>
      <c r="Q10" t="s">
        <v>130</v>
      </c>
      <c r="R10" t="s">
        <v>131</v>
      </c>
      <c r="U10" t="b">
        <v>0</v>
      </c>
      <c r="V10" t="s">
        <v>83</v>
      </c>
      <c r="W10" t="s">
        <v>83</v>
      </c>
    </row>
    <row r="11" spans="1:23" x14ac:dyDescent="0.25">
      <c r="A11" t="s">
        <v>100</v>
      </c>
      <c r="B11" t="s">
        <v>86</v>
      </c>
      <c r="C11" t="s">
        <v>107</v>
      </c>
      <c r="D11">
        <v>12</v>
      </c>
      <c r="E11" t="s">
        <v>112</v>
      </c>
      <c r="F11" t="s">
        <v>108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125</v>
      </c>
      <c r="P11" t="s">
        <v>126</v>
      </c>
      <c r="Q11" t="s">
        <v>127</v>
      </c>
      <c r="U11" t="b">
        <v>0</v>
      </c>
      <c r="V11" t="s">
        <v>83</v>
      </c>
      <c r="W11" t="s">
        <v>83</v>
      </c>
    </row>
    <row r="12" spans="1:23" x14ac:dyDescent="0.25">
      <c r="A12" t="s">
        <v>322</v>
      </c>
      <c r="B12" t="s">
        <v>198</v>
      </c>
      <c r="C12" t="s">
        <v>107</v>
      </c>
      <c r="D12">
        <v>7</v>
      </c>
      <c r="E12" t="s">
        <v>113</v>
      </c>
      <c r="F12" t="s">
        <v>146</v>
      </c>
      <c r="G12">
        <v>2</v>
      </c>
      <c r="H12">
        <v>0</v>
      </c>
      <c r="I12">
        <v>71.599999999999994</v>
      </c>
      <c r="J12">
        <v>100</v>
      </c>
      <c r="O12" t="s">
        <v>147</v>
      </c>
      <c r="P12" t="s">
        <v>148</v>
      </c>
      <c r="U12" t="b">
        <v>0</v>
      </c>
      <c r="V12" t="s">
        <v>83</v>
      </c>
      <c r="W12" t="s">
        <v>83</v>
      </c>
    </row>
    <row r="13" spans="1:23" x14ac:dyDescent="0.25">
      <c r="A13" t="s">
        <v>322</v>
      </c>
      <c r="B13" t="s">
        <v>199</v>
      </c>
      <c r="C13" t="s">
        <v>107</v>
      </c>
      <c r="D13">
        <v>5</v>
      </c>
      <c r="E13" t="s">
        <v>113</v>
      </c>
      <c r="F13" t="s">
        <v>146</v>
      </c>
      <c r="G13">
        <v>2</v>
      </c>
      <c r="H13">
        <v>0</v>
      </c>
      <c r="I13">
        <v>43.7</v>
      </c>
      <c r="J13">
        <v>100</v>
      </c>
      <c r="O13" t="s">
        <v>147</v>
      </c>
      <c r="P13" t="s">
        <v>148</v>
      </c>
      <c r="U13" t="b">
        <v>0</v>
      </c>
      <c r="V13" t="s">
        <v>83</v>
      </c>
      <c r="W13" t="s">
        <v>83</v>
      </c>
    </row>
    <row r="14" spans="1:23" x14ac:dyDescent="0.25">
      <c r="A14" t="s">
        <v>322</v>
      </c>
      <c r="B14" t="s">
        <v>200</v>
      </c>
      <c r="C14" t="s">
        <v>107</v>
      </c>
      <c r="D14">
        <v>6</v>
      </c>
      <c r="E14" t="s">
        <v>113</v>
      </c>
      <c r="F14" t="s">
        <v>146</v>
      </c>
      <c r="G14">
        <v>2</v>
      </c>
      <c r="H14">
        <v>0</v>
      </c>
      <c r="I14">
        <v>56.8</v>
      </c>
      <c r="J14">
        <v>100</v>
      </c>
      <c r="O14" t="s">
        <v>147</v>
      </c>
      <c r="P14" t="s">
        <v>148</v>
      </c>
      <c r="U14" t="b">
        <v>0</v>
      </c>
      <c r="V14" t="s">
        <v>83</v>
      </c>
      <c r="W14" t="s">
        <v>83</v>
      </c>
    </row>
    <row r="15" spans="1:23" x14ac:dyDescent="0.25">
      <c r="A15" t="s">
        <v>322</v>
      </c>
      <c r="B15" t="s">
        <v>201</v>
      </c>
      <c r="C15" t="s">
        <v>107</v>
      </c>
      <c r="D15">
        <v>7</v>
      </c>
      <c r="E15" t="s">
        <v>113</v>
      </c>
      <c r="F15" t="s">
        <v>146</v>
      </c>
      <c r="G15">
        <v>2</v>
      </c>
      <c r="H15">
        <v>0</v>
      </c>
      <c r="I15">
        <v>55.7</v>
      </c>
      <c r="J15">
        <v>100</v>
      </c>
      <c r="O15" t="s">
        <v>147</v>
      </c>
      <c r="P15" t="s">
        <v>148</v>
      </c>
      <c r="U15" t="b">
        <v>0</v>
      </c>
      <c r="V15" t="s">
        <v>83</v>
      </c>
      <c r="W15" t="s">
        <v>83</v>
      </c>
    </row>
    <row r="16" spans="1:23" x14ac:dyDescent="0.25">
      <c r="A16" t="s">
        <v>323</v>
      </c>
      <c r="B16" t="s">
        <v>149</v>
      </c>
      <c r="C16" t="s">
        <v>107</v>
      </c>
      <c r="D16">
        <v>7</v>
      </c>
      <c r="E16" t="s">
        <v>113</v>
      </c>
      <c r="F16" t="s">
        <v>152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128</v>
      </c>
      <c r="P16" t="s">
        <v>129</v>
      </c>
      <c r="Q16" t="s">
        <v>130</v>
      </c>
      <c r="R16" t="s">
        <v>131</v>
      </c>
      <c r="S16" t="s">
        <v>153</v>
      </c>
      <c r="U16" t="b">
        <v>0</v>
      </c>
      <c r="V16" t="s">
        <v>83</v>
      </c>
      <c r="W16" t="s">
        <v>83</v>
      </c>
    </row>
    <row r="17" spans="1:23" x14ac:dyDescent="0.25">
      <c r="A17" t="s">
        <v>323</v>
      </c>
      <c r="B17" t="s">
        <v>150</v>
      </c>
      <c r="C17" t="s">
        <v>107</v>
      </c>
      <c r="D17">
        <v>6</v>
      </c>
      <c r="E17" t="s">
        <v>113</v>
      </c>
      <c r="F17" t="s">
        <v>152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128</v>
      </c>
      <c r="P17" t="s">
        <v>129</v>
      </c>
      <c r="Q17" t="s">
        <v>130</v>
      </c>
      <c r="R17" t="s">
        <v>131</v>
      </c>
      <c r="S17" t="s">
        <v>153</v>
      </c>
      <c r="U17" t="b">
        <v>0</v>
      </c>
      <c r="V17" t="s">
        <v>83</v>
      </c>
      <c r="W17" t="s">
        <v>83</v>
      </c>
    </row>
    <row r="18" spans="1:23" x14ac:dyDescent="0.25">
      <c r="A18" t="s">
        <v>323</v>
      </c>
      <c r="B18" t="s">
        <v>151</v>
      </c>
      <c r="C18" t="s">
        <v>107</v>
      </c>
      <c r="D18">
        <v>12</v>
      </c>
      <c r="E18" t="s">
        <v>113</v>
      </c>
      <c r="F18" t="s">
        <v>152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128</v>
      </c>
      <c r="P18" t="s">
        <v>129</v>
      </c>
      <c r="Q18" t="s">
        <v>130</v>
      </c>
      <c r="R18" t="s">
        <v>131</v>
      </c>
      <c r="S18" t="s">
        <v>153</v>
      </c>
      <c r="U18" t="b">
        <v>0</v>
      </c>
      <c r="V18" t="s">
        <v>83</v>
      </c>
      <c r="W18" t="s">
        <v>83</v>
      </c>
    </row>
    <row r="19" spans="1:23" x14ac:dyDescent="0.25">
      <c r="A19" t="s">
        <v>324</v>
      </c>
      <c r="B19" t="s">
        <v>179</v>
      </c>
      <c r="C19" t="s">
        <v>107</v>
      </c>
      <c r="D19">
        <v>6</v>
      </c>
      <c r="E19" t="s">
        <v>113</v>
      </c>
      <c r="F19" t="s">
        <v>182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128</v>
      </c>
      <c r="P19" t="s">
        <v>129</v>
      </c>
      <c r="Q19" t="s">
        <v>130</v>
      </c>
      <c r="R19" t="s">
        <v>131</v>
      </c>
      <c r="S19" t="s">
        <v>153</v>
      </c>
      <c r="U19" t="b">
        <v>0</v>
      </c>
      <c r="V19" t="s">
        <v>83</v>
      </c>
      <c r="W19" t="s">
        <v>83</v>
      </c>
    </row>
    <row r="20" spans="1:23" x14ac:dyDescent="0.25">
      <c r="A20" t="s">
        <v>324</v>
      </c>
      <c r="B20" t="s">
        <v>185</v>
      </c>
      <c r="C20" t="s">
        <v>107</v>
      </c>
      <c r="D20">
        <v>6</v>
      </c>
      <c r="E20" t="s">
        <v>113</v>
      </c>
      <c r="F20" t="s">
        <v>182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128</v>
      </c>
      <c r="P20" t="s">
        <v>129</v>
      </c>
      <c r="Q20" t="s">
        <v>130</v>
      </c>
      <c r="R20" t="s">
        <v>131</v>
      </c>
      <c r="S20" t="s">
        <v>153</v>
      </c>
      <c r="U20" t="b">
        <v>0</v>
      </c>
      <c r="V20" t="s">
        <v>83</v>
      </c>
      <c r="W20" t="s">
        <v>83</v>
      </c>
    </row>
    <row r="21" spans="1:23" x14ac:dyDescent="0.25">
      <c r="A21" t="s">
        <v>324</v>
      </c>
      <c r="B21" t="s">
        <v>186</v>
      </c>
      <c r="C21" t="s">
        <v>107</v>
      </c>
      <c r="D21">
        <v>6</v>
      </c>
      <c r="E21" t="s">
        <v>113</v>
      </c>
      <c r="F21" t="s">
        <v>182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128</v>
      </c>
      <c r="P21" t="s">
        <v>129</v>
      </c>
      <c r="Q21" t="s">
        <v>130</v>
      </c>
      <c r="R21" t="s">
        <v>131</v>
      </c>
      <c r="S21" t="s">
        <v>153</v>
      </c>
      <c r="U21" t="b">
        <v>0</v>
      </c>
      <c r="V21" t="s">
        <v>83</v>
      </c>
      <c r="W21" t="s">
        <v>83</v>
      </c>
    </row>
    <row r="22" spans="1:23" x14ac:dyDescent="0.25">
      <c r="A22" t="s">
        <v>325</v>
      </c>
      <c r="B22" t="s">
        <v>74</v>
      </c>
      <c r="C22" t="s">
        <v>107</v>
      </c>
      <c r="D22">
        <v>6</v>
      </c>
      <c r="E22" t="s">
        <v>113</v>
      </c>
      <c r="F22" t="s">
        <v>236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239</v>
      </c>
      <c r="P22" t="s">
        <v>238</v>
      </c>
      <c r="Q22" t="s">
        <v>237</v>
      </c>
      <c r="U22" t="b">
        <v>0</v>
      </c>
      <c r="V22" t="s">
        <v>83</v>
      </c>
      <c r="W22" t="s">
        <v>83</v>
      </c>
    </row>
    <row r="23" spans="1:23" x14ac:dyDescent="0.25">
      <c r="A23" t="s">
        <v>325</v>
      </c>
      <c r="B23" t="s">
        <v>156</v>
      </c>
      <c r="C23" t="s">
        <v>107</v>
      </c>
      <c r="D23">
        <v>6</v>
      </c>
      <c r="E23" t="s">
        <v>113</v>
      </c>
      <c r="F23" t="s">
        <v>236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239</v>
      </c>
      <c r="P23" t="s">
        <v>238</v>
      </c>
      <c r="Q23" t="s">
        <v>237</v>
      </c>
      <c r="U23" t="b">
        <v>0</v>
      </c>
      <c r="V23" t="s">
        <v>83</v>
      </c>
      <c r="W23" t="s">
        <v>83</v>
      </c>
    </row>
    <row r="24" spans="1:23" x14ac:dyDescent="0.25">
      <c r="A24" t="s">
        <v>325</v>
      </c>
      <c r="B24" t="s">
        <v>157</v>
      </c>
      <c r="C24" t="s">
        <v>107</v>
      </c>
      <c r="D24">
        <v>6</v>
      </c>
      <c r="E24" t="s">
        <v>113</v>
      </c>
      <c r="F24" t="s">
        <v>236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239</v>
      </c>
      <c r="P24" t="s">
        <v>238</v>
      </c>
      <c r="Q24" t="s">
        <v>237</v>
      </c>
      <c r="U24" t="b">
        <v>0</v>
      </c>
      <c r="V24" t="s">
        <v>83</v>
      </c>
      <c r="W24" t="s">
        <v>83</v>
      </c>
    </row>
    <row r="25" spans="1:23" x14ac:dyDescent="0.25">
      <c r="A25" t="s">
        <v>325</v>
      </c>
      <c r="B25" t="s">
        <v>80</v>
      </c>
      <c r="C25" t="s">
        <v>107</v>
      </c>
      <c r="D25">
        <v>6</v>
      </c>
      <c r="E25" t="s">
        <v>113</v>
      </c>
      <c r="F25" t="s">
        <v>236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239</v>
      </c>
      <c r="P25" t="s">
        <v>238</v>
      </c>
      <c r="Q25" t="s">
        <v>237</v>
      </c>
      <c r="U25" t="b">
        <v>0</v>
      </c>
      <c r="V25" t="s">
        <v>83</v>
      </c>
      <c r="W25" t="s">
        <v>83</v>
      </c>
    </row>
    <row r="26" spans="1:23" x14ac:dyDescent="0.25">
      <c r="A26" t="s">
        <v>325</v>
      </c>
      <c r="B26" t="s">
        <v>161</v>
      </c>
      <c r="C26" t="s">
        <v>107</v>
      </c>
      <c r="D26">
        <v>6</v>
      </c>
      <c r="E26" t="s">
        <v>113</v>
      </c>
      <c r="F26" t="s">
        <v>236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239</v>
      </c>
      <c r="P26" t="s">
        <v>238</v>
      </c>
      <c r="Q26" t="s">
        <v>237</v>
      </c>
      <c r="U26" t="b">
        <v>0</v>
      </c>
      <c r="V26" t="s">
        <v>83</v>
      </c>
      <c r="W26" t="s">
        <v>83</v>
      </c>
    </row>
    <row r="27" spans="1:23" x14ac:dyDescent="0.25">
      <c r="A27" t="s">
        <v>325</v>
      </c>
      <c r="B27" t="s">
        <v>160</v>
      </c>
      <c r="C27" t="s">
        <v>107</v>
      </c>
      <c r="D27">
        <v>6</v>
      </c>
      <c r="E27" t="s">
        <v>113</v>
      </c>
      <c r="F27" t="s">
        <v>236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239</v>
      </c>
      <c r="P27" t="s">
        <v>238</v>
      </c>
      <c r="Q27" t="s">
        <v>237</v>
      </c>
      <c r="U27" t="b">
        <v>0</v>
      </c>
      <c r="V27" t="s">
        <v>83</v>
      </c>
      <c r="W27" t="s">
        <v>83</v>
      </c>
    </row>
    <row r="28" spans="1:23" x14ac:dyDescent="0.25">
      <c r="A28" t="s">
        <v>325</v>
      </c>
      <c r="B28" t="s">
        <v>163</v>
      </c>
      <c r="C28" t="s">
        <v>107</v>
      </c>
      <c r="D28">
        <v>6</v>
      </c>
      <c r="E28" t="s">
        <v>113</v>
      </c>
      <c r="F28" t="s">
        <v>236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239</v>
      </c>
      <c r="P28" t="s">
        <v>238</v>
      </c>
      <c r="Q28" t="s">
        <v>237</v>
      </c>
      <c r="U28" t="b">
        <v>0</v>
      </c>
      <c r="V28" t="s">
        <v>83</v>
      </c>
      <c r="W28" t="s">
        <v>83</v>
      </c>
    </row>
    <row r="29" spans="1:23" x14ac:dyDescent="0.25">
      <c r="A29" t="s">
        <v>325</v>
      </c>
      <c r="B29" t="s">
        <v>158</v>
      </c>
      <c r="C29" t="s">
        <v>107</v>
      </c>
      <c r="D29">
        <v>6</v>
      </c>
      <c r="E29" t="s">
        <v>113</v>
      </c>
      <c r="F29" t="s">
        <v>236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239</v>
      </c>
      <c r="P29" t="s">
        <v>238</v>
      </c>
      <c r="Q29" t="s">
        <v>237</v>
      </c>
      <c r="U29" t="b">
        <v>0</v>
      </c>
      <c r="V29" t="s">
        <v>83</v>
      </c>
      <c r="W29" t="s">
        <v>83</v>
      </c>
    </row>
    <row r="30" spans="1:23" x14ac:dyDescent="0.25">
      <c r="A30" t="s">
        <v>325</v>
      </c>
      <c r="B30" t="s">
        <v>162</v>
      </c>
      <c r="C30" t="s">
        <v>107</v>
      </c>
      <c r="D30">
        <v>6</v>
      </c>
      <c r="E30" t="s">
        <v>113</v>
      </c>
      <c r="F30" t="s">
        <v>236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239</v>
      </c>
      <c r="P30" t="s">
        <v>238</v>
      </c>
      <c r="Q30" t="s">
        <v>237</v>
      </c>
      <c r="U30" t="b">
        <v>0</v>
      </c>
      <c r="V30" t="s">
        <v>83</v>
      </c>
      <c r="W30" t="s">
        <v>83</v>
      </c>
    </row>
    <row r="31" spans="1:23" x14ac:dyDescent="0.25">
      <c r="A31" t="s">
        <v>325</v>
      </c>
      <c r="B31" t="s">
        <v>86</v>
      </c>
      <c r="C31" t="s">
        <v>107</v>
      </c>
      <c r="D31">
        <v>6</v>
      </c>
      <c r="E31" t="s">
        <v>113</v>
      </c>
      <c r="F31" t="s">
        <v>236</v>
      </c>
      <c r="G31">
        <v>3</v>
      </c>
      <c r="H31">
        <v>0</v>
      </c>
      <c r="K31">
        <v>100</v>
      </c>
      <c r="O31" t="s">
        <v>239</v>
      </c>
      <c r="P31" t="s">
        <v>238</v>
      </c>
      <c r="Q31" t="s">
        <v>237</v>
      </c>
      <c r="U31" t="b">
        <v>0</v>
      </c>
      <c r="V31" t="s">
        <v>83</v>
      </c>
      <c r="W31" t="s">
        <v>83</v>
      </c>
    </row>
    <row r="32" spans="1:23" x14ac:dyDescent="0.25">
      <c r="A32" t="s">
        <v>326</v>
      </c>
      <c r="B32" t="s">
        <v>246</v>
      </c>
      <c r="C32" t="s">
        <v>107</v>
      </c>
      <c r="D32">
        <v>6</v>
      </c>
      <c r="E32" t="s">
        <v>113</v>
      </c>
      <c r="F32" t="s">
        <v>247</v>
      </c>
      <c r="G32">
        <v>6</v>
      </c>
      <c r="H32">
        <v>0</v>
      </c>
      <c r="I32">
        <v>20.7</v>
      </c>
      <c r="J32">
        <v>30.7</v>
      </c>
      <c r="K32">
        <v>45.1</v>
      </c>
      <c r="L32">
        <v>61.9</v>
      </c>
      <c r="M32">
        <v>73</v>
      </c>
      <c r="N32">
        <v>100</v>
      </c>
      <c r="O32" t="s">
        <v>128</v>
      </c>
      <c r="P32" t="s">
        <v>129</v>
      </c>
      <c r="Q32" t="s">
        <v>130</v>
      </c>
      <c r="R32" t="s">
        <v>131</v>
      </c>
      <c r="S32" t="s">
        <v>153</v>
      </c>
      <c r="T32" t="s">
        <v>287</v>
      </c>
      <c r="U32" t="b">
        <v>0</v>
      </c>
      <c r="V32" t="s">
        <v>83</v>
      </c>
      <c r="W32" t="s">
        <v>83</v>
      </c>
    </row>
    <row r="33" spans="1:23" x14ac:dyDescent="0.25">
      <c r="A33" t="s">
        <v>326</v>
      </c>
      <c r="B33" t="s">
        <v>248</v>
      </c>
      <c r="C33" t="s">
        <v>107</v>
      </c>
      <c r="D33">
        <v>6</v>
      </c>
      <c r="E33" t="s">
        <v>113</v>
      </c>
      <c r="F33" t="s">
        <v>247</v>
      </c>
      <c r="G33">
        <v>6</v>
      </c>
      <c r="H33">
        <v>0</v>
      </c>
      <c r="I33">
        <v>22.3</v>
      </c>
      <c r="J33">
        <v>34.5</v>
      </c>
      <c r="K33">
        <v>45.5</v>
      </c>
      <c r="L33">
        <v>60</v>
      </c>
      <c r="M33">
        <v>70.400000000000006</v>
      </c>
      <c r="N33">
        <v>100</v>
      </c>
      <c r="O33" t="s">
        <v>128</v>
      </c>
      <c r="P33" t="s">
        <v>129</v>
      </c>
      <c r="Q33" t="s">
        <v>130</v>
      </c>
      <c r="R33" t="s">
        <v>131</v>
      </c>
      <c r="S33" t="s">
        <v>153</v>
      </c>
      <c r="T33" t="s">
        <v>287</v>
      </c>
      <c r="U33" t="b">
        <v>0</v>
      </c>
      <c r="V33" t="s">
        <v>83</v>
      </c>
      <c r="W33" t="s">
        <v>83</v>
      </c>
    </row>
    <row r="34" spans="1:23" x14ac:dyDescent="0.25">
      <c r="A34" t="s">
        <v>294</v>
      </c>
      <c r="B34" t="s">
        <v>299</v>
      </c>
      <c r="C34" t="s">
        <v>107</v>
      </c>
      <c r="D34">
        <v>3</v>
      </c>
      <c r="E34" t="s">
        <v>113</v>
      </c>
      <c r="F34" t="s">
        <v>303</v>
      </c>
      <c r="G34">
        <v>3</v>
      </c>
      <c r="H34">
        <v>0</v>
      </c>
      <c r="I34">
        <v>31.5</v>
      </c>
      <c r="J34">
        <v>63</v>
      </c>
      <c r="K34">
        <v>100</v>
      </c>
      <c r="O34" t="s">
        <v>129</v>
      </c>
      <c r="P34" t="s">
        <v>130</v>
      </c>
      <c r="Q34" t="s">
        <v>131</v>
      </c>
      <c r="U34" t="b">
        <v>0</v>
      </c>
      <c r="V34" t="s">
        <v>83</v>
      </c>
      <c r="W34" t="s">
        <v>83</v>
      </c>
    </row>
    <row r="35" spans="1:23" x14ac:dyDescent="0.25">
      <c r="A35" t="s">
        <v>294</v>
      </c>
      <c r="B35" t="s">
        <v>300</v>
      </c>
      <c r="C35" t="s">
        <v>107</v>
      </c>
      <c r="D35">
        <v>5</v>
      </c>
      <c r="E35" t="s">
        <v>113</v>
      </c>
      <c r="F35" t="s">
        <v>303</v>
      </c>
      <c r="G35">
        <v>3</v>
      </c>
      <c r="H35">
        <v>0</v>
      </c>
      <c r="I35">
        <v>19.600000000000001</v>
      </c>
      <c r="J35">
        <v>39.299999999999997</v>
      </c>
      <c r="K35">
        <v>100</v>
      </c>
      <c r="O35" t="s">
        <v>129</v>
      </c>
      <c r="P35" t="s">
        <v>130</v>
      </c>
      <c r="Q35" t="s">
        <v>131</v>
      </c>
      <c r="U35" t="b">
        <v>0</v>
      </c>
      <c r="V35" t="s">
        <v>83</v>
      </c>
      <c r="W35" t="s">
        <v>83</v>
      </c>
    </row>
    <row r="36" spans="1:23" x14ac:dyDescent="0.25">
      <c r="A36" t="s">
        <v>294</v>
      </c>
      <c r="B36" t="s">
        <v>301</v>
      </c>
      <c r="C36" t="s">
        <v>107</v>
      </c>
      <c r="D36">
        <v>4</v>
      </c>
      <c r="E36" t="s">
        <v>113</v>
      </c>
      <c r="F36" t="s">
        <v>303</v>
      </c>
      <c r="G36">
        <v>3</v>
      </c>
      <c r="H36">
        <v>0</v>
      </c>
      <c r="I36">
        <v>17.600000000000001</v>
      </c>
      <c r="J36">
        <v>35.200000000000003</v>
      </c>
      <c r="K36">
        <v>100</v>
      </c>
      <c r="O36" t="s">
        <v>129</v>
      </c>
      <c r="P36" t="s">
        <v>130</v>
      </c>
      <c r="Q36" t="s">
        <v>131</v>
      </c>
      <c r="U36" t="b">
        <v>0</v>
      </c>
      <c r="V36" t="s">
        <v>83</v>
      </c>
      <c r="W36" t="s">
        <v>83</v>
      </c>
    </row>
    <row r="37" spans="1:23" x14ac:dyDescent="0.25">
      <c r="A37" t="s">
        <v>294</v>
      </c>
      <c r="B37" t="s">
        <v>302</v>
      </c>
      <c r="C37" t="s">
        <v>107</v>
      </c>
      <c r="D37">
        <v>5</v>
      </c>
      <c r="E37" t="s">
        <v>113</v>
      </c>
      <c r="F37" t="s">
        <v>303</v>
      </c>
      <c r="G37">
        <v>3</v>
      </c>
      <c r="H37">
        <v>0</v>
      </c>
      <c r="I37">
        <v>30.1</v>
      </c>
      <c r="J37">
        <v>60.3</v>
      </c>
      <c r="K37">
        <v>100</v>
      </c>
      <c r="O37" t="s">
        <v>129</v>
      </c>
      <c r="P37" t="s">
        <v>130</v>
      </c>
      <c r="Q37" t="s">
        <v>131</v>
      </c>
      <c r="U37" t="b">
        <v>0</v>
      </c>
      <c r="V37" t="s">
        <v>83</v>
      </c>
      <c r="W37" t="s">
        <v>83</v>
      </c>
    </row>
    <row r="38" spans="1:23" x14ac:dyDescent="0.25">
      <c r="A38" t="s">
        <v>331</v>
      </c>
      <c r="B38" t="s">
        <v>345</v>
      </c>
      <c r="C38" t="s">
        <v>107</v>
      </c>
      <c r="D38">
        <v>13</v>
      </c>
      <c r="E38" t="s">
        <v>112</v>
      </c>
      <c r="F38" t="s">
        <v>247</v>
      </c>
      <c r="G38">
        <v>5</v>
      </c>
      <c r="H38">
        <v>8</v>
      </c>
      <c r="I38">
        <v>26</v>
      </c>
      <c r="J38">
        <v>34</v>
      </c>
      <c r="K38">
        <v>44</v>
      </c>
      <c r="L38">
        <v>52</v>
      </c>
      <c r="M38">
        <v>60</v>
      </c>
      <c r="N38" t="s">
        <v>83</v>
      </c>
      <c r="O38" t="s">
        <v>128</v>
      </c>
      <c r="P38" t="s">
        <v>129</v>
      </c>
      <c r="Q38" t="s">
        <v>130</v>
      </c>
      <c r="R38" t="s">
        <v>131</v>
      </c>
      <c r="S38" t="s">
        <v>353</v>
      </c>
      <c r="T38" t="s">
        <v>83</v>
      </c>
      <c r="U38" t="b">
        <v>1</v>
      </c>
      <c r="V38" t="s">
        <v>83</v>
      </c>
      <c r="W38" t="s">
        <v>411</v>
      </c>
    </row>
    <row r="39" spans="1:23" x14ac:dyDescent="0.25">
      <c r="A39" t="s">
        <v>331</v>
      </c>
      <c r="B39" t="s">
        <v>346</v>
      </c>
      <c r="C39" t="s">
        <v>107</v>
      </c>
      <c r="D39">
        <v>13</v>
      </c>
      <c r="E39" t="s">
        <v>112</v>
      </c>
      <c r="F39" t="s">
        <v>247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83</v>
      </c>
      <c r="O39" t="s">
        <v>128</v>
      </c>
      <c r="P39" t="s">
        <v>129</v>
      </c>
      <c r="Q39" t="s">
        <v>130</v>
      </c>
      <c r="R39" t="s">
        <v>131</v>
      </c>
      <c r="S39" t="s">
        <v>353</v>
      </c>
      <c r="T39" t="s">
        <v>83</v>
      </c>
      <c r="U39" t="b">
        <v>1</v>
      </c>
      <c r="V39" t="s">
        <v>83</v>
      </c>
      <c r="W39" t="s">
        <v>411</v>
      </c>
    </row>
    <row r="40" spans="1:23" x14ac:dyDescent="0.25">
      <c r="A40" t="s">
        <v>331</v>
      </c>
      <c r="B40" t="s">
        <v>360</v>
      </c>
      <c r="C40" t="s">
        <v>107</v>
      </c>
      <c r="D40">
        <v>13</v>
      </c>
      <c r="E40" t="s">
        <v>112</v>
      </c>
      <c r="F40" t="s">
        <v>247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83</v>
      </c>
      <c r="O40" t="s">
        <v>128</v>
      </c>
      <c r="P40" t="s">
        <v>129</v>
      </c>
      <c r="Q40" t="s">
        <v>130</v>
      </c>
      <c r="R40" t="s">
        <v>131</v>
      </c>
      <c r="S40" t="s">
        <v>353</v>
      </c>
      <c r="T40" t="s">
        <v>83</v>
      </c>
      <c r="U40" t="b">
        <v>1</v>
      </c>
      <c r="V40" t="s">
        <v>83</v>
      </c>
      <c r="W40" t="s">
        <v>411</v>
      </c>
    </row>
    <row r="41" spans="1:23" x14ac:dyDescent="0.25">
      <c r="A41" t="s">
        <v>331</v>
      </c>
      <c r="B41" t="s">
        <v>361</v>
      </c>
      <c r="C41" t="s">
        <v>107</v>
      </c>
      <c r="D41">
        <v>13</v>
      </c>
      <c r="E41" t="s">
        <v>112</v>
      </c>
      <c r="F41" t="s">
        <v>247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83</v>
      </c>
      <c r="O41" t="s">
        <v>128</v>
      </c>
      <c r="P41" t="s">
        <v>129</v>
      </c>
      <c r="Q41" t="s">
        <v>130</v>
      </c>
      <c r="R41" t="s">
        <v>131</v>
      </c>
      <c r="S41" t="s">
        <v>353</v>
      </c>
      <c r="T41" t="s">
        <v>83</v>
      </c>
      <c r="U41" t="b">
        <v>1</v>
      </c>
      <c r="V41" t="s">
        <v>83</v>
      </c>
      <c r="W41" t="s">
        <v>411</v>
      </c>
    </row>
    <row r="42" spans="1:23" x14ac:dyDescent="0.25">
      <c r="A42" t="s">
        <v>331</v>
      </c>
      <c r="B42" t="s">
        <v>362</v>
      </c>
      <c r="C42" t="s">
        <v>107</v>
      </c>
      <c r="D42">
        <v>13</v>
      </c>
      <c r="E42" t="s">
        <v>112</v>
      </c>
      <c r="F42" t="s">
        <v>247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83</v>
      </c>
      <c r="O42" t="s">
        <v>128</v>
      </c>
      <c r="P42" t="s">
        <v>129</v>
      </c>
      <c r="Q42" t="s">
        <v>130</v>
      </c>
      <c r="R42" t="s">
        <v>131</v>
      </c>
      <c r="S42" t="s">
        <v>353</v>
      </c>
      <c r="T42" t="s">
        <v>83</v>
      </c>
      <c r="U42" t="b">
        <v>1</v>
      </c>
      <c r="V42" t="s">
        <v>83</v>
      </c>
      <c r="W42" t="s">
        <v>411</v>
      </c>
    </row>
    <row r="43" spans="1:23" x14ac:dyDescent="0.25">
      <c r="A43" t="s">
        <v>331</v>
      </c>
      <c r="B43" t="s">
        <v>363</v>
      </c>
      <c r="C43" t="s">
        <v>107</v>
      </c>
      <c r="D43">
        <v>13</v>
      </c>
      <c r="E43" t="s">
        <v>112</v>
      </c>
      <c r="F43" t="s">
        <v>247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83</v>
      </c>
      <c r="O43" t="s">
        <v>128</v>
      </c>
      <c r="P43" t="s">
        <v>129</v>
      </c>
      <c r="Q43" t="s">
        <v>130</v>
      </c>
      <c r="R43" t="s">
        <v>131</v>
      </c>
      <c r="S43" t="s">
        <v>353</v>
      </c>
      <c r="T43" t="s">
        <v>83</v>
      </c>
      <c r="U43" t="b">
        <v>1</v>
      </c>
      <c r="V43" t="s">
        <v>83</v>
      </c>
      <c r="W43" t="s">
        <v>411</v>
      </c>
    </row>
    <row r="44" spans="1:23" x14ac:dyDescent="0.25">
      <c r="A44" t="s">
        <v>432</v>
      </c>
      <c r="B44" t="s">
        <v>436</v>
      </c>
      <c r="C44" t="s">
        <v>107</v>
      </c>
      <c r="D44">
        <v>6</v>
      </c>
      <c r="E44" t="s">
        <v>113</v>
      </c>
      <c r="F44" t="s">
        <v>247</v>
      </c>
      <c r="G44">
        <v>1</v>
      </c>
      <c r="H44">
        <v>0</v>
      </c>
      <c r="I44">
        <v>100</v>
      </c>
      <c r="O44" t="s">
        <v>83</v>
      </c>
      <c r="U44" t="b">
        <v>0</v>
      </c>
      <c r="V44" t="s">
        <v>83</v>
      </c>
      <c r="W44" t="s">
        <v>83</v>
      </c>
    </row>
    <row r="45" spans="1:23" x14ac:dyDescent="0.25">
      <c r="A45" t="s">
        <v>432</v>
      </c>
      <c r="B45" t="s">
        <v>435</v>
      </c>
      <c r="C45" t="s">
        <v>107</v>
      </c>
      <c r="D45">
        <v>6</v>
      </c>
      <c r="E45" t="s">
        <v>113</v>
      </c>
      <c r="F45" t="s">
        <v>247</v>
      </c>
      <c r="G45">
        <v>1</v>
      </c>
      <c r="H45">
        <v>0</v>
      </c>
      <c r="I45">
        <v>100</v>
      </c>
      <c r="O45" t="s">
        <v>83</v>
      </c>
      <c r="U45" t="b">
        <v>0</v>
      </c>
      <c r="V45" t="s">
        <v>83</v>
      </c>
      <c r="W45" t="s">
        <v>83</v>
      </c>
    </row>
    <row r="46" spans="1:23" x14ac:dyDescent="0.25">
      <c r="A46" t="s">
        <v>437</v>
      </c>
      <c r="B46" t="s">
        <v>438</v>
      </c>
      <c r="C46" t="s">
        <v>107</v>
      </c>
      <c r="D46">
        <v>10</v>
      </c>
      <c r="E46" t="s">
        <v>113</v>
      </c>
      <c r="F46" t="s">
        <v>450</v>
      </c>
      <c r="G46">
        <v>4</v>
      </c>
      <c r="H46">
        <v>0</v>
      </c>
      <c r="I46">
        <v>26</v>
      </c>
      <c r="J46">
        <v>53</v>
      </c>
      <c r="K46">
        <v>66</v>
      </c>
      <c r="L46">
        <v>100</v>
      </c>
      <c r="O46" t="s">
        <v>459</v>
      </c>
      <c r="P46" t="s">
        <v>451</v>
      </c>
      <c r="Q46" t="s">
        <v>131</v>
      </c>
      <c r="R46" t="s">
        <v>460</v>
      </c>
      <c r="U46" t="b">
        <v>0</v>
      </c>
      <c r="V46" t="s">
        <v>83</v>
      </c>
      <c r="W46" t="s">
        <v>83</v>
      </c>
    </row>
    <row r="47" spans="1:23" x14ac:dyDescent="0.25">
      <c r="A47" t="s">
        <v>437</v>
      </c>
      <c r="B47" t="s">
        <v>446</v>
      </c>
      <c r="C47" t="s">
        <v>107</v>
      </c>
      <c r="D47">
        <v>10</v>
      </c>
      <c r="E47" t="s">
        <v>113</v>
      </c>
      <c r="F47" t="s">
        <v>450</v>
      </c>
      <c r="G47">
        <v>4</v>
      </c>
      <c r="H47">
        <v>0</v>
      </c>
      <c r="I47">
        <v>27</v>
      </c>
      <c r="J47">
        <v>55</v>
      </c>
      <c r="K47">
        <v>67</v>
      </c>
      <c r="L47">
        <v>100</v>
      </c>
      <c r="O47" t="s">
        <v>459</v>
      </c>
      <c r="P47" t="s">
        <v>451</v>
      </c>
      <c r="Q47" t="s">
        <v>131</v>
      </c>
      <c r="R47" t="s">
        <v>460</v>
      </c>
      <c r="U47" t="b">
        <v>0</v>
      </c>
      <c r="V47" t="s">
        <v>83</v>
      </c>
      <c r="W47" t="s">
        <v>83</v>
      </c>
    </row>
    <row r="48" spans="1:23" x14ac:dyDescent="0.25">
      <c r="A48" t="s">
        <v>437</v>
      </c>
      <c r="B48" t="s">
        <v>445</v>
      </c>
      <c r="C48" t="s">
        <v>107</v>
      </c>
      <c r="D48">
        <v>7</v>
      </c>
      <c r="E48" t="s">
        <v>113</v>
      </c>
      <c r="F48" t="s">
        <v>450</v>
      </c>
      <c r="G48">
        <v>4</v>
      </c>
      <c r="H48">
        <v>0</v>
      </c>
      <c r="I48">
        <v>26</v>
      </c>
      <c r="J48">
        <v>52</v>
      </c>
      <c r="K48">
        <v>66</v>
      </c>
      <c r="L48">
        <v>100</v>
      </c>
      <c r="O48" t="s">
        <v>459</v>
      </c>
      <c r="P48" t="s">
        <v>451</v>
      </c>
      <c r="Q48" t="s">
        <v>131</v>
      </c>
      <c r="R48" t="s">
        <v>460</v>
      </c>
      <c r="U48" t="b">
        <v>0</v>
      </c>
      <c r="V48" t="s">
        <v>83</v>
      </c>
      <c r="W48" t="s">
        <v>83</v>
      </c>
    </row>
    <row r="49" spans="1:23" x14ac:dyDescent="0.25">
      <c r="A49" t="s">
        <v>437</v>
      </c>
      <c r="B49" t="s">
        <v>447</v>
      </c>
      <c r="C49" t="s">
        <v>107</v>
      </c>
      <c r="D49">
        <v>10</v>
      </c>
      <c r="E49" t="s">
        <v>113</v>
      </c>
      <c r="F49" t="s">
        <v>450</v>
      </c>
      <c r="G49">
        <v>4</v>
      </c>
      <c r="H49">
        <v>0</v>
      </c>
      <c r="I49">
        <v>31</v>
      </c>
      <c r="J49">
        <v>63</v>
      </c>
      <c r="K49">
        <v>72</v>
      </c>
      <c r="L49">
        <v>100</v>
      </c>
      <c r="O49" t="s">
        <v>459</v>
      </c>
      <c r="P49" t="s">
        <v>451</v>
      </c>
      <c r="Q49" t="s">
        <v>131</v>
      </c>
      <c r="R49" t="s">
        <v>460</v>
      </c>
      <c r="U49" t="b">
        <v>0</v>
      </c>
      <c r="V49" t="s">
        <v>83</v>
      </c>
      <c r="W49" t="s">
        <v>83</v>
      </c>
    </row>
    <row r="50" spans="1:23" x14ac:dyDescent="0.25">
      <c r="A50" t="s">
        <v>437</v>
      </c>
      <c r="B50" t="s">
        <v>442</v>
      </c>
      <c r="C50" t="s">
        <v>107</v>
      </c>
      <c r="D50">
        <v>8</v>
      </c>
      <c r="E50" t="s">
        <v>113</v>
      </c>
      <c r="F50" t="s">
        <v>450</v>
      </c>
      <c r="G50">
        <v>4</v>
      </c>
      <c r="H50">
        <v>0</v>
      </c>
      <c r="I50">
        <v>30</v>
      </c>
      <c r="J50">
        <v>61</v>
      </c>
      <c r="K50">
        <v>66</v>
      </c>
      <c r="L50">
        <v>100</v>
      </c>
      <c r="O50" t="s">
        <v>459</v>
      </c>
      <c r="P50" t="s">
        <v>451</v>
      </c>
      <c r="Q50" t="s">
        <v>131</v>
      </c>
      <c r="R50" t="s">
        <v>460</v>
      </c>
      <c r="U50" t="b">
        <v>0</v>
      </c>
      <c r="V50" t="s">
        <v>83</v>
      </c>
      <c r="W50" t="s">
        <v>83</v>
      </c>
    </row>
    <row r="51" spans="1:23" x14ac:dyDescent="0.25">
      <c r="A51" t="s">
        <v>437</v>
      </c>
      <c r="B51" t="s">
        <v>448</v>
      </c>
      <c r="C51" t="s">
        <v>107</v>
      </c>
      <c r="D51">
        <v>9</v>
      </c>
      <c r="E51" t="s">
        <v>113</v>
      </c>
      <c r="F51" t="s">
        <v>450</v>
      </c>
      <c r="G51">
        <v>4</v>
      </c>
      <c r="H51">
        <v>0</v>
      </c>
      <c r="I51">
        <v>28</v>
      </c>
      <c r="J51">
        <v>57</v>
      </c>
      <c r="K51">
        <v>65</v>
      </c>
      <c r="L51">
        <v>100</v>
      </c>
      <c r="O51" t="s">
        <v>459</v>
      </c>
      <c r="P51" t="s">
        <v>451</v>
      </c>
      <c r="Q51" t="s">
        <v>131</v>
      </c>
      <c r="R51" t="s">
        <v>460</v>
      </c>
      <c r="U51" t="b">
        <v>0</v>
      </c>
      <c r="V51" t="s">
        <v>83</v>
      </c>
      <c r="W51" t="s">
        <v>83</v>
      </c>
    </row>
    <row r="52" spans="1:23" x14ac:dyDescent="0.25">
      <c r="A52" t="s">
        <v>437</v>
      </c>
      <c r="B52" t="s">
        <v>449</v>
      </c>
      <c r="C52" t="s">
        <v>107</v>
      </c>
      <c r="D52">
        <v>8</v>
      </c>
      <c r="E52" t="s">
        <v>113</v>
      </c>
      <c r="F52" t="s">
        <v>450</v>
      </c>
      <c r="G52">
        <v>4</v>
      </c>
      <c r="H52">
        <v>0</v>
      </c>
      <c r="I52">
        <v>32</v>
      </c>
      <c r="J52">
        <v>65</v>
      </c>
      <c r="K52">
        <v>74</v>
      </c>
      <c r="L52">
        <v>100</v>
      </c>
      <c r="O52" t="s">
        <v>459</v>
      </c>
      <c r="P52" t="s">
        <v>451</v>
      </c>
      <c r="Q52" t="s">
        <v>131</v>
      </c>
      <c r="R52" t="s">
        <v>460</v>
      </c>
      <c r="U52" t="b">
        <v>0</v>
      </c>
      <c r="V52" t="s">
        <v>83</v>
      </c>
      <c r="W52" t="s">
        <v>83</v>
      </c>
    </row>
    <row r="53" spans="1:23" x14ac:dyDescent="0.25">
      <c r="A53" t="s">
        <v>475</v>
      </c>
      <c r="B53" s="30" t="s">
        <v>463</v>
      </c>
      <c r="C53" t="s">
        <v>107</v>
      </c>
      <c r="D53">
        <v>7</v>
      </c>
      <c r="E53" t="s">
        <v>113</v>
      </c>
      <c r="F53" t="s">
        <v>462</v>
      </c>
      <c r="G53">
        <v>4</v>
      </c>
      <c r="H53">
        <v>0</v>
      </c>
      <c r="I53">
        <v>25</v>
      </c>
      <c r="J53">
        <v>50</v>
      </c>
      <c r="K53">
        <v>75</v>
      </c>
      <c r="L53">
        <v>100</v>
      </c>
      <c r="O53" t="s">
        <v>459</v>
      </c>
      <c r="P53" t="s">
        <v>451</v>
      </c>
      <c r="Q53" t="s">
        <v>131</v>
      </c>
      <c r="R53" t="s">
        <v>460</v>
      </c>
      <c r="U53" t="b">
        <v>0</v>
      </c>
      <c r="V53" t="s">
        <v>83</v>
      </c>
      <c r="W53" t="s">
        <v>83</v>
      </c>
    </row>
    <row r="54" spans="1:23" x14ac:dyDescent="0.25">
      <c r="A54" t="s">
        <v>475</v>
      </c>
      <c r="B54" s="27" t="s">
        <v>466</v>
      </c>
      <c r="C54" t="s">
        <v>107</v>
      </c>
      <c r="D54">
        <v>5</v>
      </c>
      <c r="E54" t="s">
        <v>113</v>
      </c>
      <c r="F54" t="s">
        <v>462</v>
      </c>
      <c r="G54">
        <v>4</v>
      </c>
      <c r="H54">
        <v>0</v>
      </c>
      <c r="I54">
        <v>25</v>
      </c>
      <c r="J54">
        <v>50</v>
      </c>
      <c r="K54">
        <v>75</v>
      </c>
      <c r="L54">
        <v>100</v>
      </c>
      <c r="O54" t="s">
        <v>459</v>
      </c>
      <c r="P54" t="s">
        <v>451</v>
      </c>
      <c r="Q54" t="s">
        <v>131</v>
      </c>
      <c r="R54" t="s">
        <v>460</v>
      </c>
      <c r="U54" t="b">
        <v>0</v>
      </c>
      <c r="V54" t="s">
        <v>83</v>
      </c>
      <c r="W54" t="s">
        <v>83</v>
      </c>
    </row>
    <row r="55" spans="1:23" x14ac:dyDescent="0.25">
      <c r="A55" t="s">
        <v>475</v>
      </c>
      <c r="B55" s="28" t="s">
        <v>468</v>
      </c>
      <c r="C55" t="s">
        <v>107</v>
      </c>
      <c r="D55">
        <v>6</v>
      </c>
      <c r="E55" t="s">
        <v>113</v>
      </c>
      <c r="F55" t="s">
        <v>462</v>
      </c>
      <c r="G55">
        <v>4</v>
      </c>
      <c r="H55">
        <v>0</v>
      </c>
      <c r="I55">
        <v>25</v>
      </c>
      <c r="J55">
        <v>50</v>
      </c>
      <c r="K55">
        <v>75</v>
      </c>
      <c r="L55">
        <v>100</v>
      </c>
      <c r="O55" t="s">
        <v>459</v>
      </c>
      <c r="P55" t="s">
        <v>451</v>
      </c>
      <c r="Q55" t="s">
        <v>131</v>
      </c>
      <c r="R55" t="s">
        <v>460</v>
      </c>
      <c r="U55" t="b">
        <v>0</v>
      </c>
      <c r="V55" t="s">
        <v>83</v>
      </c>
      <c r="W55" t="s">
        <v>83</v>
      </c>
    </row>
    <row r="56" spans="1:23" x14ac:dyDescent="0.25">
      <c r="A56" t="s">
        <v>475</v>
      </c>
      <c r="B56" s="22" t="s">
        <v>469</v>
      </c>
      <c r="C56" t="s">
        <v>107</v>
      </c>
      <c r="D56">
        <v>6</v>
      </c>
      <c r="E56" t="s">
        <v>113</v>
      </c>
      <c r="F56" t="s">
        <v>462</v>
      </c>
      <c r="G56">
        <v>4</v>
      </c>
      <c r="H56">
        <v>0</v>
      </c>
      <c r="I56">
        <v>25</v>
      </c>
      <c r="J56">
        <v>50</v>
      </c>
      <c r="K56">
        <v>75</v>
      </c>
      <c r="L56">
        <v>100</v>
      </c>
      <c r="O56" t="s">
        <v>459</v>
      </c>
      <c r="P56" t="s">
        <v>451</v>
      </c>
      <c r="Q56" t="s">
        <v>131</v>
      </c>
      <c r="R56" t="s">
        <v>460</v>
      </c>
      <c r="U56" t="b">
        <v>0</v>
      </c>
      <c r="V56" t="s">
        <v>83</v>
      </c>
      <c r="W56" t="s">
        <v>83</v>
      </c>
    </row>
    <row r="57" spans="1:23" x14ac:dyDescent="0.25">
      <c r="A57" t="s">
        <v>475</v>
      </c>
      <c r="B57" s="29" t="s">
        <v>470</v>
      </c>
      <c r="C57" t="s">
        <v>107</v>
      </c>
      <c r="D57">
        <v>6</v>
      </c>
      <c r="E57" t="s">
        <v>113</v>
      </c>
      <c r="F57" t="s">
        <v>462</v>
      </c>
      <c r="G57">
        <v>4</v>
      </c>
      <c r="H57">
        <v>0</v>
      </c>
      <c r="I57">
        <v>25</v>
      </c>
      <c r="J57">
        <v>50</v>
      </c>
      <c r="K57">
        <v>75</v>
      </c>
      <c r="L57">
        <v>100</v>
      </c>
      <c r="O57" t="s">
        <v>459</v>
      </c>
      <c r="P57" t="s">
        <v>451</v>
      </c>
      <c r="Q57" t="s">
        <v>131</v>
      </c>
      <c r="R57" t="s">
        <v>460</v>
      </c>
      <c r="U57" t="b">
        <v>0</v>
      </c>
      <c r="V57" t="s">
        <v>83</v>
      </c>
      <c r="W57" t="s">
        <v>83</v>
      </c>
    </row>
    <row r="58" spans="1:23" x14ac:dyDescent="0.25">
      <c r="A58" t="s">
        <v>475</v>
      </c>
      <c r="B58" s="27" t="s">
        <v>471</v>
      </c>
      <c r="C58" t="s">
        <v>107</v>
      </c>
      <c r="D58">
        <v>5</v>
      </c>
      <c r="E58" t="s">
        <v>113</v>
      </c>
      <c r="F58" t="s">
        <v>462</v>
      </c>
      <c r="G58">
        <v>4</v>
      </c>
      <c r="H58">
        <v>0</v>
      </c>
      <c r="I58">
        <v>25</v>
      </c>
      <c r="J58">
        <v>50</v>
      </c>
      <c r="K58">
        <v>75</v>
      </c>
      <c r="L58">
        <v>100</v>
      </c>
      <c r="O58" t="s">
        <v>459</v>
      </c>
      <c r="P58" t="s">
        <v>451</v>
      </c>
      <c r="Q58" t="s">
        <v>131</v>
      </c>
      <c r="R58" t="s">
        <v>460</v>
      </c>
      <c r="U58" t="b">
        <v>0</v>
      </c>
      <c r="V58" t="s">
        <v>83</v>
      </c>
      <c r="W58" t="s">
        <v>83</v>
      </c>
    </row>
    <row r="59" spans="1:23" x14ac:dyDescent="0.25">
      <c r="A59" t="s">
        <v>475</v>
      </c>
      <c r="B59" s="25" t="s">
        <v>472</v>
      </c>
      <c r="C59" t="s">
        <v>107</v>
      </c>
      <c r="D59" s="17">
        <v>5</v>
      </c>
      <c r="E59" s="17" t="s">
        <v>113</v>
      </c>
      <c r="F59" s="17" t="s">
        <v>462</v>
      </c>
      <c r="G59" s="17">
        <v>4</v>
      </c>
      <c r="H59" s="17">
        <v>0</v>
      </c>
      <c r="I59" s="17">
        <v>25</v>
      </c>
      <c r="J59" s="17">
        <v>50</v>
      </c>
      <c r="K59" s="17">
        <v>75</v>
      </c>
      <c r="L59" s="17">
        <v>100</v>
      </c>
      <c r="M59" s="17"/>
      <c r="N59" s="17"/>
      <c r="O59" s="17" t="s">
        <v>459</v>
      </c>
      <c r="P59" s="17" t="s">
        <v>451</v>
      </c>
      <c r="Q59" s="17" t="s">
        <v>131</v>
      </c>
      <c r="R59" s="17" t="s">
        <v>460</v>
      </c>
      <c r="S59" s="17"/>
      <c r="T59" s="17"/>
      <c r="U59" s="17" t="b">
        <v>0</v>
      </c>
      <c r="V59" s="17" t="s">
        <v>83</v>
      </c>
      <c r="W59" s="17" t="s">
        <v>83</v>
      </c>
    </row>
  </sheetData>
  <autoFilter ref="A1:W43" xr:uid="{2B361F7C-4DA8-42B4-A59B-DBC61D363173}"/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4"/>
  <sheetViews>
    <sheetView workbookViewId="0">
      <pane ySplit="5" topLeftCell="A6" activePane="bottomLeft" state="frozen"/>
      <selection pane="bottomLeft" activeCell="B12" sqref="B1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395</v>
      </c>
    </row>
    <row r="6" spans="1:2" x14ac:dyDescent="0.25">
      <c r="A6" t="s">
        <v>85</v>
      </c>
      <c r="B6" t="s">
        <v>396</v>
      </c>
    </row>
    <row r="7" spans="1:2" x14ac:dyDescent="0.25">
      <c r="A7" t="s">
        <v>167</v>
      </c>
      <c r="B7" t="s">
        <v>397</v>
      </c>
    </row>
    <row r="8" spans="1:2" x14ac:dyDescent="0.25">
      <c r="A8" t="s">
        <v>84</v>
      </c>
      <c r="B8" t="s">
        <v>398</v>
      </c>
    </row>
    <row r="9" spans="1:2" x14ac:dyDescent="0.25">
      <c r="A9" t="s">
        <v>135</v>
      </c>
      <c r="B9" t="s">
        <v>399</v>
      </c>
    </row>
    <row r="10" spans="1:2" x14ac:dyDescent="0.25">
      <c r="A10" t="s">
        <v>338</v>
      </c>
      <c r="B10" t="s">
        <v>400</v>
      </c>
    </row>
    <row r="11" spans="1:2" x14ac:dyDescent="0.25">
      <c r="A11" t="s">
        <v>415</v>
      </c>
      <c r="B11" t="s">
        <v>421</v>
      </c>
    </row>
    <row r="12" spans="1:2" x14ac:dyDescent="0.25">
      <c r="A12" t="s">
        <v>419</v>
      </c>
      <c r="B12" t="s">
        <v>420</v>
      </c>
    </row>
    <row r="13" spans="1:2" x14ac:dyDescent="0.25">
      <c r="A13" t="s">
        <v>364</v>
      </c>
      <c r="B13" t="s">
        <v>401</v>
      </c>
    </row>
    <row r="14" spans="1:2" x14ac:dyDescent="0.25">
      <c r="A14" t="s">
        <v>347</v>
      </c>
      <c r="B14" t="s">
        <v>402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3"/>
  <sheetViews>
    <sheetView workbookViewId="0">
      <selection activeCell="C28" sqref="C28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101</v>
      </c>
    </row>
    <row r="2" spans="1:3" x14ac:dyDescent="0.25">
      <c r="A2" t="s">
        <v>12</v>
      </c>
    </row>
    <row r="3" spans="1:3" x14ac:dyDescent="0.25">
      <c r="A3" t="s">
        <v>41</v>
      </c>
    </row>
    <row r="4" spans="1:3" x14ac:dyDescent="0.25">
      <c r="A4" t="s">
        <v>65</v>
      </c>
    </row>
    <row r="5" spans="1:3" x14ac:dyDescent="0.25">
      <c r="A5" t="s">
        <v>100</v>
      </c>
    </row>
    <row r="6" spans="1:3" x14ac:dyDescent="0.25">
      <c r="A6" t="s">
        <v>322</v>
      </c>
    </row>
    <row r="7" spans="1:3" x14ac:dyDescent="0.25">
      <c r="A7" t="s">
        <v>323</v>
      </c>
    </row>
    <row r="8" spans="1:3" x14ac:dyDescent="0.25">
      <c r="A8" t="s">
        <v>324</v>
      </c>
    </row>
    <row r="9" spans="1:3" x14ac:dyDescent="0.25">
      <c r="A9" t="s">
        <v>325</v>
      </c>
    </row>
    <row r="10" spans="1:3" x14ac:dyDescent="0.25">
      <c r="A10" t="s">
        <v>327</v>
      </c>
    </row>
    <row r="11" spans="1:3" x14ac:dyDescent="0.25">
      <c r="A11" t="s">
        <v>292</v>
      </c>
      <c r="B11" t="s">
        <v>293</v>
      </c>
    </row>
    <row r="12" spans="1:3" x14ac:dyDescent="0.25">
      <c r="A12" t="s">
        <v>294</v>
      </c>
      <c r="B12" t="s">
        <v>295</v>
      </c>
    </row>
    <row r="15" spans="1:3" x14ac:dyDescent="0.25">
      <c r="A15" t="s">
        <v>423</v>
      </c>
      <c r="B15" t="s">
        <v>425</v>
      </c>
      <c r="C15" s="4" t="s">
        <v>424</v>
      </c>
    </row>
    <row r="16" spans="1:3" x14ac:dyDescent="0.25">
      <c r="A16" t="s">
        <v>426</v>
      </c>
      <c r="B16" t="s">
        <v>429</v>
      </c>
      <c r="C16" t="s">
        <v>430</v>
      </c>
    </row>
    <row r="17" spans="1:4" x14ac:dyDescent="0.25">
      <c r="A17" t="s">
        <v>427</v>
      </c>
      <c r="B17" t="s">
        <v>428</v>
      </c>
      <c r="C17" t="s">
        <v>431</v>
      </c>
    </row>
    <row r="20" spans="1:4" x14ac:dyDescent="0.25">
      <c r="A20" t="s">
        <v>437</v>
      </c>
      <c r="C20" t="s">
        <v>453</v>
      </c>
      <c r="D20" s="4" t="s">
        <v>452</v>
      </c>
    </row>
    <row r="21" spans="1:4" x14ac:dyDescent="0.25">
      <c r="B21" t="s">
        <v>458</v>
      </c>
    </row>
    <row r="23" spans="1:4" x14ac:dyDescent="0.25">
      <c r="A23" t="s">
        <v>475</v>
      </c>
      <c r="B23" t="s">
        <v>476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G34" sqref="G3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101</v>
      </c>
      <c r="B3" s="13" t="s">
        <v>102</v>
      </c>
      <c r="C3" s="13" t="s">
        <v>154</v>
      </c>
      <c r="D3" s="13" t="s">
        <v>10</v>
      </c>
      <c r="E3" s="13" t="s">
        <v>103</v>
      </c>
      <c r="F3" s="13" t="s">
        <v>104</v>
      </c>
      <c r="G3" s="13" t="s">
        <v>105</v>
      </c>
      <c r="H3" s="13" t="s">
        <v>11</v>
      </c>
      <c r="I3" s="12" t="s">
        <v>117</v>
      </c>
      <c r="L3" s="14" t="s">
        <v>234</v>
      </c>
    </row>
    <row r="4" spans="1:12" x14ac:dyDescent="0.25">
      <c r="A4" t="s">
        <v>202</v>
      </c>
      <c r="B4" t="s">
        <v>208</v>
      </c>
      <c r="C4" t="s">
        <v>188</v>
      </c>
      <c r="F4" t="s">
        <v>83</v>
      </c>
      <c r="H4" t="s">
        <v>85</v>
      </c>
      <c r="L4" t="s">
        <v>217</v>
      </c>
    </row>
    <row r="5" spans="1:12" x14ac:dyDescent="0.25">
      <c r="A5" t="s">
        <v>202</v>
      </c>
      <c r="B5" t="s">
        <v>208</v>
      </c>
      <c r="C5" t="s">
        <v>14</v>
      </c>
      <c r="F5" t="s">
        <v>83</v>
      </c>
      <c r="H5" t="s">
        <v>85</v>
      </c>
      <c r="L5" t="s">
        <v>218</v>
      </c>
    </row>
    <row r="6" spans="1:12" x14ac:dyDescent="0.25">
      <c r="A6" t="s">
        <v>202</v>
      </c>
      <c r="B6" t="s">
        <v>208</v>
      </c>
      <c r="C6" t="s">
        <v>213</v>
      </c>
      <c r="F6" t="s">
        <v>83</v>
      </c>
      <c r="H6" t="s">
        <v>85</v>
      </c>
      <c r="L6" t="s">
        <v>219</v>
      </c>
    </row>
    <row r="7" spans="1:12" x14ac:dyDescent="0.25">
      <c r="A7" t="s">
        <v>202</v>
      </c>
      <c r="B7" t="s">
        <v>208</v>
      </c>
      <c r="C7" t="s">
        <v>211</v>
      </c>
      <c r="F7" t="s">
        <v>83</v>
      </c>
      <c r="H7" t="s">
        <v>85</v>
      </c>
      <c r="L7" t="s">
        <v>220</v>
      </c>
    </row>
    <row r="8" spans="1:12" x14ac:dyDescent="0.25">
      <c r="A8" t="s">
        <v>202</v>
      </c>
      <c r="B8" t="s">
        <v>209</v>
      </c>
      <c r="C8" t="s">
        <v>29</v>
      </c>
      <c r="F8" t="s">
        <v>83</v>
      </c>
      <c r="H8" t="s">
        <v>85</v>
      </c>
      <c r="L8" t="s">
        <v>221</v>
      </c>
    </row>
    <row r="9" spans="1:12" x14ac:dyDescent="0.25">
      <c r="A9" t="s">
        <v>202</v>
      </c>
      <c r="B9" t="s">
        <v>209</v>
      </c>
      <c r="C9" t="s">
        <v>17</v>
      </c>
      <c r="F9" t="s">
        <v>83</v>
      </c>
      <c r="H9" t="s">
        <v>85</v>
      </c>
      <c r="L9" t="s">
        <v>222</v>
      </c>
    </row>
    <row r="10" spans="1:12" x14ac:dyDescent="0.25">
      <c r="A10" t="s">
        <v>202</v>
      </c>
      <c r="B10" t="s">
        <v>209</v>
      </c>
      <c r="C10" t="s">
        <v>142</v>
      </c>
      <c r="F10" t="s">
        <v>83</v>
      </c>
      <c r="H10" t="s">
        <v>85</v>
      </c>
      <c r="L10" t="s">
        <v>223</v>
      </c>
    </row>
    <row r="11" spans="1:12" x14ac:dyDescent="0.25">
      <c r="A11" t="s">
        <v>202</v>
      </c>
      <c r="B11" t="s">
        <v>209</v>
      </c>
      <c r="C11" t="s">
        <v>212</v>
      </c>
      <c r="F11" t="s">
        <v>83</v>
      </c>
      <c r="H11" t="s">
        <v>85</v>
      </c>
      <c r="L11" t="s">
        <v>224</v>
      </c>
    </row>
    <row r="12" spans="1:12" x14ac:dyDescent="0.25">
      <c r="A12" t="s">
        <v>202</v>
      </c>
      <c r="B12" t="s">
        <v>209</v>
      </c>
      <c r="C12" t="s">
        <v>214</v>
      </c>
      <c r="F12" t="s">
        <v>83</v>
      </c>
      <c r="H12" t="s">
        <v>85</v>
      </c>
      <c r="L12" t="s">
        <v>225</v>
      </c>
    </row>
    <row r="13" spans="1:12" x14ac:dyDescent="0.25">
      <c r="A13" t="s">
        <v>202</v>
      </c>
      <c r="B13" t="s">
        <v>210</v>
      </c>
      <c r="C13" t="s">
        <v>215</v>
      </c>
      <c r="F13" t="s">
        <v>83</v>
      </c>
      <c r="H13" t="s">
        <v>85</v>
      </c>
      <c r="L13" t="s">
        <v>226</v>
      </c>
    </row>
    <row r="14" spans="1:12" x14ac:dyDescent="0.25">
      <c r="A14" t="s">
        <v>202</v>
      </c>
      <c r="B14" t="s">
        <v>210</v>
      </c>
      <c r="C14" t="s">
        <v>67</v>
      </c>
      <c r="F14" t="s">
        <v>83</v>
      </c>
      <c r="H14" t="s">
        <v>85</v>
      </c>
      <c r="L14" t="s">
        <v>227</v>
      </c>
    </row>
    <row r="15" spans="1:12" x14ac:dyDescent="0.25">
      <c r="A15" t="s">
        <v>202</v>
      </c>
      <c r="B15" t="s">
        <v>210</v>
      </c>
      <c r="C15" t="s">
        <v>52</v>
      </c>
      <c r="F15" t="s">
        <v>83</v>
      </c>
      <c r="H15" t="s">
        <v>85</v>
      </c>
      <c r="L15" t="s">
        <v>228</v>
      </c>
    </row>
    <row r="16" spans="1:12" x14ac:dyDescent="0.25">
      <c r="A16" t="s">
        <v>202</v>
      </c>
      <c r="B16" t="s">
        <v>210</v>
      </c>
      <c r="C16" t="s">
        <v>213</v>
      </c>
      <c r="F16" t="s">
        <v>83</v>
      </c>
      <c r="H16" t="s">
        <v>85</v>
      </c>
      <c r="L16" t="s">
        <v>227</v>
      </c>
    </row>
    <row r="17" spans="1:12" x14ac:dyDescent="0.25">
      <c r="A17" t="s">
        <v>202</v>
      </c>
      <c r="B17" t="s">
        <v>210</v>
      </c>
      <c r="C17" t="s">
        <v>216</v>
      </c>
      <c r="F17" t="s">
        <v>83</v>
      </c>
      <c r="H17" t="s">
        <v>85</v>
      </c>
      <c r="L17" t="s">
        <v>229</v>
      </c>
    </row>
    <row r="18" spans="1:12" x14ac:dyDescent="0.25">
      <c r="L18" t="s">
        <v>230</v>
      </c>
    </row>
    <row r="19" spans="1:12" x14ac:dyDescent="0.25">
      <c r="L19" t="s">
        <v>231</v>
      </c>
    </row>
    <row r="20" spans="1:12" x14ac:dyDescent="0.25">
      <c r="L20" t="s">
        <v>232</v>
      </c>
    </row>
    <row r="21" spans="1:12" x14ac:dyDescent="0.25">
      <c r="L21" t="s">
        <v>233</v>
      </c>
    </row>
    <row r="22" spans="1:12" x14ac:dyDescent="0.25">
      <c r="A22" t="s">
        <v>292</v>
      </c>
      <c r="B22" t="s">
        <v>296</v>
      </c>
      <c r="L22" t="s">
        <v>235</v>
      </c>
    </row>
    <row r="23" spans="1:12" x14ac:dyDescent="0.25">
      <c r="B23" t="s">
        <v>297</v>
      </c>
      <c r="L23" t="s">
        <v>292</v>
      </c>
    </row>
    <row r="24" spans="1:12" x14ac:dyDescent="0.25">
      <c r="B24" t="s">
        <v>298</v>
      </c>
      <c r="L24" t="s">
        <v>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D8027B-57D9-4B92-B1B3-871595BA197C}">
  <ds:schemaRefs>
    <ds:schemaRef ds:uri="c0f75fa0-0a50-44a1-84b6-f6a4c66e6868"/>
    <ds:schemaRef ds:uri="http://purl.org/dc/terms/"/>
    <ds:schemaRef ds:uri="http://schemas.openxmlformats.org/package/2006/metadata/core-properties"/>
    <ds:schemaRef ds:uri="9bb5d252-d316-43f0-83d0-ec4a335d3ce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dcterms:created xsi:type="dcterms:W3CDTF">2010-12-03T11:39:13Z</dcterms:created>
  <dcterms:modified xsi:type="dcterms:W3CDTF">2020-07-22T12:04:44Z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