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C6758269-C85A-443F-8D21-C6E5F5C777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<sst xmlns="http://schemas.openxmlformats.org/spreadsheetml/2006/main" count="9587" uniqueCount="996">
  <si>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</si>
  <si>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</si>
  <si>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</si>
  <si>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</si>
  <si>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</si>
  <si>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</si>
  <si>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</si>
  <si>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</si>
  <si>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</si>
  <si>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</si>
  <si>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</si>
  <si>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</si>
  <si>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</si>
  <si>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</si>
  <si>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</si>
  <si>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</si>
  <si>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</si>
  <si>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</si>
  <si>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</si>
  <si>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</si>
  <si>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</si>
  <si>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</si>
  <si>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</si>
  <si>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</si>
  <si>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</si>
  <si>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</si>
  <si>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</si>
  <si>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</si>
  <si>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</si>
  <si>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</si>
  <si>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</si>
  <si>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</si>
  <si>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</si>
  <si>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</si>
  <si>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</si>
  <si>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</si>
  <si>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</si>
  <si>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</si>
  <si>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</si>
  <si>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</si>
  <si>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</si>
  <si>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</si>
  <si>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</si>
  <si>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</si>
  <si>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</si>
  <si>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</si>
  <si>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</si>
  <si>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</si>
  <si>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</si>
  <si>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</si>
  <si>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</si>
  <si>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</si>
  <si>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</si>
  <si>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</si>
  <si>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</si>
  <si>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</si>
  <si>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</si>
  <si>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</si>
  <si>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</si>
  <si>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</si>
  <si>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</si>
  <si>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</si>
  <si>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</si>
  <si>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</si>
  <si>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</si>
  <si>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</si>
  <si>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</si>
  <si>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</si>
  <si>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</si>
  <si>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</si>
  <si>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</si>
  <si>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</si>
  <si>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</si>
  <si>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</si>
  <si>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</si>
  <si>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</si>
  <si>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</si>
  <si>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</si>
  <si>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</si>
  <si>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</si>
  <si>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</si>
  <si>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</si>
  <si>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</si>
  <si>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</si>
  <si>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</si>
  <si>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</si>
  <si>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</si>
  <si>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</si>
  <si>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</si>
  <si>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</si>
  <si>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</si>
  <si>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</si>
  <si>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</si>
  <si>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</si>
  <si>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</si>
  <si>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</si>
  <si>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</si>
  <si>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</si>
  <si>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</si>
  <si>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</si>
  <si>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</si>
  <si>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</si>
  <si>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</si>
  <si>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</si>
  <si>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</si>
  <si>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</si>
  <si>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</si>
  <si>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</si>
  <si>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</si>
  <si>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</si>
  <si>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</si>
  <si>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</si>
  <si>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</si>
  <si>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</si>
  <si>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</si>
  <si>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</si>
  <si>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</si>
  <si>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</si>
  <si>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</si>
  <si>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</si>
  <si>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</si>
  <si>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</si>
  <si>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</si>
  <si>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</si>
  <si>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</si>
  <si>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</si>
  <si>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</si>
  <si>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</si>
  <si>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</si>
  <si>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</si>
  <si>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</si>
  <si>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</si>
  <si>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</si>
  <si>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</si>
  <si>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</si>
  <si>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</si>
  <si>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</si>
  <si>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</si>
  <si>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</si>
  <si>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</si>
  <si>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</si>
  <si>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</si>
  <si>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</si>
  <si>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</si>
  <si>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</si>
  <si>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</si>
  <si>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</si>
  <si>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</si>
  <si>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</si>
  <si>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</si>
  <si>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</si>
  <si>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</si>
  <si>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</si>
  <si>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</si>
  <si>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</si>
  <si>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</si>
  <si>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</si>
  <si>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</si>
  <si>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</si>
  <si>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</si>
  <si>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</si>
  <si>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</si>
  <si>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</si>
  <si>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</si>
  <si>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</si>
  <si>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</si>
  <si>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</si>
  <si>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</si>
  <si>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</si>
  <si>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</si>
  <si>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</si>
  <si>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</si>
  <si>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</si>
  <si>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</si>
  <si>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</si>
  <si>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</si>
  <si>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</si>
  <si>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</si>
  <si>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</si>
  <si>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</si>
  <si>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</si>
  <si>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</si>
  <si>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</si>
  <si>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</si>
  <si>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</si>
  <si>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</si>
  <si>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</si>
  <si>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</si>
  <si>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</si>
  <si>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</si>
  <si>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</si>
  <si>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</si>
  <si>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</si>
  <si>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</si>
  <si>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</si>
  <si>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</si>
  <si>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</si>
  <si>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</si>
  <si>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</si>
  <si>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</si>
  <si>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</si>
  <si>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</si>
  <si>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</si>
  <si>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</si>
  <si>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</si>
  <si>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</si>
  <si>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</si>
  <si>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</si>
  <si>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</si>
  <si>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</si>
  <si>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</si>
  <si>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</si>
  <si>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</si>
  <si>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</si>
  <si>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</si>
  <si>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</si>
  <si>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</si>
  <si>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</si>
  <si>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</si>
  <si>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</si>
  <si>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</si>
  <si>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</si>
  <si>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</si>
  <si>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</si>
  <si>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</si>
  <si>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</si>
  <si>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</si>
  <si>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</si>
  <si>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</si>
  <si>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</si>
  <si>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</si>
  <si>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</si>
  <si>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</si>
  <si>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</si>
  <si>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</si>
  <si>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</si>
  <si>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</si>
  <si>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</si>
  <si>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</si>
  <si>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</si>
  <si>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</si>
  <si>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</si>
  <si>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</si>
  <si>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</si>
  <si>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</si>
  <si>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</si>
  <si>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</si>
  <si>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</si>
  <si>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</si>
  <si>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</si>
  <si>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</si>
  <si>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</si>
  <si>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</si>
  <si>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</si>
  <si>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</si>
  <si>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</si>
  <si>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</si>
  <si>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</si>
  <si>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</si>
  <si>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</si>
  <si>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</si>
  <si>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</si>
  <si>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</si>
  <si>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</si>
  <si>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</si>
  <si>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</si>
  <si>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</si>
  <si>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</si>
  <si>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</si>
  <si>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</si>
  <si>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</si>
  <si>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</si>
  <si>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</si>
  <si>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</si>
  <si>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</si>
  <si>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</si>
  <si>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</si>
  <si>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</si>
  <si>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</si>
  <si>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</si>
  <si>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</si>
  <si>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</si>
  <si>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</si>
  <si>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</si>
  <si>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</si>
  <si>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</si>
  <si>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</si>
  <si>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</si>
  <si>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</si>
  <si>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</si>
  <si>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</si>
  <si>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</si>
  <si>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</si>
  <si>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</si>
  <si>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</si>
  <si>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</si>
  <si>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</si>
  <si>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</si>
  <si>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</si>
  <si>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</si>
  <si>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</si>
  <si>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</si>
  <si>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</si>
  <si>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</si>
  <si>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</si>
  <si>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</si>
  <si>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</si>
  <si>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</si>
  <si>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</si>
  <si>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</si>
  <si>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</si>
  <si>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</si>
  <si>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</si>
  <si>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</si>
  <si>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</si>
  <si>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</si>
  <si>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</si>
  <si>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</si>
  <si>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</si>
  <si>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</si>
  <si>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</si>
  <si>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</si>
  <si>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</si>
  <si>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</si>
  <si>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</si>
  <si>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</si>
  <si>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</si>
  <si>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</si>
  <si>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</si>
  <si>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</si>
  <si>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</si>
  <si>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</si>
  <si>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</si>
  <si>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</si>
  <si>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</si>
  <si>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</si>
  <si>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</si>
  <si>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</si>
  <si>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</si>
  <si>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</si>
  <si>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</si>
  <si>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</si>
  <si>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</si>
  <si>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</si>
  <si>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</si>
  <si>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</si>
  <si>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</si>
  <si>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</si>
  <si>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</si>
  <si>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</si>
  <si>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</si>
  <si>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</si>
  <si>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</si>
  <si>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</si>
  <si>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</si>
  <si>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</si>
  <si>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</si>
  <si>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</si>
  <si>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</si>
  <si>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</si>
  <si>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</si>
  <si>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</si>
  <si>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</si>
  <si>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</si>
  <si>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</si>
  <si>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</si>
  <si>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</si>
  <si>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</si>
  <si>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</si>
  <si>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</si>
  <si>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</si>
  <si>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</si>
  <si>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</si>
  <si>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</si>
  <si>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</si>
  <si>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</si>
  <si>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</si>
  <si>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</si>
  <si>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</si>
  <si>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</si>
  <si>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</si>
  <si>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</si>
  <si>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</si>
  <si>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</si>
  <si>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</si>
  <si>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</si>
  <si>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</si>
  <si>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</si>
  <si>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</si>
  <si>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</si>
  <si>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</si>
  <si>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</si>
  <si>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</si>
  <si>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</si>
  <si>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</si>
  <si>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</si>
  <si>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</si>
  <si>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</si>
  <si>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</si>
  <si>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</si>
  <si>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</si>
  <si>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</si>
  <si>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</si>
  <si>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</si>
  <si>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</si>
  <si>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</si>
  <si>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</si>
  <si>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</si>
  <si>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</si>
  <si>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</si>
  <si>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</si>
  <si>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</si>
  <si>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</si>
  <si>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</si>
  <si>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</si>
  <si>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</si>
  <si>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</si>
  <si>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</si>
  <si>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</si>
  <si>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</si>
  <si>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</si>
  <si>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</si>
  <si>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</si>
  <si>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</si>
  <si>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</si>
  <si>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</si>
  <si>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</si>
  <si>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</si>
  <si>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</si>
  <si>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</si>
  <si>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</si>
  <si>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</si>
  <si>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</si>
  <si>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</si>
  <si>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</si>
  <si>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</si>
  <si>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</si>
  <si>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</si>
  <si>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</si>
  <si>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</si>
  <si>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</si>
  <si>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</si>
  <si>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</si>
  <si>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</si>
  <si>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</si>
  <si>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</si>
  <si>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</si>
  <si>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</si>
  <si>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</si>
  <si>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</si>
  <si>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</si>
  <si>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</si>
  <si>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</si>
  <si>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</si>
  <si>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</si>
  <si>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</si>
  <si>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</si>
  <si>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</si>
  <si>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</si>
  <si>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</si>
  <si>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</si>
  <si>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</si>
  <si>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</si>
  <si>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</si>
  <si>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</si>
  <si>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</si>
  <si>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</si>
  <si>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</si>
  <si>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</si>
  <si>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</si>
  <si>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</si>
  <si>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</si>
  <si>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</si>
  <si>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</si>
  <si>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</si>
  <si>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</si>
  <si>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</si>
  <si>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</si>
  <si>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</si>
  <si>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</si>
  <si>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</si>
  <si>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</si>
  <si>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</si>
  <si>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</si>
  <si>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</si>
  <si>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</si>
  <si>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</si>
  <si>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</si>
  <si>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</si>
  <si>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</si>
  <si>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</si>
  <si>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</si>
  <si>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</si>
  <si>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</si>
  <si>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</si>
  <si>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</si>
  <si>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</si>
  <si>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</si>
  <si>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</si>
  <si>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</si>
  <si>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</si>
  <si>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</si>
  <si>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</si>
  <si>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</si>
  <si>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</si>
  <si>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</si>
  <si>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</si>
  <si>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</si>
  <si>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</si>
  <si>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</si>
  <si>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</si>
  <si>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</si>
  <si>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</si>
  <si>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</si>
  <si>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</si>
  <si>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</si>
  <si>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</si>
  <si>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</si>
  <si>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</si>
  <si>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</si>
  <si>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</si>
  <si>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</si>
  <si>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</si>
  <si>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</si>
  <si>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</si>
  <si>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</si>
  <si>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</si>
  <si>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</si>
  <si>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</si>
  <si>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</si>
  <si>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</si>
  <si>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</si>
  <si>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</si>
  <si>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</si>
  <si>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</si>
  <si>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</si>
  <si>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</si>
  <si>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</si>
  <si>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</si>
  <si>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</si>
  <si>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</si>
  <si>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</si>
  <si>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</si>
  <si>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</si>
  <si>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</si>
  <si>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</si>
  <si>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</si>
  <si>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</si>
  <si>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</si>
  <si>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</si>
  <si>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</si>
  <si>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</si>
  <si>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</si>
  <si>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</si>
  <si>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</si>
  <si>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</si>
  <si>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</si>
  <si>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</si>
  <si>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</si>
  <si>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</si>
  <si>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</si>
  <si>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</si>
  <si>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</si>
  <si>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</si>
  <si>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</si>
  <si>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</si>
  <si>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</si>
  <si>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</si>
  <si>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</si>
  <si>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</si>
  <si>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</si>
  <si>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</si>
  <si>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</si>
  <si>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</si>
  <si>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</si>
  <si>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</si>
  <si>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</si>
  <si>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</si>
  <si>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</si>
  <si>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</si>
  <si>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</si>
  <si>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</si>
  <si>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</si>
  <si>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</si>
  <si>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</si>
  <si>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</si>
  <si>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</si>
  <si>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</si>
  <si>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</si>
  <si>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</si>
  <si>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</si>
  <si>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</si>
  <si>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</si>
  <si>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</si>
  <si>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</si>
  <si>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</si>
  <si>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</si>
  <si>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</si>
  <si>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</si>
  <si>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</si>
  <si>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</si>
  <si>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</si>
  <si>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</si>
  <si>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</si>
  <si>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</si>
  <si>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</si>
  <si>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</si>
  <si>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</si>
  <si>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</si>
  <si>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</si>
  <si>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</si>
  <si>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</si>
  <si>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</si>
  <si>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</si>
  <si>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</si>
  <si>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</si>
  <si>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</si>
  <si>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</si>
  <si>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</si>
  <si>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</si>
  <si>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</si>
  <si>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</si>
  <si>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</si>
  <si>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</si>
  <si>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</si>
  <si>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</si>
  <si>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</si>
  <si>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</si>
  <si>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</si>
  <si>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</si>
  <si>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</si>
  <si>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</si>
  <si>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</si>
  <si>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</si>
  <si>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</si>
  <si>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</si>
  <si>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</si>
  <si>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</si>
  <si>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</si>
  <si>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</si>
  <si>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</si>
  <si>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</si>
  <si>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</si>
  <si>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</si>
  <si>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</si>
  <si>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</si>
  <si>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</si>
  <si>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</si>
  <si>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</si>
  <si>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</si>
  <si>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</si>
  <si>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</si>
  <si>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</si>
  <si>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</si>
  <si>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</si>
  <si>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</si>
  <si>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</si>
  <si>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</si>
  <si>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</si>
  <si>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</si>
  <si>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</si>
  <si>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</si>
  <si>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</si>
  <si>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</si>
  <si>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</si>
  <si>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</si>
  <si>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</si>
  <si>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</si>
  <si>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</si>
  <si>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</si>
  <si>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</si>
  <si>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</si>
  <si>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</si>
  <si>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</si>
  <si>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</si>
  <si>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</si>
  <si>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</si>
  <si>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</si>
  <si>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</si>
  <si>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</si>
  <si>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</si>
  <si>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</si>
  <si>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</si>
  <si>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</si>
  <si>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</si>
  <si>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</si>
  <si>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</si>
  <si>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</si>
  <si>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</si>
  <si>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</si>
  <si>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</si>
  <si>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</si>
  <si>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</si>
  <si>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</si>
  <si>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</si>
  <si>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</si>
  <si>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</si>
  <si>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</si>
  <si>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</si>
  <si>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</si>
  <si>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</si>
  <si>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</si>
  <si>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</si>
  <si>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</si>
  <si>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</si>
  <si>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</si>
  <si>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</si>
  <si>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</si>
  <si>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</si>
  <si>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</si>
  <si>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</si>
  <si>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</si>
  <si>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</si>
  <si>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</si>
  <si>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</si>
  <si>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</si>
  <si>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</si>
  <si>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</si>
  <si>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</si>
  <si>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</si>
  <si>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</si>
  <si>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</si>
  <si>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</si>
  <si>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</si>
  <si>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</si>
  <si>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</si>
  <si>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</si>
  <si>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</si>
  <si>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</si>
  <si>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</si>
  <si>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</si>
  <si>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</si>
  <si>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</si>
  <si>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</si>
  <si>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</si>
  <si>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</si>
  <si>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</si>
  <si>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</si>
  <si>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</si>
  <si>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</si>
  <si>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</si>
  <si>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</si>
  <si>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</si>
  <si>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</si>
  <si>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</si>
  <si>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</si>
  <si>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</si>
  <si>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</si>
  <si>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</si>
  <si>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</si>
  <si>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</si>
  <si>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</si>
  <si>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</si>
  <si>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</si>
  <si>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</si>
  <si>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</si>
  <si>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</si>
  <si>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</si>
  <si>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</si>
  <si>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</si>
  <si>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</si>
  <si>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</si>
  <si>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</si>
  <si>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</si>
  <si>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</si>
  <si>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</si>
  <si>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</si>
  <si>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</si>
  <si>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</si>
  <si>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</si>
  <si>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</si>
  <si>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</si>
  <si>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</si>
  <si>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</si>
  <si>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</si>
  <si>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</si>
  <si>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</si>
  <si>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</si>
  <si>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</si>
  <si>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</si>
  <si>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</si>
  <si>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</si>
  <si>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</si>
  <si>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</si>
  <si>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</si>
  <si>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</si>
  <si>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</si>
  <si>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</si>
  <si>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</si>
  <si>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</si>
  <si>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</si>
  <si>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</si>
  <si>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</si>
  <si>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</si>
  <si>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</si>
  <si>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</si>
  <si>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</si>
  <si>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</si>
  <si>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</si>
  <si>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</si>
  <si>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</si>
  <si>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</si>
  <si>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</si>
  <si>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</si>
  <si>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</si>
  <si>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</si>
  <si>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</si>
  <si>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</si>
  <si>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</si>
  <si>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</si>
  <si>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</si>
  <si>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</si>
  <si>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</si>
  <si>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</si>
  <si>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</si>
  <si>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</si>
  <si>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</si>
  <si>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</si>
  <si>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</si>
  <si>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</si>
  <si>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</si>
  <si>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</si>
  <si>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</si>
  <si>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</si>
  <si>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</si>
  <si>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</si>
  <si>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</si>
  <si>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</si>
  <si>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</si>
  <si>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</si>
  <si>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</si>
  <si>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</si>
  <si>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</si>
  <si>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</si>
  <si>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</si>
  <si>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</si>
  <si>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</si>
  <si>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</si>
  <si>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</si>
  <si>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</si>
  <si>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</si>
  <si>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</si>
  <si>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</si>
  <si>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</si>
  <si>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</si>
  <si>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</si>
  <si>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</si>
  <si>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</si>
  <si>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</si>
  <si>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</si>
  <si>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</si>
  <si>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</si>
  <si>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</si>
  <si>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</si>
  <si>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</si>
  <si>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</si>
  <si>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</si>
  <si>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</si>
  <si>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</si>
  <si>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</si>
  <si>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</si>
  <si>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</si>
  <si>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</si>
  <si>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</si>
  <si>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</si>
  <si>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</si>
  <si>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</si>
  <si>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</si>
  <si>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</si>
  <si>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</si>
  <si>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</si>
  <si>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</si>
  <si>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</si>
  <si>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</si>
  <si>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</si>
  <si>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</si>
  <si>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</si>
  <si>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</si>
  <si>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</si>
  <si>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</si>
  <si>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</si>
  <si>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</si>
  <si>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</si>
  <si>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</si>
  <si>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</si>
  <si>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</si>
  <si>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</si>
  <si>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</si>
  <si>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</si>
  <si>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</si>
  <si>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</si>
  <si>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</si>
  <si>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</si>
  <si>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</si>
  <si>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</si>
  <si>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</si>
  <si>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</si>
  <si>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</si>
  <si>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</si>
  <si>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</si>
  <si>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</si>
  <si>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</si>
  <si>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</si>
  <si>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</si>
  <si>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</si>
  <si>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</si>
  <si>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</si>
  <si>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</si>
  <si>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</si>
  <si>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</si>
  <si>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</si>
  <si>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</si>
  <si>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</si>
  <si>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</si>
  <si>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</si>
  <si>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</si>
  <si>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</si>
  <si>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</si>
  <si>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</si>
  <si>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</si>
  <si>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</si>
  <si>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</si>
  <si>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</si>
  <si>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</si>
  <si>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</si>
  <si>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</si>
  <si>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</si>
  <si>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</si>
  <si>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</si>
  <si>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</si>
  <si>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</si>
  <si>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</si>
  <si>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</si>
  <si>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</si>
  <si>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</si>
  <si>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</si>
  <si>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</si>
  <si>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</si>
  <si>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</si>
  <si>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</si>
  <si>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</si>
  <si>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</si>
  <si>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</si>
  <si>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</si>
  <si>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</si>
  <si>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</si>
  <si>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</si>
  <si>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</si>
  <si>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</si>
  <si>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</si>
  <si>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</si>
  <si>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</si>
  <si>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</si>
  <si>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</si>
  <si>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</si>
  <si>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</si>
  <si>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</si>
  <si>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</si>
  <si>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</si>
  <si>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</si>
  <si>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</si>
  <si>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</si>
  <si>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</si>
  <si>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</si>
  <si>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</si>
  <si>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</si>
  <si>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</si>
  <si>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</si>
  <si>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</si>
  <si>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</si>
  <si>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</si>
  <si>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</si>
  <si>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</si>
  <si>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</si>
  <si>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</si>
  <si>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</si>
  <si>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</si>
  <si>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</si>
  <si>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</si>
  <si>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</si>
  <si>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</si>
  <si>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</si>
  <si>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</si>
  <si>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</si>
  <si>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</si>
  <si>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</si>
  <si>
    <t>Below General</t>
  </si>
  <si>
    <t>Update MN_IBI_Bugs and MN_IBI_Fish index narratives.</t>
  </si>
  <si>
    <t>Upper CL - Exceptional</t>
  </si>
  <si>
    <t>Update MN_IBI_Bugs pi_TrichNoHydro scoring formula text</t>
  </si>
  <si>
    <t>Baetidae as Family</t>
  </si>
  <si>
    <t>nt_POETfamBae</t>
  </si>
  <si>
    <t>Update MN_IBI_Bugs, nt_POET to nt_POETfamBae</t>
  </si>
  <si>
    <t>nt_piscivore</t>
  </si>
  <si>
    <t>Update MN_BIBI_Fish, class 1 pi_piscivore_ExclSchool to nt_piscivore</t>
  </si>
  <si>
    <t>Update MN IBI number of categories from 3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</si>
</sst>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2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14" fillId="5" borderId="0" xfId="7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22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121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9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4" t="str">
        <f>A15</f>
        <v>Cells highlighted in orange have a floating point error when imported into R.  Prefix with a single quote to force Excel to treat as text.</v>
      </c>
      <c r="B3" s="24"/>
      <c r="C3" s="24"/>
      <c r="D3" s="24"/>
      <c r="E3" s="24"/>
    </row>
    <row r="4" spans="1:5" x14ac:dyDescent="0.25">
      <c r="A4" s="4" t="s">
        <v>0</v>
      </c>
    </row>
    <row r="5" spans="1:5" x14ac:dyDescent="0.25">
      <c r="A5" s="5">
        <v>45712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4" t="s">
        <v>718</v>
      </c>
      <c r="B15" s="24"/>
      <c r="C15" s="24"/>
      <c r="D15" s="24"/>
      <c r="E15" s="24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694</v>
      </c>
    </row>
    <row r="74" spans="1:2" x14ac:dyDescent="0.25">
      <c r="A74" s="5">
        <v>45317</v>
      </c>
      <c r="B74" t="s">
        <v>709</v>
      </c>
    </row>
    <row r="75" spans="1:2" x14ac:dyDescent="0.25">
      <c r="A75" s="5">
        <v>45343</v>
      </c>
      <c r="B75" t="s">
        <v>716</v>
      </c>
    </row>
    <row r="76" spans="1:2" x14ac:dyDescent="0.25">
      <c r="A76" s="5">
        <v>45344</v>
      </c>
      <c r="B76" t="s">
        <v>717</v>
      </c>
    </row>
    <row r="77" spans="1:2" x14ac:dyDescent="0.25">
      <c r="B77" t="s">
        <v>715</v>
      </c>
    </row>
    <row r="78" spans="1:2" x14ac:dyDescent="0.25">
      <c r="B78" t="s">
        <v>753</v>
      </c>
    </row>
    <row r="79" spans="1:2" x14ac:dyDescent="0.25">
      <c r="A79" s="5">
        <v>45371</v>
      </c>
      <c r="B79" t="s">
        <v>791</v>
      </c>
    </row>
    <row r="80" spans="1:2" x14ac:dyDescent="0.25">
      <c r="A80" s="5">
        <v>45398</v>
      </c>
      <c r="B80" t="s">
        <v>805</v>
      </c>
    </row>
    <row r="81" spans="1:2" x14ac:dyDescent="0.25">
      <c r="A81" s="5">
        <v>45399</v>
      </c>
      <c r="B81" t="s">
        <v>807</v>
      </c>
    </row>
    <row r="82" spans="1:2" x14ac:dyDescent="0.25">
      <c r="A82" s="5">
        <v>45400</v>
      </c>
      <c r="B82" t="s">
        <v>806</v>
      </c>
    </row>
    <row r="83" spans="1:2" x14ac:dyDescent="0.25">
      <c r="A83" s="5">
        <v>45401</v>
      </c>
      <c r="B83" t="s">
        <v>839</v>
      </c>
    </row>
    <row r="84" spans="1:2" x14ac:dyDescent="0.25">
      <c r="B84" t="s">
        <v>863</v>
      </c>
    </row>
    <row r="85" spans="1:2" x14ac:dyDescent="0.25">
      <c r="A85" s="5">
        <v>45405</v>
      </c>
      <c r="B85" t="s">
        <v>865</v>
      </c>
    </row>
    <row r="86" spans="1:2" x14ac:dyDescent="0.25">
      <c r="B86" t="s">
        <v>864</v>
      </c>
    </row>
    <row r="87" spans="1:2" x14ac:dyDescent="0.25">
      <c r="B87" t="s">
        <v>866</v>
      </c>
    </row>
    <row r="88" spans="1:2" x14ac:dyDescent="0.25">
      <c r="A88" s="5">
        <v>45407</v>
      </c>
      <c r="B88" t="s">
        <v>867</v>
      </c>
    </row>
    <row r="89" spans="1:2" x14ac:dyDescent="0.25">
      <c r="B89" t="s">
        <v>898</v>
      </c>
    </row>
    <row r="90" spans="1:2" x14ac:dyDescent="0.25">
      <c r="A90" s="5">
        <v>45425</v>
      </c>
      <c r="B90" t="s">
        <v>899</v>
      </c>
    </row>
    <row r="91" spans="1:2" x14ac:dyDescent="0.25">
      <c r="A91" s="5">
        <v>45427</v>
      </c>
      <c r="B91" t="s">
        <v>945</v>
      </c>
    </row>
    <row r="92" spans="1:2" x14ac:dyDescent="0.25">
      <c r="A92" s="5">
        <v>45434</v>
      </c>
      <c r="B92" t="s">
        <v>947</v>
      </c>
    </row>
    <row r="93" spans="1:2" x14ac:dyDescent="0.25">
      <c r="A93" s="5">
        <v>45445</v>
      </c>
      <c r="B93" t="s">
        <v>948</v>
      </c>
    </row>
    <row r="94" spans="1:2" x14ac:dyDescent="0.25">
      <c r="B94" t="s">
        <v>950</v>
      </c>
    </row>
    <row r="95" spans="1:2" x14ac:dyDescent="0.25">
      <c r="A95" s="5">
        <v>45447</v>
      </c>
      <c r="B95" t="s">
        <v>956</v>
      </c>
    </row>
    <row r="96" spans="1:2" x14ac:dyDescent="0.25">
      <c r="A96" s="5">
        <v>45449</v>
      </c>
      <c r="B96" t="s">
        <v>968</v>
      </c>
    </row>
    <row r="97" spans="1:2" x14ac:dyDescent="0.25">
      <c r="A97" s="5">
        <v>45453</v>
      </c>
      <c r="B97" t="s">
        <v>969</v>
      </c>
    </row>
    <row r="98" spans="1:2" x14ac:dyDescent="0.25">
      <c r="A98" s="5">
        <v>45454</v>
      </c>
      <c r="B98" t="s">
        <v>971</v>
      </c>
    </row>
    <row r="99" spans="1:2" x14ac:dyDescent="0.25">
      <c r="A99" s="5">
        <v>45475</v>
      </c>
      <c r="B99" t="s">
        <v>977</v>
      </c>
    </row>
    <row r="100" spans="1:2" x14ac:dyDescent="0.25">
      <c r="B100" t="s">
        <v>978</v>
      </c>
    </row>
    <row r="101" spans="1:2" x14ac:dyDescent="0.25">
      <c r="B101" t="s">
        <v>980</v>
      </c>
    </row>
    <row r="102" spans="1:2" x14ac:dyDescent="0.25">
      <c r="A102" s="5">
        <v>45476</v>
      </c>
      <c r="B102" t="s">
        <v>981</v>
      </c>
    </row>
    <row r="103" spans="1:2" x14ac:dyDescent="0.25">
      <c r="A103" s="5">
        <v>45491</v>
      </c>
      <c r="B103" t="s">
        <v>982</v>
      </c>
    </row>
    <row r="104" spans="1:2" x14ac:dyDescent="0.25">
      <c r="A104" s="5">
        <v>45565</v>
      </c>
      <c r="B104" t="s">
        <v>985</v>
      </c>
    </row>
    <row r="105" spans="1:2" x14ac:dyDescent="0.25">
      <c r="A105" s="5">
        <v>45568</v>
      </c>
      <c r="B105" t="s">
        <v>987</v>
      </c>
    </row>
    <row r="106" spans="1:2" x14ac:dyDescent="0.25">
      <c r="A106" s="5">
        <v>45572</v>
      </c>
      <c r="B106" t="s">
        <v>989</v>
      </c>
    </row>
    <row r="107" spans="1:2" x14ac:dyDescent="0.25">
      <c r="A107" s="5">
        <v>45590</v>
      </c>
      <c r="B107" t="s">
        <v>992</v>
      </c>
    </row>
    <row r="108" spans="1:2" x14ac:dyDescent="0.25">
      <c r="B108" t="s">
        <v>994</v>
      </c>
    </row>
    <row r="109" spans="1:2" x14ac:dyDescent="0.25">
      <c r="A109" s="5">
        <v>45712</v>
      </c>
      <c r="B109" t="s">
        <v>995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zoomScale="80" zoomScaleNormal="80" workbookViewId="0">
      <pane xSplit="3" ySplit="1" topLeftCell="D745" activePane="bottomRight" state="frozen"/>
      <selection activeCell="Q1" sqref="Q1:V1"/>
      <selection pane="topRight" activeCell="Q1" sqref="Q1:V1"/>
      <selection pane="bottomLeft" activeCell="Q1" sqref="Q1:V1"/>
      <selection pane="bottomRight" activeCell="C768" sqref="C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719</v>
      </c>
      <c r="N1" s="12" t="s">
        <v>720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7" t="s">
        <v>299</v>
      </c>
      <c r="AH1" s="17" t="s">
        <v>301</v>
      </c>
      <c r="AI1" s="17" t="s">
        <v>303</v>
      </c>
      <c r="AJ1" s="17" t="s">
        <v>302</v>
      </c>
      <c r="AK1" s="17" t="s">
        <v>304</v>
      </c>
      <c r="AL1" s="17" t="s">
        <v>305</v>
      </c>
      <c r="AM1" s="17" t="s">
        <v>306</v>
      </c>
      <c r="AN1" s="17" t="s">
        <v>953</v>
      </c>
      <c r="AO1" s="17" t="s">
        <v>951</v>
      </c>
      <c r="AP1" s="17" t="s">
        <v>952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5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5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5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19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29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29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29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29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29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29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29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19" t="s">
        <v>251</v>
      </c>
      <c r="F66" t="s">
        <v>78</v>
      </c>
      <c r="G66">
        <v>3.44</v>
      </c>
      <c r="H66" s="29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29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29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29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29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7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19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19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19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19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29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29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29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29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29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29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29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19" t="s">
        <v>260</v>
      </c>
      <c r="F115" t="s">
        <v>78</v>
      </c>
      <c r="G115">
        <v>3.56</v>
      </c>
      <c r="H115" s="29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29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19" t="s">
        <v>261</v>
      </c>
      <c r="F117" t="s">
        <v>78</v>
      </c>
      <c r="G117">
        <v>3.07</v>
      </c>
      <c r="H117" s="29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19" t="s">
        <v>262</v>
      </c>
      <c r="F118" t="s">
        <v>78</v>
      </c>
      <c r="G118">
        <v>3.27</v>
      </c>
      <c r="H118" s="29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19" t="s">
        <v>263</v>
      </c>
      <c r="F119" t="s">
        <v>78</v>
      </c>
      <c r="G119">
        <v>76.2</v>
      </c>
      <c r="H119" s="29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29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29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29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29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29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29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29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29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29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29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4">
        <v>6.45</v>
      </c>
      <c r="F130" t="s">
        <v>78</v>
      </c>
      <c r="G130" s="19" t="s">
        <v>254</v>
      </c>
      <c r="H130" s="29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29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29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29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29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29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29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29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29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29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29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29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29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29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29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29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29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29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29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29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29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29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29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29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29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29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19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19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19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19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t="s">
        <v>78</v>
      </c>
      <c r="G179" s="19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t="s">
        <v>78</v>
      </c>
      <c r="G187" s="19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t="s">
        <v>78</v>
      </c>
      <c r="G188" s="19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t="s">
        <v>78</v>
      </c>
      <c r="G189" s="16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t="s">
        <v>78</v>
      </c>
      <c r="G191" t="s">
        <v>78</v>
      </c>
      <c r="H191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8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t="s">
        <v>78</v>
      </c>
      <c r="G192">
        <f>ROUND(X192*S192+Y192,2)</f>
        <v>2.7</v>
      </c>
      <c r="H192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8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t="s">
        <v>78</v>
      </c>
      <c r="G193" t="s">
        <v>78</v>
      </c>
      <c r="H193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8" t="s">
        <v>78</v>
      </c>
      <c r="T193" s="19" t="s">
        <v>336</v>
      </c>
      <c r="U193" s="19" t="s">
        <v>337</v>
      </c>
      <c r="V193" t="s">
        <v>78</v>
      </c>
      <c r="W193" t="s">
        <v>78</v>
      </c>
      <c r="X193" s="19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t="s">
        <v>78</v>
      </c>
      <c r="G194" t="s">
        <v>78</v>
      </c>
      <c r="H194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8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t="s">
        <v>78</v>
      </c>
      <c r="G195" t="s">
        <v>78</v>
      </c>
      <c r="H195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8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t="s">
        <v>78</v>
      </c>
      <c r="G196" t="s">
        <v>78</v>
      </c>
      <c r="H19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8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t="s">
        <v>78</v>
      </c>
      <c r="G197">
        <v>72</v>
      </c>
      <c r="H197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t="s">
        <v>78</v>
      </c>
      <c r="G198">
        <v>53</v>
      </c>
      <c r="H198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t="s">
        <v>78</v>
      </c>
      <c r="G199">
        <v>42</v>
      </c>
      <c r="H199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t="s">
        <v>78</v>
      </c>
      <c r="G200">
        <v>40</v>
      </c>
      <c r="H200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t="s">
        <v>78</v>
      </c>
      <c r="G201">
        <v>38</v>
      </c>
      <c r="H201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t="s">
        <v>78</v>
      </c>
      <c r="F202" t="s">
        <v>78</v>
      </c>
      <c r="G202">
        <v>1.2</v>
      </c>
      <c r="H202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t="s">
        <v>78</v>
      </c>
      <c r="G203" t="s">
        <v>78</v>
      </c>
      <c r="H203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8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t="s">
        <v>78</v>
      </c>
      <c r="G204">
        <f t="shared" ref="G204:G205" si="2">ROUND(X204*S204+Y204,2)</f>
        <v>2.7</v>
      </c>
      <c r="H204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8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t="s">
        <v>78</v>
      </c>
      <c r="G205">
        <f t="shared" si="2"/>
        <v>7.45</v>
      </c>
      <c r="H205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8" t="str">
        <f>TEXT(ROUND(LOG10(50),2),"0.00")</f>
        <v>1.70</v>
      </c>
      <c r="T205">
        <v>0.78</v>
      </c>
      <c r="U205" s="19" t="s">
        <v>341</v>
      </c>
      <c r="V205" t="s">
        <v>78</v>
      </c>
      <c r="W205" t="s">
        <v>78</v>
      </c>
      <c r="X205" s="19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t="s">
        <v>78</v>
      </c>
      <c r="G206" t="s">
        <v>78</v>
      </c>
      <c r="H20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8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t="s">
        <v>78</v>
      </c>
      <c r="G207" t="s">
        <v>78</v>
      </c>
      <c r="H207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8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t="s">
        <v>78</v>
      </c>
      <c r="G208">
        <f>ROUND(X208*S208+Y208,2)</f>
        <v>4.57</v>
      </c>
      <c r="H208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8" t="str">
        <f>TEXT(ROUND(LOG10(100),2),"0.00")</f>
        <v>2.00</v>
      </c>
      <c r="T208" s="19" t="s">
        <v>340</v>
      </c>
      <c r="U208" s="19" t="s">
        <v>342</v>
      </c>
      <c r="V208" t="s">
        <v>78</v>
      </c>
      <c r="W208" t="s">
        <v>78</v>
      </c>
      <c r="X208" s="19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t="s">
        <v>78</v>
      </c>
      <c r="G209">
        <v>72</v>
      </c>
      <c r="H209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t="s">
        <v>78</v>
      </c>
      <c r="G210">
        <v>53</v>
      </c>
      <c r="H210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t="s">
        <v>78</v>
      </c>
      <c r="G211">
        <v>42</v>
      </c>
      <c r="H211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t="s">
        <v>78</v>
      </c>
      <c r="G212">
        <v>9.5</v>
      </c>
      <c r="H212" t="s">
        <v>314</v>
      </c>
      <c r="I212" s="10" t="s">
        <v>322</v>
      </c>
      <c r="K212" t="s">
        <v>447</v>
      </c>
      <c r="O212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t="s">
        <v>78</v>
      </c>
      <c r="G213">
        <v>38</v>
      </c>
      <c r="H213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t="s">
        <v>78</v>
      </c>
      <c r="F214" t="s">
        <v>78</v>
      </c>
      <c r="G214">
        <v>1.2</v>
      </c>
      <c r="H214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19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8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19" t="s">
        <v>339</v>
      </c>
      <c r="F218" t="s">
        <v>78</v>
      </c>
      <c r="G218">
        <f t="shared" ref="G218:G219" si="3">ROUND(X218*S218+Y218,2)</f>
        <v>4.71</v>
      </c>
      <c r="H218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8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8" t="str">
        <f>TEXT(ROUND(LOG10(50),2),"0.00")</f>
        <v>1.70</v>
      </c>
      <c r="T219" s="19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t="s">
        <v>78</v>
      </c>
      <c r="F226" t="s">
        <v>78</v>
      </c>
      <c r="G226">
        <v>1.2</v>
      </c>
      <c r="H22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19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8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8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19" t="s">
        <v>339</v>
      </c>
      <c r="F230" t="s">
        <v>78</v>
      </c>
      <c r="G230">
        <f t="shared" si="6"/>
        <v>4.71</v>
      </c>
      <c r="H230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8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8" t="str">
        <f>TEXT(ROUND(LOG10(50),2),"0.00")</f>
        <v>1.70</v>
      </c>
      <c r="T231" s="19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19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t="s">
        <v>78</v>
      </c>
      <c r="G236">
        <v>9.5</v>
      </c>
      <c r="H236" t="s">
        <v>314</v>
      </c>
      <c r="I236" s="10" t="s">
        <v>322</v>
      </c>
      <c r="K236" t="s">
        <v>447</v>
      </c>
      <c r="O23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t="s">
        <v>78</v>
      </c>
      <c r="F238" t="s">
        <v>78</v>
      </c>
      <c r="G238">
        <v>1.2</v>
      </c>
      <c r="H238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19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t="s">
        <v>78</v>
      </c>
      <c r="F250" t="s">
        <v>78</v>
      </c>
      <c r="G250">
        <v>1.2</v>
      </c>
      <c r="H250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19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t="s">
        <v>78</v>
      </c>
      <c r="G260">
        <v>9.5</v>
      </c>
      <c r="H260" t="s">
        <v>314</v>
      </c>
      <c r="I260" s="10" t="s">
        <v>322</v>
      </c>
      <c r="K260" t="s">
        <v>447</v>
      </c>
      <c r="O260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t="s">
        <v>78</v>
      </c>
      <c r="F262" t="s">
        <v>78</v>
      </c>
      <c r="G262">
        <v>1.2</v>
      </c>
      <c r="H262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t="s">
        <v>78</v>
      </c>
      <c r="G263">
        <v>670</v>
      </c>
      <c r="H263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t="s">
        <v>78</v>
      </c>
      <c r="G264">
        <v>670</v>
      </c>
      <c r="H264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t="s">
        <v>78</v>
      </c>
      <c r="G269">
        <v>670</v>
      </c>
      <c r="H269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t="s">
        <v>78</v>
      </c>
      <c r="G270">
        <v>670</v>
      </c>
      <c r="H270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3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3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3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3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3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3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3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3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3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3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2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2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2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2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2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2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2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2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2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2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19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19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1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1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1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1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1" t="s">
        <v>398</v>
      </c>
      <c r="C328" t="s">
        <v>135</v>
      </c>
      <c r="D328" t="s">
        <v>28</v>
      </c>
      <c r="E328" s="19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1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1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1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0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0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0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0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0" t="s">
        <v>405</v>
      </c>
      <c r="C336" t="str">
        <f t="shared" si="21"/>
        <v>x_HBI</v>
      </c>
      <c r="D336" t="s">
        <v>28</v>
      </c>
      <c r="E336" s="24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0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0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0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19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hidden="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hidden="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hidden="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hidden="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hidden="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19" t="s">
        <v>436</v>
      </c>
      <c r="H353" t="s">
        <v>80</v>
      </c>
      <c r="K353" t="s">
        <v>446</v>
      </c>
    </row>
    <row r="354" spans="1:11" hidden="1" x14ac:dyDescent="0.25">
      <c r="A354" t="s">
        <v>417</v>
      </c>
      <c r="B354" t="s">
        <v>418</v>
      </c>
      <c r="C354" t="s">
        <v>427</v>
      </c>
      <c r="D354" t="s">
        <v>28</v>
      </c>
      <c r="E354" s="19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hidden="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hidden="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hidden="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hidden="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hidden="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19" t="s">
        <v>438</v>
      </c>
      <c r="H359" t="s">
        <v>80</v>
      </c>
      <c r="K359" t="s">
        <v>446</v>
      </c>
    </row>
    <row r="360" spans="1:11" hidden="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19" t="s">
        <v>439</v>
      </c>
      <c r="H360" t="s">
        <v>80</v>
      </c>
      <c r="K360" t="s">
        <v>446</v>
      </c>
    </row>
    <row r="361" spans="1:11" hidden="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hidden="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hidden="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19" t="s">
        <v>440</v>
      </c>
      <c r="H363" t="s">
        <v>80</v>
      </c>
      <c r="K363" t="s">
        <v>446</v>
      </c>
    </row>
    <row r="364" spans="1:11" hidden="1" x14ac:dyDescent="0.25">
      <c r="A364" t="s">
        <v>417</v>
      </c>
      <c r="B364" t="s">
        <v>421</v>
      </c>
      <c r="C364" t="s">
        <v>86</v>
      </c>
      <c r="D364" t="s">
        <v>14</v>
      </c>
      <c r="E364" s="19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hidden="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hidden="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hidden="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hidden="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hidden="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hidden="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19" t="s">
        <v>442</v>
      </c>
      <c r="H370" t="s">
        <v>80</v>
      </c>
      <c r="K370" t="s">
        <v>446</v>
      </c>
    </row>
    <row r="371" spans="1:11" hidden="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hidden="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hidden="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hidden="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hidden="1" x14ac:dyDescent="0.25">
      <c r="A375" t="s">
        <v>417</v>
      </c>
      <c r="B375" t="s">
        <v>423</v>
      </c>
      <c r="C375" t="s">
        <v>432</v>
      </c>
      <c r="D375" t="s">
        <v>28</v>
      </c>
      <c r="E375" s="19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hidden="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hidden="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hidden="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hidden="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hidden="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hidden="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hidden="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hidden="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hidden="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hidden="1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hidden="1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hidden="1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hidden="1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hidden="1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19" t="s">
        <v>481</v>
      </c>
      <c r="F390" t="s">
        <v>78</v>
      </c>
      <c r="G390">
        <v>28.5</v>
      </c>
      <c r="H390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8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t="s">
        <v>78</v>
      </c>
      <c r="G391">
        <v>2.7</v>
      </c>
      <c r="H391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8">
        <v>1.45</v>
      </c>
      <c r="T391" s="19" t="s">
        <v>336</v>
      </c>
      <c r="U391">
        <v>0.53</v>
      </c>
      <c r="V391" t="s">
        <v>78</v>
      </c>
      <c r="W391" t="s">
        <v>78</v>
      </c>
      <c r="X391" s="19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t="s">
        <v>78</v>
      </c>
      <c r="G392">
        <v>3.7</v>
      </c>
      <c r="H392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8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t="s">
        <v>78</v>
      </c>
      <c r="G393">
        <v>5.3</v>
      </c>
      <c r="H393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8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t="s">
        <v>78</v>
      </c>
      <c r="G394">
        <v>3.3</v>
      </c>
      <c r="H394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8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t="s">
        <v>78</v>
      </c>
      <c r="G395">
        <v>2.7</v>
      </c>
      <c r="H395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8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t="s">
        <v>78</v>
      </c>
      <c r="G396">
        <v>75.3</v>
      </c>
      <c r="H39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t="s">
        <v>78</v>
      </c>
      <c r="G397">
        <v>52.4</v>
      </c>
      <c r="H397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t="s">
        <v>78</v>
      </c>
      <c r="G398">
        <v>47.6</v>
      </c>
      <c r="H398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t="s">
        <v>78</v>
      </c>
      <c r="G399">
        <v>53.7</v>
      </c>
      <c r="H399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19" t="s">
        <v>289</v>
      </c>
      <c r="F400" t="s">
        <v>78</v>
      </c>
      <c r="G400">
        <v>34.1</v>
      </c>
      <c r="H400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t="s">
        <v>78</v>
      </c>
      <c r="F401" t="s">
        <v>78</v>
      </c>
      <c r="G401">
        <v>1</v>
      </c>
      <c r="H401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19" t="s">
        <v>481</v>
      </c>
      <c r="F402" t="s">
        <v>78</v>
      </c>
      <c r="G402">
        <v>28.5</v>
      </c>
      <c r="H402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8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t="s">
        <v>78</v>
      </c>
      <c r="G403">
        <v>2.7</v>
      </c>
      <c r="H403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8">
        <v>1.45</v>
      </c>
      <c r="T403" s="19" t="s">
        <v>336</v>
      </c>
      <c r="U403">
        <v>0.53</v>
      </c>
      <c r="V403" t="s">
        <v>78</v>
      </c>
      <c r="W403" t="s">
        <v>78</v>
      </c>
      <c r="X403" s="19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19" t="s">
        <v>482</v>
      </c>
      <c r="F404" t="s">
        <v>78</v>
      </c>
      <c r="G404">
        <v>6.6</v>
      </c>
      <c r="H404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8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t="s">
        <v>78</v>
      </c>
      <c r="G405">
        <v>5.3</v>
      </c>
      <c r="H405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8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t="s">
        <v>78</v>
      </c>
      <c r="G406">
        <v>3.3</v>
      </c>
      <c r="H40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8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t="s">
        <v>78</v>
      </c>
      <c r="G407">
        <v>3.3</v>
      </c>
      <c r="H407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8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t="s">
        <v>78</v>
      </c>
      <c r="G408">
        <v>75.3</v>
      </c>
      <c r="H408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t="s">
        <v>78</v>
      </c>
      <c r="G409">
        <v>52.4</v>
      </c>
      <c r="H409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t="s">
        <v>78</v>
      </c>
      <c r="G410">
        <v>47.6</v>
      </c>
      <c r="H410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t="s">
        <v>78</v>
      </c>
      <c r="G411">
        <v>8.4</v>
      </c>
      <c r="H411" t="s">
        <v>314</v>
      </c>
      <c r="I411" s="10" t="s">
        <v>322</v>
      </c>
      <c r="K411" t="s">
        <v>447</v>
      </c>
      <c r="O411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19" t="s">
        <v>289</v>
      </c>
      <c r="F412" t="s">
        <v>78</v>
      </c>
      <c r="G412">
        <v>34.1</v>
      </c>
      <c r="H412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t="s">
        <v>78</v>
      </c>
      <c r="F413" t="s">
        <v>78</v>
      </c>
      <c r="G413">
        <v>1</v>
      </c>
      <c r="H413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19" t="s">
        <v>486</v>
      </c>
      <c r="F414" t="s">
        <v>78</v>
      </c>
      <c r="G414">
        <v>26</v>
      </c>
      <c r="H414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8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19" t="s">
        <v>487</v>
      </c>
      <c r="F417" t="s">
        <v>78</v>
      </c>
      <c r="G417">
        <v>4.7</v>
      </c>
      <c r="H417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8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8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19" t="s">
        <v>485</v>
      </c>
      <c r="F420" t="s">
        <v>78</v>
      </c>
      <c r="G420" s="19" t="s">
        <v>483</v>
      </c>
      <c r="H420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19" t="s">
        <v>484</v>
      </c>
      <c r="H424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t="s">
        <v>78</v>
      </c>
      <c r="F425" t="s">
        <v>78</v>
      </c>
      <c r="G425">
        <v>1</v>
      </c>
      <c r="H425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19" t="s">
        <v>486</v>
      </c>
      <c r="F426" t="s">
        <v>78</v>
      </c>
      <c r="G426">
        <v>26</v>
      </c>
      <c r="H42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8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19" t="s">
        <v>492</v>
      </c>
      <c r="F428" t="s">
        <v>78</v>
      </c>
      <c r="G428">
        <v>6.8</v>
      </c>
      <c r="H428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8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19" t="s">
        <v>487</v>
      </c>
      <c r="F429" t="s">
        <v>78</v>
      </c>
      <c r="G429">
        <v>4.7</v>
      </c>
      <c r="H429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8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8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19" t="s">
        <v>485</v>
      </c>
      <c r="F432" t="s">
        <v>78</v>
      </c>
      <c r="G432" s="19" t="s">
        <v>483</v>
      </c>
      <c r="H432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t="s">
        <v>78</v>
      </c>
      <c r="G435">
        <v>7.7</v>
      </c>
      <c r="H435" t="s">
        <v>314</v>
      </c>
      <c r="I435" s="10" t="s">
        <v>322</v>
      </c>
      <c r="K435" t="s">
        <v>447</v>
      </c>
      <c r="O435" t="s">
        <v>78</v>
      </c>
      <c r="P435">
        <v>1.5</v>
      </c>
      <c r="Q435" s="19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19" t="s">
        <v>484</v>
      </c>
      <c r="H43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t="s">
        <v>78</v>
      </c>
      <c r="F437" t="s">
        <v>78</v>
      </c>
      <c r="G437">
        <v>1</v>
      </c>
      <c r="H437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19" t="s">
        <v>437</v>
      </c>
      <c r="U440">
        <v>0.75</v>
      </c>
      <c r="V440" t="s">
        <v>78</v>
      </c>
      <c r="W440" t="s">
        <v>78</v>
      </c>
      <c r="X440" s="19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19" t="s">
        <v>491</v>
      </c>
      <c r="H441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19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19" t="s">
        <v>342</v>
      </c>
      <c r="T443" s="19" t="s">
        <v>342</v>
      </c>
      <c r="U443">
        <v>0.37</v>
      </c>
      <c r="V443" t="s">
        <v>78</v>
      </c>
      <c r="W443" t="s">
        <v>78</v>
      </c>
      <c r="X443" s="19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19" t="s">
        <v>490</v>
      </c>
      <c r="H444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t="s">
        <v>78</v>
      </c>
      <c r="F449" t="s">
        <v>78</v>
      </c>
      <c r="G449">
        <v>1</v>
      </c>
      <c r="H449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19" t="s">
        <v>491</v>
      </c>
      <c r="H453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19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19" t="s">
        <v>493</v>
      </c>
      <c r="T455" s="19" t="s">
        <v>344</v>
      </c>
      <c r="U455">
        <v>-0.26</v>
      </c>
      <c r="V455" t="s">
        <v>78</v>
      </c>
      <c r="W455" t="s">
        <v>78</v>
      </c>
      <c r="X455" s="19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19" t="s">
        <v>490</v>
      </c>
      <c r="H45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19" t="s">
        <v>489</v>
      </c>
      <c r="F459" t="s">
        <v>78</v>
      </c>
      <c r="G459">
        <v>5.5</v>
      </c>
      <c r="H459" t="s">
        <v>314</v>
      </c>
      <c r="I459" s="10" t="s">
        <v>322</v>
      </c>
      <c r="K459" t="s">
        <v>447</v>
      </c>
      <c r="O459" t="s">
        <v>78</v>
      </c>
      <c r="P459" s="19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t="s">
        <v>78</v>
      </c>
      <c r="F461" t="s">
        <v>78</v>
      </c>
      <c r="G461">
        <v>1</v>
      </c>
      <c r="H461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t="s">
        <v>78</v>
      </c>
      <c r="G462">
        <v>681.7</v>
      </c>
      <c r="H462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t="s">
        <v>78</v>
      </c>
      <c r="G463">
        <v>681.7</v>
      </c>
      <c r="H463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19" t="s">
        <v>488</v>
      </c>
      <c r="F464" t="s">
        <v>78</v>
      </c>
      <c r="G464">
        <v>538.4</v>
      </c>
      <c r="H464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19" t="s">
        <v>488</v>
      </c>
      <c r="F465" t="s">
        <v>78</v>
      </c>
      <c r="G465">
        <v>538.4</v>
      </c>
      <c r="H465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t="s">
        <v>78</v>
      </c>
      <c r="G468">
        <v>681.7</v>
      </c>
      <c r="H468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t="s">
        <v>78</v>
      </c>
      <c r="G469">
        <v>681.7</v>
      </c>
      <c r="H469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19" t="s">
        <v>488</v>
      </c>
      <c r="F470" t="s">
        <v>78</v>
      </c>
      <c r="G470">
        <v>538.4</v>
      </c>
      <c r="H470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19" t="s">
        <v>488</v>
      </c>
      <c r="F471" t="s">
        <v>78</v>
      </c>
      <c r="G471">
        <v>538.4</v>
      </c>
      <c r="H471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19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16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19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16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19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19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19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19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7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7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19" t="s">
        <v>572</v>
      </c>
      <c r="H512" s="27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19" t="s">
        <v>573</v>
      </c>
      <c r="F513" t="s">
        <v>78</v>
      </c>
      <c r="G513">
        <v>10</v>
      </c>
      <c r="H513" s="27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7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7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7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19" t="s">
        <v>574</v>
      </c>
      <c r="H517" s="27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7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19" t="s">
        <v>575</v>
      </c>
      <c r="H519" s="27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19" t="s">
        <v>576</v>
      </c>
      <c r="F520" t="s">
        <v>78</v>
      </c>
      <c r="G520">
        <v>10</v>
      </c>
      <c r="H520" s="27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19" t="s">
        <v>577</v>
      </c>
      <c r="F521" t="s">
        <v>78</v>
      </c>
      <c r="G521">
        <v>100</v>
      </c>
      <c r="H521" s="27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19" t="s">
        <v>578</v>
      </c>
      <c r="H522" s="27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7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7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6" t="str">
        <f t="shared" ref="C525:I534" si="34">C515</f>
        <v>nt_total</v>
      </c>
      <c r="D525" t="str">
        <f t="shared" si="34"/>
        <v>Decrease</v>
      </c>
      <c r="E525" s="26">
        <f t="shared" si="34"/>
        <v>0</v>
      </c>
      <c r="F525" s="26" t="str">
        <f t="shared" si="34"/>
        <v>NA</v>
      </c>
      <c r="G525" s="26">
        <f t="shared" si="34"/>
        <v>24</v>
      </c>
      <c r="H525" s="27" t="str">
        <f t="shared" si="34"/>
        <v>Cont_0010</v>
      </c>
      <c r="I525" s="26" t="str">
        <f t="shared" si="34"/>
        <v>x</v>
      </c>
      <c r="K525" s="26" t="str">
        <f t="shared" ref="K525:K534" si="35">K515</f>
        <v>bugs</v>
      </c>
      <c r="L525" s="26"/>
      <c r="M525" s="26"/>
      <c r="N525" s="26"/>
    </row>
    <row r="526" spans="1:14" hidden="1" x14ac:dyDescent="0.25">
      <c r="A526" t="s">
        <v>542</v>
      </c>
      <c r="B526" t="s">
        <v>571</v>
      </c>
      <c r="C526" s="26" t="str">
        <f t="shared" si="34"/>
        <v>nt_EPT</v>
      </c>
      <c r="D526" t="str">
        <f t="shared" si="34"/>
        <v>Decrease</v>
      </c>
      <c r="E526" s="26">
        <f t="shared" si="34"/>
        <v>0</v>
      </c>
      <c r="F526" s="26" t="str">
        <f t="shared" si="34"/>
        <v>NA</v>
      </c>
      <c r="G526" s="26">
        <f t="shared" si="34"/>
        <v>10</v>
      </c>
      <c r="H526" s="27" t="str">
        <f t="shared" si="34"/>
        <v>Cont_0010</v>
      </c>
      <c r="I526" s="26" t="str">
        <f t="shared" si="34"/>
        <v>x</v>
      </c>
      <c r="K526" s="26" t="str">
        <f t="shared" si="35"/>
        <v>bugs</v>
      </c>
      <c r="L526" s="26"/>
      <c r="M526" s="26"/>
      <c r="N526" s="26"/>
    </row>
    <row r="527" spans="1:14" hidden="1" x14ac:dyDescent="0.25">
      <c r="A527" t="s">
        <v>542</v>
      </c>
      <c r="B527" t="s">
        <v>571</v>
      </c>
      <c r="C527" s="26" t="str">
        <f t="shared" si="34"/>
        <v>pi_EPTNoHydro</v>
      </c>
      <c r="D527" t="str">
        <f t="shared" si="34"/>
        <v>Decrease</v>
      </c>
      <c r="E527" s="26">
        <f t="shared" si="34"/>
        <v>0</v>
      </c>
      <c r="F527" s="26" t="str">
        <f t="shared" si="34"/>
        <v>NA</v>
      </c>
      <c r="G527" s="24" t="str">
        <f t="shared" si="34"/>
        <v>30.3318</v>
      </c>
      <c r="H527" s="27" t="str">
        <f t="shared" si="34"/>
        <v>Cont_0010</v>
      </c>
      <c r="I527" s="26" t="str">
        <f t="shared" si="34"/>
        <v>x</v>
      </c>
      <c r="K527" s="26" t="str">
        <f t="shared" si="35"/>
        <v>bugs</v>
      </c>
      <c r="L527" s="26"/>
      <c r="M527" s="26"/>
      <c r="N527" s="26"/>
    </row>
    <row r="528" spans="1:14" hidden="1" x14ac:dyDescent="0.25">
      <c r="A528" t="s">
        <v>542</v>
      </c>
      <c r="B528" t="s">
        <v>571</v>
      </c>
      <c r="C528" s="26" t="str">
        <f t="shared" si="34"/>
        <v>pi_TrichNoHydro</v>
      </c>
      <c r="D528" t="str">
        <f t="shared" si="34"/>
        <v>Decrease</v>
      </c>
      <c r="E528" s="26">
        <f t="shared" si="34"/>
        <v>0</v>
      </c>
      <c r="F528" s="26" t="str">
        <f t="shared" si="34"/>
        <v>NA</v>
      </c>
      <c r="G528" s="26">
        <f t="shared" si="34"/>
        <v>1.4778</v>
      </c>
      <c r="H528" s="27" t="str">
        <f t="shared" si="34"/>
        <v>Cont_0010</v>
      </c>
      <c r="I528" s="26" t="str">
        <f t="shared" si="34"/>
        <v>x</v>
      </c>
      <c r="K528" s="26" t="str">
        <f t="shared" si="35"/>
        <v>bugs</v>
      </c>
      <c r="L528" s="26"/>
      <c r="M528" s="26"/>
      <c r="N528" s="26"/>
    </row>
    <row r="529" spans="1:14" hidden="1" x14ac:dyDescent="0.25">
      <c r="A529" t="s">
        <v>542</v>
      </c>
      <c r="B529" t="s">
        <v>571</v>
      </c>
      <c r="C529" s="26" t="str">
        <f t="shared" si="34"/>
        <v>pi_Coleo</v>
      </c>
      <c r="D529" t="str">
        <f t="shared" si="34"/>
        <v>Decrease</v>
      </c>
      <c r="E529" s="26">
        <f t="shared" si="34"/>
        <v>0</v>
      </c>
      <c r="F529" s="26" t="str">
        <f t="shared" si="34"/>
        <v>NA</v>
      </c>
      <c r="G529" s="24" t="str">
        <f t="shared" si="34"/>
        <v>2.8037</v>
      </c>
      <c r="H529" s="27" t="str">
        <f t="shared" si="34"/>
        <v>Cont_0010</v>
      </c>
      <c r="I529" s="26" t="str">
        <f t="shared" si="34"/>
        <v>x</v>
      </c>
      <c r="K529" s="26" t="str">
        <f t="shared" si="35"/>
        <v>bugs</v>
      </c>
      <c r="L529" s="26"/>
      <c r="M529" s="26"/>
      <c r="N529" s="26"/>
    </row>
    <row r="530" spans="1:14" hidden="1" x14ac:dyDescent="0.25">
      <c r="A530" t="s">
        <v>542</v>
      </c>
      <c r="B530" t="s">
        <v>571</v>
      </c>
      <c r="C530" s="26" t="str">
        <f t="shared" si="34"/>
        <v>x_HBI2</v>
      </c>
      <c r="D530" t="str">
        <f t="shared" si="34"/>
        <v>Increase</v>
      </c>
      <c r="E530" s="24" t="str">
        <f t="shared" si="34"/>
        <v>4.624</v>
      </c>
      <c r="F530" s="26" t="str">
        <f t="shared" si="34"/>
        <v>NA</v>
      </c>
      <c r="G530" s="26">
        <f t="shared" si="34"/>
        <v>10</v>
      </c>
      <c r="H530" s="27" t="str">
        <f t="shared" si="34"/>
        <v>Cont_0010</v>
      </c>
      <c r="I530" s="26" t="str">
        <f t="shared" si="34"/>
        <v>FBI</v>
      </c>
      <c r="K530" s="26" t="str">
        <f t="shared" si="35"/>
        <v>bugs</v>
      </c>
      <c r="L530" s="26"/>
      <c r="M530" s="26"/>
      <c r="N530" s="26"/>
    </row>
    <row r="531" spans="1:14" hidden="1" x14ac:dyDescent="0.25">
      <c r="A531" t="s">
        <v>542</v>
      </c>
      <c r="B531" t="s">
        <v>571</v>
      </c>
      <c r="C531" s="26" t="str">
        <f t="shared" si="34"/>
        <v>pi_dom01</v>
      </c>
      <c r="D531" t="str">
        <f t="shared" si="34"/>
        <v>Increase</v>
      </c>
      <c r="E531" s="24" t="str">
        <f t="shared" si="34"/>
        <v>41.2935</v>
      </c>
      <c r="F531" s="26" t="str">
        <f t="shared" si="34"/>
        <v>NA</v>
      </c>
      <c r="G531" s="26">
        <f t="shared" si="34"/>
        <v>100</v>
      </c>
      <c r="H531" s="27" t="str">
        <f t="shared" si="34"/>
        <v>Cont_0010</v>
      </c>
      <c r="I531" s="26" t="str">
        <f t="shared" si="34"/>
        <v>x</v>
      </c>
      <c r="K531" s="26" t="str">
        <f t="shared" si="35"/>
        <v>bugs</v>
      </c>
      <c r="L531" s="26"/>
      <c r="M531" s="26"/>
      <c r="N531" s="26"/>
    </row>
    <row r="532" spans="1:14" hidden="1" x14ac:dyDescent="0.25">
      <c r="A532" t="s">
        <v>542</v>
      </c>
      <c r="B532" t="s">
        <v>571</v>
      </c>
      <c r="C532" s="26" t="str">
        <f t="shared" si="34"/>
        <v>pi_habit_cling_PlecoNoCling</v>
      </c>
      <c r="D532" t="str">
        <f t="shared" si="34"/>
        <v>Decrease</v>
      </c>
      <c r="E532" s="26">
        <f t="shared" si="34"/>
        <v>0</v>
      </c>
      <c r="F532" s="26" t="str">
        <f t="shared" si="34"/>
        <v>NA</v>
      </c>
      <c r="G532" s="24" t="str">
        <f t="shared" si="34"/>
        <v>40.3941</v>
      </c>
      <c r="H532" s="27" t="str">
        <f t="shared" si="34"/>
        <v>Cont_0010</v>
      </c>
      <c r="I532" s="26" t="str">
        <f t="shared" si="34"/>
        <v>x</v>
      </c>
      <c r="K532" s="26" t="str">
        <f t="shared" si="35"/>
        <v>bugs</v>
      </c>
      <c r="L532" s="26"/>
      <c r="M532" s="26"/>
      <c r="N532" s="26"/>
    </row>
    <row r="533" spans="1:14" hidden="1" x14ac:dyDescent="0.25">
      <c r="A533" t="s">
        <v>542</v>
      </c>
      <c r="B533" t="s">
        <v>571</v>
      </c>
      <c r="C533" s="26" t="str">
        <f t="shared" si="34"/>
        <v>pi_ffg_shred</v>
      </c>
      <c r="D533" t="str">
        <f t="shared" si="34"/>
        <v>Decrease</v>
      </c>
      <c r="E533" s="26">
        <f t="shared" si="34"/>
        <v>0</v>
      </c>
      <c r="F533" s="26" t="str">
        <f t="shared" si="34"/>
        <v>NA</v>
      </c>
      <c r="G533" s="26">
        <f t="shared" si="34"/>
        <v>7.2115</v>
      </c>
      <c r="H533" s="27" t="str">
        <f t="shared" si="34"/>
        <v>Cont_0010</v>
      </c>
      <c r="I533" s="26" t="str">
        <f t="shared" si="34"/>
        <v>x</v>
      </c>
      <c r="K533" s="26" t="str">
        <f t="shared" si="35"/>
        <v>bugs</v>
      </c>
      <c r="L533" s="26"/>
      <c r="M533" s="26"/>
      <c r="N533" s="26"/>
    </row>
    <row r="534" spans="1:14" hidden="1" x14ac:dyDescent="0.25">
      <c r="A534" t="s">
        <v>542</v>
      </c>
      <c r="B534" t="s">
        <v>571</v>
      </c>
      <c r="C534" s="26" t="str">
        <f t="shared" si="34"/>
        <v>pi_ffg_pred</v>
      </c>
      <c r="D534" t="str">
        <f t="shared" si="34"/>
        <v>Decrease</v>
      </c>
      <c r="E534" s="26">
        <f t="shared" si="34"/>
        <v>0</v>
      </c>
      <c r="F534" s="26" t="str">
        <f t="shared" si="34"/>
        <v>NA</v>
      </c>
      <c r="G534" s="26">
        <f t="shared" si="34"/>
        <v>4.0541</v>
      </c>
      <c r="H534" s="27" t="str">
        <f t="shared" si="34"/>
        <v>Cont_0010</v>
      </c>
      <c r="I534" s="26" t="str">
        <f t="shared" si="34"/>
        <v>x</v>
      </c>
      <c r="K534" s="26" t="str">
        <f t="shared" si="35"/>
        <v>bugs</v>
      </c>
      <c r="L534" s="26"/>
      <c r="M534" s="26"/>
      <c r="N534" s="26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>
        <v>2.8</v>
      </c>
      <c r="F535" t="s">
        <v>78</v>
      </c>
      <c r="G535" s="19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16">
        <v>0</v>
      </c>
      <c r="F536" t="s">
        <v>78</v>
      </c>
      <c r="G536" s="19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>
        <v>7.6</v>
      </c>
      <c r="F538" t="s">
        <v>78</v>
      </c>
      <c r="G538" s="19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16">
        <v>3.8</v>
      </c>
      <c r="F539" t="s">
        <v>78</v>
      </c>
      <c r="G539" s="19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>
        <v>2.8</v>
      </c>
      <c r="F540" t="s">
        <v>78</v>
      </c>
      <c r="G540" s="19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16">
        <v>0</v>
      </c>
      <c r="F541" t="s">
        <v>78</v>
      </c>
      <c r="G541" s="19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>
        <v>7.6</v>
      </c>
      <c r="F543" t="s">
        <v>78</v>
      </c>
      <c r="G543" s="19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16">
        <v>3.8</v>
      </c>
      <c r="F544" t="s">
        <v>78</v>
      </c>
      <c r="G544" s="19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>
        <v>2.8</v>
      </c>
      <c r="F545" t="s">
        <v>78</v>
      </c>
      <c r="G545" s="19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16">
        <v>0</v>
      </c>
      <c r="F546" t="s">
        <v>78</v>
      </c>
      <c r="G546" s="19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>
        <v>7.6</v>
      </c>
      <c r="F548" t="s">
        <v>78</v>
      </c>
      <c r="G548" s="19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16">
        <v>3.8</v>
      </c>
      <c r="F549" t="s">
        <v>78</v>
      </c>
      <c r="G549" s="19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6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19" t="s">
        <v>695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19" t="s">
        <v>696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19" t="s">
        <v>697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19" t="s">
        <v>808</v>
      </c>
      <c r="F589" t="s">
        <v>78</v>
      </c>
      <c r="G589" s="19" t="s">
        <v>809</v>
      </c>
      <c r="H589" t="s">
        <v>538</v>
      </c>
      <c r="I589" t="s">
        <v>710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19" t="s">
        <v>810</v>
      </c>
      <c r="F590" t="s">
        <v>78</v>
      </c>
      <c r="G590" s="19" t="s">
        <v>811</v>
      </c>
      <c r="H590" t="s">
        <v>538</v>
      </c>
      <c r="I590" t="s">
        <v>710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19" t="s">
        <v>812</v>
      </c>
      <c r="H591" t="s">
        <v>538</v>
      </c>
      <c r="I591" t="s">
        <v>710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710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19" t="s">
        <v>813</v>
      </c>
      <c r="H593" t="s">
        <v>538</v>
      </c>
      <c r="I593" t="s">
        <v>710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710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28" t="s">
        <v>543</v>
      </c>
      <c r="D595" t="s">
        <v>14</v>
      </c>
      <c r="E595">
        <v>0</v>
      </c>
      <c r="F595" t="s">
        <v>78</v>
      </c>
      <c r="G595" s="19" t="s">
        <v>814</v>
      </c>
      <c r="H595" t="s">
        <v>538</v>
      </c>
      <c r="I595" t="s">
        <v>710</v>
      </c>
      <c r="J595" t="s">
        <v>713</v>
      </c>
      <c r="K595" t="s">
        <v>446</v>
      </c>
      <c r="L595" t="s">
        <v>680</v>
      </c>
      <c r="M595" t="b">
        <v>1</v>
      </c>
      <c r="N595" t="s">
        <v>713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19" t="s">
        <v>815</v>
      </c>
      <c r="H596" t="s">
        <v>538</v>
      </c>
      <c r="I596" t="s">
        <v>710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19" t="s">
        <v>808</v>
      </c>
      <c r="F597" t="s">
        <v>78</v>
      </c>
      <c r="G597" s="19" t="s">
        <v>809</v>
      </c>
      <c r="H597" t="s">
        <v>538</v>
      </c>
      <c r="I597" t="s">
        <v>710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19" t="s">
        <v>810</v>
      </c>
      <c r="F598" t="s">
        <v>78</v>
      </c>
      <c r="G598" s="19" t="s">
        <v>811</v>
      </c>
      <c r="H598" t="s">
        <v>538</v>
      </c>
      <c r="I598" t="s">
        <v>710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19" t="s">
        <v>812</v>
      </c>
      <c r="H599" t="s">
        <v>538</v>
      </c>
      <c r="I599" t="s">
        <v>710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710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19" t="s">
        <v>813</v>
      </c>
      <c r="H601" t="s">
        <v>538</v>
      </c>
      <c r="I601" t="s">
        <v>710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710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28" t="s">
        <v>543</v>
      </c>
      <c r="D603" t="s">
        <v>14</v>
      </c>
      <c r="E603">
        <v>0</v>
      </c>
      <c r="F603" t="s">
        <v>78</v>
      </c>
      <c r="G603" s="19" t="s">
        <v>814</v>
      </c>
      <c r="H603" t="s">
        <v>538</v>
      </c>
      <c r="I603" t="s">
        <v>710</v>
      </c>
      <c r="J603" t="s">
        <v>713</v>
      </c>
      <c r="K603" t="s">
        <v>446</v>
      </c>
      <c r="L603" t="s">
        <v>680</v>
      </c>
      <c r="M603" t="b">
        <v>1</v>
      </c>
      <c r="N603" t="s">
        <v>713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19" t="s">
        <v>815</v>
      </c>
      <c r="H604" t="s">
        <v>538</v>
      </c>
      <c r="I604" t="s">
        <v>710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19" t="s">
        <v>816</v>
      </c>
      <c r="F605" t="s">
        <v>78</v>
      </c>
      <c r="G605">
        <v>12</v>
      </c>
      <c r="H605" t="s">
        <v>538</v>
      </c>
      <c r="I605" t="s">
        <v>711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>
        <v>20</v>
      </c>
      <c r="F606" t="s">
        <v>78</v>
      </c>
      <c r="G606" s="19" t="s">
        <v>826</v>
      </c>
      <c r="H606" t="s">
        <v>538</v>
      </c>
      <c r="I606" t="s">
        <v>711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19" t="s">
        <v>817</v>
      </c>
      <c r="F607" t="s">
        <v>78</v>
      </c>
      <c r="G607" s="19" t="s">
        <v>827</v>
      </c>
      <c r="H607" t="s">
        <v>538</v>
      </c>
      <c r="I607" t="s">
        <v>711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19" t="s">
        <v>818</v>
      </c>
      <c r="F608" t="s">
        <v>78</v>
      </c>
      <c r="G608" s="19" t="s">
        <v>828</v>
      </c>
      <c r="H608" t="s">
        <v>538</v>
      </c>
      <c r="I608" t="s">
        <v>711</v>
      </c>
      <c r="K608" t="s">
        <v>446</v>
      </c>
    </row>
    <row r="609" spans="1:14" hidden="1" x14ac:dyDescent="0.25">
      <c r="A609" t="s">
        <v>673</v>
      </c>
      <c r="B609">
        <v>3</v>
      </c>
      <c r="C609" s="28" t="s">
        <v>683</v>
      </c>
      <c r="D609" t="s">
        <v>14</v>
      </c>
      <c r="E609" s="19" t="s">
        <v>819</v>
      </c>
      <c r="F609" t="s">
        <v>78</v>
      </c>
      <c r="G609" s="19" t="s">
        <v>829</v>
      </c>
      <c r="H609" t="s">
        <v>538</v>
      </c>
      <c r="I609" t="s">
        <v>711</v>
      </c>
      <c r="J609" t="s">
        <v>714</v>
      </c>
      <c r="K609" t="s">
        <v>446</v>
      </c>
      <c r="M609" t="b">
        <v>1</v>
      </c>
      <c r="N609" t="s">
        <v>721</v>
      </c>
    </row>
    <row r="610" spans="1:14" hidden="1" x14ac:dyDescent="0.25">
      <c r="A610" t="s">
        <v>673</v>
      </c>
      <c r="B610">
        <v>3</v>
      </c>
      <c r="C610" s="28" t="s">
        <v>678</v>
      </c>
      <c r="D610" t="s">
        <v>14</v>
      </c>
      <c r="E610">
        <v>0</v>
      </c>
      <c r="F610" t="s">
        <v>78</v>
      </c>
      <c r="G610" s="19" t="s">
        <v>830</v>
      </c>
      <c r="H610" t="s">
        <v>538</v>
      </c>
      <c r="I610" t="s">
        <v>711</v>
      </c>
      <c r="J610" t="s">
        <v>713</v>
      </c>
      <c r="K610" t="s">
        <v>446</v>
      </c>
      <c r="M610" t="b">
        <v>1</v>
      </c>
      <c r="N610" t="s">
        <v>713</v>
      </c>
    </row>
    <row r="611" spans="1:14" hidden="1" x14ac:dyDescent="0.25">
      <c r="A611" t="s">
        <v>673</v>
      </c>
      <c r="B611">
        <v>3</v>
      </c>
      <c r="C611" s="28" t="s">
        <v>136</v>
      </c>
      <c r="D611" t="s">
        <v>14</v>
      </c>
      <c r="E611">
        <v>0</v>
      </c>
      <c r="F611" t="s">
        <v>78</v>
      </c>
      <c r="G611" s="19" t="s">
        <v>831</v>
      </c>
      <c r="H611" t="s">
        <v>538</v>
      </c>
      <c r="I611" t="s">
        <v>711</v>
      </c>
      <c r="J611" t="s">
        <v>713</v>
      </c>
      <c r="K611" t="s">
        <v>446</v>
      </c>
      <c r="M611" t="b">
        <v>1</v>
      </c>
      <c r="N611" t="s">
        <v>713</v>
      </c>
    </row>
    <row r="612" spans="1:14" hidden="1" x14ac:dyDescent="0.25">
      <c r="A612" t="s">
        <v>673</v>
      </c>
      <c r="B612">
        <v>3</v>
      </c>
      <c r="C612" t="s">
        <v>700</v>
      </c>
      <c r="D612" t="s">
        <v>14</v>
      </c>
      <c r="E612">
        <v>3</v>
      </c>
      <c r="F612" t="s">
        <v>78</v>
      </c>
      <c r="G612">
        <v>16</v>
      </c>
      <c r="H612" t="s">
        <v>538</v>
      </c>
      <c r="I612" t="s">
        <v>711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19" t="s">
        <v>820</v>
      </c>
      <c r="F613" t="s">
        <v>78</v>
      </c>
      <c r="G613" s="19" t="s">
        <v>832</v>
      </c>
      <c r="H613" t="s">
        <v>538</v>
      </c>
      <c r="I613" t="s">
        <v>711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>
        <v>2</v>
      </c>
      <c r="F614" t="s">
        <v>78</v>
      </c>
      <c r="G614">
        <v>12</v>
      </c>
      <c r="H614" t="s">
        <v>538</v>
      </c>
      <c r="I614" t="s">
        <v>711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19" t="s">
        <v>816</v>
      </c>
      <c r="F615" t="s">
        <v>78</v>
      </c>
      <c r="G615">
        <v>12</v>
      </c>
      <c r="H615" t="s">
        <v>538</v>
      </c>
      <c r="I615" t="s">
        <v>711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>
        <v>20</v>
      </c>
      <c r="F616" t="s">
        <v>78</v>
      </c>
      <c r="G616" s="19" t="s">
        <v>826</v>
      </c>
      <c r="H616" t="s">
        <v>538</v>
      </c>
      <c r="I616" t="s">
        <v>711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19" t="s">
        <v>817</v>
      </c>
      <c r="F617" t="s">
        <v>78</v>
      </c>
      <c r="G617" s="19" t="s">
        <v>827</v>
      </c>
      <c r="H617" t="s">
        <v>538</v>
      </c>
      <c r="I617" t="s">
        <v>711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19" t="s">
        <v>818</v>
      </c>
      <c r="F618" t="s">
        <v>78</v>
      </c>
      <c r="G618" s="19" t="s">
        <v>828</v>
      </c>
      <c r="H618" t="s">
        <v>538</v>
      </c>
      <c r="I618" t="s">
        <v>711</v>
      </c>
      <c r="K618" t="s">
        <v>446</v>
      </c>
    </row>
    <row r="619" spans="1:14" hidden="1" x14ac:dyDescent="0.25">
      <c r="A619" t="s">
        <v>673</v>
      </c>
      <c r="B619">
        <v>5</v>
      </c>
      <c r="C619" s="28" t="s">
        <v>683</v>
      </c>
      <c r="D619" t="s">
        <v>14</v>
      </c>
      <c r="E619" s="19" t="s">
        <v>819</v>
      </c>
      <c r="F619" t="s">
        <v>78</v>
      </c>
      <c r="G619" s="19" t="s">
        <v>829</v>
      </c>
      <c r="H619" t="s">
        <v>538</v>
      </c>
      <c r="I619" t="s">
        <v>711</v>
      </c>
      <c r="J619" t="s">
        <v>714</v>
      </c>
      <c r="K619" t="s">
        <v>446</v>
      </c>
      <c r="M619" t="b">
        <v>1</v>
      </c>
      <c r="N619" t="s">
        <v>721</v>
      </c>
    </row>
    <row r="620" spans="1:14" hidden="1" x14ac:dyDescent="0.25">
      <c r="A620" t="s">
        <v>673</v>
      </c>
      <c r="B620">
        <v>5</v>
      </c>
      <c r="C620" s="28" t="s">
        <v>678</v>
      </c>
      <c r="D620" t="s">
        <v>14</v>
      </c>
      <c r="E620">
        <v>0</v>
      </c>
      <c r="F620" t="s">
        <v>78</v>
      </c>
      <c r="G620" s="19" t="s">
        <v>830</v>
      </c>
      <c r="H620" t="s">
        <v>538</v>
      </c>
      <c r="I620" t="s">
        <v>711</v>
      </c>
      <c r="J620" t="s">
        <v>713</v>
      </c>
      <c r="K620" t="s">
        <v>446</v>
      </c>
      <c r="M620" t="b">
        <v>1</v>
      </c>
      <c r="N620" t="s">
        <v>713</v>
      </c>
    </row>
    <row r="621" spans="1:14" hidden="1" x14ac:dyDescent="0.25">
      <c r="A621" t="s">
        <v>673</v>
      </c>
      <c r="B621">
        <v>5</v>
      </c>
      <c r="C621" s="28" t="s">
        <v>136</v>
      </c>
      <c r="D621" t="s">
        <v>14</v>
      </c>
      <c r="E621">
        <v>0</v>
      </c>
      <c r="F621" t="s">
        <v>78</v>
      </c>
      <c r="G621" s="19" t="s">
        <v>831</v>
      </c>
      <c r="H621" t="s">
        <v>538</v>
      </c>
      <c r="I621" t="s">
        <v>711</v>
      </c>
      <c r="J621" t="s">
        <v>713</v>
      </c>
      <c r="K621" t="s">
        <v>446</v>
      </c>
      <c r="M621" t="b">
        <v>1</v>
      </c>
      <c r="N621" t="s">
        <v>713</v>
      </c>
    </row>
    <row r="622" spans="1:14" hidden="1" x14ac:dyDescent="0.25">
      <c r="A622" t="s">
        <v>673</v>
      </c>
      <c r="B622">
        <v>5</v>
      </c>
      <c r="C622" t="s">
        <v>700</v>
      </c>
      <c r="D622" t="s">
        <v>14</v>
      </c>
      <c r="E622">
        <v>3</v>
      </c>
      <c r="F622" t="s">
        <v>78</v>
      </c>
      <c r="G622">
        <v>16</v>
      </c>
      <c r="H622" t="s">
        <v>538</v>
      </c>
      <c r="I622" t="s">
        <v>711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19" t="s">
        <v>820</v>
      </c>
      <c r="F623" t="s">
        <v>78</v>
      </c>
      <c r="G623" s="19" t="s">
        <v>832</v>
      </c>
      <c r="H623" t="s">
        <v>538</v>
      </c>
      <c r="I623" t="s">
        <v>711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>
        <v>2</v>
      </c>
      <c r="F624" t="s">
        <v>78</v>
      </c>
      <c r="G624">
        <v>12</v>
      </c>
      <c r="H624" t="s">
        <v>538</v>
      </c>
      <c r="I624" t="s">
        <v>711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>
        <v>17</v>
      </c>
      <c r="H625" t="s">
        <v>538</v>
      </c>
      <c r="I625" t="s">
        <v>712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19" t="s">
        <v>821</v>
      </c>
      <c r="F626" t="s">
        <v>78</v>
      </c>
      <c r="G626" s="30" t="s">
        <v>833</v>
      </c>
      <c r="H626" t="s">
        <v>538</v>
      </c>
      <c r="I626" t="s">
        <v>712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0" t="s">
        <v>834</v>
      </c>
      <c r="H627" t="s">
        <v>538</v>
      </c>
      <c r="I627" t="s">
        <v>712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19" t="s">
        <v>822</v>
      </c>
      <c r="F628" t="s">
        <v>78</v>
      </c>
      <c r="G628" s="19" t="s">
        <v>835</v>
      </c>
      <c r="H628" t="s">
        <v>538</v>
      </c>
      <c r="I628" t="s">
        <v>712</v>
      </c>
      <c r="K628" t="s">
        <v>446</v>
      </c>
    </row>
    <row r="629" spans="1:14" hidden="1" x14ac:dyDescent="0.25">
      <c r="A629" t="s">
        <v>673</v>
      </c>
      <c r="B629">
        <v>4</v>
      </c>
      <c r="C629" s="28" t="s">
        <v>686</v>
      </c>
      <c r="D629" t="s">
        <v>14</v>
      </c>
      <c r="E629">
        <v>0</v>
      </c>
      <c r="F629" t="s">
        <v>78</v>
      </c>
      <c r="G629" s="19" t="s">
        <v>831</v>
      </c>
      <c r="H629" t="s">
        <v>538</v>
      </c>
      <c r="I629" t="s">
        <v>712</v>
      </c>
      <c r="J629" t="s">
        <v>713</v>
      </c>
      <c r="K629" t="s">
        <v>446</v>
      </c>
      <c r="L629" t="s">
        <v>687</v>
      </c>
      <c r="M629" t="b">
        <v>1</v>
      </c>
      <c r="N629" t="s">
        <v>713</v>
      </c>
    </row>
    <row r="630" spans="1:14" hidden="1" x14ac:dyDescent="0.25">
      <c r="A630" t="s">
        <v>673</v>
      </c>
      <c r="B630">
        <v>4</v>
      </c>
      <c r="C630" t="s">
        <v>991</v>
      </c>
      <c r="D630" t="s">
        <v>14</v>
      </c>
      <c r="E630">
        <v>2</v>
      </c>
      <c r="F630" t="s">
        <v>78</v>
      </c>
      <c r="G630">
        <v>16</v>
      </c>
      <c r="H630" t="s">
        <v>538</v>
      </c>
      <c r="I630" t="s">
        <v>712</v>
      </c>
      <c r="K630" t="s">
        <v>446</v>
      </c>
      <c r="L630" t="s">
        <v>990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>
        <v>18</v>
      </c>
      <c r="H631" t="s">
        <v>538</v>
      </c>
      <c r="I631" t="s">
        <v>712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19" t="s">
        <v>823</v>
      </c>
      <c r="F632" t="s">
        <v>78</v>
      </c>
      <c r="G632">
        <v>53</v>
      </c>
      <c r="H632" t="s">
        <v>538</v>
      </c>
      <c r="I632" t="s">
        <v>712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688</v>
      </c>
      <c r="D633" t="s">
        <v>14</v>
      </c>
      <c r="E633">
        <v>0</v>
      </c>
      <c r="F633" t="s">
        <v>78</v>
      </c>
      <c r="G633" s="19" t="s">
        <v>836</v>
      </c>
      <c r="H633" t="s">
        <v>538</v>
      </c>
      <c r="I633" t="s">
        <v>712</v>
      </c>
      <c r="K633" t="s">
        <v>446</v>
      </c>
    </row>
    <row r="634" spans="1:14" hidden="1" x14ac:dyDescent="0.25">
      <c r="A634" t="s">
        <v>673</v>
      </c>
      <c r="B634">
        <v>4</v>
      </c>
      <c r="C634" s="28" t="s">
        <v>543</v>
      </c>
      <c r="D634" t="s">
        <v>14</v>
      </c>
      <c r="E634">
        <v>0</v>
      </c>
      <c r="F634" t="s">
        <v>78</v>
      </c>
      <c r="G634">
        <v>1.072454</v>
      </c>
      <c r="H634" t="s">
        <v>538</v>
      </c>
      <c r="I634" t="s">
        <v>712</v>
      </c>
      <c r="J634" s="27" t="s">
        <v>713</v>
      </c>
      <c r="K634" t="s">
        <v>446</v>
      </c>
      <c r="M634" t="b">
        <v>1</v>
      </c>
      <c r="N634" t="s">
        <v>713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>
        <v>17</v>
      </c>
      <c r="H635" t="s">
        <v>538</v>
      </c>
      <c r="I635" t="s">
        <v>712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19" t="s">
        <v>821</v>
      </c>
      <c r="F636" t="s">
        <v>78</v>
      </c>
      <c r="G636" s="19" t="s">
        <v>833</v>
      </c>
      <c r="H636" t="s">
        <v>538</v>
      </c>
      <c r="I636" t="s">
        <v>712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19" t="s">
        <v>834</v>
      </c>
      <c r="H637" t="s">
        <v>538</v>
      </c>
      <c r="I637" t="s">
        <v>712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19" t="s">
        <v>822</v>
      </c>
      <c r="F638" t="s">
        <v>78</v>
      </c>
      <c r="G638">
        <v>8.870279</v>
      </c>
      <c r="H638" t="s">
        <v>538</v>
      </c>
      <c r="I638" t="s">
        <v>712</v>
      </c>
      <c r="K638" t="s">
        <v>446</v>
      </c>
    </row>
    <row r="639" spans="1:14" hidden="1" x14ac:dyDescent="0.25">
      <c r="A639" t="s">
        <v>673</v>
      </c>
      <c r="B639">
        <v>6</v>
      </c>
      <c r="C639" s="28" t="s">
        <v>686</v>
      </c>
      <c r="D639" t="s">
        <v>14</v>
      </c>
      <c r="E639">
        <v>0</v>
      </c>
      <c r="F639" t="s">
        <v>78</v>
      </c>
      <c r="G639" s="19" t="s">
        <v>831</v>
      </c>
      <c r="H639" t="s">
        <v>538</v>
      </c>
      <c r="I639" t="s">
        <v>712</v>
      </c>
      <c r="J639" t="s">
        <v>713</v>
      </c>
      <c r="K639" t="s">
        <v>446</v>
      </c>
      <c r="L639" t="s">
        <v>687</v>
      </c>
      <c r="M639" t="b">
        <v>1</v>
      </c>
      <c r="N639" t="s">
        <v>713</v>
      </c>
    </row>
    <row r="640" spans="1:14" hidden="1" x14ac:dyDescent="0.25">
      <c r="A640" t="s">
        <v>673</v>
      </c>
      <c r="B640">
        <v>6</v>
      </c>
      <c r="C640" t="s">
        <v>991</v>
      </c>
      <c r="D640" t="s">
        <v>14</v>
      </c>
      <c r="E640">
        <v>2</v>
      </c>
      <c r="F640" t="s">
        <v>78</v>
      </c>
      <c r="G640">
        <v>16</v>
      </c>
      <c r="H640" t="s">
        <v>538</v>
      </c>
      <c r="I640" t="s">
        <v>712</v>
      </c>
      <c r="K640" t="s">
        <v>446</v>
      </c>
      <c r="L640" t="s">
        <v>990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>
        <v>18</v>
      </c>
      <c r="H641" t="s">
        <v>538</v>
      </c>
      <c r="I641" t="s">
        <v>712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19" t="s">
        <v>823</v>
      </c>
      <c r="F642" t="s">
        <v>78</v>
      </c>
      <c r="G642">
        <v>53</v>
      </c>
      <c r="H642" t="s">
        <v>538</v>
      </c>
      <c r="I642" t="s">
        <v>712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688</v>
      </c>
      <c r="D643" t="s">
        <v>14</v>
      </c>
      <c r="E643">
        <v>0</v>
      </c>
      <c r="F643" t="s">
        <v>78</v>
      </c>
      <c r="G643" s="19" t="s">
        <v>836</v>
      </c>
      <c r="H643" t="s">
        <v>538</v>
      </c>
      <c r="I643" t="s">
        <v>712</v>
      </c>
      <c r="K643" t="s">
        <v>446</v>
      </c>
    </row>
    <row r="644" spans="1:14" hidden="1" x14ac:dyDescent="0.25">
      <c r="A644" t="s">
        <v>673</v>
      </c>
      <c r="B644">
        <v>6</v>
      </c>
      <c r="C644" s="28" t="s">
        <v>543</v>
      </c>
      <c r="D644" t="s">
        <v>14</v>
      </c>
      <c r="E644">
        <v>0</v>
      </c>
      <c r="F644" t="s">
        <v>78</v>
      </c>
      <c r="G644">
        <v>1.072454</v>
      </c>
      <c r="H644" t="s">
        <v>538</v>
      </c>
      <c r="I644" t="s">
        <v>712</v>
      </c>
      <c r="J644" s="27" t="s">
        <v>713</v>
      </c>
      <c r="K644" t="s">
        <v>446</v>
      </c>
      <c r="M644" t="b">
        <v>1</v>
      </c>
      <c r="N644" t="s">
        <v>713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>
        <v>17</v>
      </c>
      <c r="H645" t="s">
        <v>538</v>
      </c>
      <c r="I645" t="s">
        <v>712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19" t="s">
        <v>821</v>
      </c>
      <c r="F646" t="s">
        <v>78</v>
      </c>
      <c r="G646" s="19" t="s">
        <v>833</v>
      </c>
      <c r="H646" t="s">
        <v>538</v>
      </c>
      <c r="I646" t="s">
        <v>712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19" t="s">
        <v>834</v>
      </c>
      <c r="H647" t="s">
        <v>538</v>
      </c>
      <c r="I647" t="s">
        <v>712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19" t="s">
        <v>822</v>
      </c>
      <c r="F648" t="s">
        <v>78</v>
      </c>
      <c r="G648">
        <v>8.870279</v>
      </c>
      <c r="H648" t="s">
        <v>538</v>
      </c>
      <c r="I648" t="s">
        <v>712</v>
      </c>
      <c r="K648" t="s">
        <v>446</v>
      </c>
    </row>
    <row r="649" spans="1:14" hidden="1" x14ac:dyDescent="0.25">
      <c r="A649" t="s">
        <v>673</v>
      </c>
      <c r="B649">
        <v>7</v>
      </c>
      <c r="C649" s="28" t="s">
        <v>686</v>
      </c>
      <c r="D649" t="s">
        <v>14</v>
      </c>
      <c r="E649">
        <v>0</v>
      </c>
      <c r="F649" t="s">
        <v>78</v>
      </c>
      <c r="G649" s="19" t="s">
        <v>831</v>
      </c>
      <c r="H649" t="s">
        <v>538</v>
      </c>
      <c r="I649" t="s">
        <v>712</v>
      </c>
      <c r="J649" t="s">
        <v>713</v>
      </c>
      <c r="K649" t="s">
        <v>446</v>
      </c>
      <c r="L649" t="s">
        <v>687</v>
      </c>
      <c r="M649" t="b">
        <v>1</v>
      </c>
      <c r="N649" t="s">
        <v>713</v>
      </c>
    </row>
    <row r="650" spans="1:14" hidden="1" x14ac:dyDescent="0.25">
      <c r="A650" t="s">
        <v>673</v>
      </c>
      <c r="B650">
        <v>7</v>
      </c>
      <c r="C650" t="s">
        <v>991</v>
      </c>
      <c r="D650" t="s">
        <v>14</v>
      </c>
      <c r="E650">
        <v>2</v>
      </c>
      <c r="F650" t="s">
        <v>78</v>
      </c>
      <c r="G650">
        <v>16</v>
      </c>
      <c r="H650" t="s">
        <v>538</v>
      </c>
      <c r="I650" t="s">
        <v>712</v>
      </c>
      <c r="K650" t="s">
        <v>446</v>
      </c>
      <c r="L650" t="s">
        <v>990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>
        <v>18</v>
      </c>
      <c r="H651" t="s">
        <v>538</v>
      </c>
      <c r="I651" t="s">
        <v>712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19" t="s">
        <v>823</v>
      </c>
      <c r="F652" t="s">
        <v>78</v>
      </c>
      <c r="G652">
        <v>53</v>
      </c>
      <c r="H652" t="s">
        <v>538</v>
      </c>
      <c r="I652" t="s">
        <v>712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688</v>
      </c>
      <c r="D653" t="s">
        <v>14</v>
      </c>
      <c r="E653">
        <v>0</v>
      </c>
      <c r="F653" t="s">
        <v>78</v>
      </c>
      <c r="G653" s="19" t="s">
        <v>836</v>
      </c>
      <c r="H653" t="s">
        <v>538</v>
      </c>
      <c r="I653" t="s">
        <v>712</v>
      </c>
      <c r="K653" t="s">
        <v>446</v>
      </c>
    </row>
    <row r="654" spans="1:14" hidden="1" x14ac:dyDescent="0.25">
      <c r="A654" t="s">
        <v>673</v>
      </c>
      <c r="B654">
        <v>7</v>
      </c>
      <c r="C654" s="28" t="s">
        <v>543</v>
      </c>
      <c r="D654" t="s">
        <v>14</v>
      </c>
      <c r="E654">
        <v>0</v>
      </c>
      <c r="F654" t="s">
        <v>78</v>
      </c>
      <c r="G654">
        <v>1.072454</v>
      </c>
      <c r="H654" t="s">
        <v>538</v>
      </c>
      <c r="I654" t="s">
        <v>712</v>
      </c>
      <c r="J654" s="27" t="s">
        <v>713</v>
      </c>
      <c r="K654" t="s">
        <v>446</v>
      </c>
      <c r="M654" t="b">
        <v>1</v>
      </c>
      <c r="N654" t="s">
        <v>713</v>
      </c>
    </row>
    <row r="655" spans="1:14" hidden="1" x14ac:dyDescent="0.25">
      <c r="A655" t="s">
        <v>673</v>
      </c>
      <c r="B655">
        <v>8</v>
      </c>
      <c r="C655" t="s">
        <v>689</v>
      </c>
      <c r="D655" t="s">
        <v>28</v>
      </c>
      <c r="E655">
        <v>22.1</v>
      </c>
      <c r="F655" t="s">
        <v>78</v>
      </c>
      <c r="G655">
        <v>41.9</v>
      </c>
      <c r="H655" t="s">
        <v>538</v>
      </c>
      <c r="I655" t="s">
        <v>975</v>
      </c>
      <c r="K655" t="s">
        <v>446</v>
      </c>
    </row>
    <row r="656" spans="1:14" hidden="1" x14ac:dyDescent="0.25">
      <c r="A656" t="s">
        <v>673</v>
      </c>
      <c r="B656">
        <v>8</v>
      </c>
      <c r="C656" t="s">
        <v>135</v>
      </c>
      <c r="D656" t="s">
        <v>28</v>
      </c>
      <c r="E656">
        <v>4.22</v>
      </c>
      <c r="F656" t="s">
        <v>78</v>
      </c>
      <c r="G656">
        <v>7.03</v>
      </c>
      <c r="H656" t="s">
        <v>538</v>
      </c>
      <c r="I656" t="s">
        <v>975</v>
      </c>
      <c r="K656" t="s">
        <v>446</v>
      </c>
    </row>
    <row r="657" spans="1:14" hidden="1" x14ac:dyDescent="0.25">
      <c r="A657" t="s">
        <v>673</v>
      </c>
      <c r="B657">
        <v>8</v>
      </c>
      <c r="C657" t="s">
        <v>686</v>
      </c>
      <c r="D657" t="s">
        <v>14</v>
      </c>
      <c r="E657">
        <v>0</v>
      </c>
      <c r="F657" t="s">
        <v>78</v>
      </c>
      <c r="G657">
        <v>12</v>
      </c>
      <c r="H657" t="s">
        <v>538</v>
      </c>
      <c r="I657" t="s">
        <v>975</v>
      </c>
      <c r="K657" t="s">
        <v>446</v>
      </c>
      <c r="L657" t="s">
        <v>687</v>
      </c>
    </row>
    <row r="658" spans="1:14" hidden="1" x14ac:dyDescent="0.25">
      <c r="A658" t="s">
        <v>673</v>
      </c>
      <c r="B658">
        <v>8</v>
      </c>
      <c r="C658" t="s">
        <v>690</v>
      </c>
      <c r="D658" t="s">
        <v>14</v>
      </c>
      <c r="E658">
        <v>6</v>
      </c>
      <c r="F658" t="s">
        <v>78</v>
      </c>
      <c r="G658">
        <v>26</v>
      </c>
      <c r="H658" t="s">
        <v>538</v>
      </c>
      <c r="I658" t="s">
        <v>975</v>
      </c>
      <c r="K658" t="s">
        <v>446</v>
      </c>
    </row>
    <row r="659" spans="1:14" hidden="1" x14ac:dyDescent="0.25">
      <c r="A659" t="s">
        <v>673</v>
      </c>
      <c r="B659">
        <v>8</v>
      </c>
      <c r="C659" t="s">
        <v>186</v>
      </c>
      <c r="D659" t="s">
        <v>28</v>
      </c>
      <c r="E659" s="16">
        <v>2.48</v>
      </c>
      <c r="F659" t="s">
        <v>78</v>
      </c>
      <c r="G659">
        <v>20.79</v>
      </c>
      <c r="H659" t="s">
        <v>538</v>
      </c>
      <c r="I659" t="s">
        <v>975</v>
      </c>
      <c r="K659" t="s">
        <v>446</v>
      </c>
    </row>
    <row r="660" spans="1:14" hidden="1" x14ac:dyDescent="0.25">
      <c r="A660" t="s">
        <v>673</v>
      </c>
      <c r="B660">
        <v>8</v>
      </c>
      <c r="C660" t="s">
        <v>627</v>
      </c>
      <c r="D660" t="s">
        <v>14</v>
      </c>
      <c r="E660">
        <v>0</v>
      </c>
      <c r="F660" t="s">
        <v>78</v>
      </c>
      <c r="G660" s="19" t="s">
        <v>837</v>
      </c>
      <c r="H660" t="s">
        <v>538</v>
      </c>
      <c r="I660" t="s">
        <v>975</v>
      </c>
      <c r="K660" t="s">
        <v>446</v>
      </c>
    </row>
    <row r="661" spans="1:14" hidden="1" x14ac:dyDescent="0.25">
      <c r="A661" t="s">
        <v>673</v>
      </c>
      <c r="B661">
        <v>8</v>
      </c>
      <c r="C661" t="s">
        <v>991</v>
      </c>
      <c r="D661" t="s">
        <v>14</v>
      </c>
      <c r="E661">
        <v>8</v>
      </c>
      <c r="F661" t="s">
        <v>78</v>
      </c>
      <c r="G661">
        <v>29</v>
      </c>
      <c r="H661" t="s">
        <v>538</v>
      </c>
      <c r="I661" t="s">
        <v>975</v>
      </c>
      <c r="K661" t="s">
        <v>446</v>
      </c>
      <c r="L661" t="s">
        <v>990</v>
      </c>
    </row>
    <row r="662" spans="1:14" hidden="1" x14ac:dyDescent="0.25">
      <c r="A662" t="s">
        <v>673</v>
      </c>
      <c r="B662">
        <v>8</v>
      </c>
      <c r="C662" t="s">
        <v>700</v>
      </c>
      <c r="D662" t="s">
        <v>14</v>
      </c>
      <c r="E662">
        <v>5</v>
      </c>
      <c r="F662" t="s">
        <v>78</v>
      </c>
      <c r="G662">
        <v>16</v>
      </c>
      <c r="H662" t="s">
        <v>538</v>
      </c>
      <c r="I662" t="s">
        <v>975</v>
      </c>
      <c r="K662" t="s">
        <v>446</v>
      </c>
    </row>
    <row r="663" spans="1:14" hidden="1" x14ac:dyDescent="0.25">
      <c r="A663" t="s">
        <v>673</v>
      </c>
      <c r="B663">
        <v>8</v>
      </c>
      <c r="C663" t="s">
        <v>691</v>
      </c>
      <c r="D663" t="s">
        <v>28</v>
      </c>
      <c r="E663" s="16">
        <v>9.24</v>
      </c>
      <c r="F663" t="s">
        <v>78</v>
      </c>
      <c r="G663" s="19" t="s">
        <v>838</v>
      </c>
      <c r="H663" t="s">
        <v>538</v>
      </c>
      <c r="I663" t="s">
        <v>975</v>
      </c>
      <c r="K663" t="s">
        <v>446</v>
      </c>
      <c r="L663" t="s">
        <v>692</v>
      </c>
    </row>
    <row r="664" spans="1:14" hidden="1" x14ac:dyDescent="0.25">
      <c r="A664" t="s">
        <v>673</v>
      </c>
      <c r="B664">
        <v>9</v>
      </c>
      <c r="C664" s="28" t="s">
        <v>539</v>
      </c>
      <c r="D664" t="s">
        <v>28</v>
      </c>
      <c r="E664" s="16">
        <v>-0.69</v>
      </c>
      <c r="F664" t="s">
        <v>78</v>
      </c>
      <c r="G664">
        <v>1.41</v>
      </c>
      <c r="H664" t="s">
        <v>538</v>
      </c>
      <c r="I664" t="s">
        <v>976</v>
      </c>
      <c r="J664" t="s">
        <v>755</v>
      </c>
      <c r="K664" t="s">
        <v>446</v>
      </c>
      <c r="L664" t="s">
        <v>698</v>
      </c>
      <c r="M664" t="b">
        <v>1</v>
      </c>
      <c r="N664" t="s">
        <v>722</v>
      </c>
    </row>
    <row r="665" spans="1:14" hidden="1" x14ac:dyDescent="0.25">
      <c r="A665" t="s">
        <v>673</v>
      </c>
      <c r="B665">
        <v>9</v>
      </c>
      <c r="C665" s="28" t="s">
        <v>699</v>
      </c>
      <c r="D665" t="s">
        <v>28</v>
      </c>
      <c r="E665" s="19" t="s">
        <v>825</v>
      </c>
      <c r="F665" t="s">
        <v>78</v>
      </c>
      <c r="G665" s="16">
        <v>37.6</v>
      </c>
      <c r="H665" t="s">
        <v>538</v>
      </c>
      <c r="I665" t="s">
        <v>976</v>
      </c>
      <c r="J665" t="s">
        <v>756</v>
      </c>
      <c r="K665" t="s">
        <v>446</v>
      </c>
      <c r="M665" t="b">
        <v>1</v>
      </c>
      <c r="N665" t="s">
        <v>725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>
        <v>7.4</v>
      </c>
      <c r="F666" t="s">
        <v>78</v>
      </c>
      <c r="G666">
        <v>53.4</v>
      </c>
      <c r="H666" t="s">
        <v>538</v>
      </c>
      <c r="I666" t="s">
        <v>976</v>
      </c>
      <c r="K666" t="s">
        <v>446</v>
      </c>
    </row>
    <row r="667" spans="1:14" hidden="1" x14ac:dyDescent="0.25">
      <c r="A667" t="s">
        <v>673</v>
      </c>
      <c r="B667">
        <v>9</v>
      </c>
      <c r="C667" s="28" t="s">
        <v>135</v>
      </c>
      <c r="D667" t="s">
        <v>28</v>
      </c>
      <c r="E667" s="19" t="s">
        <v>824</v>
      </c>
      <c r="F667" t="s">
        <v>78</v>
      </c>
      <c r="G667">
        <v>1.04</v>
      </c>
      <c r="H667" t="s">
        <v>538</v>
      </c>
      <c r="I667" t="s">
        <v>976</v>
      </c>
      <c r="J667" t="s">
        <v>757</v>
      </c>
      <c r="K667" t="s">
        <v>446</v>
      </c>
      <c r="L667" t="s">
        <v>946</v>
      </c>
      <c r="M667" t="b">
        <v>1</v>
      </c>
      <c r="N667" t="s">
        <v>723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>
        <v>0</v>
      </c>
      <c r="F668" t="s">
        <v>78</v>
      </c>
      <c r="G668">
        <v>3</v>
      </c>
      <c r="H668" t="s">
        <v>538</v>
      </c>
      <c r="I668" t="s">
        <v>976</v>
      </c>
      <c r="K668" t="s">
        <v>446</v>
      </c>
      <c r="L668" t="s">
        <v>693</v>
      </c>
    </row>
    <row r="669" spans="1:14" hidden="1" x14ac:dyDescent="0.25">
      <c r="A669" t="s">
        <v>673</v>
      </c>
      <c r="B669">
        <v>9</v>
      </c>
      <c r="C669" t="s">
        <v>688</v>
      </c>
      <c r="D669" t="s">
        <v>14</v>
      </c>
      <c r="E669">
        <v>6.27</v>
      </c>
      <c r="F669" t="s">
        <v>78</v>
      </c>
      <c r="G669">
        <v>23.7</v>
      </c>
      <c r="H669" t="s">
        <v>538</v>
      </c>
      <c r="I669" t="s">
        <v>976</v>
      </c>
      <c r="K669" t="s">
        <v>446</v>
      </c>
    </row>
    <row r="670" spans="1:14" hidden="1" x14ac:dyDescent="0.25">
      <c r="A670" t="s">
        <v>673</v>
      </c>
      <c r="B670">
        <v>9</v>
      </c>
      <c r="C670" s="28" t="s">
        <v>681</v>
      </c>
      <c r="D670" t="s">
        <v>28</v>
      </c>
      <c r="E670">
        <v>-10.3</v>
      </c>
      <c r="F670" t="s">
        <v>78</v>
      </c>
      <c r="G670" s="19" t="s">
        <v>846</v>
      </c>
      <c r="H670" t="s">
        <v>538</v>
      </c>
      <c r="I670" t="s">
        <v>976</v>
      </c>
      <c r="J670" t="s">
        <v>758</v>
      </c>
      <c r="K670" t="s">
        <v>446</v>
      </c>
      <c r="L670" t="s">
        <v>692</v>
      </c>
      <c r="M670" t="b">
        <v>1</v>
      </c>
      <c r="N670" t="s">
        <v>724</v>
      </c>
    </row>
    <row r="671" spans="1:14" hidden="1" x14ac:dyDescent="0.25">
      <c r="A671" t="s">
        <v>701</v>
      </c>
      <c r="B671" t="s">
        <v>702</v>
      </c>
      <c r="C671" t="s">
        <v>431</v>
      </c>
      <c r="D671" t="s">
        <v>28</v>
      </c>
      <c r="E671">
        <v>0.38</v>
      </c>
      <c r="F671" t="s">
        <v>78</v>
      </c>
      <c r="G671" s="19" t="s">
        <v>847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701</v>
      </c>
      <c r="B672" t="s">
        <v>702</v>
      </c>
      <c r="C672" t="s">
        <v>34</v>
      </c>
      <c r="D672" t="s">
        <v>14</v>
      </c>
      <c r="E672" s="19" t="s">
        <v>337</v>
      </c>
      <c r="F672" t="s">
        <v>78</v>
      </c>
      <c r="G672" s="19" t="s">
        <v>848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701</v>
      </c>
      <c r="B673" t="s">
        <v>702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701</v>
      </c>
      <c r="B674" t="s">
        <v>702</v>
      </c>
      <c r="C674" t="s">
        <v>703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701</v>
      </c>
      <c r="B675" t="s">
        <v>702</v>
      </c>
      <c r="C675" t="s">
        <v>135</v>
      </c>
      <c r="D675" t="s">
        <v>28</v>
      </c>
      <c r="E675" s="19" t="s">
        <v>840</v>
      </c>
      <c r="F675" t="s">
        <v>78</v>
      </c>
      <c r="G675" s="19" t="s">
        <v>849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701</v>
      </c>
      <c r="B676" t="s">
        <v>702</v>
      </c>
      <c r="C676" t="s">
        <v>704</v>
      </c>
      <c r="D676" t="s">
        <v>14</v>
      </c>
      <c r="E676" s="19" t="s">
        <v>841</v>
      </c>
      <c r="F676" t="s">
        <v>78</v>
      </c>
      <c r="G676" s="19" t="s">
        <v>850</v>
      </c>
      <c r="H676" t="s">
        <v>80</v>
      </c>
      <c r="I676" t="s">
        <v>127</v>
      </c>
      <c r="K676" t="s">
        <v>446</v>
      </c>
    </row>
    <row r="677" spans="1:42" hidden="1" x14ac:dyDescent="0.25">
      <c r="A677" t="s">
        <v>726</v>
      </c>
      <c r="B677">
        <v>4</v>
      </c>
      <c r="C677" t="s">
        <v>777</v>
      </c>
      <c r="D677" t="s">
        <v>14</v>
      </c>
      <c r="E677">
        <v>-24.12257</v>
      </c>
      <c r="F677" t="s">
        <v>78</v>
      </c>
      <c r="G677" s="19" t="s">
        <v>883</v>
      </c>
      <c r="H677" t="s">
        <v>962</v>
      </c>
      <c r="I677" t="s">
        <v>741</v>
      </c>
      <c r="J677" s="15" t="s">
        <v>754</v>
      </c>
      <c r="K677" t="s">
        <v>447</v>
      </c>
      <c r="L677" t="s">
        <v>800</v>
      </c>
      <c r="AN677" t="s">
        <v>13</v>
      </c>
      <c r="AO677">
        <v>6</v>
      </c>
      <c r="AP677" t="s">
        <v>954</v>
      </c>
    </row>
    <row r="678" spans="1:42" hidden="1" x14ac:dyDescent="0.25">
      <c r="A678" t="s">
        <v>726</v>
      </c>
      <c r="B678">
        <v>4</v>
      </c>
      <c r="C678" t="s">
        <v>786</v>
      </c>
      <c r="D678" t="s">
        <v>14</v>
      </c>
      <c r="E678" s="31" t="s">
        <v>890</v>
      </c>
      <c r="F678" t="s">
        <v>78</v>
      </c>
      <c r="G678" s="19" t="s">
        <v>884</v>
      </c>
      <c r="H678" t="s">
        <v>962</v>
      </c>
      <c r="I678" t="s">
        <v>741</v>
      </c>
      <c r="J678" s="15" t="s">
        <v>754</v>
      </c>
      <c r="K678" t="s">
        <v>447</v>
      </c>
      <c r="L678" t="s">
        <v>800</v>
      </c>
      <c r="AN678" t="s">
        <v>284</v>
      </c>
      <c r="AO678">
        <v>25</v>
      </c>
      <c r="AP678" t="s">
        <v>954</v>
      </c>
    </row>
    <row r="679" spans="1:42" hidden="1" x14ac:dyDescent="0.25">
      <c r="A679" t="s">
        <v>726</v>
      </c>
      <c r="B679">
        <v>4</v>
      </c>
      <c r="C679" t="s">
        <v>781</v>
      </c>
      <c r="D679" t="s">
        <v>28</v>
      </c>
      <c r="E679" s="19" t="s">
        <v>895</v>
      </c>
      <c r="F679" t="s">
        <v>78</v>
      </c>
      <c r="G679" s="19" t="s">
        <v>885</v>
      </c>
      <c r="H679" t="s">
        <v>962</v>
      </c>
      <c r="I679" t="s">
        <v>741</v>
      </c>
      <c r="K679" t="s">
        <v>447</v>
      </c>
      <c r="AN679" t="s">
        <v>284</v>
      </c>
      <c r="AO679">
        <v>25</v>
      </c>
      <c r="AP679" t="s">
        <v>954</v>
      </c>
    </row>
    <row r="680" spans="1:42" hidden="1" x14ac:dyDescent="0.25">
      <c r="A680" t="s">
        <v>726</v>
      </c>
      <c r="B680">
        <v>4</v>
      </c>
      <c r="C680" t="s">
        <v>787</v>
      </c>
      <c r="D680" t="s">
        <v>28</v>
      </c>
      <c r="E680">
        <v>0</v>
      </c>
      <c r="F680" t="s">
        <v>78</v>
      </c>
      <c r="G680" s="19" t="s">
        <v>886</v>
      </c>
      <c r="H680" t="s">
        <v>962</v>
      </c>
      <c r="I680" t="s">
        <v>741</v>
      </c>
      <c r="K680" t="s">
        <v>447</v>
      </c>
      <c r="AN680" t="s">
        <v>13</v>
      </c>
      <c r="AO680">
        <v>6</v>
      </c>
      <c r="AP680" t="s">
        <v>954</v>
      </c>
    </row>
    <row r="681" spans="1:42" hidden="1" x14ac:dyDescent="0.25">
      <c r="A681" t="s">
        <v>726</v>
      </c>
      <c r="B681">
        <v>4</v>
      </c>
      <c r="C681" s="15" t="s">
        <v>788</v>
      </c>
      <c r="D681" t="s">
        <v>28</v>
      </c>
      <c r="E681" s="15">
        <v>5</v>
      </c>
      <c r="F681" t="s">
        <v>78</v>
      </c>
      <c r="G681" s="15">
        <v>10</v>
      </c>
      <c r="H681" t="s">
        <v>964</v>
      </c>
      <c r="I681" t="s">
        <v>741</v>
      </c>
      <c r="J681" s="15" t="s">
        <v>868</v>
      </c>
      <c r="K681" t="s">
        <v>447</v>
      </c>
      <c r="AN681" t="s">
        <v>284</v>
      </c>
      <c r="AO681">
        <v>25</v>
      </c>
      <c r="AP681" t="s">
        <v>954</v>
      </c>
    </row>
    <row r="682" spans="1:42" hidden="1" x14ac:dyDescent="0.25">
      <c r="A682" t="s">
        <v>726</v>
      </c>
      <c r="B682">
        <v>4</v>
      </c>
      <c r="C682" t="s">
        <v>780</v>
      </c>
      <c r="D682" t="s">
        <v>28</v>
      </c>
      <c r="E682" s="19" t="s">
        <v>891</v>
      </c>
      <c r="F682" t="s">
        <v>78</v>
      </c>
      <c r="G682" s="19" t="s">
        <v>887</v>
      </c>
      <c r="H682" t="s">
        <v>962</v>
      </c>
      <c r="I682" t="s">
        <v>741</v>
      </c>
      <c r="K682" t="s">
        <v>447</v>
      </c>
      <c r="AN682" t="s">
        <v>13</v>
      </c>
      <c r="AO682">
        <v>6</v>
      </c>
      <c r="AP682" t="s">
        <v>954</v>
      </c>
    </row>
    <row r="683" spans="1:42" hidden="1" x14ac:dyDescent="0.25">
      <c r="A683" t="s">
        <v>726</v>
      </c>
      <c r="B683">
        <v>4</v>
      </c>
      <c r="C683" t="s">
        <v>789</v>
      </c>
      <c r="D683" t="s">
        <v>14</v>
      </c>
      <c r="E683" s="19" t="s">
        <v>892</v>
      </c>
      <c r="F683" t="s">
        <v>78</v>
      </c>
      <c r="G683" s="16">
        <v>74.99033</v>
      </c>
      <c r="H683" t="s">
        <v>962</v>
      </c>
      <c r="I683" t="s">
        <v>741</v>
      </c>
      <c r="K683" t="s">
        <v>447</v>
      </c>
      <c r="AN683" t="s">
        <v>284</v>
      </c>
      <c r="AO683">
        <v>25</v>
      </c>
      <c r="AP683" t="s">
        <v>954</v>
      </c>
    </row>
    <row r="684" spans="1:42" hidden="1" x14ac:dyDescent="0.25">
      <c r="A684" t="s">
        <v>726</v>
      </c>
      <c r="B684">
        <v>4</v>
      </c>
      <c r="C684" t="s">
        <v>765</v>
      </c>
      <c r="D684" t="s">
        <v>28</v>
      </c>
      <c r="E684" s="19" t="s">
        <v>893</v>
      </c>
      <c r="F684" t="s">
        <v>78</v>
      </c>
      <c r="G684" s="19" t="s">
        <v>888</v>
      </c>
      <c r="H684" t="s">
        <v>962</v>
      </c>
      <c r="I684" t="s">
        <v>741</v>
      </c>
      <c r="K684" t="s">
        <v>447</v>
      </c>
      <c r="AN684" t="s">
        <v>284</v>
      </c>
      <c r="AO684">
        <v>25</v>
      </c>
      <c r="AP684" t="s">
        <v>954</v>
      </c>
    </row>
    <row r="685" spans="1:42" hidden="1" x14ac:dyDescent="0.25">
      <c r="A685" t="s">
        <v>726</v>
      </c>
      <c r="B685">
        <v>4</v>
      </c>
      <c r="C685" t="s">
        <v>790</v>
      </c>
      <c r="D685" t="s">
        <v>14</v>
      </c>
      <c r="E685" s="16">
        <v>24.05517</v>
      </c>
      <c r="F685" t="s">
        <v>78</v>
      </c>
      <c r="G685" s="19" t="s">
        <v>889</v>
      </c>
      <c r="H685" t="s">
        <v>962</v>
      </c>
      <c r="I685" t="s">
        <v>741</v>
      </c>
      <c r="K685" t="s">
        <v>447</v>
      </c>
      <c r="AN685" t="s">
        <v>13</v>
      </c>
      <c r="AO685">
        <v>6</v>
      </c>
      <c r="AP685" t="s">
        <v>954</v>
      </c>
    </row>
    <row r="686" spans="1:42" hidden="1" x14ac:dyDescent="0.25">
      <c r="A686" t="s">
        <v>726</v>
      </c>
      <c r="B686">
        <v>4</v>
      </c>
      <c r="C686" t="s">
        <v>785</v>
      </c>
      <c r="D686" t="s">
        <v>28</v>
      </c>
      <c r="E686" s="19" t="s">
        <v>894</v>
      </c>
      <c r="F686" t="s">
        <v>78</v>
      </c>
      <c r="G686" s="16">
        <v>75</v>
      </c>
      <c r="H686" t="s">
        <v>962</v>
      </c>
      <c r="I686" t="s">
        <v>741</v>
      </c>
      <c r="K686" t="s">
        <v>447</v>
      </c>
      <c r="AN686" t="s">
        <v>284</v>
      </c>
      <c r="AO686">
        <v>25</v>
      </c>
      <c r="AP686" t="s">
        <v>954</v>
      </c>
    </row>
    <row r="687" spans="1:42" hidden="1" x14ac:dyDescent="0.25">
      <c r="A687" t="s">
        <v>726</v>
      </c>
      <c r="B687">
        <v>5</v>
      </c>
      <c r="C687" t="s">
        <v>777</v>
      </c>
      <c r="D687" t="s">
        <v>14</v>
      </c>
      <c r="E687" s="16">
        <v>0</v>
      </c>
      <c r="F687" t="s">
        <v>78</v>
      </c>
      <c r="G687" s="16">
        <v>44</v>
      </c>
      <c r="H687" t="s">
        <v>962</v>
      </c>
      <c r="I687" t="s">
        <v>740</v>
      </c>
      <c r="K687" t="s">
        <v>447</v>
      </c>
      <c r="AN687" t="s">
        <v>13</v>
      </c>
      <c r="AO687">
        <v>6</v>
      </c>
      <c r="AP687" t="s">
        <v>954</v>
      </c>
    </row>
    <row r="688" spans="1:42" hidden="1" x14ac:dyDescent="0.25">
      <c r="A688" t="s">
        <v>726</v>
      </c>
      <c r="B688">
        <v>5</v>
      </c>
      <c r="C688" t="s">
        <v>778</v>
      </c>
      <c r="D688" t="s">
        <v>14</v>
      </c>
      <c r="E688">
        <v>0</v>
      </c>
      <c r="F688" t="s">
        <v>78</v>
      </c>
      <c r="G688" s="19" t="s">
        <v>870</v>
      </c>
      <c r="H688" t="s">
        <v>962</v>
      </c>
      <c r="I688" t="s">
        <v>740</v>
      </c>
      <c r="K688" t="s">
        <v>447</v>
      </c>
      <c r="AN688" t="s">
        <v>284</v>
      </c>
      <c r="AO688">
        <v>25</v>
      </c>
      <c r="AP688" t="s">
        <v>954</v>
      </c>
    </row>
    <row r="689" spans="1:42" hidden="1" x14ac:dyDescent="0.25">
      <c r="A689" t="s">
        <v>726</v>
      </c>
      <c r="B689">
        <v>5</v>
      </c>
      <c r="C689" t="s">
        <v>773</v>
      </c>
      <c r="D689" t="s">
        <v>14</v>
      </c>
      <c r="E689" s="19" t="s">
        <v>878</v>
      </c>
      <c r="F689" t="s">
        <v>78</v>
      </c>
      <c r="G689" s="16">
        <v>50.5</v>
      </c>
      <c r="H689" t="s">
        <v>962</v>
      </c>
      <c r="I689" t="s">
        <v>740</v>
      </c>
      <c r="K689" t="s">
        <v>447</v>
      </c>
      <c r="AN689" t="s">
        <v>13</v>
      </c>
      <c r="AO689">
        <v>6</v>
      </c>
      <c r="AP689" t="s">
        <v>954</v>
      </c>
    </row>
    <row r="690" spans="1:42" hidden="1" x14ac:dyDescent="0.25">
      <c r="A690" t="s">
        <v>726</v>
      </c>
      <c r="B690">
        <v>5</v>
      </c>
      <c r="C690" t="s">
        <v>804</v>
      </c>
      <c r="D690" t="s">
        <v>14</v>
      </c>
      <c r="E690">
        <v>0</v>
      </c>
      <c r="F690" t="s">
        <v>78</v>
      </c>
      <c r="G690" s="16">
        <v>34.08831</v>
      </c>
      <c r="H690" t="s">
        <v>962</v>
      </c>
      <c r="I690" t="s">
        <v>740</v>
      </c>
      <c r="K690" t="s">
        <v>447</v>
      </c>
      <c r="AN690" t="s">
        <v>284</v>
      </c>
      <c r="AO690">
        <v>25</v>
      </c>
      <c r="AP690" t="s">
        <v>954</v>
      </c>
    </row>
    <row r="691" spans="1:42" hidden="1" x14ac:dyDescent="0.25">
      <c r="A691" t="s">
        <v>726</v>
      </c>
      <c r="B691">
        <v>5</v>
      </c>
      <c r="C691" t="s">
        <v>779</v>
      </c>
      <c r="D691" t="s">
        <v>28</v>
      </c>
      <c r="E691" s="19" t="s">
        <v>489</v>
      </c>
      <c r="F691" t="s">
        <v>78</v>
      </c>
      <c r="G691">
        <v>7.9</v>
      </c>
      <c r="H691" t="s">
        <v>962</v>
      </c>
      <c r="I691" t="s">
        <v>740</v>
      </c>
      <c r="K691" t="s">
        <v>447</v>
      </c>
      <c r="AN691" t="s">
        <v>13</v>
      </c>
      <c r="AO691">
        <v>6</v>
      </c>
      <c r="AP691" t="s">
        <v>954</v>
      </c>
    </row>
    <row r="692" spans="1:42" hidden="1" x14ac:dyDescent="0.25">
      <c r="A692" t="s">
        <v>726</v>
      </c>
      <c r="B692">
        <v>5</v>
      </c>
      <c r="C692" t="s">
        <v>780</v>
      </c>
      <c r="D692" t="s">
        <v>28</v>
      </c>
      <c r="E692" s="16">
        <v>6.25</v>
      </c>
      <c r="F692" t="s">
        <v>78</v>
      </c>
      <c r="G692" s="19" t="s">
        <v>881</v>
      </c>
      <c r="H692" t="s">
        <v>962</v>
      </c>
      <c r="I692" t="s">
        <v>740</v>
      </c>
      <c r="K692" t="s">
        <v>447</v>
      </c>
      <c r="AN692" t="s">
        <v>13</v>
      </c>
      <c r="AO692">
        <v>6</v>
      </c>
      <c r="AP692" t="s">
        <v>954</v>
      </c>
    </row>
    <row r="693" spans="1:42" hidden="1" x14ac:dyDescent="0.25">
      <c r="A693" t="s">
        <v>726</v>
      </c>
      <c r="B693">
        <v>5</v>
      </c>
      <c r="C693" t="s">
        <v>781</v>
      </c>
      <c r="D693" t="s">
        <v>28</v>
      </c>
      <c r="E693">
        <v>1.013272</v>
      </c>
      <c r="F693" t="s">
        <v>78</v>
      </c>
      <c r="G693" s="19" t="s">
        <v>882</v>
      </c>
      <c r="H693" t="s">
        <v>962</v>
      </c>
      <c r="I693" t="s">
        <v>740</v>
      </c>
      <c r="K693" t="s">
        <v>447</v>
      </c>
      <c r="AN693" t="s">
        <v>284</v>
      </c>
      <c r="AO693">
        <v>25</v>
      </c>
      <c r="AP693" t="s">
        <v>954</v>
      </c>
    </row>
    <row r="694" spans="1:42" hidden="1" x14ac:dyDescent="0.25">
      <c r="A694" t="s">
        <v>726</v>
      </c>
      <c r="B694">
        <v>5</v>
      </c>
      <c r="C694" t="s">
        <v>782</v>
      </c>
      <c r="D694" t="s">
        <v>28</v>
      </c>
      <c r="E694">
        <v>1</v>
      </c>
      <c r="F694" t="s">
        <v>78</v>
      </c>
      <c r="G694">
        <v>6</v>
      </c>
      <c r="H694" t="s">
        <v>962</v>
      </c>
      <c r="I694" t="s">
        <v>740</v>
      </c>
      <c r="K694" t="s">
        <v>447</v>
      </c>
      <c r="AN694" t="s">
        <v>13</v>
      </c>
      <c r="AO694">
        <v>6</v>
      </c>
      <c r="AP694" t="s">
        <v>954</v>
      </c>
    </row>
    <row r="695" spans="1:42" hidden="1" x14ac:dyDescent="0.25">
      <c r="A695" t="s">
        <v>726</v>
      </c>
      <c r="B695">
        <v>5</v>
      </c>
      <c r="C695" t="s">
        <v>783</v>
      </c>
      <c r="D695" t="s">
        <v>14</v>
      </c>
      <c r="E695" s="19" t="s">
        <v>879</v>
      </c>
      <c r="F695" t="s">
        <v>78</v>
      </c>
      <c r="G695" s="16">
        <v>27.77778</v>
      </c>
      <c r="H695" t="s">
        <v>962</v>
      </c>
      <c r="I695" t="s">
        <v>740</v>
      </c>
      <c r="K695" t="s">
        <v>447</v>
      </c>
      <c r="AN695" t="s">
        <v>13</v>
      </c>
      <c r="AO695">
        <v>6</v>
      </c>
      <c r="AP695" t="s">
        <v>954</v>
      </c>
    </row>
    <row r="696" spans="1:42" hidden="1" x14ac:dyDescent="0.25">
      <c r="A696" t="s">
        <v>726</v>
      </c>
      <c r="B696">
        <v>5</v>
      </c>
      <c r="C696" t="s">
        <v>784</v>
      </c>
      <c r="D696" t="s">
        <v>14</v>
      </c>
      <c r="E696" s="19" t="s">
        <v>880</v>
      </c>
      <c r="F696" t="s">
        <v>78</v>
      </c>
      <c r="G696" s="19" t="s">
        <v>871</v>
      </c>
      <c r="H696" t="s">
        <v>962</v>
      </c>
      <c r="I696" t="s">
        <v>740</v>
      </c>
      <c r="K696" t="s">
        <v>447</v>
      </c>
      <c r="AN696" t="s">
        <v>284</v>
      </c>
      <c r="AO696">
        <v>25</v>
      </c>
      <c r="AP696" t="s">
        <v>954</v>
      </c>
    </row>
    <row r="697" spans="1:42" hidden="1" x14ac:dyDescent="0.25">
      <c r="A697" t="s">
        <v>726</v>
      </c>
      <c r="B697">
        <v>5</v>
      </c>
      <c r="C697" t="s">
        <v>785</v>
      </c>
      <c r="D697" t="s">
        <v>28</v>
      </c>
      <c r="E697">
        <v>37.637</v>
      </c>
      <c r="F697" t="s">
        <v>78</v>
      </c>
      <c r="G697">
        <v>75</v>
      </c>
      <c r="H697" t="s">
        <v>962</v>
      </c>
      <c r="I697" t="s">
        <v>740</v>
      </c>
      <c r="K697" t="s">
        <v>447</v>
      </c>
      <c r="AN697" t="s">
        <v>284</v>
      </c>
      <c r="AO697">
        <v>25</v>
      </c>
      <c r="AP697" t="s">
        <v>954</v>
      </c>
    </row>
    <row r="698" spans="1:42" hidden="1" x14ac:dyDescent="0.25">
      <c r="A698" t="s">
        <v>726</v>
      </c>
      <c r="B698">
        <v>6</v>
      </c>
      <c r="C698" t="s">
        <v>770</v>
      </c>
      <c r="D698" t="s">
        <v>14</v>
      </c>
      <c r="E698">
        <v>0</v>
      </c>
      <c r="F698" t="s">
        <v>78</v>
      </c>
      <c r="G698" s="16">
        <v>4</v>
      </c>
      <c r="H698" t="s">
        <v>962</v>
      </c>
      <c r="I698" t="s">
        <v>739</v>
      </c>
      <c r="K698" t="s">
        <v>447</v>
      </c>
      <c r="AN698" t="s">
        <v>13</v>
      </c>
      <c r="AO698">
        <v>4</v>
      </c>
      <c r="AP698" t="s">
        <v>954</v>
      </c>
    </row>
    <row r="699" spans="1:42" hidden="1" x14ac:dyDescent="0.25">
      <c r="A699" t="s">
        <v>726</v>
      </c>
      <c r="B699">
        <v>6</v>
      </c>
      <c r="C699" t="s">
        <v>769</v>
      </c>
      <c r="D699" t="s">
        <v>14</v>
      </c>
      <c r="E699">
        <v>0</v>
      </c>
      <c r="F699" t="s">
        <v>78</v>
      </c>
      <c r="G699" s="16">
        <v>51.48169</v>
      </c>
      <c r="H699" t="s">
        <v>962</v>
      </c>
      <c r="I699" t="s">
        <v>739</v>
      </c>
      <c r="K699" t="s">
        <v>447</v>
      </c>
      <c r="AN699" t="s">
        <v>284</v>
      </c>
      <c r="AO699">
        <v>25</v>
      </c>
      <c r="AP699" t="s">
        <v>954</v>
      </c>
    </row>
    <row r="700" spans="1:42" hidden="1" x14ac:dyDescent="0.25">
      <c r="A700" t="s">
        <v>726</v>
      </c>
      <c r="B700">
        <v>6</v>
      </c>
      <c r="C700" t="s">
        <v>773</v>
      </c>
      <c r="D700" t="s">
        <v>14</v>
      </c>
      <c r="E700">
        <v>0</v>
      </c>
      <c r="F700" t="s">
        <v>78</v>
      </c>
      <c r="G700" s="16">
        <v>42.86918</v>
      </c>
      <c r="H700" t="s">
        <v>962</v>
      </c>
      <c r="I700" t="s">
        <v>739</v>
      </c>
      <c r="K700" t="s">
        <v>447</v>
      </c>
      <c r="AN700" t="s">
        <v>13</v>
      </c>
      <c r="AO700">
        <v>4</v>
      </c>
      <c r="AP700" t="s">
        <v>954</v>
      </c>
    </row>
    <row r="701" spans="1:42" hidden="1" x14ac:dyDescent="0.25">
      <c r="A701" t="s">
        <v>726</v>
      </c>
      <c r="B701">
        <v>6</v>
      </c>
      <c r="C701" t="s">
        <v>979</v>
      </c>
      <c r="D701" t="s">
        <v>14</v>
      </c>
      <c r="E701" s="16">
        <v>0</v>
      </c>
      <c r="F701" t="s">
        <v>78</v>
      </c>
      <c r="G701" s="19" t="s">
        <v>872</v>
      </c>
      <c r="H701" t="s">
        <v>962</v>
      </c>
      <c r="I701" t="s">
        <v>739</v>
      </c>
      <c r="K701" t="s">
        <v>447</v>
      </c>
      <c r="L701" t="s">
        <v>955</v>
      </c>
    </row>
    <row r="702" spans="1:42" hidden="1" x14ac:dyDescent="0.25">
      <c r="A702" t="s">
        <v>726</v>
      </c>
      <c r="B702">
        <v>6</v>
      </c>
      <c r="C702" t="s">
        <v>774</v>
      </c>
      <c r="D702" t="s">
        <v>14</v>
      </c>
      <c r="E702">
        <v>0</v>
      </c>
      <c r="F702" t="s">
        <v>78</v>
      </c>
      <c r="G702" s="19" t="s">
        <v>873</v>
      </c>
      <c r="H702" t="s">
        <v>962</v>
      </c>
      <c r="I702" t="s">
        <v>739</v>
      </c>
      <c r="K702" t="s">
        <v>447</v>
      </c>
      <c r="AN702" t="s">
        <v>284</v>
      </c>
      <c r="AO702">
        <v>25</v>
      </c>
      <c r="AP702" t="s">
        <v>954</v>
      </c>
    </row>
    <row r="703" spans="1:42" hidden="1" x14ac:dyDescent="0.25">
      <c r="A703" t="s">
        <v>726</v>
      </c>
      <c r="B703">
        <v>6</v>
      </c>
      <c r="C703" t="s">
        <v>775</v>
      </c>
      <c r="D703" t="s">
        <v>14</v>
      </c>
      <c r="E703">
        <v>0</v>
      </c>
      <c r="F703" t="s">
        <v>78</v>
      </c>
      <c r="G703">
        <v>3</v>
      </c>
      <c r="H703" t="s">
        <v>962</v>
      </c>
      <c r="I703" t="s">
        <v>739</v>
      </c>
      <c r="K703" t="s">
        <v>447</v>
      </c>
      <c r="AN703" t="s">
        <v>13</v>
      </c>
      <c r="AO703">
        <v>4</v>
      </c>
      <c r="AP703" t="s">
        <v>954</v>
      </c>
    </row>
    <row r="704" spans="1:42" hidden="1" x14ac:dyDescent="0.25">
      <c r="A704" t="s">
        <v>726</v>
      </c>
      <c r="B704">
        <v>6</v>
      </c>
      <c r="C704" t="s">
        <v>776</v>
      </c>
      <c r="D704" t="s">
        <v>14</v>
      </c>
      <c r="E704">
        <v>0</v>
      </c>
      <c r="F704" t="s">
        <v>78</v>
      </c>
      <c r="G704">
        <v>2</v>
      </c>
      <c r="H704" t="s">
        <v>962</v>
      </c>
      <c r="I704" t="s">
        <v>739</v>
      </c>
      <c r="K704" t="s">
        <v>447</v>
      </c>
      <c r="AN704" t="s">
        <v>13</v>
      </c>
      <c r="AO704">
        <v>4</v>
      </c>
      <c r="AP704" t="s">
        <v>954</v>
      </c>
    </row>
    <row r="705" spans="1:42" hidden="1" x14ac:dyDescent="0.25">
      <c r="A705" t="s">
        <v>726</v>
      </c>
      <c r="B705">
        <v>6</v>
      </c>
      <c r="C705" t="s">
        <v>772</v>
      </c>
      <c r="D705" t="s">
        <v>14</v>
      </c>
      <c r="E705">
        <v>0</v>
      </c>
      <c r="F705" t="s">
        <v>78</v>
      </c>
      <c r="G705" s="19" t="s">
        <v>874</v>
      </c>
      <c r="H705" t="s">
        <v>962</v>
      </c>
      <c r="I705" t="s">
        <v>739</v>
      </c>
      <c r="K705" t="s">
        <v>447</v>
      </c>
      <c r="AN705" t="s">
        <v>13</v>
      </c>
      <c r="AO705">
        <v>4</v>
      </c>
      <c r="AP705" t="s">
        <v>954</v>
      </c>
    </row>
    <row r="706" spans="1:42" hidden="1" x14ac:dyDescent="0.25">
      <c r="A706" t="s">
        <v>726</v>
      </c>
      <c r="B706">
        <v>6</v>
      </c>
      <c r="C706" t="s">
        <v>74</v>
      </c>
      <c r="D706" t="s">
        <v>28</v>
      </c>
      <c r="E706" s="19" t="s">
        <v>869</v>
      </c>
      <c r="F706" t="s">
        <v>78</v>
      </c>
      <c r="G706">
        <v>100</v>
      </c>
      <c r="H706" t="s">
        <v>962</v>
      </c>
      <c r="I706" t="s">
        <v>739</v>
      </c>
      <c r="K706" t="s">
        <v>447</v>
      </c>
      <c r="AN706" t="s">
        <v>13</v>
      </c>
      <c r="AO706">
        <v>4</v>
      </c>
      <c r="AP706" t="s">
        <v>954</v>
      </c>
    </row>
    <row r="707" spans="1:42" hidden="1" x14ac:dyDescent="0.25">
      <c r="A707" t="s">
        <v>726</v>
      </c>
      <c r="B707">
        <v>6</v>
      </c>
      <c r="C707" t="s">
        <v>767</v>
      </c>
      <c r="D707" t="s">
        <v>28</v>
      </c>
      <c r="E707">
        <v>10</v>
      </c>
      <c r="F707" t="s">
        <v>78</v>
      </c>
      <c r="G707" s="16">
        <v>39.625</v>
      </c>
      <c r="H707" t="s">
        <v>962</v>
      </c>
      <c r="I707" t="s">
        <v>739</v>
      </c>
      <c r="K707" t="s">
        <v>447</v>
      </c>
      <c r="AN707" t="s">
        <v>13</v>
      </c>
      <c r="AO707">
        <v>4</v>
      </c>
      <c r="AP707" t="s">
        <v>954</v>
      </c>
    </row>
    <row r="708" spans="1:42" hidden="1" x14ac:dyDescent="0.25">
      <c r="A708" t="s">
        <v>726</v>
      </c>
      <c r="B708">
        <v>7</v>
      </c>
      <c r="C708" t="s">
        <v>769</v>
      </c>
      <c r="D708" t="s">
        <v>14</v>
      </c>
      <c r="E708">
        <v>0</v>
      </c>
      <c r="F708" t="s">
        <v>78</v>
      </c>
      <c r="G708" s="19" t="s">
        <v>875</v>
      </c>
      <c r="H708" t="s">
        <v>962</v>
      </c>
      <c r="I708" t="s">
        <v>738</v>
      </c>
      <c r="K708" t="s">
        <v>447</v>
      </c>
      <c r="AN708" t="s">
        <v>284</v>
      </c>
      <c r="AO708">
        <v>25</v>
      </c>
      <c r="AP708" t="s">
        <v>954</v>
      </c>
    </row>
    <row r="709" spans="1:42" hidden="1" x14ac:dyDescent="0.25">
      <c r="A709" t="s">
        <v>726</v>
      </c>
      <c r="B709">
        <v>7</v>
      </c>
      <c r="C709" t="s">
        <v>970</v>
      </c>
      <c r="D709" t="s">
        <v>14</v>
      </c>
      <c r="E709">
        <v>0</v>
      </c>
      <c r="F709" t="s">
        <v>78</v>
      </c>
      <c r="G709" s="19" t="s">
        <v>482</v>
      </c>
      <c r="H709" t="s">
        <v>962</v>
      </c>
      <c r="I709" t="s">
        <v>738</v>
      </c>
      <c r="K709" t="s">
        <v>447</v>
      </c>
      <c r="AN709" t="s">
        <v>284</v>
      </c>
      <c r="AO709">
        <v>25</v>
      </c>
      <c r="AP709" t="s">
        <v>954</v>
      </c>
    </row>
    <row r="710" spans="1:42" hidden="1" x14ac:dyDescent="0.25">
      <c r="A710" t="s">
        <v>726</v>
      </c>
      <c r="B710">
        <v>7</v>
      </c>
      <c r="C710" t="s">
        <v>770</v>
      </c>
      <c r="D710" t="s">
        <v>14</v>
      </c>
      <c r="E710">
        <v>0</v>
      </c>
      <c r="F710" t="s">
        <v>78</v>
      </c>
      <c r="G710">
        <v>4</v>
      </c>
      <c r="H710" t="s">
        <v>962</v>
      </c>
      <c r="I710" t="s">
        <v>738</v>
      </c>
      <c r="K710" t="s">
        <v>447</v>
      </c>
      <c r="AN710" t="s">
        <v>13</v>
      </c>
      <c r="AO710">
        <v>4</v>
      </c>
      <c r="AP710" t="s">
        <v>954</v>
      </c>
    </row>
    <row r="711" spans="1:42" hidden="1" x14ac:dyDescent="0.25">
      <c r="A711" t="s">
        <v>726</v>
      </c>
      <c r="B711">
        <v>7</v>
      </c>
      <c r="C711" t="s">
        <v>979</v>
      </c>
      <c r="D711" t="s">
        <v>14</v>
      </c>
      <c r="E711" s="16">
        <v>0</v>
      </c>
      <c r="F711" t="s">
        <v>78</v>
      </c>
      <c r="G711" s="19" t="s">
        <v>876</v>
      </c>
      <c r="H711" t="s">
        <v>962</v>
      </c>
      <c r="I711" t="s">
        <v>738</v>
      </c>
      <c r="K711" t="s">
        <v>447</v>
      </c>
      <c r="L711" t="s">
        <v>955</v>
      </c>
    </row>
    <row r="712" spans="1:42" hidden="1" x14ac:dyDescent="0.25">
      <c r="A712" t="s">
        <v>726</v>
      </c>
      <c r="B712">
        <v>7</v>
      </c>
      <c r="C712" t="s">
        <v>771</v>
      </c>
      <c r="D712" t="s">
        <v>14</v>
      </c>
      <c r="E712">
        <v>0</v>
      </c>
      <c r="F712" t="s">
        <v>78</v>
      </c>
      <c r="G712" s="19" t="s">
        <v>877</v>
      </c>
      <c r="H712" t="s">
        <v>962</v>
      </c>
      <c r="I712" t="s">
        <v>738</v>
      </c>
      <c r="K712" t="s">
        <v>447</v>
      </c>
      <c r="AN712" t="s">
        <v>284</v>
      </c>
      <c r="AO712">
        <v>25</v>
      </c>
      <c r="AP712" t="s">
        <v>954</v>
      </c>
    </row>
    <row r="713" spans="1:42" hidden="1" x14ac:dyDescent="0.25">
      <c r="A713" t="s">
        <v>726</v>
      </c>
      <c r="B713">
        <v>7</v>
      </c>
      <c r="C713" t="s">
        <v>772</v>
      </c>
      <c r="D713" t="s">
        <v>14</v>
      </c>
      <c r="E713">
        <v>0</v>
      </c>
      <c r="F713" t="s">
        <v>78</v>
      </c>
      <c r="G713">
        <v>4</v>
      </c>
      <c r="H713" t="s">
        <v>962</v>
      </c>
      <c r="I713" t="s">
        <v>738</v>
      </c>
      <c r="K713" t="s">
        <v>447</v>
      </c>
      <c r="AN713" t="s">
        <v>13</v>
      </c>
      <c r="AO713">
        <v>4</v>
      </c>
      <c r="AP713" t="s">
        <v>954</v>
      </c>
    </row>
    <row r="714" spans="1:42" hidden="1" x14ac:dyDescent="0.25">
      <c r="A714" t="s">
        <v>726</v>
      </c>
      <c r="B714">
        <v>7</v>
      </c>
      <c r="C714" t="s">
        <v>766</v>
      </c>
      <c r="D714" t="s">
        <v>28</v>
      </c>
      <c r="E714">
        <v>0</v>
      </c>
      <c r="F714" t="s">
        <v>78</v>
      </c>
      <c r="G714">
        <v>50</v>
      </c>
      <c r="H714" t="s">
        <v>962</v>
      </c>
      <c r="I714" t="s">
        <v>738</v>
      </c>
      <c r="K714" t="s">
        <v>447</v>
      </c>
      <c r="AN714" t="s">
        <v>13</v>
      </c>
      <c r="AO714">
        <v>4</v>
      </c>
      <c r="AP714" t="s">
        <v>954</v>
      </c>
    </row>
    <row r="715" spans="1:42" hidden="1" x14ac:dyDescent="0.25">
      <c r="A715" t="s">
        <v>726</v>
      </c>
      <c r="B715">
        <v>7</v>
      </c>
      <c r="C715" t="s">
        <v>74</v>
      </c>
      <c r="D715" t="s">
        <v>28</v>
      </c>
      <c r="E715" s="19" t="s">
        <v>869</v>
      </c>
      <c r="F715" t="s">
        <v>78</v>
      </c>
      <c r="G715" s="16">
        <v>100</v>
      </c>
      <c r="H715" t="s">
        <v>962</v>
      </c>
      <c r="I715" t="s">
        <v>738</v>
      </c>
      <c r="K715" t="s">
        <v>447</v>
      </c>
      <c r="AN715" t="s">
        <v>13</v>
      </c>
      <c r="AO715">
        <v>4</v>
      </c>
      <c r="AP715" t="s">
        <v>954</v>
      </c>
    </row>
    <row r="716" spans="1:42" hidden="1" x14ac:dyDescent="0.25">
      <c r="A716" t="s">
        <v>726</v>
      </c>
      <c r="B716">
        <v>7</v>
      </c>
      <c r="C716" t="s">
        <v>767</v>
      </c>
      <c r="D716" t="s">
        <v>28</v>
      </c>
      <c r="E716">
        <v>0</v>
      </c>
      <c r="F716" t="s">
        <v>78</v>
      </c>
      <c r="G716" s="16">
        <v>50</v>
      </c>
      <c r="H716" t="s">
        <v>962</v>
      </c>
      <c r="I716" t="s">
        <v>738</v>
      </c>
      <c r="K716" t="s">
        <v>447</v>
      </c>
      <c r="AN716" t="s">
        <v>13</v>
      </c>
      <c r="AO716">
        <v>4</v>
      </c>
      <c r="AP716" t="s">
        <v>954</v>
      </c>
    </row>
    <row r="717" spans="1:42" hidden="1" x14ac:dyDescent="0.25">
      <c r="A717" t="s">
        <v>726</v>
      </c>
      <c r="B717">
        <v>11</v>
      </c>
      <c r="C717" t="s">
        <v>761</v>
      </c>
      <c r="D717" t="s">
        <v>14</v>
      </c>
      <c r="E717">
        <v>0</v>
      </c>
      <c r="F717" t="s">
        <v>78</v>
      </c>
      <c r="G717">
        <v>2</v>
      </c>
      <c r="H717" t="s">
        <v>962</v>
      </c>
      <c r="I717" t="s">
        <v>737</v>
      </c>
      <c r="K717" t="s">
        <v>447</v>
      </c>
    </row>
    <row r="718" spans="1:42" hidden="1" x14ac:dyDescent="0.25">
      <c r="A718" t="s">
        <v>726</v>
      </c>
      <c r="B718">
        <v>11</v>
      </c>
      <c r="C718" t="s">
        <v>762</v>
      </c>
      <c r="D718" t="s">
        <v>14</v>
      </c>
      <c r="E718">
        <v>0</v>
      </c>
      <c r="F718" t="s">
        <v>78</v>
      </c>
      <c r="G718" s="19" t="s">
        <v>851</v>
      </c>
      <c r="H718" t="s">
        <v>962</v>
      </c>
      <c r="I718" t="s">
        <v>737</v>
      </c>
      <c r="K718" t="s">
        <v>447</v>
      </c>
    </row>
    <row r="719" spans="1:42" hidden="1" x14ac:dyDescent="0.25">
      <c r="A719" t="s">
        <v>726</v>
      </c>
      <c r="B719">
        <v>11</v>
      </c>
      <c r="C719" t="s">
        <v>763</v>
      </c>
      <c r="D719" t="s">
        <v>14</v>
      </c>
      <c r="E719" s="19" t="s">
        <v>842</v>
      </c>
      <c r="F719" t="s">
        <v>78</v>
      </c>
      <c r="G719">
        <v>25.904</v>
      </c>
      <c r="H719" t="s">
        <v>962</v>
      </c>
      <c r="I719" t="s">
        <v>737</v>
      </c>
      <c r="J719" s="15" t="s">
        <v>754</v>
      </c>
      <c r="K719" t="s">
        <v>447</v>
      </c>
      <c r="L719" t="s">
        <v>800</v>
      </c>
    </row>
    <row r="720" spans="1:42" hidden="1" x14ac:dyDescent="0.25">
      <c r="A720" t="s">
        <v>726</v>
      </c>
      <c r="B720">
        <v>11</v>
      </c>
      <c r="C720" t="s">
        <v>764</v>
      </c>
      <c r="D720" t="s">
        <v>28</v>
      </c>
      <c r="E720">
        <v>0</v>
      </c>
      <c r="F720" t="s">
        <v>78</v>
      </c>
      <c r="G720" s="19" t="s">
        <v>852</v>
      </c>
      <c r="H720" t="s">
        <v>962</v>
      </c>
      <c r="I720" t="s">
        <v>737</v>
      </c>
      <c r="J720" t="s">
        <v>713</v>
      </c>
      <c r="K720" t="s">
        <v>447</v>
      </c>
    </row>
    <row r="721" spans="1:42" hidden="1" x14ac:dyDescent="0.25">
      <c r="A721" t="s">
        <v>726</v>
      </c>
      <c r="B721">
        <v>11</v>
      </c>
      <c r="C721" t="s">
        <v>765</v>
      </c>
      <c r="D721" t="s">
        <v>28</v>
      </c>
      <c r="E721">
        <v>0</v>
      </c>
      <c r="F721" t="s">
        <v>78</v>
      </c>
      <c r="G721">
        <v>1.6776</v>
      </c>
      <c r="H721" t="s">
        <v>962</v>
      </c>
      <c r="I721" t="s">
        <v>737</v>
      </c>
      <c r="J721" t="s">
        <v>713</v>
      </c>
      <c r="K721" t="s">
        <v>447</v>
      </c>
    </row>
    <row r="722" spans="1:42" hidden="1" x14ac:dyDescent="0.25">
      <c r="A722" t="s">
        <v>726</v>
      </c>
      <c r="B722">
        <v>11</v>
      </c>
      <c r="C722" t="s">
        <v>766</v>
      </c>
      <c r="D722" t="s">
        <v>28</v>
      </c>
      <c r="E722">
        <v>0</v>
      </c>
      <c r="F722" t="s">
        <v>78</v>
      </c>
      <c r="G722">
        <v>20</v>
      </c>
      <c r="H722" t="s">
        <v>962</v>
      </c>
      <c r="I722" t="s">
        <v>737</v>
      </c>
      <c r="K722" t="s">
        <v>447</v>
      </c>
    </row>
    <row r="723" spans="1:42" hidden="1" x14ac:dyDescent="0.25">
      <c r="A723" t="s">
        <v>726</v>
      </c>
      <c r="B723">
        <v>11</v>
      </c>
      <c r="C723" t="s">
        <v>767</v>
      </c>
      <c r="D723" t="s">
        <v>28</v>
      </c>
      <c r="E723">
        <v>0</v>
      </c>
      <c r="F723" t="s">
        <v>78</v>
      </c>
      <c r="G723" s="19" t="s">
        <v>853</v>
      </c>
      <c r="H723" t="s">
        <v>962</v>
      </c>
      <c r="I723" t="s">
        <v>737</v>
      </c>
      <c r="K723" t="s">
        <v>447</v>
      </c>
    </row>
    <row r="724" spans="1:42" hidden="1" x14ac:dyDescent="0.25">
      <c r="A724" t="s">
        <v>726</v>
      </c>
      <c r="B724">
        <v>11</v>
      </c>
      <c r="C724" t="s">
        <v>768</v>
      </c>
      <c r="D724" t="s">
        <v>28</v>
      </c>
      <c r="E724">
        <v>0</v>
      </c>
      <c r="F724" t="s">
        <v>78</v>
      </c>
      <c r="G724" s="19" t="s">
        <v>854</v>
      </c>
      <c r="H724" t="s">
        <v>962</v>
      </c>
      <c r="I724" t="s">
        <v>737</v>
      </c>
      <c r="J724" t="s">
        <v>713</v>
      </c>
      <c r="K724" t="s">
        <v>447</v>
      </c>
    </row>
    <row r="725" spans="1:42" hidden="1" x14ac:dyDescent="0.25">
      <c r="A725" t="s">
        <v>701</v>
      </c>
      <c r="B725" t="s">
        <v>792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701</v>
      </c>
      <c r="B726" t="s">
        <v>792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701</v>
      </c>
      <c r="B727" t="s">
        <v>792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701</v>
      </c>
      <c r="B728" t="s">
        <v>792</v>
      </c>
      <c r="C728" t="s">
        <v>793</v>
      </c>
      <c r="D728" t="s">
        <v>14</v>
      </c>
      <c r="E728">
        <v>-16.539275</v>
      </c>
      <c r="F728" t="s">
        <v>78</v>
      </c>
      <c r="G728" s="19" t="s">
        <v>855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701</v>
      </c>
      <c r="B729" t="s">
        <v>792</v>
      </c>
      <c r="C729" t="s">
        <v>794</v>
      </c>
      <c r="D729" t="s">
        <v>14</v>
      </c>
      <c r="E729" s="19" t="s">
        <v>843</v>
      </c>
      <c r="F729" t="s">
        <v>78</v>
      </c>
      <c r="G729" s="19" t="s">
        <v>856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701</v>
      </c>
      <c r="B730" t="s">
        <v>795</v>
      </c>
      <c r="C730" t="s">
        <v>431</v>
      </c>
      <c r="D730" t="s">
        <v>28</v>
      </c>
      <c r="E730">
        <v>0</v>
      </c>
      <c r="F730" t="s">
        <v>78</v>
      </c>
      <c r="G730" s="19" t="s">
        <v>857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701</v>
      </c>
      <c r="B731" t="s">
        <v>795</v>
      </c>
      <c r="C731" t="s">
        <v>183</v>
      </c>
      <c r="D731" t="s">
        <v>28</v>
      </c>
      <c r="E731" s="19" t="s">
        <v>844</v>
      </c>
      <c r="F731" t="s">
        <v>78</v>
      </c>
      <c r="G731" s="19" t="s">
        <v>859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701</v>
      </c>
      <c r="B732" t="s">
        <v>795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701</v>
      </c>
      <c r="B733" t="s">
        <v>795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701</v>
      </c>
      <c r="B734" t="s">
        <v>795</v>
      </c>
      <c r="C734" t="s">
        <v>796</v>
      </c>
      <c r="D734" t="s">
        <v>14</v>
      </c>
      <c r="E734" s="19" t="s">
        <v>845</v>
      </c>
      <c r="F734" t="s">
        <v>78</v>
      </c>
      <c r="G734" s="19" t="s">
        <v>858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701</v>
      </c>
      <c r="B735" t="s">
        <v>795</v>
      </c>
      <c r="C735" t="s">
        <v>797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hidden="1" x14ac:dyDescent="0.25">
      <c r="A736" t="s">
        <v>726</v>
      </c>
      <c r="B736">
        <v>1</v>
      </c>
      <c r="C736" t="s">
        <v>789</v>
      </c>
      <c r="D736" t="s">
        <v>14</v>
      </c>
      <c r="E736" s="19" t="s">
        <v>929</v>
      </c>
      <c r="F736" t="s">
        <v>78</v>
      </c>
      <c r="G736" s="19" t="s">
        <v>915</v>
      </c>
      <c r="H736" t="s">
        <v>962</v>
      </c>
      <c r="I736" t="s">
        <v>745</v>
      </c>
      <c r="K736" t="s">
        <v>447</v>
      </c>
      <c r="AN736" t="s">
        <v>284</v>
      </c>
      <c r="AO736">
        <v>25</v>
      </c>
      <c r="AP736" t="s">
        <v>954</v>
      </c>
    </row>
    <row r="737" spans="1:42" hidden="1" x14ac:dyDescent="0.25">
      <c r="A737" t="s">
        <v>726</v>
      </c>
      <c r="B737">
        <v>1</v>
      </c>
      <c r="C737" t="s">
        <v>772</v>
      </c>
      <c r="D737" t="s">
        <v>14</v>
      </c>
      <c r="E737" s="19" t="s">
        <v>930</v>
      </c>
      <c r="F737" t="s">
        <v>78</v>
      </c>
      <c r="G737" s="19" t="s">
        <v>916</v>
      </c>
      <c r="H737" t="s">
        <v>962</v>
      </c>
      <c r="I737" t="s">
        <v>745</v>
      </c>
      <c r="J737" t="s">
        <v>754</v>
      </c>
      <c r="K737" t="s">
        <v>447</v>
      </c>
      <c r="L737" t="s">
        <v>800</v>
      </c>
      <c r="AN737" t="s">
        <v>13</v>
      </c>
      <c r="AO737">
        <v>6</v>
      </c>
      <c r="AP737" t="s">
        <v>954</v>
      </c>
    </row>
    <row r="738" spans="1:42" hidden="1" x14ac:dyDescent="0.25">
      <c r="A738" t="s">
        <v>726</v>
      </c>
      <c r="B738">
        <v>1</v>
      </c>
      <c r="C738" t="s">
        <v>901</v>
      </c>
      <c r="D738" t="s">
        <v>28</v>
      </c>
      <c r="E738" s="19" t="s">
        <v>931</v>
      </c>
      <c r="F738" t="s">
        <v>78</v>
      </c>
      <c r="G738">
        <v>64.72287</v>
      </c>
      <c r="H738" t="s">
        <v>962</v>
      </c>
      <c r="I738" t="s">
        <v>745</v>
      </c>
      <c r="K738" t="s">
        <v>447</v>
      </c>
      <c r="AN738" t="s">
        <v>284</v>
      </c>
      <c r="AO738">
        <v>25</v>
      </c>
      <c r="AP738" t="s">
        <v>954</v>
      </c>
    </row>
    <row r="739" spans="1:42" hidden="1" x14ac:dyDescent="0.25">
      <c r="A739" t="s">
        <v>726</v>
      </c>
      <c r="B739">
        <v>1</v>
      </c>
      <c r="C739" t="s">
        <v>787</v>
      </c>
      <c r="D739" t="s">
        <v>28</v>
      </c>
      <c r="E739" s="19" t="s">
        <v>932</v>
      </c>
      <c r="F739" t="s">
        <v>78</v>
      </c>
      <c r="G739" s="19" t="s">
        <v>869</v>
      </c>
      <c r="H739" t="s">
        <v>962</v>
      </c>
      <c r="I739" t="s">
        <v>745</v>
      </c>
      <c r="K739" t="s">
        <v>447</v>
      </c>
      <c r="AN739" t="s">
        <v>13</v>
      </c>
      <c r="AO739">
        <v>6</v>
      </c>
      <c r="AP739" t="s">
        <v>954</v>
      </c>
    </row>
    <row r="740" spans="1:42" hidden="1" x14ac:dyDescent="0.25">
      <c r="A740" t="s">
        <v>726</v>
      </c>
      <c r="B740">
        <v>1</v>
      </c>
      <c r="C740" t="s">
        <v>780</v>
      </c>
      <c r="D740" t="s">
        <v>28</v>
      </c>
      <c r="E740">
        <v>14.3956</v>
      </c>
      <c r="F740" t="s">
        <v>78</v>
      </c>
      <c r="G740" s="19" t="s">
        <v>917</v>
      </c>
      <c r="H740" t="s">
        <v>962</v>
      </c>
      <c r="I740" t="s">
        <v>745</v>
      </c>
      <c r="K740" t="s">
        <v>447</v>
      </c>
      <c r="AN740" t="s">
        <v>13</v>
      </c>
      <c r="AO740">
        <v>6</v>
      </c>
      <c r="AP740" t="s">
        <v>954</v>
      </c>
    </row>
    <row r="741" spans="1:42" hidden="1" x14ac:dyDescent="0.25">
      <c r="A741" t="s">
        <v>726</v>
      </c>
      <c r="B741">
        <v>1</v>
      </c>
      <c r="C741" t="s">
        <v>902</v>
      </c>
      <c r="D741" t="s">
        <v>28</v>
      </c>
      <c r="E741" s="19" t="s">
        <v>933</v>
      </c>
      <c r="F741" t="s">
        <v>78</v>
      </c>
      <c r="G741" s="19" t="s">
        <v>918</v>
      </c>
      <c r="H741" t="s">
        <v>962</v>
      </c>
      <c r="I741" t="s">
        <v>745</v>
      </c>
      <c r="K741" t="s">
        <v>447</v>
      </c>
      <c r="AN741" t="s">
        <v>284</v>
      </c>
      <c r="AO741">
        <v>25</v>
      </c>
      <c r="AP741" t="s">
        <v>954</v>
      </c>
    </row>
    <row r="742" spans="1:42" hidden="1" x14ac:dyDescent="0.25">
      <c r="A742" t="s">
        <v>726</v>
      </c>
      <c r="B742">
        <v>1</v>
      </c>
      <c r="C742" t="s">
        <v>903</v>
      </c>
      <c r="D742" t="s">
        <v>28</v>
      </c>
      <c r="E742" s="19" t="s">
        <v>934</v>
      </c>
      <c r="F742" t="s">
        <v>78</v>
      </c>
      <c r="G742" s="19" t="s">
        <v>919</v>
      </c>
      <c r="H742" t="s">
        <v>962</v>
      </c>
      <c r="I742" t="s">
        <v>745</v>
      </c>
      <c r="K742" t="s">
        <v>447</v>
      </c>
      <c r="AN742" t="s">
        <v>284</v>
      </c>
      <c r="AO742">
        <v>25</v>
      </c>
      <c r="AP742" t="s">
        <v>954</v>
      </c>
    </row>
    <row r="743" spans="1:42" hidden="1" x14ac:dyDescent="0.25">
      <c r="A743" t="s">
        <v>726</v>
      </c>
      <c r="B743">
        <v>1</v>
      </c>
      <c r="C743" t="s">
        <v>777</v>
      </c>
      <c r="D743" t="s">
        <v>14</v>
      </c>
      <c r="E743" s="19" t="s">
        <v>935</v>
      </c>
      <c r="F743" t="s">
        <v>78</v>
      </c>
      <c r="G743">
        <v>15.81789</v>
      </c>
      <c r="H743" t="s">
        <v>962</v>
      </c>
      <c r="I743" t="s">
        <v>745</v>
      </c>
      <c r="J743" t="s">
        <v>754</v>
      </c>
      <c r="K743" t="s">
        <v>447</v>
      </c>
      <c r="L743" t="s">
        <v>800</v>
      </c>
      <c r="AN743" t="s">
        <v>13</v>
      </c>
      <c r="AO743">
        <v>6</v>
      </c>
      <c r="AP743" t="s">
        <v>954</v>
      </c>
    </row>
    <row r="744" spans="1:42" hidden="1" x14ac:dyDescent="0.25">
      <c r="A744" t="s">
        <v>726</v>
      </c>
      <c r="B744">
        <v>1</v>
      </c>
      <c r="C744" t="s">
        <v>904</v>
      </c>
      <c r="D744" t="s">
        <v>28</v>
      </c>
      <c r="E744">
        <v>15.38461</v>
      </c>
      <c r="F744" t="s">
        <v>78</v>
      </c>
      <c r="G744" s="19" t="s">
        <v>920</v>
      </c>
      <c r="H744" t="s">
        <v>962</v>
      </c>
      <c r="I744" t="s">
        <v>745</v>
      </c>
      <c r="K744" t="s">
        <v>447</v>
      </c>
      <c r="AN744" t="s">
        <v>13</v>
      </c>
      <c r="AO744">
        <v>6</v>
      </c>
      <c r="AP744" t="s">
        <v>954</v>
      </c>
    </row>
    <row r="745" spans="1:42" x14ac:dyDescent="0.25">
      <c r="A745" t="s">
        <v>726</v>
      </c>
      <c r="B745">
        <v>1</v>
      </c>
      <c r="C745" t="s">
        <v>993</v>
      </c>
      <c r="D745" t="s">
        <v>14</v>
      </c>
      <c r="E745">
        <v>1</v>
      </c>
      <c r="F745" t="s">
        <v>78</v>
      </c>
      <c r="G745">
        <v>7.9</v>
      </c>
      <c r="H745" t="s">
        <v>962</v>
      </c>
      <c r="I745" t="s">
        <v>745</v>
      </c>
      <c r="K745" t="s">
        <v>447</v>
      </c>
      <c r="AN745" t="s">
        <v>284</v>
      </c>
      <c r="AO745">
        <v>25</v>
      </c>
      <c r="AP745" t="s">
        <v>954</v>
      </c>
    </row>
    <row r="746" spans="1:42" hidden="1" x14ac:dyDescent="0.25">
      <c r="A746" t="s">
        <v>726</v>
      </c>
      <c r="B746">
        <v>1</v>
      </c>
      <c r="C746" t="s">
        <v>785</v>
      </c>
      <c r="D746" t="s">
        <v>28</v>
      </c>
      <c r="E746" s="19" t="s">
        <v>936</v>
      </c>
      <c r="F746" t="s">
        <v>78</v>
      </c>
      <c r="G746">
        <v>75</v>
      </c>
      <c r="H746" t="s">
        <v>962</v>
      </c>
      <c r="I746" t="s">
        <v>745</v>
      </c>
      <c r="K746" t="s">
        <v>447</v>
      </c>
      <c r="AN746" t="s">
        <v>284</v>
      </c>
      <c r="AO746">
        <v>25</v>
      </c>
      <c r="AP746" t="s">
        <v>954</v>
      </c>
    </row>
    <row r="747" spans="1:42" hidden="1" x14ac:dyDescent="0.25">
      <c r="A747" t="s">
        <v>726</v>
      </c>
      <c r="B747">
        <v>2</v>
      </c>
      <c r="C747" t="s">
        <v>907</v>
      </c>
      <c r="D747" t="s">
        <v>14</v>
      </c>
      <c r="E747">
        <v>0</v>
      </c>
      <c r="F747" t="s">
        <v>78</v>
      </c>
      <c r="G747">
        <v>40</v>
      </c>
      <c r="H747" t="s">
        <v>962</v>
      </c>
      <c r="I747" t="s">
        <v>743</v>
      </c>
      <c r="K747" t="s">
        <v>447</v>
      </c>
      <c r="AN747" t="s">
        <v>13</v>
      </c>
      <c r="AO747">
        <v>6</v>
      </c>
      <c r="AP747" t="s">
        <v>954</v>
      </c>
    </row>
    <row r="748" spans="1:42" hidden="1" x14ac:dyDescent="0.25">
      <c r="A748" t="s">
        <v>726</v>
      </c>
      <c r="B748">
        <v>2</v>
      </c>
      <c r="C748" t="s">
        <v>777</v>
      </c>
      <c r="D748" t="s">
        <v>14</v>
      </c>
      <c r="E748">
        <v>0</v>
      </c>
      <c r="F748" t="s">
        <v>78</v>
      </c>
      <c r="G748" s="19" t="s">
        <v>921</v>
      </c>
      <c r="H748" t="s">
        <v>962</v>
      </c>
      <c r="I748" t="s">
        <v>743</v>
      </c>
      <c r="K748" t="s">
        <v>447</v>
      </c>
      <c r="AN748" t="s">
        <v>13</v>
      </c>
      <c r="AO748">
        <v>6</v>
      </c>
      <c r="AP748" t="s">
        <v>954</v>
      </c>
    </row>
    <row r="749" spans="1:42" hidden="1" x14ac:dyDescent="0.25">
      <c r="A749" t="s">
        <v>726</v>
      </c>
      <c r="B749">
        <v>2</v>
      </c>
      <c r="C749" t="s">
        <v>904</v>
      </c>
      <c r="D749" t="s">
        <v>28</v>
      </c>
      <c r="E749" s="19" t="s">
        <v>937</v>
      </c>
      <c r="F749" t="s">
        <v>78</v>
      </c>
      <c r="G749" s="19" t="s">
        <v>922</v>
      </c>
      <c r="H749" t="s">
        <v>962</v>
      </c>
      <c r="I749" t="s">
        <v>743</v>
      </c>
      <c r="K749" t="s">
        <v>447</v>
      </c>
      <c r="AN749" t="s">
        <v>13</v>
      </c>
      <c r="AO749">
        <v>6</v>
      </c>
      <c r="AP749" t="s">
        <v>954</v>
      </c>
    </row>
    <row r="750" spans="1:42" hidden="1" x14ac:dyDescent="0.25">
      <c r="A750" t="s">
        <v>726</v>
      </c>
      <c r="B750">
        <v>2</v>
      </c>
      <c r="C750" t="s">
        <v>908</v>
      </c>
      <c r="D750" t="s">
        <v>28</v>
      </c>
      <c r="E750">
        <v>1</v>
      </c>
      <c r="F750" t="s">
        <v>78</v>
      </c>
      <c r="G750">
        <v>7</v>
      </c>
      <c r="H750" t="s">
        <v>962</v>
      </c>
      <c r="I750" t="s">
        <v>743</v>
      </c>
      <c r="K750" t="s">
        <v>447</v>
      </c>
      <c r="AN750" t="s">
        <v>13</v>
      </c>
      <c r="AO750">
        <v>6</v>
      </c>
      <c r="AP750" t="s">
        <v>954</v>
      </c>
    </row>
    <row r="751" spans="1:42" hidden="1" x14ac:dyDescent="0.25">
      <c r="A751" t="s">
        <v>726</v>
      </c>
      <c r="B751">
        <v>2</v>
      </c>
      <c r="C751" t="s">
        <v>74</v>
      </c>
      <c r="D751" t="s">
        <v>28</v>
      </c>
      <c r="E751" s="19" t="s">
        <v>938</v>
      </c>
      <c r="F751" t="s">
        <v>78</v>
      </c>
      <c r="G751" s="19" t="s">
        <v>923</v>
      </c>
      <c r="H751" t="s">
        <v>962</v>
      </c>
      <c r="I751" t="s">
        <v>743</v>
      </c>
      <c r="K751" t="s">
        <v>447</v>
      </c>
      <c r="AN751" t="s">
        <v>13</v>
      </c>
      <c r="AO751">
        <v>6</v>
      </c>
      <c r="AP751" t="s">
        <v>954</v>
      </c>
    </row>
    <row r="752" spans="1:42" hidden="1" x14ac:dyDescent="0.25">
      <c r="A752" t="s">
        <v>726</v>
      </c>
      <c r="B752">
        <v>2</v>
      </c>
      <c r="C752" t="s">
        <v>909</v>
      </c>
      <c r="D752" t="s">
        <v>28</v>
      </c>
      <c r="E752">
        <v>29.67859</v>
      </c>
      <c r="F752" t="s">
        <v>78</v>
      </c>
      <c r="G752" s="19" t="s">
        <v>924</v>
      </c>
      <c r="H752" t="s">
        <v>962</v>
      </c>
      <c r="I752" t="s">
        <v>743</v>
      </c>
      <c r="K752" t="s">
        <v>447</v>
      </c>
      <c r="AN752" t="s">
        <v>284</v>
      </c>
      <c r="AO752">
        <v>25</v>
      </c>
      <c r="AP752" t="s">
        <v>954</v>
      </c>
    </row>
    <row r="753" spans="1:42" hidden="1" x14ac:dyDescent="0.25">
      <c r="A753" t="s">
        <v>726</v>
      </c>
      <c r="B753">
        <v>2</v>
      </c>
      <c r="C753" t="s">
        <v>902</v>
      </c>
      <c r="D753" t="s">
        <v>28</v>
      </c>
      <c r="E753" s="19" t="s">
        <v>939</v>
      </c>
      <c r="F753" t="s">
        <v>78</v>
      </c>
      <c r="G753">
        <v>75</v>
      </c>
      <c r="H753" t="s">
        <v>962</v>
      </c>
      <c r="I753" t="s">
        <v>743</v>
      </c>
      <c r="K753" t="s">
        <v>447</v>
      </c>
      <c r="AN753" t="s">
        <v>284</v>
      </c>
      <c r="AO753">
        <v>25</v>
      </c>
      <c r="AP753" t="s">
        <v>954</v>
      </c>
    </row>
    <row r="754" spans="1:42" hidden="1" x14ac:dyDescent="0.25">
      <c r="A754" t="s">
        <v>726</v>
      </c>
      <c r="B754">
        <v>2</v>
      </c>
      <c r="C754" t="s">
        <v>785</v>
      </c>
      <c r="D754" t="s">
        <v>28</v>
      </c>
      <c r="E754" s="19" t="s">
        <v>940</v>
      </c>
      <c r="F754" t="s">
        <v>78</v>
      </c>
      <c r="G754">
        <v>75</v>
      </c>
      <c r="H754" t="s">
        <v>962</v>
      </c>
      <c r="I754" t="s">
        <v>743</v>
      </c>
      <c r="K754" t="s">
        <v>447</v>
      </c>
      <c r="AN754" t="s">
        <v>284</v>
      </c>
      <c r="AO754">
        <v>25</v>
      </c>
      <c r="AP754" t="s">
        <v>954</v>
      </c>
    </row>
    <row r="755" spans="1:42" hidden="1" x14ac:dyDescent="0.25">
      <c r="A755" t="s">
        <v>726</v>
      </c>
      <c r="B755">
        <v>3</v>
      </c>
      <c r="C755" t="s">
        <v>770</v>
      </c>
      <c r="D755" t="s">
        <v>14</v>
      </c>
      <c r="E755">
        <v>0</v>
      </c>
      <c r="F755" t="s">
        <v>78</v>
      </c>
      <c r="G755">
        <v>4</v>
      </c>
      <c r="H755" t="s">
        <v>962</v>
      </c>
      <c r="I755" t="s">
        <v>744</v>
      </c>
      <c r="K755" t="s">
        <v>447</v>
      </c>
      <c r="AN755" t="s">
        <v>13</v>
      </c>
      <c r="AO755">
        <v>4</v>
      </c>
      <c r="AP755" t="s">
        <v>954</v>
      </c>
    </row>
    <row r="756" spans="1:42" hidden="1" x14ac:dyDescent="0.25">
      <c r="A756" t="s">
        <v>726</v>
      </c>
      <c r="B756">
        <v>3</v>
      </c>
      <c r="C756" t="s">
        <v>904</v>
      </c>
      <c r="D756" t="s">
        <v>28</v>
      </c>
      <c r="E756">
        <v>0</v>
      </c>
      <c r="F756" t="s">
        <v>78</v>
      </c>
      <c r="G756">
        <v>50</v>
      </c>
      <c r="H756" t="s">
        <v>962</v>
      </c>
      <c r="I756" t="s">
        <v>744</v>
      </c>
      <c r="K756" t="s">
        <v>447</v>
      </c>
      <c r="AN756" t="s">
        <v>13</v>
      </c>
      <c r="AO756">
        <v>4</v>
      </c>
      <c r="AP756" t="s">
        <v>954</v>
      </c>
    </row>
    <row r="757" spans="1:42" hidden="1" x14ac:dyDescent="0.25">
      <c r="A757" t="s">
        <v>726</v>
      </c>
      <c r="B757">
        <v>3</v>
      </c>
      <c r="C757" t="s">
        <v>905</v>
      </c>
      <c r="D757" t="s">
        <v>28</v>
      </c>
      <c r="E757" s="19" t="s">
        <v>941</v>
      </c>
      <c r="F757" t="s">
        <v>78</v>
      </c>
      <c r="G757" s="19" t="s">
        <v>925</v>
      </c>
      <c r="H757" t="s">
        <v>962</v>
      </c>
      <c r="I757" t="s">
        <v>744</v>
      </c>
      <c r="K757" t="s">
        <v>447</v>
      </c>
      <c r="AN757" t="s">
        <v>13</v>
      </c>
      <c r="AO757">
        <v>4</v>
      </c>
      <c r="AP757" t="s">
        <v>954</v>
      </c>
    </row>
    <row r="758" spans="1:42" hidden="1" x14ac:dyDescent="0.25">
      <c r="A758" t="s">
        <v>726</v>
      </c>
      <c r="B758">
        <v>3</v>
      </c>
      <c r="C758" t="s">
        <v>906</v>
      </c>
      <c r="D758" t="s">
        <v>28</v>
      </c>
      <c r="E758">
        <v>0</v>
      </c>
      <c r="F758" t="s">
        <v>78</v>
      </c>
      <c r="G758" s="19" t="s">
        <v>926</v>
      </c>
      <c r="H758" t="s">
        <v>962</v>
      </c>
      <c r="I758" t="s">
        <v>744</v>
      </c>
      <c r="K758" t="s">
        <v>447</v>
      </c>
      <c r="AN758" t="s">
        <v>284</v>
      </c>
      <c r="AO758">
        <v>25</v>
      </c>
      <c r="AP758" t="s">
        <v>954</v>
      </c>
    </row>
    <row r="759" spans="1:42" hidden="1" x14ac:dyDescent="0.25">
      <c r="A759" t="s">
        <v>726</v>
      </c>
      <c r="B759">
        <v>3</v>
      </c>
      <c r="C759" t="s">
        <v>787</v>
      </c>
      <c r="D759" t="s">
        <v>28</v>
      </c>
      <c r="E759">
        <v>0</v>
      </c>
      <c r="F759" t="s">
        <v>78</v>
      </c>
      <c r="G759" s="19" t="s">
        <v>927</v>
      </c>
      <c r="H759" t="s">
        <v>962</v>
      </c>
      <c r="I759" t="s">
        <v>744</v>
      </c>
      <c r="K759" t="s">
        <v>447</v>
      </c>
      <c r="AN759" t="s">
        <v>13</v>
      </c>
      <c r="AO759">
        <v>4</v>
      </c>
      <c r="AP759" t="s">
        <v>954</v>
      </c>
    </row>
    <row r="760" spans="1:42" hidden="1" x14ac:dyDescent="0.25">
      <c r="A760" t="s">
        <v>726</v>
      </c>
      <c r="B760">
        <v>3</v>
      </c>
      <c r="C760" t="s">
        <v>903</v>
      </c>
      <c r="D760" t="s">
        <v>28</v>
      </c>
      <c r="E760" s="19" t="s">
        <v>942</v>
      </c>
      <c r="F760" t="s">
        <v>78</v>
      </c>
      <c r="G760" s="19" t="s">
        <v>928</v>
      </c>
      <c r="H760" t="s">
        <v>962</v>
      </c>
      <c r="I760" t="s">
        <v>744</v>
      </c>
      <c r="K760" t="s">
        <v>447</v>
      </c>
      <c r="AN760" t="s">
        <v>284</v>
      </c>
      <c r="AO760">
        <v>25</v>
      </c>
      <c r="AP760" t="s">
        <v>954</v>
      </c>
    </row>
    <row r="761" spans="1:42" hidden="1" x14ac:dyDescent="0.25">
      <c r="A761" t="s">
        <v>726</v>
      </c>
      <c r="B761">
        <v>10</v>
      </c>
      <c r="C761" t="s">
        <v>910</v>
      </c>
      <c r="D761" t="s">
        <v>14</v>
      </c>
      <c r="E761">
        <v>0</v>
      </c>
      <c r="F761" t="s">
        <v>78</v>
      </c>
      <c r="G761">
        <v>1.96</v>
      </c>
      <c r="H761" t="s">
        <v>962</v>
      </c>
      <c r="I761" t="s">
        <v>746</v>
      </c>
      <c r="J761" t="s">
        <v>713</v>
      </c>
      <c r="K761" t="s">
        <v>447</v>
      </c>
    </row>
    <row r="762" spans="1:42" hidden="1" x14ac:dyDescent="0.25">
      <c r="A762" t="s">
        <v>726</v>
      </c>
      <c r="B762">
        <v>10</v>
      </c>
      <c r="C762" t="s">
        <v>911</v>
      </c>
      <c r="D762" t="s">
        <v>14</v>
      </c>
      <c r="E762">
        <v>-76.14</v>
      </c>
      <c r="F762" t="s">
        <v>78</v>
      </c>
      <c r="G762">
        <v>17.59</v>
      </c>
      <c r="H762" t="s">
        <v>962</v>
      </c>
      <c r="I762" t="s">
        <v>746</v>
      </c>
      <c r="J762" t="s">
        <v>754</v>
      </c>
      <c r="K762" t="s">
        <v>447</v>
      </c>
      <c r="L762" t="s">
        <v>801</v>
      </c>
    </row>
    <row r="763" spans="1:42" hidden="1" x14ac:dyDescent="0.25">
      <c r="A763" t="s">
        <v>726</v>
      </c>
      <c r="B763">
        <v>10</v>
      </c>
      <c r="C763" t="s">
        <v>904</v>
      </c>
      <c r="D763" t="s">
        <v>28</v>
      </c>
      <c r="E763">
        <v>-14.35</v>
      </c>
      <c r="F763" t="s">
        <v>78</v>
      </c>
      <c r="G763">
        <v>28.09</v>
      </c>
      <c r="H763" t="s">
        <v>962</v>
      </c>
      <c r="I763" t="s">
        <v>746</v>
      </c>
      <c r="J763" t="s">
        <v>754</v>
      </c>
      <c r="K763" t="s">
        <v>447</v>
      </c>
      <c r="L763" t="s">
        <v>801</v>
      </c>
    </row>
    <row r="764" spans="1:42" hidden="1" x14ac:dyDescent="0.25">
      <c r="A764" t="s">
        <v>726</v>
      </c>
      <c r="B764">
        <v>10</v>
      </c>
      <c r="C764" t="s">
        <v>944</v>
      </c>
      <c r="D764" t="s">
        <v>28</v>
      </c>
      <c r="E764">
        <v>-1.04</v>
      </c>
      <c r="F764" t="s">
        <v>78</v>
      </c>
      <c r="G764">
        <v>4.24</v>
      </c>
      <c r="H764" t="s">
        <v>962</v>
      </c>
      <c r="I764" t="s">
        <v>746</v>
      </c>
      <c r="J764" t="s">
        <v>754</v>
      </c>
      <c r="K764" t="s">
        <v>447</v>
      </c>
      <c r="L764" t="s">
        <v>801</v>
      </c>
    </row>
    <row r="765" spans="1:42" hidden="1" x14ac:dyDescent="0.25">
      <c r="A765" t="s">
        <v>726</v>
      </c>
      <c r="B765">
        <v>10</v>
      </c>
      <c r="C765" t="s">
        <v>912</v>
      </c>
      <c r="D765" t="s">
        <v>28</v>
      </c>
      <c r="E765">
        <v>0</v>
      </c>
      <c r="F765" t="s">
        <v>78</v>
      </c>
      <c r="G765">
        <v>55.02</v>
      </c>
      <c r="H765" t="s">
        <v>962</v>
      </c>
      <c r="I765" t="s">
        <v>746</v>
      </c>
      <c r="K765" t="s">
        <v>447</v>
      </c>
    </row>
    <row r="766" spans="1:42" hidden="1" x14ac:dyDescent="0.25">
      <c r="A766" t="s">
        <v>726</v>
      </c>
      <c r="B766">
        <v>10</v>
      </c>
      <c r="C766" t="s">
        <v>913</v>
      </c>
      <c r="D766" t="s">
        <v>28</v>
      </c>
      <c r="E766">
        <v>3.07</v>
      </c>
      <c r="F766" t="s">
        <v>78</v>
      </c>
      <c r="G766">
        <v>8.06</v>
      </c>
      <c r="H766" t="s">
        <v>964</v>
      </c>
      <c r="I766" t="s">
        <v>746</v>
      </c>
      <c r="J766" t="s">
        <v>900</v>
      </c>
      <c r="K766" t="s">
        <v>447</v>
      </c>
      <c r="L766" t="s">
        <v>680</v>
      </c>
    </row>
    <row r="767" spans="1:42" hidden="1" x14ac:dyDescent="0.25">
      <c r="A767" t="s">
        <v>726</v>
      </c>
      <c r="B767">
        <v>10</v>
      </c>
      <c r="C767" t="s">
        <v>914</v>
      </c>
      <c r="D767" t="s">
        <v>14</v>
      </c>
      <c r="E767" s="19" t="s">
        <v>943</v>
      </c>
      <c r="F767" t="s">
        <v>78</v>
      </c>
      <c r="G767">
        <v>28.48</v>
      </c>
      <c r="H767" t="s">
        <v>962</v>
      </c>
      <c r="I767" t="s">
        <v>746</v>
      </c>
      <c r="J767" t="s">
        <v>754</v>
      </c>
      <c r="K767" t="s">
        <v>447</v>
      </c>
      <c r="L767" t="s">
        <v>801</v>
      </c>
    </row>
  </sheetData>
  <autoFilter ref="A1:AP767" xr:uid="{93A70181-B22C-4671-9C22-4B8DA5FE66AB}">
    <filterColumn colId="0">
      <filters>
        <filter val="MN_IBI_Fish"/>
      </filters>
    </filterColumn>
    <filterColumn colId="2">
      <filters>
        <filter val="pi_piscivore_ExclSchool"/>
      </filters>
    </filterColumn>
  </autoFilter>
  <phoneticPr fontId="18" type="noConversion"/>
  <conditionalFormatting sqref="C677:C724">
    <cfRule type="cellIs" dxfId="120" priority="1" operator="equal">
      <formula>"NA"</formula>
    </cfRule>
  </conditionalFormatting>
  <conditionalFormatting sqref="D2:D560">
    <cfRule type="cellIs" dxfId="119" priority="108" operator="equal">
      <formula>"NA"</formula>
    </cfRule>
    <cfRule type="cellIs" dxfId="118" priority="109" operator="equal">
      <formula>""</formula>
    </cfRule>
    <cfRule type="cellIs" dxfId="117" priority="110" operator="equal">
      <formula>"Increase"</formula>
    </cfRule>
  </conditionalFormatting>
  <conditionalFormatting sqref="D562:D563 D568:D569 D571:D575 D577 D579:D581 D583 D586 D588:D590 D607:D608 D613 D627:D628 D655:D656 D659 D663:D665 D667">
    <cfRule type="cellIs" dxfId="116" priority="84" operator="equal">
      <formula>"Increase"</formula>
    </cfRule>
    <cfRule type="cellIs" dxfId="115" priority="83" operator="equal">
      <formula>""</formula>
    </cfRule>
    <cfRule type="cellIs" dxfId="114" priority="82" operator="equal">
      <formula>"NA"</formula>
    </cfRule>
  </conditionalFormatting>
  <conditionalFormatting sqref="D596:D598 D604">
    <cfRule type="cellIs" dxfId="113" priority="70" operator="equal">
      <formula>"NA"</formula>
    </cfRule>
    <cfRule type="cellIs" dxfId="112" priority="72" operator="equal">
      <formula>"Increase"</formula>
    </cfRule>
    <cfRule type="cellIs" dxfId="111" priority="71" operator="equal">
      <formula>""</formula>
    </cfRule>
  </conditionalFormatting>
  <conditionalFormatting sqref="D617:D618 D623">
    <cfRule type="cellIs" dxfId="110" priority="67" operator="equal">
      <formula>"NA"</formula>
    </cfRule>
    <cfRule type="cellIs" dxfId="109" priority="68" operator="equal">
      <formula>""</formula>
    </cfRule>
    <cfRule type="cellIs" dxfId="108" priority="69" operator="equal">
      <formula>"Increase"</formula>
    </cfRule>
  </conditionalFormatting>
  <conditionalFormatting sqref="D637:D638">
    <cfRule type="cellIs" dxfId="107" priority="64" operator="equal">
      <formula>"NA"</formula>
    </cfRule>
    <cfRule type="cellIs" dxfId="106" priority="65" operator="equal">
      <formula>""</formula>
    </cfRule>
    <cfRule type="cellIs" dxfId="105" priority="66" operator="equal">
      <formula>"Increase"</formula>
    </cfRule>
  </conditionalFormatting>
  <conditionalFormatting sqref="D647:D648">
    <cfRule type="cellIs" dxfId="104" priority="61" operator="equal">
      <formula>"NA"</formula>
    </cfRule>
    <cfRule type="cellIs" dxfId="103" priority="62" operator="equal">
      <formula>""</formula>
    </cfRule>
    <cfRule type="cellIs" dxfId="102" priority="63" operator="equal">
      <formula>"Increase"</formula>
    </cfRule>
  </conditionalFormatting>
  <conditionalFormatting sqref="D670:D682">
    <cfRule type="cellIs" dxfId="101" priority="10" operator="equal">
      <formula>"NA"</formula>
    </cfRule>
    <cfRule type="cellIs" dxfId="100" priority="11" operator="equal">
      <formula>""</formula>
    </cfRule>
    <cfRule type="cellIs" dxfId="99" priority="12" operator="equal">
      <formula>"Increase"</formula>
    </cfRule>
  </conditionalFormatting>
  <conditionalFormatting sqref="D684">
    <cfRule type="cellIs" dxfId="98" priority="16" operator="equal">
      <formula>"NA"</formula>
    </cfRule>
    <cfRule type="cellIs" dxfId="97" priority="17" operator="equal">
      <formula>""</formula>
    </cfRule>
    <cfRule type="cellIs" dxfId="96" priority="18" operator="equal">
      <formula>"Increase"</formula>
    </cfRule>
  </conditionalFormatting>
  <conditionalFormatting sqref="D686">
    <cfRule type="cellIs" dxfId="95" priority="21" operator="equal">
      <formula>"Increase"</formula>
    </cfRule>
    <cfRule type="cellIs" dxfId="94" priority="19" operator="equal">
      <formula>"NA"</formula>
    </cfRule>
    <cfRule type="cellIs" dxfId="93" priority="20" operator="equal">
      <formula>""</formula>
    </cfRule>
  </conditionalFormatting>
  <conditionalFormatting sqref="D691:D694">
    <cfRule type="cellIs" dxfId="92" priority="22" operator="equal">
      <formula>"NA"</formula>
    </cfRule>
    <cfRule type="cellIs" dxfId="91" priority="23" operator="equal">
      <formula>""</formula>
    </cfRule>
    <cfRule type="cellIs" dxfId="90" priority="24" operator="equal">
      <formula>"Increase"</formula>
    </cfRule>
  </conditionalFormatting>
  <conditionalFormatting sqref="D697">
    <cfRule type="cellIs" dxfId="89" priority="25" operator="equal">
      <formula>"NA"</formula>
    </cfRule>
    <cfRule type="cellIs" dxfId="88" priority="26" operator="equal">
      <formula>""</formula>
    </cfRule>
    <cfRule type="cellIs" dxfId="87" priority="27" operator="equal">
      <formula>"Increase"</formula>
    </cfRule>
  </conditionalFormatting>
  <conditionalFormatting sqref="D706:D707">
    <cfRule type="cellIs" dxfId="86" priority="7" operator="equal">
      <formula>"NA"</formula>
    </cfRule>
    <cfRule type="cellIs" dxfId="85" priority="8" operator="equal">
      <formula>""</formula>
    </cfRule>
    <cfRule type="cellIs" dxfId="84" priority="9" operator="equal">
      <formula>"Increase"</formula>
    </cfRule>
  </conditionalFormatting>
  <conditionalFormatting sqref="D714:D716">
    <cfRule type="cellIs" dxfId="83" priority="5" operator="equal">
      <formula>""</formula>
    </cfRule>
    <cfRule type="cellIs" dxfId="82" priority="6" operator="equal">
      <formula>"Increase"</formula>
    </cfRule>
    <cfRule type="cellIs" dxfId="81" priority="4" operator="equal">
      <formula>"NA"</formula>
    </cfRule>
  </conditionalFormatting>
  <conditionalFormatting sqref="D720:D724 D735:D767">
    <cfRule type="cellIs" dxfId="80" priority="31" operator="equal">
      <formula>"NA"</formula>
    </cfRule>
    <cfRule type="cellIs" dxfId="79" priority="32" operator="equal">
      <formula>""</formula>
    </cfRule>
    <cfRule type="cellIs" dxfId="78" priority="33" operator="equal">
      <formula>"Increase"</formula>
    </cfRule>
  </conditionalFormatting>
  <conditionalFormatting sqref="D726:D727">
    <cfRule type="cellIs" dxfId="77" priority="49" operator="equal">
      <formula>"Increase"</formula>
    </cfRule>
    <cfRule type="cellIs" dxfId="76" priority="48" operator="equal">
      <formula>""</formula>
    </cfRule>
    <cfRule type="cellIs" dxfId="75" priority="47" operator="equal">
      <formula>"NA"</formula>
    </cfRule>
  </conditionalFormatting>
  <conditionalFormatting sqref="D730:D731">
    <cfRule type="cellIs" dxfId="74" priority="41" operator="equal">
      <formula>"NA"</formula>
    </cfRule>
    <cfRule type="cellIs" dxfId="73" priority="43" operator="equal">
      <formula>"Increase"</formula>
    </cfRule>
    <cfRule type="cellIs" dxfId="72" priority="42" operator="equal">
      <formula>""</formula>
    </cfRule>
  </conditionalFormatting>
  <conditionalFormatting sqref="D733">
    <cfRule type="cellIs" dxfId="71" priority="40" operator="equal">
      <formula>"Increase"</formula>
    </cfRule>
    <cfRule type="cellIs" dxfId="70" priority="38" operator="equal">
      <formula>"NA"</formula>
    </cfRule>
    <cfRule type="cellIs" dxfId="69" priority="39" operator="equal">
      <formula>""</formula>
    </cfRule>
  </conditionalFormatting>
  <conditionalFormatting sqref="E197:E202 E214 E226:F226 E238:F238 E250:F250">
    <cfRule type="cellIs" dxfId="68" priority="424" operator="equal">
      <formula>""</formula>
    </cfRule>
    <cfRule type="cellIs" dxfId="67" priority="425" operator="equal">
      <formula>"Increase"</formula>
    </cfRule>
  </conditionalFormatting>
  <conditionalFormatting sqref="E204:E205 E208 E216 E218:E219 E228:E231">
    <cfRule type="cellIs" dxfId="66" priority="429" operator="equal">
      <formula>"Increase"</formula>
    </cfRule>
    <cfRule type="cellIs" dxfId="65" priority="428" operator="equal">
      <formula>""</formula>
    </cfRule>
  </conditionalFormatting>
  <conditionalFormatting sqref="E401 E413 E425 E437:F437 E449:F449">
    <cfRule type="cellIs" dxfId="64" priority="260" operator="equal">
      <formula>"Increase"</formula>
    </cfRule>
    <cfRule type="cellIs" dxfId="63" priority="259" operator="equal">
      <formula>""</formula>
    </cfRule>
  </conditionalFormatting>
  <conditionalFormatting sqref="E407:E410">
    <cfRule type="cellIs" dxfId="62" priority="191" operator="equal">
      <formula>""</formula>
    </cfRule>
    <cfRule type="cellIs" dxfId="61" priority="192" operator="equal">
      <formula>"Increase"</formula>
    </cfRule>
  </conditionalFormatting>
  <conditionalFormatting sqref="E415 E418">
    <cfRule type="cellIs" dxfId="60" priority="264" operator="equal">
      <formula>"Increase"</formula>
    </cfRule>
    <cfRule type="cellIs" dxfId="59" priority="263" operator="equal">
      <formula>""</formula>
    </cfRule>
  </conditionalFormatting>
  <conditionalFormatting sqref="E427">
    <cfRule type="cellIs" dxfId="58" priority="213" operator="equal">
      <formula>""</formula>
    </cfRule>
    <cfRule type="cellIs" dxfId="57" priority="214" operator="equal">
      <formula>"Increase"</formula>
    </cfRule>
  </conditionalFormatting>
  <conditionalFormatting sqref="E430">
    <cfRule type="cellIs" dxfId="56" priority="168" operator="equal">
      <formula>""</formula>
    </cfRule>
    <cfRule type="cellIs" dxfId="55" priority="169" operator="equal">
      <formula>"Increase"</formula>
    </cfRule>
  </conditionalFormatting>
  <conditionalFormatting sqref="E262:F263 F264">
    <cfRule type="cellIs" dxfId="54" priority="411" operator="equal">
      <formula>""</formula>
    </cfRule>
    <cfRule type="cellIs" dxfId="53" priority="412" operator="equal">
      <formula>"Increase"</formula>
    </cfRule>
  </conditionalFormatting>
  <conditionalFormatting sqref="E269:F269 F270">
    <cfRule type="cellIs" dxfId="52" priority="394" operator="equal">
      <formula>"Increase"</formula>
    </cfRule>
    <cfRule type="cellIs" dxfId="51" priority="393" operator="equal">
      <formula>""</formula>
    </cfRule>
  </conditionalFormatting>
  <conditionalFormatting sqref="E403:F403">
    <cfRule type="cellIs" dxfId="50" priority="180" operator="equal">
      <formula>"Increase"</formula>
    </cfRule>
    <cfRule type="cellIs" dxfId="49" priority="179" operator="equal">
      <formula>""</formula>
    </cfRule>
  </conditionalFormatting>
  <conditionalFormatting sqref="E461:F463">
    <cfRule type="cellIs" dxfId="48" priority="212" operator="equal">
      <formula>"Increase"</formula>
    </cfRule>
    <cfRule type="cellIs" dxfId="47" priority="211" operator="equal">
      <formula>""</formula>
    </cfRule>
  </conditionalFormatting>
  <conditionalFormatting sqref="E468:F469">
    <cfRule type="cellIs" dxfId="46" priority="208" operator="equal">
      <formula>"Increase"</formula>
    </cfRule>
    <cfRule type="cellIs" dxfId="45" priority="207" operator="equal">
      <formula>""</formula>
    </cfRule>
  </conditionalFormatting>
  <conditionalFormatting sqref="F191 E192:F192">
    <cfRule type="cellIs" dxfId="44" priority="506" operator="equal">
      <formula>""</formula>
    </cfRule>
    <cfRule type="cellIs" dxfId="43" priority="507" operator="equal">
      <formula>"Increase"</formula>
    </cfRule>
  </conditionalFormatting>
  <conditionalFormatting sqref="F193:F214">
    <cfRule type="cellIs" dxfId="42" priority="436" operator="equal">
      <formula>""</formula>
    </cfRule>
    <cfRule type="cellIs" dxfId="41" priority="437" operator="equal">
      <formula>"Increase"</formula>
    </cfRule>
  </conditionalFormatting>
  <conditionalFormatting sqref="F236">
    <cfRule type="cellIs" dxfId="40" priority="447" operator="equal">
      <formula>"Increase"</formula>
    </cfRule>
    <cfRule type="cellIs" dxfId="39" priority="446" operator="equal">
      <formula>""</formula>
    </cfRule>
  </conditionalFormatting>
  <conditionalFormatting sqref="F260">
    <cfRule type="cellIs" dxfId="38" priority="443" operator="equal">
      <formula>"Increase"</formula>
    </cfRule>
    <cfRule type="cellIs" dxfId="37" priority="442" operator="equal">
      <formula>""</formula>
    </cfRule>
  </conditionalFormatting>
  <conditionalFormatting sqref="F390 E391:F391 E396:E399">
    <cfRule type="cellIs" dxfId="36" priority="318" operator="equal">
      <formula>""</formula>
    </cfRule>
    <cfRule type="cellIs" dxfId="35" priority="319" operator="equal">
      <formula>"Increase"</formula>
    </cfRule>
  </conditionalFormatting>
  <conditionalFormatting sqref="F392:F402">
    <cfRule type="cellIs" dxfId="34" priority="186" operator="equal">
      <formula>"Increase"</formula>
    </cfRule>
    <cfRule type="cellIs" dxfId="33" priority="185" operator="equal">
      <formula>""</formula>
    </cfRule>
  </conditionalFormatting>
  <conditionalFormatting sqref="F404:F414">
    <cfRule type="cellIs" dxfId="32" priority="171" operator="equal">
      <formula>"Increase"</formula>
    </cfRule>
    <cfRule type="cellIs" dxfId="31" priority="170" operator="equal">
      <formula>""</formula>
    </cfRule>
  </conditionalFormatting>
  <conditionalFormatting sqref="F425:F426">
    <cfRule type="cellIs" dxfId="30" priority="183" operator="equal">
      <formula>""</formula>
    </cfRule>
    <cfRule type="cellIs" dxfId="29" priority="184" operator="equal">
      <formula>"Increase"</formula>
    </cfRule>
  </conditionalFormatting>
  <conditionalFormatting sqref="F435">
    <cfRule type="cellIs" dxfId="28" priority="204" operator="equal">
      <formula>"Increase"</formula>
    </cfRule>
    <cfRule type="cellIs" dxfId="27" priority="203" operator="equal">
      <formula>""</formula>
    </cfRule>
  </conditionalFormatting>
  <conditionalFormatting sqref="F459">
    <cfRule type="cellIs" dxfId="26" priority="275" operator="equal">
      <formula>""</formula>
    </cfRule>
    <cfRule type="cellIs" dxfId="25" priority="276" operator="equal">
      <formula>"Increase"</formula>
    </cfRule>
  </conditionalFormatting>
  <conditionalFormatting sqref="H191:H274">
    <cfRule type="cellIs" dxfId="24" priority="341" operator="equal">
      <formula>""</formula>
    </cfRule>
    <cfRule type="cellIs" dxfId="23" priority="342" operator="equal">
      <formula>"Increase"</formula>
    </cfRule>
  </conditionalFormatting>
  <conditionalFormatting sqref="H390:H475">
    <cfRule type="cellIs" dxfId="22" priority="233" operator="equal">
      <formula>"Increase"</formula>
    </cfRule>
    <cfRule type="cellIs" dxfId="21" priority="232" operator="equal">
      <formula>""</formula>
    </cfRule>
  </conditionalFormatting>
  <conditionalFormatting sqref="H550:H560">
    <cfRule type="cellIs" dxfId="20" priority="98" operator="equal">
      <formula>"Increase"</formula>
    </cfRule>
    <cfRule type="cellIs" dxfId="19" priority="97" operator="equal">
      <formula>""</formula>
    </cfRule>
  </conditionalFormatting>
  <conditionalFormatting sqref="J174:J190">
    <cfRule type="expression" dxfId="18" priority="526">
      <formula>D174="Increase"</formula>
    </cfRule>
  </conditionalFormatting>
  <conditionalFormatting sqref="O212 O236 O260">
    <cfRule type="cellIs" dxfId="17" priority="431" operator="equal">
      <formula>"Increase"</formula>
    </cfRule>
    <cfRule type="cellIs" dxfId="16" priority="430" operator="equal">
      <formula>""</formula>
    </cfRule>
  </conditionalFormatting>
  <conditionalFormatting sqref="O411 O435 O459">
    <cfRule type="cellIs" dxfId="15" priority="265" operator="equal">
      <formula>""</formula>
    </cfRule>
    <cfRule type="cellIs" dxfId="14" priority="266" operator="equal">
      <formula>"Increase"</formula>
    </cfRule>
  </conditionalFormatting>
  <conditionalFormatting sqref="O174:P192 O390:P391">
    <cfRule type="expression" dxfId="13" priority="523">
      <formula>E174="Increase"</formula>
    </cfRule>
  </conditionalFormatting>
  <conditionalFormatting sqref="Q174:Q192 Q390:Q391">
    <cfRule type="expression" dxfId="12" priority="525">
      <formula>F174="Increase"</formula>
    </cfRule>
  </conditionalFormatting>
  <conditionalFormatting sqref="R174:R196 R203:R208 R215:R220 R227:R232 R239:R244 R251:R256 R390:R395 R402:R407 R414:R419 R426:R431 R438:R443 R450:R455 R550:R553">
    <cfRule type="expression" dxfId="11" priority="508">
      <formula>E174="Increase"</formula>
    </cfRule>
  </conditionalFormatting>
  <conditionalFormatting sqref="S174:S196 S203:S208 S216 S218:S219 S228:S231 S390:S395 S402:S407 S415 S417:S418 S427:S430">
    <cfRule type="expression" dxfId="10" priority="522">
      <formula>E174="Increase"</formula>
    </cfRule>
  </conditionalFormatting>
  <conditionalFormatting sqref="T174:U195 X191:AC195 T390:U390 X390 Y390:AC394 U391 T393:U394 X393:X394 T402:U402 X402 Y402:Y403 U403 T405:U406 X405:Y406 Y414 Y426">
    <cfRule type="expression" dxfId="9" priority="520">
      <formula>E174="Increase"</formula>
    </cfRule>
  </conditionalFormatting>
  <conditionalFormatting sqref="V174:W214 U263:V264 U269:V270 V390:W413 U462:V463 U468:V469">
    <cfRule type="expression" dxfId="8" priority="456">
      <formula>E174="Increase"</formula>
    </cfRule>
  </conditionalFormatting>
  <conditionalFormatting sqref="X174:AC190">
    <cfRule type="expression" dxfId="7" priority="518">
      <formula>E174="Increase"</formula>
    </cfRule>
  </conditionalFormatting>
  <conditionalFormatting sqref="AD174:AD190">
    <cfRule type="expression" dxfId="6" priority="532">
      <formula>J174="Increase"</formula>
    </cfRule>
  </conditionalFormatting>
  <conditionalFormatting sqref="AD191:AD195">
    <cfRule type="expression" dxfId="5" priority="528">
      <formula>Q191="Increase"</formula>
    </cfRule>
  </conditionalFormatting>
  <conditionalFormatting sqref="AD390:AD394">
    <cfRule type="expression" dxfId="4" priority="327">
      <formula>Q390="Increase"</formula>
    </cfRule>
  </conditionalFormatting>
  <conditionalFormatting sqref="AE174:AF190">
    <cfRule type="expression" dxfId="3" priority="530">
      <formula>J174="Increase"</formula>
    </cfRule>
  </conditionalFormatting>
  <conditionalFormatting sqref="AE191:AF195">
    <cfRule type="expression" dxfId="2" priority="535">
      <formula>Q191="Increase"</formula>
    </cfRule>
  </conditionalFormatting>
  <conditionalFormatting sqref="AE390:AF394">
    <cfRule type="expression" dxfId="1" priority="328">
      <formula>Q390="Increase"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90" zoomScaleNormal="90" workbookViewId="0">
      <pane xSplit="6" ySplit="1" topLeftCell="G86" activePane="bottomRight" state="frozen"/>
      <selection pane="topRight" activeCell="G1" sqref="G1"/>
      <selection pane="bottomLeft" activeCell="A2" sqref="A2"/>
      <selection pane="bottomRight" activeCell="H104" sqref="H104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20" width="21.7109375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727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19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19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28" t="s">
        <v>78</v>
      </c>
      <c r="E77" s="28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28" t="s">
        <v>78</v>
      </c>
      <c r="E78" s="28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28" t="s">
        <v>78</v>
      </c>
      <c r="E79" s="28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701</v>
      </c>
      <c r="B83" t="s">
        <v>702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705</v>
      </c>
      <c r="Q83" t="s">
        <v>706</v>
      </c>
      <c r="R83" t="s">
        <v>707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701</v>
      </c>
      <c r="B84" t="s">
        <v>792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799</v>
      </c>
      <c r="Q84" t="s">
        <v>706</v>
      </c>
      <c r="R84" t="s">
        <v>707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701</v>
      </c>
      <c r="B85" t="s">
        <v>795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799</v>
      </c>
      <c r="Q85" t="s">
        <v>706</v>
      </c>
      <c r="R85" t="s">
        <v>707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896</v>
      </c>
      <c r="G86" t="s">
        <v>676</v>
      </c>
      <c r="H86">
        <v>5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986</v>
      </c>
      <c r="Q86" t="s">
        <v>983</v>
      </c>
      <c r="R86" t="s">
        <v>984</v>
      </c>
      <c r="S86" t="s">
        <v>988</v>
      </c>
      <c r="T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728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896</v>
      </c>
      <c r="G87" t="s">
        <v>676</v>
      </c>
      <c r="H87">
        <v>5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986</v>
      </c>
      <c r="Q87" t="s">
        <v>983</v>
      </c>
      <c r="R87" t="s">
        <v>984</v>
      </c>
      <c r="S87" t="s">
        <v>988</v>
      </c>
      <c r="T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729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896</v>
      </c>
      <c r="G88" t="s">
        <v>676</v>
      </c>
      <c r="H88">
        <v>5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986</v>
      </c>
      <c r="Q88" t="s">
        <v>983</v>
      </c>
      <c r="R88" t="s">
        <v>984</v>
      </c>
      <c r="S88" t="s">
        <v>988</v>
      </c>
      <c r="T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730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896</v>
      </c>
      <c r="G89" t="s">
        <v>676</v>
      </c>
      <c r="H89">
        <v>5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986</v>
      </c>
      <c r="Q89" t="s">
        <v>983</v>
      </c>
      <c r="R89" t="s">
        <v>984</v>
      </c>
      <c r="S89" t="s">
        <v>988</v>
      </c>
      <c r="T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972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896</v>
      </c>
      <c r="G90" t="s">
        <v>676</v>
      </c>
      <c r="H90">
        <v>5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986</v>
      </c>
      <c r="Q90" t="s">
        <v>983</v>
      </c>
      <c r="R90" t="s">
        <v>984</v>
      </c>
      <c r="S90" t="s">
        <v>988</v>
      </c>
      <c r="T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732</v>
      </c>
    </row>
    <row r="91" spans="1:26" x14ac:dyDescent="0.25">
      <c r="A91" t="s">
        <v>673</v>
      </c>
      <c r="B91">
        <v>6</v>
      </c>
      <c r="C91" t="s">
        <v>100</v>
      </c>
      <c r="D91">
        <v>10</v>
      </c>
      <c r="E91" t="s">
        <v>896</v>
      </c>
      <c r="G91" t="s">
        <v>676</v>
      </c>
      <c r="H91">
        <v>5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986</v>
      </c>
      <c r="Q91" t="s">
        <v>983</v>
      </c>
      <c r="R91" t="s">
        <v>984</v>
      </c>
      <c r="S91" t="s">
        <v>988</v>
      </c>
      <c r="T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733</v>
      </c>
    </row>
    <row r="92" spans="1:26" x14ac:dyDescent="0.25">
      <c r="A92" t="s">
        <v>673</v>
      </c>
      <c r="B92">
        <v>7</v>
      </c>
      <c r="C92" t="s">
        <v>100</v>
      </c>
      <c r="D92">
        <v>10</v>
      </c>
      <c r="E92" t="s">
        <v>896</v>
      </c>
      <c r="G92" t="s">
        <v>676</v>
      </c>
      <c r="H92">
        <v>5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986</v>
      </c>
      <c r="Q92" t="s">
        <v>983</v>
      </c>
      <c r="R92" t="s">
        <v>984</v>
      </c>
      <c r="S92" t="s">
        <v>988</v>
      </c>
      <c r="T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973</v>
      </c>
    </row>
    <row r="93" spans="1:26" x14ac:dyDescent="0.25">
      <c r="A93" t="s">
        <v>673</v>
      </c>
      <c r="B93">
        <v>8</v>
      </c>
      <c r="C93" t="s">
        <v>100</v>
      </c>
      <c r="D93">
        <v>9</v>
      </c>
      <c r="E93" t="s">
        <v>896</v>
      </c>
      <c r="G93" t="s">
        <v>676</v>
      </c>
      <c r="H93">
        <v>5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986</v>
      </c>
      <c r="Q93" t="s">
        <v>983</v>
      </c>
      <c r="R93" t="s">
        <v>984</v>
      </c>
      <c r="S93" t="s">
        <v>988</v>
      </c>
      <c r="T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735</v>
      </c>
    </row>
    <row r="94" spans="1:26" x14ac:dyDescent="0.25">
      <c r="A94" t="s">
        <v>673</v>
      </c>
      <c r="B94">
        <v>9</v>
      </c>
      <c r="C94" t="s">
        <v>100</v>
      </c>
      <c r="D94">
        <v>7</v>
      </c>
      <c r="E94" t="s">
        <v>896</v>
      </c>
      <c r="G94" t="s">
        <v>676</v>
      </c>
      <c r="H94">
        <v>5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986</v>
      </c>
      <c r="Q94" t="s">
        <v>983</v>
      </c>
      <c r="R94" t="s">
        <v>984</v>
      </c>
      <c r="S94" t="s">
        <v>988</v>
      </c>
      <c r="T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974</v>
      </c>
    </row>
    <row r="95" spans="1:26" x14ac:dyDescent="0.25">
      <c r="A95" t="s">
        <v>726</v>
      </c>
      <c r="B95">
        <v>1</v>
      </c>
      <c r="C95" t="s">
        <v>100</v>
      </c>
      <c r="D95">
        <v>11</v>
      </c>
      <c r="E95" t="s">
        <v>897</v>
      </c>
      <c r="G95" t="s">
        <v>103</v>
      </c>
      <c r="H95">
        <v>5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986</v>
      </c>
      <c r="Q95" t="s">
        <v>983</v>
      </c>
      <c r="R95" t="s">
        <v>984</v>
      </c>
      <c r="S95" t="s">
        <v>988</v>
      </c>
      <c r="T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728</v>
      </c>
    </row>
    <row r="96" spans="1:26" x14ac:dyDescent="0.25">
      <c r="A96" t="s">
        <v>726</v>
      </c>
      <c r="B96">
        <v>2</v>
      </c>
      <c r="C96" t="s">
        <v>100</v>
      </c>
      <c r="D96">
        <v>8</v>
      </c>
      <c r="E96" t="s">
        <v>897</v>
      </c>
      <c r="G96" t="s">
        <v>103</v>
      </c>
      <c r="H96">
        <v>5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986</v>
      </c>
      <c r="Q96" t="s">
        <v>983</v>
      </c>
      <c r="R96" t="s">
        <v>984</v>
      </c>
      <c r="S96" t="s">
        <v>988</v>
      </c>
      <c r="T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729</v>
      </c>
    </row>
    <row r="97" spans="1:26" x14ac:dyDescent="0.25">
      <c r="A97" t="s">
        <v>726</v>
      </c>
      <c r="B97">
        <v>3</v>
      </c>
      <c r="C97" t="s">
        <v>100</v>
      </c>
      <c r="D97">
        <v>6</v>
      </c>
      <c r="E97" t="s">
        <v>897</v>
      </c>
      <c r="G97" t="s">
        <v>103</v>
      </c>
      <c r="H97">
        <v>5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986</v>
      </c>
      <c r="Q97" t="s">
        <v>983</v>
      </c>
      <c r="R97" t="s">
        <v>984</v>
      </c>
      <c r="S97" t="s">
        <v>988</v>
      </c>
      <c r="T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730</v>
      </c>
    </row>
    <row r="98" spans="1:26" x14ac:dyDescent="0.25">
      <c r="A98" t="s">
        <v>726</v>
      </c>
      <c r="B98">
        <v>4</v>
      </c>
      <c r="C98" t="s">
        <v>100</v>
      </c>
      <c r="D98">
        <v>10</v>
      </c>
      <c r="E98" t="s">
        <v>897</v>
      </c>
      <c r="G98" t="s">
        <v>103</v>
      </c>
      <c r="H98">
        <v>5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986</v>
      </c>
      <c r="Q98" t="s">
        <v>983</v>
      </c>
      <c r="R98" t="s">
        <v>984</v>
      </c>
      <c r="S98" t="s">
        <v>988</v>
      </c>
      <c r="T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731</v>
      </c>
    </row>
    <row r="99" spans="1:26" x14ac:dyDescent="0.25">
      <c r="A99" t="s">
        <v>726</v>
      </c>
      <c r="B99">
        <v>5</v>
      </c>
      <c r="C99" t="s">
        <v>100</v>
      </c>
      <c r="D99">
        <v>11</v>
      </c>
      <c r="E99" t="s">
        <v>897</v>
      </c>
      <c r="G99" t="s">
        <v>103</v>
      </c>
      <c r="H99">
        <v>5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986</v>
      </c>
      <c r="Q99" t="s">
        <v>983</v>
      </c>
      <c r="R99" t="s">
        <v>984</v>
      </c>
      <c r="S99" t="s">
        <v>988</v>
      </c>
      <c r="T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732</v>
      </c>
    </row>
    <row r="100" spans="1:26" x14ac:dyDescent="0.25">
      <c r="A100" t="s">
        <v>726</v>
      </c>
      <c r="B100">
        <v>6</v>
      </c>
      <c r="C100" t="s">
        <v>100</v>
      </c>
      <c r="D100">
        <v>10</v>
      </c>
      <c r="E100" t="s">
        <v>897</v>
      </c>
      <c r="G100" t="s">
        <v>103</v>
      </c>
      <c r="H100">
        <v>5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986</v>
      </c>
      <c r="Q100" t="s">
        <v>983</v>
      </c>
      <c r="R100" t="s">
        <v>984</v>
      </c>
      <c r="S100" t="s">
        <v>988</v>
      </c>
      <c r="T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733</v>
      </c>
    </row>
    <row r="101" spans="1:26" x14ac:dyDescent="0.25">
      <c r="A101" t="s">
        <v>726</v>
      </c>
      <c r="B101">
        <v>7</v>
      </c>
      <c r="C101" t="s">
        <v>100</v>
      </c>
      <c r="D101">
        <v>9</v>
      </c>
      <c r="E101" t="s">
        <v>897</v>
      </c>
      <c r="G101" t="s">
        <v>103</v>
      </c>
      <c r="H101">
        <v>5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986</v>
      </c>
      <c r="Q101" t="s">
        <v>983</v>
      </c>
      <c r="R101" t="s">
        <v>984</v>
      </c>
      <c r="S101" t="s">
        <v>988</v>
      </c>
      <c r="T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734</v>
      </c>
    </row>
    <row r="102" spans="1:26" x14ac:dyDescent="0.25">
      <c r="A102" t="s">
        <v>726</v>
      </c>
      <c r="B102">
        <v>10</v>
      </c>
      <c r="C102" t="s">
        <v>100</v>
      </c>
      <c r="D102">
        <v>7</v>
      </c>
      <c r="E102" t="s">
        <v>897</v>
      </c>
      <c r="G102" t="s">
        <v>103</v>
      </c>
      <c r="H102">
        <v>5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986</v>
      </c>
      <c r="Q102" t="s">
        <v>983</v>
      </c>
      <c r="R102" t="s">
        <v>984</v>
      </c>
      <c r="S102" t="s">
        <v>988</v>
      </c>
      <c r="T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735</v>
      </c>
    </row>
    <row r="103" spans="1:26" x14ac:dyDescent="0.25">
      <c r="A103" t="s">
        <v>726</v>
      </c>
      <c r="B103">
        <v>11</v>
      </c>
      <c r="C103" t="s">
        <v>100</v>
      </c>
      <c r="D103">
        <v>8</v>
      </c>
      <c r="E103" t="s">
        <v>897</v>
      </c>
      <c r="G103" t="s">
        <v>103</v>
      </c>
      <c r="H103">
        <v>5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986</v>
      </c>
      <c r="Q103" t="s">
        <v>983</v>
      </c>
      <c r="R103" t="s">
        <v>984</v>
      </c>
      <c r="S103" t="s">
        <v>988</v>
      </c>
      <c r="T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736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860</v>
      </c>
      <c r="D1" s="12">
        <f>MAX(D4:D41)</f>
        <v>13</v>
      </c>
      <c r="E1" t="s">
        <v>862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861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961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957</v>
      </c>
      <c r="C5" s="12" t="s">
        <v>354</v>
      </c>
    </row>
    <row r="6" spans="1:3" x14ac:dyDescent="0.25">
      <c r="A6" t="s">
        <v>80</v>
      </c>
      <c r="B6" t="s">
        <v>958</v>
      </c>
      <c r="C6" t="s">
        <v>355</v>
      </c>
    </row>
    <row r="7" spans="1:3" x14ac:dyDescent="0.25">
      <c r="A7" t="s">
        <v>538</v>
      </c>
      <c r="B7" t="s">
        <v>958</v>
      </c>
      <c r="C7" t="s">
        <v>356</v>
      </c>
    </row>
    <row r="8" spans="1:3" x14ac:dyDescent="0.25">
      <c r="A8" t="s">
        <v>962</v>
      </c>
      <c r="B8" t="s">
        <v>958</v>
      </c>
      <c r="C8" t="s">
        <v>963</v>
      </c>
    </row>
    <row r="9" spans="1:3" x14ac:dyDescent="0.25">
      <c r="A9" t="s">
        <v>79</v>
      </c>
      <c r="B9" t="s">
        <v>958</v>
      </c>
      <c r="C9" t="s">
        <v>654</v>
      </c>
    </row>
    <row r="10" spans="1:3" x14ac:dyDescent="0.25">
      <c r="A10" t="s">
        <v>959</v>
      </c>
      <c r="B10" t="s">
        <v>958</v>
      </c>
      <c r="C10" t="s">
        <v>960</v>
      </c>
    </row>
    <row r="11" spans="1:3" x14ac:dyDescent="0.25">
      <c r="A11" t="s">
        <v>128</v>
      </c>
      <c r="B11" t="s">
        <v>958</v>
      </c>
      <c r="C11" t="s">
        <v>357</v>
      </c>
    </row>
    <row r="12" spans="1:3" x14ac:dyDescent="0.25">
      <c r="A12" t="s">
        <v>314</v>
      </c>
      <c r="B12" t="s">
        <v>958</v>
      </c>
      <c r="C12" t="s">
        <v>360</v>
      </c>
    </row>
    <row r="13" spans="1:3" x14ac:dyDescent="0.25">
      <c r="A13" t="s">
        <v>325</v>
      </c>
      <c r="B13" t="s">
        <v>958</v>
      </c>
      <c r="C13" t="s">
        <v>359</v>
      </c>
    </row>
    <row r="14" spans="1:3" x14ac:dyDescent="0.25">
      <c r="A14" t="s">
        <v>376</v>
      </c>
      <c r="B14" t="s">
        <v>958</v>
      </c>
      <c r="C14" t="s">
        <v>377</v>
      </c>
    </row>
    <row r="15" spans="1:3" x14ac:dyDescent="0.25">
      <c r="A15" t="s">
        <v>372</v>
      </c>
      <c r="B15" t="s">
        <v>958</v>
      </c>
      <c r="C15" t="s">
        <v>378</v>
      </c>
    </row>
    <row r="16" spans="1:3" x14ac:dyDescent="0.25">
      <c r="A16" t="s">
        <v>307</v>
      </c>
      <c r="B16" t="s">
        <v>958</v>
      </c>
      <c r="C16" t="s">
        <v>358</v>
      </c>
    </row>
    <row r="17" spans="1:3" x14ac:dyDescent="0.25">
      <c r="A17" t="s">
        <v>653</v>
      </c>
      <c r="B17" t="s">
        <v>958</v>
      </c>
      <c r="C17" t="s">
        <v>655</v>
      </c>
    </row>
    <row r="18" spans="1:3" x14ac:dyDescent="0.25">
      <c r="A18" t="s">
        <v>759</v>
      </c>
      <c r="B18" t="s">
        <v>958</v>
      </c>
      <c r="C18" t="s">
        <v>760</v>
      </c>
    </row>
    <row r="19" spans="1:3" x14ac:dyDescent="0.25">
      <c r="A19" t="s">
        <v>964</v>
      </c>
      <c r="B19" t="s">
        <v>958</v>
      </c>
      <c r="C19" t="s">
        <v>965</v>
      </c>
    </row>
    <row r="20" spans="1:3" x14ac:dyDescent="0.25">
      <c r="A20" t="s">
        <v>106</v>
      </c>
      <c r="B20" t="s">
        <v>225</v>
      </c>
      <c r="C20" t="s">
        <v>708</v>
      </c>
    </row>
    <row r="21" spans="1:3" x14ac:dyDescent="0.25">
      <c r="A21" t="s">
        <v>675</v>
      </c>
      <c r="B21" t="s">
        <v>225</v>
      </c>
      <c r="C21" t="s">
        <v>674</v>
      </c>
    </row>
    <row r="22" spans="1:3" x14ac:dyDescent="0.25">
      <c r="A22" t="s">
        <v>544</v>
      </c>
      <c r="B22" t="s">
        <v>225</v>
      </c>
      <c r="C22" t="s">
        <v>549</v>
      </c>
    </row>
    <row r="23" spans="1:3" x14ac:dyDescent="0.25">
      <c r="A23" t="s">
        <v>896</v>
      </c>
      <c r="B23" t="s">
        <v>225</v>
      </c>
      <c r="C23" t="s">
        <v>966</v>
      </c>
    </row>
    <row r="24" spans="1:3" x14ac:dyDescent="0.25">
      <c r="A24" t="s">
        <v>897</v>
      </c>
      <c r="B24" t="s">
        <v>225</v>
      </c>
      <c r="C24" t="s">
        <v>967</v>
      </c>
    </row>
    <row r="25" spans="1:3" x14ac:dyDescent="0.25">
      <c r="A25" t="s">
        <v>582</v>
      </c>
      <c r="B25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750</v>
      </c>
      <c r="D29" s="4" t="s">
        <v>748</v>
      </c>
      <c r="K29" s="4" t="s">
        <v>749</v>
      </c>
    </row>
    <row r="30" spans="1:11" x14ac:dyDescent="0.25">
      <c r="A30" t="s">
        <v>701</v>
      </c>
      <c r="B30" t="s">
        <v>747</v>
      </c>
    </row>
    <row r="31" spans="1:11" x14ac:dyDescent="0.25">
      <c r="A31" t="s">
        <v>726</v>
      </c>
      <c r="B31" t="s">
        <v>750</v>
      </c>
      <c r="D31" s="4" t="s">
        <v>752</v>
      </c>
      <c r="K31" s="4" t="s">
        <v>751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28" t="s">
        <v>220</v>
      </c>
      <c r="M19" t="s">
        <v>802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803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726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745</v>
      </c>
      <c r="K28" t="s">
        <v>447</v>
      </c>
    </row>
    <row r="29" spans="1:13" x14ac:dyDescent="0.25">
      <c r="A29" t="s">
        <v>726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745</v>
      </c>
      <c r="J29" s="15" t="s">
        <v>754</v>
      </c>
      <c r="K29" t="s">
        <v>447</v>
      </c>
      <c r="L29" t="s">
        <v>800</v>
      </c>
    </row>
    <row r="30" spans="1:13" x14ac:dyDescent="0.25">
      <c r="A30" t="s">
        <v>726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745</v>
      </c>
      <c r="K30" t="s">
        <v>447</v>
      </c>
    </row>
    <row r="31" spans="1:13" x14ac:dyDescent="0.25">
      <c r="A31" t="s">
        <v>726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745</v>
      </c>
      <c r="K31" t="s">
        <v>447</v>
      </c>
    </row>
    <row r="32" spans="1:13" x14ac:dyDescent="0.25">
      <c r="A32" t="s">
        <v>726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745</v>
      </c>
      <c r="K32" t="s">
        <v>447</v>
      </c>
    </row>
    <row r="33" spans="1:12" x14ac:dyDescent="0.25">
      <c r="A33" t="s">
        <v>726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745</v>
      </c>
      <c r="K33" t="s">
        <v>447</v>
      </c>
    </row>
    <row r="34" spans="1:12" x14ac:dyDescent="0.25">
      <c r="A34" t="s">
        <v>726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745</v>
      </c>
      <c r="K34" t="s">
        <v>447</v>
      </c>
    </row>
    <row r="35" spans="1:12" x14ac:dyDescent="0.25">
      <c r="A35" t="s">
        <v>726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745</v>
      </c>
      <c r="J35" s="15" t="s">
        <v>754</v>
      </c>
      <c r="K35" t="s">
        <v>447</v>
      </c>
      <c r="L35" t="s">
        <v>800</v>
      </c>
    </row>
    <row r="36" spans="1:12" x14ac:dyDescent="0.25">
      <c r="A36" t="s">
        <v>726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745</v>
      </c>
      <c r="K36" t="s">
        <v>447</v>
      </c>
    </row>
    <row r="37" spans="1:12" x14ac:dyDescent="0.25">
      <c r="A37" t="s">
        <v>726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745</v>
      </c>
      <c r="K37" t="s">
        <v>447</v>
      </c>
    </row>
    <row r="38" spans="1:12" x14ac:dyDescent="0.25">
      <c r="A38" t="s">
        <v>726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745</v>
      </c>
      <c r="K38" t="s">
        <v>447</v>
      </c>
    </row>
    <row r="39" spans="1:12" x14ac:dyDescent="0.25">
      <c r="A39" t="s">
        <v>726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743</v>
      </c>
      <c r="K39" t="s">
        <v>447</v>
      </c>
    </row>
    <row r="40" spans="1:12" x14ac:dyDescent="0.25">
      <c r="A40" t="s">
        <v>726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743</v>
      </c>
      <c r="K40" t="s">
        <v>447</v>
      </c>
    </row>
    <row r="41" spans="1:12" x14ac:dyDescent="0.25">
      <c r="A41" t="s">
        <v>726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743</v>
      </c>
      <c r="K41" t="s">
        <v>447</v>
      </c>
    </row>
    <row r="42" spans="1:12" x14ac:dyDescent="0.25">
      <c r="A42" t="s">
        <v>726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743</v>
      </c>
      <c r="K42" t="s">
        <v>447</v>
      </c>
    </row>
    <row r="43" spans="1:12" x14ac:dyDescent="0.25">
      <c r="A43" t="s">
        <v>726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743</v>
      </c>
      <c r="K43" t="s">
        <v>447</v>
      </c>
    </row>
    <row r="44" spans="1:12" x14ac:dyDescent="0.25">
      <c r="A44" t="s">
        <v>726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743</v>
      </c>
      <c r="K44" t="s">
        <v>447</v>
      </c>
    </row>
    <row r="45" spans="1:12" x14ac:dyDescent="0.25">
      <c r="A45" t="s">
        <v>726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743</v>
      </c>
      <c r="K45" t="s">
        <v>447</v>
      </c>
    </row>
    <row r="46" spans="1:12" x14ac:dyDescent="0.25">
      <c r="A46" t="s">
        <v>726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743</v>
      </c>
      <c r="K46" t="s">
        <v>447</v>
      </c>
    </row>
    <row r="47" spans="1:12" x14ac:dyDescent="0.25">
      <c r="A47" t="s">
        <v>726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744</v>
      </c>
      <c r="K47" t="s">
        <v>447</v>
      </c>
    </row>
    <row r="48" spans="1:12" x14ac:dyDescent="0.25">
      <c r="A48" t="s">
        <v>726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744</v>
      </c>
      <c r="K48" t="s">
        <v>447</v>
      </c>
    </row>
    <row r="49" spans="1:12" x14ac:dyDescent="0.25">
      <c r="A49" t="s">
        <v>726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744</v>
      </c>
      <c r="K49" t="s">
        <v>447</v>
      </c>
    </row>
    <row r="50" spans="1:12" x14ac:dyDescent="0.25">
      <c r="A50" t="s">
        <v>726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744</v>
      </c>
      <c r="K50" t="s">
        <v>447</v>
      </c>
    </row>
    <row r="51" spans="1:12" x14ac:dyDescent="0.25">
      <c r="A51" t="s">
        <v>726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744</v>
      </c>
      <c r="K51" t="s">
        <v>447</v>
      </c>
    </row>
    <row r="52" spans="1:12" x14ac:dyDescent="0.25">
      <c r="A52" t="s">
        <v>726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744</v>
      </c>
      <c r="K52" t="s">
        <v>447</v>
      </c>
    </row>
    <row r="53" spans="1:12" x14ac:dyDescent="0.25">
      <c r="A53" t="s">
        <v>726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746</v>
      </c>
      <c r="J53" t="s">
        <v>713</v>
      </c>
      <c r="K53" t="s">
        <v>447</v>
      </c>
    </row>
    <row r="54" spans="1:12" x14ac:dyDescent="0.25">
      <c r="A54" t="s">
        <v>726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746</v>
      </c>
      <c r="J54" s="15" t="s">
        <v>754</v>
      </c>
      <c r="K54" t="s">
        <v>447</v>
      </c>
      <c r="L54" t="s">
        <v>801</v>
      </c>
    </row>
    <row r="55" spans="1:12" x14ac:dyDescent="0.25">
      <c r="A55" t="s">
        <v>726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746</v>
      </c>
      <c r="J55" s="15" t="s">
        <v>754</v>
      </c>
      <c r="K55" t="s">
        <v>447</v>
      </c>
      <c r="L55" t="s">
        <v>801</v>
      </c>
    </row>
    <row r="56" spans="1:12" x14ac:dyDescent="0.25">
      <c r="A56" t="s">
        <v>726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746</v>
      </c>
      <c r="J56" s="15" t="s">
        <v>754</v>
      </c>
      <c r="K56" t="s">
        <v>447</v>
      </c>
      <c r="L56" t="s">
        <v>801</v>
      </c>
    </row>
    <row r="57" spans="1:12" x14ac:dyDescent="0.25">
      <c r="A57" t="s">
        <v>726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746</v>
      </c>
      <c r="K57" t="s">
        <v>447</v>
      </c>
    </row>
    <row r="58" spans="1:12" x14ac:dyDescent="0.25">
      <c r="A58" t="s">
        <v>726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759</v>
      </c>
      <c r="I58" t="s">
        <v>746</v>
      </c>
      <c r="J58" s="15" t="s">
        <v>742</v>
      </c>
      <c r="K58" t="s">
        <v>447</v>
      </c>
      <c r="L58" t="s">
        <v>680</v>
      </c>
    </row>
    <row r="59" spans="1:12" x14ac:dyDescent="0.25">
      <c r="A59" t="s">
        <v>726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746</v>
      </c>
      <c r="J59" s="15" t="s">
        <v>754</v>
      </c>
      <c r="K59" t="s">
        <v>447</v>
      </c>
      <c r="L59" t="s">
        <v>801</v>
      </c>
    </row>
  </sheetData>
  <conditionalFormatting sqref="C28:C59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949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727</v>
      </c>
    </row>
    <row r="11" spans="1:26" x14ac:dyDescent="0.25">
      <c r="A11" t="s">
        <v>701</v>
      </c>
      <c r="B11" t="s">
        <v>798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799</v>
      </c>
      <c r="Q11" t="s">
        <v>706</v>
      </c>
      <c r="R11" t="s">
        <v>707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2025-02-24T15:58:58Z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