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Nóminas resueltas\"/>
    </mc:Choice>
  </mc:AlternateContent>
  <xr:revisionPtr revIDLastSave="0" documentId="8_{FFF17C12-A329-4D52-9FF7-CA9131AED524}" xr6:coauthVersionLast="45" xr6:coauthVersionMax="45" xr10:uidLastSave="{00000000-0000-0000-0000-000000000000}"/>
  <bookViews>
    <workbookView xWindow="3855" yWindow="2100" windowWidth="11280" windowHeight="135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G55" i="1"/>
  <c r="H55" i="1" s="1"/>
  <c r="G54" i="1"/>
  <c r="H54" i="1" s="1"/>
  <c r="G41" i="1"/>
  <c r="G42" i="1" s="1"/>
  <c r="G25" i="1"/>
  <c r="G26" i="1"/>
  <c r="G28" i="1"/>
  <c r="G57" i="1" l="1"/>
  <c r="H57" i="1" s="1"/>
  <c r="G58" i="1"/>
  <c r="H58" i="1" s="1"/>
  <c r="G24" i="1"/>
  <c r="G53" i="1"/>
  <c r="H53" i="1" s="1"/>
  <c r="G51" i="1"/>
  <c r="H51" i="1" s="1"/>
  <c r="G22" i="1"/>
  <c r="G56" i="1"/>
  <c r="H56" i="1" s="1"/>
  <c r="G52" i="1"/>
  <c r="H52" i="1" s="1"/>
  <c r="G23" i="1"/>
  <c r="G27" i="1" l="1"/>
  <c r="H32" i="1" s="1"/>
  <c r="H34" i="1" s="1"/>
  <c r="H59" i="1"/>
</calcChain>
</file>

<file path=xl/sharedStrings.xml><?xml version="1.0" encoding="utf-8"?>
<sst xmlns="http://schemas.openxmlformats.org/spreadsheetml/2006/main" count="63" uniqueCount="61">
  <si>
    <t>ENCABEZADO</t>
  </si>
  <si>
    <t>DEVENGOS:</t>
  </si>
  <si>
    <t>1.- PERCEPCIONES SALARIALES</t>
  </si>
  <si>
    <t>1.2.- Complementos salariales</t>
  </si>
  <si>
    <t>2.- PERCEPCIONES NO SALARIALES:</t>
  </si>
  <si>
    <t>DEDUCCIONES:</t>
  </si>
  <si>
    <t>1.- APORTACIONES A LA SEGURIDAD SOCIAL</t>
  </si>
  <si>
    <t>1.2.- Desempleo</t>
  </si>
  <si>
    <t>DETERMINACIÓN DE LAS BASES DE COTIZACIÓN Y BASE SUJETA A IRPF</t>
  </si>
  <si>
    <t>1.- BASE CONTINGENCIAS COMUNES</t>
  </si>
  <si>
    <t>6.- BASE SUJETA A RETENCIÓN IRPF</t>
  </si>
  <si>
    <t>2.- BASE CONTINGENCIAS PROFESIONALES……..</t>
  </si>
  <si>
    <t>3.- BASE COTIZACIÓN HORAS EXTRA FUERZA MAYOR………….</t>
  </si>
  <si>
    <t>4.- BASE COTIZACIÓN OTRAS HORAS EXTRA ……..</t>
  </si>
  <si>
    <t>5.- BASE COTIZACIÓN VACACIONES NO DISFRUTADAS …………</t>
  </si>
  <si>
    <t>……………………………..</t>
  </si>
  <si>
    <t>……………..</t>
  </si>
  <si>
    <t>TOTAL: …………………………………………………….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</si>
  <si>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</si>
  <si>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</si>
  <si>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</si>
  <si>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</si>
  <si>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TOTAL APORTACIONES A LA SEGURIDAD SOCIAL</t>
  </si>
  <si>
    <t>1.1.- Contingencias comunes …………………………………..</t>
  </si>
  <si>
    <t>TOTAL DEDUCCIONES…………………………………………………..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</si>
  <si>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</si>
  <si>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</si>
  <si>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</si>
  <si>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</si>
  <si>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DEVENGOS ……………………………</t>
  </si>
  <si>
    <t>LÍQUIDO A PERCIBIR …………………………</t>
  </si>
  <si>
    <t>1.1.- Salario base: ………………………………………………..</t>
  </si>
  <si>
    <t>1.1.- Remuneración mensual días trabajados</t>
  </si>
  <si>
    <t>1.2.- Prorrata de pagas extra días trabajados</t>
  </si>
  <si>
    <t>…………….</t>
  </si>
  <si>
    <t>APORTACIONES DE LA EMPRESA A LA SEGURIDAD SOCIAL</t>
  </si>
  <si>
    <t>Tipo</t>
  </si>
  <si>
    <t>Base</t>
  </si>
  <si>
    <t>Cuota</t>
  </si>
  <si>
    <t>TOTAL APORTACIONES DEL EMPRESARIO A LA SEG. SOCIAL=</t>
  </si>
  <si>
    <t>1.- Contingencias comunes …………...………………..</t>
  </si>
  <si>
    <t xml:space="preserve">2.- Desempleo …………………………………………….      </t>
  </si>
  <si>
    <t>3.- Formación profesional …………...…………………..</t>
  </si>
  <si>
    <t>4.- Horas extra fuerza mayor …………….………………</t>
  </si>
  <si>
    <t>7.- Conting. Prof. IT. ………….………………………….</t>
  </si>
  <si>
    <t>6.- FOGASA ………….…………………………………..</t>
  </si>
  <si>
    <t>8.- Conting. Prof. IMS ………….….…………………….</t>
  </si>
  <si>
    <t>5.- Otras horas extra …………………………………..</t>
  </si>
  <si>
    <t>1.2.1.- Antigüedad    …………………………………</t>
  </si>
  <si>
    <t>1.2.2.- Nocturnidad …………………………………….</t>
  </si>
  <si>
    <t>1.2.3.- Paga extraordinaria de verano …………………</t>
  </si>
  <si>
    <t>2.1.- Gastos de manutención……………………………………</t>
  </si>
  <si>
    <t xml:space="preserve">CONTRATO INDEFINIDO </t>
  </si>
  <si>
    <t>CNAE nº 36</t>
  </si>
  <si>
    <t>GRUPO DE COTIZACIÓN 2 (REMUNERACIÓN MENSUAL)</t>
  </si>
  <si>
    <t>Ejercicios de nóminas resueltos: ejercicio 4 by Pablo-Cruz Cano de la Fuente is licensed under a</t>
  </si>
  <si>
    <t xml:space="preserve"> Creative Commons Reconocimiento-NoComercial-CompartirIgual 4.0 Internacional License.</t>
  </si>
  <si>
    <t>1.2.4.- Horas extraordinarias de fuerza mayor ……….</t>
  </si>
  <si>
    <t>1.2.5.- Horas extraordinarias NO de fuerza mayor.……</t>
  </si>
  <si>
    <t>2.2.- Plus de transporte ……………………………….</t>
  </si>
  <si>
    <t xml:space="preserve">JUNIO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</si>
</sst>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1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8" fontId="4" fillId="0" borderId="0" xfId="0" applyNumberFormat="1" applyFont="1"/>
    <xf numFmtId="17" fontId="0" fillId="0" borderId="0" xfId="0" applyNumberFormat="1" applyBorder="1"/>
    <xf numFmtId="0" fontId="2" fillId="0" borderId="5" xfId="0" applyFont="1" applyBorder="1"/>
    <xf numFmtId="8" fontId="2" fillId="0" borderId="5" xfId="0" applyNumberFormat="1" applyFont="1" applyBorder="1"/>
    <xf numFmtId="8" fontId="4" fillId="0" borderId="5" xfId="0" applyNumberFormat="1" applyFont="1" applyBorder="1"/>
    <xf numFmtId="0" fontId="5" fillId="0" borderId="0" xfId="0" applyFon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5" fillId="0" borderId="5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/>
    </xf>
    <xf numFmtId="44" fontId="2" fillId="0" borderId="0" xfId="0" applyNumberFormat="1" applyFont="1"/>
    <xf numFmtId="0" fontId="5" fillId="0" borderId="0" xfId="0" applyFont="1" applyBorder="1"/>
    <xf numFmtId="8" fontId="0" fillId="0" borderId="0" xfId="0" applyNumberFormat="1"/>
    <xf numFmtId="44" fontId="0" fillId="0" borderId="0" xfId="0" applyNumberFormat="1" applyAlignment="1"/>
    <xf numFmtId="0" fontId="8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/>
    <xf numFmtId="0" fontId="8" fillId="0" borderId="0" xfId="0" applyFont="1" applyBorder="1"/>
    <xf numFmtId="0" fontId="8" fillId="0" borderId="13" xfId="0" applyFont="1" applyBorder="1"/>
    <xf numFmtId="0" fontId="7" fillId="0" borderId="0" xfId="0" applyFont="1" applyBorder="1" applyAlignment="1">
      <alignment horizontal="center"/>
    </xf>
    <xf numFmtId="0" fontId="10" fillId="0" borderId="0" xfId="2" applyFont="1" applyBorder="1" applyAlignment="1" applyProtection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nc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61</xdr:row>
      <xdr:rowOff>0</xdr:rowOff>
    </xdr:from>
    <xdr:to>
      <xdr:col>5</xdr:col>
      <xdr:colOff>76200</xdr:colOff>
      <xdr:row>62</xdr:row>
      <xdr:rowOff>137160</xdr:rowOff>
    </xdr:to>
    <xdr:pic>
      <xdr:nvPicPr>
        <xdr:cNvPr id="1027" name="2 Imagen" descr="Licencia de Creative Comm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309860"/>
          <a:ext cx="8686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7" workbookViewId="0">
      <selection activeCell="I25" sqref="I25"/>
    </sheetView>
  </sheetViews>
  <sheetFormatPr baseColWidth="10" defaultRowHeight="12.75" x14ac:dyDescent="0.2"/>
  <cols>
    <col min="1" max="1" width="6" customWidth="1"/>
    <col min="2" max="2" width="5.5703125" customWidth="1"/>
    <col min="8" max="8" width="15.85546875" bestFit="1" customWidth="1"/>
  </cols>
  <sheetData>
    <row r="1" spans="1:10" ht="18" x14ac:dyDescent="0.25">
      <c r="A1" s="1"/>
      <c r="B1" s="2"/>
      <c r="C1" s="2"/>
      <c r="D1" s="13" t="s">
        <v>0</v>
      </c>
      <c r="E1" s="2"/>
      <c r="F1" s="2"/>
      <c r="G1" s="2"/>
      <c r="H1" s="3"/>
    </row>
    <row r="2" spans="1:10" x14ac:dyDescent="0.2">
      <c r="A2" s="28" t="s">
        <v>52</v>
      </c>
      <c r="B2" s="4"/>
      <c r="C2" s="4"/>
      <c r="E2" s="31" t="s">
        <v>53</v>
      </c>
      <c r="F2" s="4"/>
      <c r="G2" s="4"/>
      <c r="H2" s="5"/>
    </row>
    <row r="3" spans="1:10" ht="13.5" thickBot="1" x14ac:dyDescent="0.25">
      <c r="A3" s="27" t="s">
        <v>54</v>
      </c>
      <c r="B3" s="6"/>
      <c r="C3" s="6"/>
      <c r="D3" s="6"/>
      <c r="E3" s="6"/>
      <c r="F3" s="6"/>
      <c r="G3" s="26" t="s">
        <v>60</v>
      </c>
      <c r="H3" s="7"/>
    </row>
    <row r="4" spans="1:10" ht="7.5" customHeight="1" x14ac:dyDescent="0.2">
      <c r="A4" s="4"/>
      <c r="B4" s="4"/>
      <c r="C4" s="4"/>
      <c r="D4" s="4"/>
      <c r="E4" s="4"/>
      <c r="F4" s="4"/>
      <c r="G4" s="19"/>
      <c r="H4" s="4"/>
    </row>
    <row r="5" spans="1:10" ht="18" x14ac:dyDescent="0.25">
      <c r="A5" s="13" t="s">
        <v>1</v>
      </c>
    </row>
    <row r="6" spans="1:10" x14ac:dyDescent="0.2">
      <c r="A6" t="s">
        <v>2</v>
      </c>
    </row>
    <row r="7" spans="1:10" x14ac:dyDescent="0.2">
      <c r="B7" t="s">
        <v>31</v>
      </c>
      <c r="G7" s="24">
        <v>1100</v>
      </c>
    </row>
    <row r="8" spans="1:10" x14ac:dyDescent="0.2">
      <c r="B8" t="s">
        <v>3</v>
      </c>
      <c r="G8" s="25"/>
    </row>
    <row r="9" spans="1:10" x14ac:dyDescent="0.2">
      <c r="C9" s="23" t="s">
        <v>48</v>
      </c>
      <c r="G9" s="24">
        <v>95</v>
      </c>
      <c r="J9" s="32"/>
    </row>
    <row r="10" spans="1:10" x14ac:dyDescent="0.2">
      <c r="C10" s="23" t="s">
        <v>49</v>
      </c>
      <c r="G10" s="24">
        <v>100</v>
      </c>
      <c r="J10" s="32"/>
    </row>
    <row r="11" spans="1:10" x14ac:dyDescent="0.2">
      <c r="C11" s="23" t="s">
        <v>50</v>
      </c>
      <c r="G11" s="24">
        <v>1100</v>
      </c>
      <c r="J11" s="32"/>
    </row>
    <row r="12" spans="1:10" x14ac:dyDescent="0.2">
      <c r="C12" s="23" t="s">
        <v>57</v>
      </c>
      <c r="G12" s="24">
        <v>105</v>
      </c>
      <c r="I12" s="32"/>
    </row>
    <row r="13" spans="1:10" x14ac:dyDescent="0.2">
      <c r="C13" s="23" t="s">
        <v>58</v>
      </c>
      <c r="G13" s="24">
        <v>87</v>
      </c>
    </row>
    <row r="14" spans="1:10" x14ac:dyDescent="0.2">
      <c r="A14" t="s">
        <v>4</v>
      </c>
      <c r="G14" s="15"/>
    </row>
    <row r="15" spans="1:10" x14ac:dyDescent="0.2">
      <c r="B15" s="23" t="s">
        <v>51</v>
      </c>
      <c r="G15" s="24">
        <v>53.34</v>
      </c>
    </row>
    <row r="16" spans="1:10" x14ac:dyDescent="0.2">
      <c r="B16" s="23" t="s">
        <v>59</v>
      </c>
      <c r="G16" s="24">
        <v>60</v>
      </c>
      <c r="I16" s="32"/>
      <c r="J16" s="32"/>
    </row>
    <row r="17" spans="1:8" ht="18" x14ac:dyDescent="0.25">
      <c r="C17" s="13" t="s">
        <v>29</v>
      </c>
      <c r="H17" s="12">
        <f>SUM(G7:G16)</f>
        <v>2700.34</v>
      </c>
    </row>
    <row r="18" spans="1:8" ht="7.5" customHeight="1" thickBot="1" x14ac:dyDescent="0.3">
      <c r="A18" s="6"/>
      <c r="B18" s="6"/>
      <c r="C18" s="20"/>
      <c r="D18" s="6"/>
      <c r="E18" s="6"/>
      <c r="F18" s="6"/>
      <c r="G18" s="6"/>
      <c r="H18" s="21"/>
    </row>
    <row r="19" spans="1:8" ht="6.75" customHeight="1" x14ac:dyDescent="0.2"/>
    <row r="20" spans="1:8" ht="18" x14ac:dyDescent="0.25">
      <c r="A20" s="13" t="s">
        <v>5</v>
      </c>
    </row>
    <row r="21" spans="1:8" x14ac:dyDescent="0.2">
      <c r="A21" t="s">
        <v>6</v>
      </c>
    </row>
    <row r="22" spans="1:8" x14ac:dyDescent="0.2">
      <c r="B22" t="s">
        <v>23</v>
      </c>
      <c r="F22" s="8">
        <v>4.7E-2</v>
      </c>
      <c r="G22" s="16">
        <f>G41*F22</f>
        <v>72.301509999999993</v>
      </c>
    </row>
    <row r="23" spans="1:8" x14ac:dyDescent="0.2">
      <c r="B23" t="s">
        <v>7</v>
      </c>
      <c r="D23" t="s">
        <v>18</v>
      </c>
      <c r="F23" s="8">
        <v>1.55E-2</v>
      </c>
      <c r="G23" s="17">
        <f>G42*F23</f>
        <v>26.820114999999998</v>
      </c>
    </row>
    <row r="24" spans="1:8" x14ac:dyDescent="0.2">
      <c r="B24" t="s">
        <v>19</v>
      </c>
      <c r="F24" s="8">
        <v>1E-3</v>
      </c>
      <c r="G24" s="17">
        <f>G42*F24</f>
        <v>1.7303299999999999</v>
      </c>
    </row>
    <row r="25" spans="1:8" x14ac:dyDescent="0.2">
      <c r="B25" t="s">
        <v>20</v>
      </c>
      <c r="F25" s="9">
        <v>0.02</v>
      </c>
      <c r="G25" s="17">
        <f>G43*F25</f>
        <v>2.1</v>
      </c>
    </row>
    <row r="26" spans="1:8" x14ac:dyDescent="0.2">
      <c r="B26" t="s">
        <v>21</v>
      </c>
      <c r="F26" s="8">
        <v>4.7E-2</v>
      </c>
      <c r="G26" s="17">
        <f>G44*F26</f>
        <v>4.0890000000000004</v>
      </c>
    </row>
    <row r="27" spans="1:8" x14ac:dyDescent="0.2">
      <c r="C27" t="s">
        <v>22</v>
      </c>
      <c r="G27" s="17">
        <f>SUM(G22:G26)</f>
        <v>107.04095499999998</v>
      </c>
    </row>
    <row r="28" spans="1:8" x14ac:dyDescent="0.2">
      <c r="A28" t="s">
        <v>25</v>
      </c>
      <c r="F28" s="9">
        <v>0.13</v>
      </c>
      <c r="G28" s="17">
        <f>G46*F28</f>
        <v>344.11</v>
      </c>
    </row>
    <row r="29" spans="1:8" x14ac:dyDescent="0.2">
      <c r="A29" t="s">
        <v>26</v>
      </c>
    </row>
    <row r="30" spans="1:8" x14ac:dyDescent="0.2">
      <c r="A30" t="s">
        <v>27</v>
      </c>
    </row>
    <row r="31" spans="1:8" x14ac:dyDescent="0.2">
      <c r="A31" t="s">
        <v>28</v>
      </c>
    </row>
    <row r="32" spans="1:8" ht="18" x14ac:dyDescent="0.25">
      <c r="C32" t="s">
        <v>24</v>
      </c>
      <c r="H32" s="12">
        <f>SUM(G27:G31)</f>
        <v>451.15095500000001</v>
      </c>
    </row>
    <row r="33" spans="1:8" x14ac:dyDescent="0.2">
      <c r="H33" s="11"/>
    </row>
    <row r="34" spans="1:8" ht="20.25" x14ac:dyDescent="0.3">
      <c r="C34" s="13" t="s">
        <v>30</v>
      </c>
      <c r="H34" s="18">
        <f>H17-H32</f>
        <v>2249.1890450000001</v>
      </c>
    </row>
    <row r="35" spans="1:8" ht="7.5" customHeight="1" thickBot="1" x14ac:dyDescent="0.35">
      <c r="A35" s="6"/>
      <c r="B35" s="6"/>
      <c r="C35" s="20"/>
      <c r="D35" s="6"/>
      <c r="E35" s="6"/>
      <c r="F35" s="6"/>
      <c r="G35" s="6"/>
      <c r="H35" s="22"/>
    </row>
    <row r="36" spans="1:8" ht="6" customHeight="1" x14ac:dyDescent="0.2"/>
    <row r="37" spans="1:8" ht="15.75" x14ac:dyDescent="0.25">
      <c r="A37" s="14" t="s">
        <v>8</v>
      </c>
    </row>
    <row r="38" spans="1:8" x14ac:dyDescent="0.2">
      <c r="A38" t="s">
        <v>9</v>
      </c>
    </row>
    <row r="39" spans="1:8" x14ac:dyDescent="0.2">
      <c r="B39" s="23" t="s">
        <v>32</v>
      </c>
      <c r="F39" s="23" t="s">
        <v>34</v>
      </c>
      <c r="G39" s="10">
        <v>1355</v>
      </c>
    </row>
    <row r="40" spans="1:8" x14ac:dyDescent="0.2">
      <c r="B40" s="23" t="s">
        <v>33</v>
      </c>
      <c r="F40" s="23" t="s">
        <v>34</v>
      </c>
      <c r="G40" s="10">
        <v>183.33</v>
      </c>
    </row>
    <row r="41" spans="1:8" x14ac:dyDescent="0.2">
      <c r="C41" t="s">
        <v>17</v>
      </c>
      <c r="G41" s="10">
        <f>SUM(G39:G40)</f>
        <v>1538.33</v>
      </c>
    </row>
    <row r="42" spans="1:8" x14ac:dyDescent="0.2">
      <c r="A42" t="s">
        <v>11</v>
      </c>
      <c r="F42" t="s">
        <v>16</v>
      </c>
      <c r="G42" s="10">
        <f>G41+G43+G44</f>
        <v>1730.33</v>
      </c>
    </row>
    <row r="43" spans="1:8" x14ac:dyDescent="0.2">
      <c r="A43" t="s">
        <v>12</v>
      </c>
      <c r="G43" s="10">
        <v>105</v>
      </c>
    </row>
    <row r="44" spans="1:8" x14ac:dyDescent="0.2">
      <c r="A44" t="s">
        <v>13</v>
      </c>
      <c r="F44" t="s">
        <v>16</v>
      </c>
      <c r="G44" s="10">
        <v>87</v>
      </c>
    </row>
    <row r="45" spans="1:8" x14ac:dyDescent="0.2">
      <c r="A45" t="s">
        <v>14</v>
      </c>
      <c r="G45" s="10"/>
    </row>
    <row r="46" spans="1:8" x14ac:dyDescent="0.2">
      <c r="A46" t="s">
        <v>10</v>
      </c>
      <c r="E46" t="s">
        <v>15</v>
      </c>
      <c r="G46" s="10">
        <v>2647</v>
      </c>
    </row>
    <row r="47" spans="1:8" ht="7.5" customHeight="1" thickBot="1" x14ac:dyDescent="0.25">
      <c r="A47" s="6"/>
      <c r="B47" s="6"/>
      <c r="C47" s="6"/>
      <c r="D47" s="6"/>
      <c r="E47" s="6"/>
      <c r="F47" s="6"/>
      <c r="G47" s="6"/>
      <c r="H47" s="6"/>
    </row>
    <row r="48" spans="1:8" ht="6" customHeight="1" x14ac:dyDescent="0.2"/>
    <row r="49" spans="1:10" ht="15.75" x14ac:dyDescent="0.25">
      <c r="A49" s="14" t="s">
        <v>35</v>
      </c>
      <c r="J49" s="11"/>
    </row>
    <row r="50" spans="1:10" x14ac:dyDescent="0.2">
      <c r="F50" s="29" t="s">
        <v>36</v>
      </c>
      <c r="G50" s="29" t="s">
        <v>37</v>
      </c>
      <c r="H50" s="29" t="s">
        <v>38</v>
      </c>
    </row>
    <row r="51" spans="1:10" x14ac:dyDescent="0.2">
      <c r="A51" t="s">
        <v>40</v>
      </c>
      <c r="F51" s="8">
        <v>0.23599999999999999</v>
      </c>
      <c r="G51" s="11">
        <f>G41</f>
        <v>1538.33</v>
      </c>
      <c r="H51" s="33">
        <f>G51*F51</f>
        <v>363.04587999999995</v>
      </c>
    </row>
    <row r="52" spans="1:10" x14ac:dyDescent="0.2">
      <c r="A52" t="s">
        <v>41</v>
      </c>
      <c r="F52" s="8">
        <v>5.5E-2</v>
      </c>
      <c r="G52" s="11">
        <f>G42</f>
        <v>1730.33</v>
      </c>
      <c r="H52" s="33">
        <f t="shared" ref="H52:H58" si="0">G52*F52</f>
        <v>95.168149999999997</v>
      </c>
    </row>
    <row r="53" spans="1:10" x14ac:dyDescent="0.2">
      <c r="A53" t="s">
        <v>42</v>
      </c>
      <c r="F53" s="8">
        <v>6.0000000000000001E-3</v>
      </c>
      <c r="G53" s="11">
        <f>G42</f>
        <v>1730.33</v>
      </c>
      <c r="H53" s="33">
        <f t="shared" si="0"/>
        <v>10.38198</v>
      </c>
    </row>
    <row r="54" spans="1:10" x14ac:dyDescent="0.2">
      <c r="A54" t="s">
        <v>43</v>
      </c>
      <c r="F54" s="8">
        <v>0.12</v>
      </c>
      <c r="G54" s="11">
        <f>G43</f>
        <v>105</v>
      </c>
      <c r="H54" s="33">
        <f t="shared" si="0"/>
        <v>12.6</v>
      </c>
    </row>
    <row r="55" spans="1:10" x14ac:dyDescent="0.2">
      <c r="A55" t="s">
        <v>47</v>
      </c>
      <c r="F55" s="8">
        <v>0.23599999999999999</v>
      </c>
      <c r="G55" s="11">
        <f>G44</f>
        <v>87</v>
      </c>
      <c r="H55" s="33">
        <f t="shared" si="0"/>
        <v>20.532</v>
      </c>
    </row>
    <row r="56" spans="1:10" x14ac:dyDescent="0.2">
      <c r="A56" t="s">
        <v>45</v>
      </c>
      <c r="F56" s="8">
        <v>2E-3</v>
      </c>
      <c r="G56" s="11">
        <f>G42</f>
        <v>1730.33</v>
      </c>
      <c r="H56" s="33">
        <f t="shared" si="0"/>
        <v>3.4606599999999998</v>
      </c>
    </row>
    <row r="57" spans="1:10" x14ac:dyDescent="0.2">
      <c r="A57" t="s">
        <v>44</v>
      </c>
      <c r="F57" s="8">
        <v>2.1000000000000001E-2</v>
      </c>
      <c r="G57" s="11">
        <f>G42</f>
        <v>1730.33</v>
      </c>
      <c r="H57" s="33">
        <f t="shared" si="0"/>
        <v>36.336930000000002</v>
      </c>
    </row>
    <row r="58" spans="1:10" x14ac:dyDescent="0.2">
      <c r="A58" t="s">
        <v>46</v>
      </c>
      <c r="F58" s="8">
        <v>1.6E-2</v>
      </c>
      <c r="G58" s="11">
        <f>G42</f>
        <v>1730.33</v>
      </c>
      <c r="H58" s="33">
        <f t="shared" si="0"/>
        <v>27.685279999999999</v>
      </c>
    </row>
    <row r="59" spans="1:10" ht="18" x14ac:dyDescent="0.25">
      <c r="C59" s="23" t="s">
        <v>39</v>
      </c>
      <c r="H59" s="30">
        <f>SUM(H51:H58)</f>
        <v>569.21088000000009</v>
      </c>
    </row>
    <row r="61" spans="1:10" x14ac:dyDescent="0.2">
      <c r="B61" s="35"/>
      <c r="C61" s="36"/>
      <c r="D61" s="36"/>
      <c r="E61" s="36"/>
      <c r="F61" s="36"/>
      <c r="G61" s="36"/>
      <c r="H61" s="37"/>
    </row>
    <row r="62" spans="1:10" x14ac:dyDescent="0.2">
      <c r="A62" s="34"/>
      <c r="B62" s="38"/>
      <c r="C62" s="39"/>
      <c r="D62" s="39"/>
      <c r="E62" s="39"/>
      <c r="F62" s="39"/>
      <c r="G62" s="39"/>
      <c r="H62" s="40"/>
    </row>
    <row r="63" spans="1:10" x14ac:dyDescent="0.2">
      <c r="A63" s="34"/>
      <c r="B63" s="38"/>
      <c r="C63" s="39"/>
      <c r="D63" s="39"/>
      <c r="E63" s="39"/>
      <c r="F63" s="39"/>
      <c r="G63" s="39"/>
      <c r="H63" s="40"/>
    </row>
    <row r="64" spans="1:10" x14ac:dyDescent="0.2">
      <c r="A64" s="34"/>
      <c r="B64" s="38"/>
      <c r="C64" s="39"/>
      <c r="D64" s="39"/>
      <c r="E64" s="41" t="s">
        <v>55</v>
      </c>
      <c r="F64" s="39"/>
      <c r="G64" s="39"/>
      <c r="H64" s="40"/>
    </row>
    <row r="65" spans="1:8" x14ac:dyDescent="0.2">
      <c r="A65" s="34"/>
      <c r="B65" s="38"/>
      <c r="C65" s="39"/>
      <c r="D65" s="39"/>
      <c r="E65" s="42" t="s">
        <v>56</v>
      </c>
      <c r="F65" s="39"/>
      <c r="G65" s="39"/>
      <c r="H65" s="40"/>
    </row>
    <row r="66" spans="1:8" x14ac:dyDescent="0.2">
      <c r="B66" s="43"/>
      <c r="C66" s="44"/>
      <c r="D66" s="44"/>
      <c r="E66" s="44"/>
      <c r="F66" s="44"/>
      <c r="G66" s="44"/>
      <c r="H66" s="45"/>
    </row>
  </sheetData>
  <phoneticPr fontId="0" type="noConversion"/>
  <hyperlinks>
    <hyperlink ref="E65" r:id="rId1" display="http://creativecommons.org/licenses/by-nc-sa/4.0/" xr:uid="{00000000-0004-0000-0000-000000000000}"/>
  </hyperlinks>
  <pageMargins left="0.74803149606299213" right="0.74803149606299213" top="0.59055118110236227" bottom="0.59055118110236227" header="0" footer="0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IES MANUEL DE FALLA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FILOSOFIA Y FOL</dc:creator>
  <cp:lastModifiedBy>Pablo</cp:lastModifiedBy>
  <cp:lastPrinted>2015-04-14T17:41:41Z</cp:lastPrinted>
  <dcterms:created xsi:type="dcterms:W3CDTF">2013-10-30T16:04:03Z</dcterms:created>
  <dcterms:modified xsi:type="dcterms:W3CDTF">2022-01-16T09:56:46Z</dcterms:modified>
</cp:coreProperties>
</file>