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50" windowHeight="125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A7FB6F2EC1C4462A3FCF04C8A59D682" descr="截图 2025-07-25 22-27-41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6123940"/>
        </a:xfrm>
        <a:prstGeom prst="rect">
          <a:avLst/>
        </a:prstGeom>
      </xdr:spPr>
    </xdr:pic>
  </etc:cellImage>
  <etc:cellImage>
    <xdr:pic>
      <xdr:nvPicPr>
        <xdr:cNvPr id="3" name="ID_A1432A99FD6D4A0592A1E53F7FFA894E" descr="截图 2025-07-25 22-34-10"/>
        <xdr:cNvPicPr/>
      </xdr:nvPicPr>
      <xdr:blipFill>
        <a:blip r:embed="rId2"/>
        <a:stretch>
          <a:fillRect/>
        </a:stretch>
      </xdr:blipFill>
      <xdr:spPr>
        <a:xfrm>
          <a:off x="0" y="0"/>
          <a:ext cx="9843770" cy="10058400"/>
        </a:xfrm>
        <a:prstGeom prst="rect">
          <a:avLst/>
        </a:prstGeom>
      </xdr:spPr>
    </xdr:pic>
  </etc:cellImage>
  <etc:cellImage>
    <xdr:pic>
      <xdr:nvPicPr>
        <xdr:cNvPr id="4" name="ID_E6FC56889E9647FCAD3B967E4BA20087" descr="截图 2025-07-25 22-36-14"/>
        <xdr:cNvPicPr/>
      </xdr:nvPicPr>
      <xdr:blipFill>
        <a:blip r:embed="rId3"/>
        <a:stretch>
          <a:fillRect/>
        </a:stretch>
      </xdr:blipFill>
      <xdr:spPr>
        <a:xfrm>
          <a:off x="0" y="0"/>
          <a:ext cx="9843770" cy="10058400"/>
        </a:xfrm>
        <a:prstGeom prst="rect">
          <a:avLst/>
        </a:prstGeom>
      </xdr:spPr>
    </xdr:pic>
  </etc:cellImage>
  <etc:cellImage>
    <xdr:pic>
      <xdr:nvPicPr>
        <xdr:cNvPr id="5" name="ID_FF636F64555843328326724509EDCFFB" descr="截图 2025-07-25 22-41-57"/>
        <xdr:cNvPicPr/>
      </xdr:nvPicPr>
      <xdr:blipFill>
        <a:blip r:embed="rId4"/>
        <a:stretch>
          <a:fillRect/>
        </a:stretch>
      </xdr:blipFill>
      <xdr:spPr>
        <a:xfrm>
          <a:off x="0" y="0"/>
          <a:ext cx="9843770" cy="10058400"/>
        </a:xfrm>
        <a:prstGeom prst="rect">
          <a:avLst/>
        </a:prstGeom>
      </xdr:spPr>
    </xdr:pic>
  </etc:cellImage>
  <etc:cellImage>
    <xdr:pic>
      <xdr:nvPicPr>
        <xdr:cNvPr id="6" name="ID_890DF3DF91DC4178B436412CD05A5967" descr="截图 2025-07-25 22-46-45"/>
        <xdr:cNvPicPr/>
      </xdr:nvPicPr>
      <xdr:blipFill>
        <a:blip r:embed="rId5"/>
        <a:stretch>
          <a:fillRect/>
        </a:stretch>
      </xdr:blipFill>
      <xdr:spPr>
        <a:xfrm>
          <a:off x="0" y="0"/>
          <a:ext cx="9843770" cy="10058400"/>
        </a:xfrm>
        <a:prstGeom prst="rect">
          <a:avLst/>
        </a:prstGeom>
      </xdr:spPr>
    </xdr:pic>
  </etc:cellImage>
  <etc:cellImage>
    <xdr:pic>
      <xdr:nvPicPr>
        <xdr:cNvPr id="7" name="ID_FD7E63F61F1C4578931471A722F566AD" descr="截图 2025-07-25 22-55-05"/>
        <xdr:cNvPicPr/>
      </xdr:nvPicPr>
      <xdr:blipFill>
        <a:blip r:embed="rId6"/>
        <a:stretch>
          <a:fillRect/>
        </a:stretch>
      </xdr:blipFill>
      <xdr:spPr>
        <a:xfrm>
          <a:off x="0" y="0"/>
          <a:ext cx="9843770" cy="10058400"/>
        </a:xfrm>
        <a:prstGeom prst="rect">
          <a:avLst/>
        </a:prstGeom>
      </xdr:spPr>
    </xdr:pic>
  </etc:cellImage>
  <etc:cellImage>
    <xdr:pic>
      <xdr:nvPicPr>
        <xdr:cNvPr id="8" name="ID_7B83F2A5813A4EAE89DA71ACF6FFC331" descr="截图 2025-07-25 22-57-55"/>
        <xdr:cNvPicPr/>
      </xdr:nvPicPr>
      <xdr:blipFill>
        <a:blip r:embed="rId7"/>
        <a:stretch>
          <a:fillRect/>
        </a:stretch>
      </xdr:blipFill>
      <xdr:spPr>
        <a:xfrm>
          <a:off x="0" y="0"/>
          <a:ext cx="9843770" cy="10058400"/>
        </a:xfrm>
        <a:prstGeom prst="rect">
          <a:avLst/>
        </a:prstGeom>
      </xdr:spPr>
    </xdr:pic>
  </etc:cellImage>
  <etc:cellImage>
    <xdr:pic>
      <xdr:nvPicPr>
        <xdr:cNvPr id="9" name="ID_2C1CB3975C9344F1B18240A319F33A8A" descr="截图 2025-07-25 23-01-46"/>
        <xdr:cNvPicPr/>
      </xdr:nvPicPr>
      <xdr:blipFill>
        <a:blip r:embed="rId8"/>
        <a:stretch>
          <a:fillRect/>
        </a:stretch>
      </xdr:blipFill>
      <xdr:spPr>
        <a:xfrm>
          <a:off x="0" y="0"/>
          <a:ext cx="10058400" cy="9502140"/>
        </a:xfrm>
        <a:prstGeom prst="rect">
          <a:avLst/>
        </a:prstGeom>
      </xdr:spPr>
    </xdr:pic>
  </etc:cellImage>
  <etc:cellImage>
    <xdr:pic>
      <xdr:nvPicPr>
        <xdr:cNvPr id="10" name="ID_63EE9B8B08D54D6CBF16494467A900B9" descr="截图 2025-07-25 23-04-58"/>
        <xdr:cNvPicPr/>
      </xdr:nvPicPr>
      <xdr:blipFill>
        <a:blip r:embed="rId9"/>
        <a:stretch>
          <a:fillRect/>
        </a:stretch>
      </xdr:blipFill>
      <xdr:spPr>
        <a:xfrm>
          <a:off x="0" y="0"/>
          <a:ext cx="10058400" cy="9502140"/>
        </a:xfrm>
        <a:prstGeom prst="rect">
          <a:avLst/>
        </a:prstGeom>
      </xdr:spPr>
    </xdr:pic>
  </etc:cellImage>
  <etc:cellImage>
    <xdr:pic>
      <xdr:nvPicPr>
        <xdr:cNvPr id="11" name="ID_F7DC18E479584EE999D28004D60526B0" descr="截图 2025-07-25 23-10-15"/>
        <xdr:cNvPicPr/>
      </xdr:nvPicPr>
      <xdr:blipFill>
        <a:blip r:embed="rId10"/>
        <a:stretch>
          <a:fillRect/>
        </a:stretch>
      </xdr:blipFill>
      <xdr:spPr>
        <a:xfrm>
          <a:off x="0" y="0"/>
          <a:ext cx="10058400" cy="9966325"/>
        </a:xfrm>
        <a:prstGeom prst="rect">
          <a:avLst/>
        </a:prstGeom>
      </xdr:spPr>
    </xdr:pic>
  </etc:cellImage>
  <etc:cellImage>
    <xdr:pic>
      <xdr:nvPicPr>
        <xdr:cNvPr id="12" name="ID_4EB15A7CFFF244F4AE4437F9815992A9" descr="截图 2025-07-25 23-22-50"/>
        <xdr:cNvPicPr/>
      </xdr:nvPicPr>
      <xdr:blipFill>
        <a:blip r:embed="rId11"/>
        <a:stretch>
          <a:fillRect/>
        </a:stretch>
      </xdr:blipFill>
      <xdr:spPr>
        <a:xfrm>
          <a:off x="0" y="0"/>
          <a:ext cx="10058400" cy="9427210"/>
        </a:xfrm>
        <a:prstGeom prst="rect">
          <a:avLst/>
        </a:prstGeom>
      </xdr:spPr>
    </xdr:pic>
  </etc:cellImage>
  <etc:cellImage>
    <xdr:pic>
      <xdr:nvPicPr>
        <xdr:cNvPr id="13" name="ID_7A2902637D23472B9612E4080DB9FE9F" descr="截图 2025-07-25 23-23-46"/>
        <xdr:cNvPicPr/>
      </xdr:nvPicPr>
      <xdr:blipFill>
        <a:blip r:embed="rId12"/>
        <a:stretch>
          <a:fillRect/>
        </a:stretch>
      </xdr:blipFill>
      <xdr:spPr>
        <a:xfrm>
          <a:off x="0" y="0"/>
          <a:ext cx="10058400" cy="9427210"/>
        </a:xfrm>
        <a:prstGeom prst="rect">
          <a:avLst/>
        </a:prstGeom>
      </xdr:spPr>
    </xdr:pic>
  </etc:cellImage>
  <etc:cellImage>
    <xdr:pic>
      <xdr:nvPicPr>
        <xdr:cNvPr id="14" name="ID_9DEF857A605145BBAC6D88A976D3A7FD" descr="截图 2025-07-25 23-31-18"/>
        <xdr:cNvPicPr/>
      </xdr:nvPicPr>
      <xdr:blipFill>
        <a:blip r:embed="rId13"/>
        <a:stretch>
          <a:fillRect/>
        </a:stretch>
      </xdr:blipFill>
      <xdr:spPr>
        <a:xfrm>
          <a:off x="0" y="0"/>
          <a:ext cx="10058400" cy="9427210"/>
        </a:xfrm>
        <a:prstGeom prst="rect">
          <a:avLst/>
        </a:prstGeom>
      </xdr:spPr>
    </xdr:pic>
  </etc:cellImage>
  <etc:cellImage>
    <xdr:pic>
      <xdr:nvPicPr>
        <xdr:cNvPr id="16" name="ID_B3D0E58AA94B455CA03CFE68CD46E694" descr="截图 2025-07-25 23-34-31"/>
        <xdr:cNvPicPr/>
      </xdr:nvPicPr>
      <xdr:blipFill>
        <a:blip r:embed="rId14"/>
        <a:stretch>
          <a:fillRect/>
        </a:stretch>
      </xdr:blipFill>
      <xdr:spPr>
        <a:xfrm>
          <a:off x="0" y="0"/>
          <a:ext cx="10058400" cy="942721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<sst xmlns="http://schemas.openxmlformats.org/spreadsheetml/2006/main" count="60" uniqueCount="47">
  <si>
    <t>物料清单</t>
  </si>
  <si>
    <t>本体</t>
  </si>
  <si>
    <t>图片</t>
  </si>
  <si>
    <t>售价</t>
  </si>
  <si>
    <t>购买链接</t>
  </si>
  <si>
    <t>备注</t>
  </si>
  <si>
    <t>BabyAlpha Dev</t>
  </si>
  <si>
    <t>4864.05元人民币（价格会变动）</t>
  </si>
  <si>
    <t>京东</t>
  </si>
  <si>
    <t>Lerobot So102</t>
  </si>
  <si>
    <t xml:space="preserve">1110元人民币起（价格会因选择而变动）
</t>
  </si>
  <si>
    <t>淘宝</t>
  </si>
  <si>
    <t>新手推荐组装好的版本，
高手推荐自己动手组装</t>
  </si>
  <si>
    <t>RDK X5</t>
  </si>
  <si>
    <t xml:space="preserve">529元人民币起 （价格会因选择而变动）
</t>
  </si>
  <si>
    <t>需要准备至少64GB的SD卡</t>
  </si>
  <si>
    <t>RDK电源转接板</t>
  </si>
  <si>
    <t>40元人民币（发货周期2天）</t>
  </si>
  <si>
    <t>需要通过斜口钳剪去一些GPIO杜邦排针</t>
  </si>
  <si>
    <t>DC1转3接线</t>
  </si>
  <si>
    <t>5.34元人民币起</t>
  </si>
  <si>
    <t>推荐0.7m或者1m</t>
  </si>
  <si>
    <t>外壳转接件</t>
  </si>
  <si>
    <t>X5保护壳</t>
  </si>
  <si>
    <t>TODO</t>
  </si>
  <si>
    <t>3D 打印</t>
  </si>
  <si>
    <t>X5转接板</t>
  </si>
  <si>
    <t>机械臂转接板</t>
  </si>
  <si>
    <t>X5转接板固定螺丝</t>
  </si>
  <si>
    <t>3.64元</t>
  </si>
  <si>
    <t>推荐规格m4x25mm</t>
  </si>
  <si>
    <t>机械臂转接板固定螺丝</t>
  </si>
  <si>
    <t>5元</t>
  </si>
  <si>
    <t>推荐规格m5x30mm</t>
  </si>
  <si>
    <t>常用工具</t>
  </si>
  <si>
    <t>斜口钳</t>
  </si>
  <si>
    <t>17元人民币起（价格会变动）</t>
  </si>
  <si>
    <t>推荐最小型号，方便剪掉RDK电源转接板的
GPIO杜邦排针</t>
  </si>
  <si>
    <t>扎带</t>
  </si>
  <si>
    <t>11.7元人民币起（价格会变动）</t>
  </si>
  <si>
    <t>推荐白色4x250mm, 机械臂和机器狗配色相近，
有较大的捆扎范围</t>
  </si>
  <si>
    <t>3D 打印机</t>
  </si>
  <si>
    <t>1399元人民币起（价格会变动）</t>
  </si>
  <si>
    <t>推荐多色打印套装（2399）</t>
  </si>
  <si>
    <t>3D 打印机耗材</t>
  </si>
  <si>
    <t>19.33元人民币起（价格会变动）</t>
  </si>
  <si>
    <t>推荐白色PLA+材料，该材料无毒
且配色与机器狗相近,新手打印不容易翻车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</si>
</sst>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6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6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6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jd.com/100006545676.html#switch-sku" TargetMode="External"/><Relationship Id="rId8" Type="http://schemas.openxmlformats.org/officeDocument/2006/relationships/hyperlink" Target="https://item.jd.com/5397714.html" TargetMode="External"/><Relationship Id="rId7" Type="http://schemas.openxmlformats.org/officeDocument/2006/relationships/hyperlink" Target="https://item.taobao.com/item.htm?_u=pkgdb0n859f&amp;id=923376253416&amp;pisk=gck__IaYcu4USNyAc5xFFIENRAebhHJyHiZxqmBNDReTGtnZPoW4gCqfhyiJjPRDsqGIk2VaWrP4hogz-cW2jc-Xhmn8W-la7o3El2fZ7xzq8KioP5WZDxSit4oRQARg3twgn-LyzLJrAc20HEoX5UbG9oZk3OUYXR2dzPswwLJrjDsaX3opUxzDuvqNMt3Y6WCLqyBAXl3Y9yE7JOEABoQpAy4LXsUABkeLjufYDqCT9yEYqsEYXPELpuaLk-FTMHiL-owYkjRlVoO_SctW3QuZ0sCEcy6AHvZpoPn1ktZEClM8PcH1kZK0f5a-XyTTS1UbNVFjn36IRxabgzVG2UyKqXuTA89fpRNSI4atPK68h4l-luu6K9e-qbyLQvKA6yhKVcVSBeWaufoxQ70Xp1yYByeZB-jlTqir5xNr7pKtoJqxo7D2rO4tD0Doa89fpRNA4L6zPqbOGMNlhkayAH1ciRCoiyh-ujS76kq_THtCWjVTxkZBAH1D55E3flxBANdC.&amp;spm=a1z09.2.0.0.6b202e8d1izu4N" TargetMode="External"/><Relationship Id="rId6" Type="http://schemas.openxmlformats.org/officeDocument/2006/relationships/hyperlink" Target="https://detail.tmall.com/item.htm?_u=pkgdb0n02f1&amp;id=739259823081&amp;pisk=gu1bskt95exy4sRt5K4rORLqVsd15zPU6VTO-NhqWIdvCfQVAFlwQ-Ys13_LonygnG65Xgv2DhJw1FseqZlaoZz_1NQpDCW20FIPfgDV01-N45_hAKlVW1ucEM7KgsyD_fODsCEUYWPFPZAM6l7_ckmmeFYU_jh9DIA-Yng4pWPFoaTIOKU7T1-gQyTjBfI9HLHJ-3htkEI9eLL22jLtMFn8P3xJkAKtMUdJoeD9WGhv27L6Rqn9BnQ-yF-JXCKOXaUW73KtM0gB5-tclyNaLi7ZH6_vVfhOM5vBAIHZsfX6kK1O23_Pz_TXhHpT49151w_OgQ6IX-QBZ6JNwaVsZI7CeQLfXWEvEZCf2EsYwAAOy9j9-gPjtCJ1m6OAOlGpfM7d1p5bqbKdKwSvJZV7yZpHcI5k90EMPTQhjepj4xIdzw5DE1ZI2hX2-QLfXWE54TGeAGmxC49n1UtUPzMiIIHhI3BdbOuBHUYXUzaSDOvvrUT7PzMgcKLklE47Pme5.&amp;skuId=5576070651820&amp;spm=a1z09.2.0.0.6b202e8d1izu4N" TargetMode="External"/><Relationship Id="rId5" Type="http://schemas.openxmlformats.org/officeDocument/2006/relationships/hyperlink" Target="https://item.taobao.com/item.htm?_u=pkgdb0n8d4e&amp;id=797717819287&amp;pisk=gsU7saDKOfD2lVupO0f25MBoDWuQAs7NJBGLsWLy943-AeFzCX8EYgcBRxNOZYShqJZbp-mrevoERXwZn78FZ75CRWFte2rrUXe4d-xzUykU3wNgC08z9yRumRP9zzSo8ego-2BNQN7aG70nJqMlvspkDXlO8UhJJ40vQYOPXN7aZSZ4xcC17ykHTohWveeK2mKx9xLJwbeKkmhtHUhpyXpAGxDx93h-eZ3x_f8pwJLRkKhtOLpK23nvMfHxp23LpSCjTxHKMsAsOgMuN1_FPS4RbxN-heLLywmSCuxeReZqw0aLwxN4grGSVAnd3labR5NLzqZ6pgFsoPoUkSbBo4P_Dqh7pNB-m7U7HbwRkH0LMl2Ks-7WS2oQEPg859TtdRPTRcz5nEHTj5y-67bfM7niF4zmWKBnGoFgKfnW33eTg5zomy66Hvqrsqh7pNBf43TZCJvJAIiMRjMNGstHx4KgxxETLkRs2jcS0s1Xekm-ijGfGsthF0hmNbffGLIf.&amp;spm=a1z09.2.0.0.42a32e8dFmyq7z&amp;skuId=5606540794417" TargetMode="External"/><Relationship Id="rId4" Type="http://schemas.openxmlformats.org/officeDocument/2006/relationships/hyperlink" Target="https://item.taobao.com/item.htm?_u=pkgdb0n3271&amp;id=900309472576&amp;pisk=gU1gsY_eBY0fKjqpp6O_CsqKDhwL5COfgihvDIK4LH-QlAHT5K8VoifABZ-viijcmhp4fCCcxa_Y5sU6_SYV2MAAWhKAxrjOljE_hChqmG_zfNKY5sx2xGSDhPtv0njAuOULw7Q15IO4muF8wYCDbssi3FR4uH89PyLaROPVUIO42oDKgdNkGG5nxGkZLe-BoEk2bi-UTUteuARV0HJezUnwgiS2Ye86Pmo23joe8HTM0n-wgW8ezEHZbESV8yYXYnR2Qi7Egxl2qs5CToXZCI7dkmXDSdxP7h7Oz6r9KA_HxkZdt9vy47Kngj5HSZqSxUcUg3W5Y9WNEVlpHBthyFjbNfOwnOSM8I2xhpbcQiYPkWcwGwXRVEjbOuTCQGfeI1rElnWFPsJ59lcWDaXlkUvErA_HFHdhUiUqEn_dEKWJCcqpDTQd_pjzvXjXnOSM8QSP2vkrwzlX8rCEhx9wRex8x_fmxqAg8Qz3-Yw6QeTT2y4nh2JwRej4-yDSJd8BWp5..&amp;spm=a1z09.2.0.0.23032e8d8EjzVK" TargetMode="External"/><Relationship Id="rId3" Type="http://schemas.openxmlformats.org/officeDocument/2006/relationships/hyperlink" Target="https://detail.tmall.com/item.htm?_u=pkgdb0ne0b1&amp;id=836477630526&amp;pisk=ghG8s6VQpO45brG8o4Jc-S7jP_8mpK0ru0u1tkqldmnxvVQoEJq3dWnZXJ1HU72L9mZmZu0uNywIxcMuVYqh9Xnq2_f3NDALAVk28u4oZwUIh0CnE4qoHwFriYf3q3PKRcVpjhAMs4uzYWtMjPukDoP_7k65x__bcW4Kn46l54uzTk_cAdDjzwdBIb_7RkTYGyUGNWZ5FrTYJPEQOuwCcta_cWNQVk_fczz7RM17AEQbRPfCV_aQcqag-9NQODgXkyrbPWNIg7tLcaZh9YFfsD3N635fGjU8ekC3Y6nti12Yf7ZfOhGQyGrsPoCCOlLkGrgsv3CaPXU-hXwy333-4YiuuDd9DSgsH7Zocp67GqMtzPnWi_Vnrviu75LhLrHKPXes-nC7Yx3i_Jhe0MPK0AwtMW7Cn42QW0PSNnj89SUaKvnk06ZoBqiYIjjcsSgsHSIrdfcTJmsgXyXWkEBFL8a4DsXFe_vJe-UYjUddL9y2urEMkhXFL8g8klYJf9WU35C..&amp;spm=a1z09.2.0.0.23032e8d8EjzVK" TargetMode="External"/><Relationship Id="rId2" Type="http://schemas.openxmlformats.org/officeDocument/2006/relationships/hyperlink" Target="https://item.taobao.com/item.htm?_u=pkgdb0n2878&amp;id=887529352123&amp;pisk=giY4sl1OfkUSaSXAmU_aLj075T_ARNkIIF61sCAGGtXmXsgg7CRh1jHtM35MCLhtMZOGQdJ5eP1sDAUwUKOHci96cOfGELAblOgAbdRBpdaskn1g7LOOjdTw6P5MsdhACjnWMIQOSvMI72OvMkJPoELVs_Akw6Xgo0s004RjNvMIRVo0ZNkqddMfaFulT6bGiGfGEb5di1bGjOjoa1f_nl4DIblPs62gnP4Gq7fhtN2gSr4lqs1Tm1jcjTcP6TXGSNvGrb5tiBRDsz5Cmbf4fj2YdUSVKIXz8QLFiuXEJTUgHUf2a9AmXP4MzsS2rSh0mkbwjBKNSalmSIpCeGXXE4aV7QfwL6J4Eb_k3hJFado8fZAp4KCvK4awLEdDxGYoLrS6xQYfqFMTlOKBYKXWI5zHBZ5dXh7Zy7BDv39DrNFQ2ZtBOFIHoqydFMCwL6J43gSTB_2tUFK4IlScw_WIabyTkB1UxGflVlEOqwCPdj1bXlIcK_WIaSETXgX1a9GjS&amp;spm=a1z09.2.0.0.23032e8d8EjzVK" TargetMode="External"/><Relationship Id="rId11" Type="http://schemas.openxmlformats.org/officeDocument/2006/relationships/hyperlink" Target="https://item.jd.com/71567575749.html" TargetMode="External"/><Relationship Id="rId10" Type="http://schemas.openxmlformats.org/officeDocument/2006/relationships/hyperlink" Target="https://item.jd.com/10030152112567.html" TargetMode="External"/><Relationship Id="rId1" Type="http://schemas.openxmlformats.org/officeDocument/2006/relationships/hyperlink" Target="https://item.jd.com/1012071247453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abSelected="1" topLeftCell="A13" workbookViewId="0">
      <selection activeCell="G14" sqref="G14"/>
    </sheetView>
  </sheetViews>
  <sheetFormatPr defaultColWidth="9" defaultRowHeight="15.35" outlineLevelCol="5"/>
  <cols>
    <col min="1" max="1" width="11.8073394495413" customWidth="1"/>
    <col min="3" max="3" width="15.9357798165138" customWidth="1"/>
    <col min="4" max="4" width="7.09174311926605" customWidth="1"/>
    <col min="5" max="5" width="22.8119266055046" customWidth="1"/>
  </cols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ht="45.65" spans="1:5">
      <c r="A3" s="1" t="s">
        <v>6</v>
      </c>
      <c r="B3" s="1" t="str">
        <f>_xlfn.DISPIMG("ID_9A7FB6F2EC1C4462A3FCF04C8A59D682",1)</f>
        <v>=DISPIMG("ID_9A7FB6F2EC1C4462A3FCF04C8A59D682",1)</v>
      </c>
      <c r="C3" s="1" t="s">
        <v>7</v>
      </c>
      <c r="D3" s="2" t="s">
        <v>8</v>
      </c>
      <c r="E3" s="1"/>
    </row>
    <row r="4" ht="75" spans="1:5">
      <c r="A4" s="1" t="s">
        <v>9</v>
      </c>
      <c r="B4" s="1" t="str">
        <f>_xlfn.DISPIMG("ID_A1432A99FD6D4A0592A1E53F7FFA894E",1)</f>
        <v>=DISPIMG("ID_A1432A99FD6D4A0592A1E53F7FFA894E",1)</v>
      </c>
      <c r="C4" s="3" t="s">
        <v>10</v>
      </c>
      <c r="D4" s="2" t="s">
        <v>11</v>
      </c>
      <c r="E4" s="3" t="s">
        <v>12</v>
      </c>
    </row>
    <row r="5" ht="75" spans="1:5">
      <c r="A5" s="1" t="s">
        <v>13</v>
      </c>
      <c r="B5" s="1" t="str">
        <f>_xlfn.DISPIMG("ID_E6FC56889E9647FCAD3B967E4BA20087",1)</f>
        <v>=DISPIMG("ID_E6FC56889E9647FCAD3B967E4BA20087",1)</v>
      </c>
      <c r="C5" s="3" t="s">
        <v>14</v>
      </c>
      <c r="D5" s="4" t="s">
        <v>11</v>
      </c>
      <c r="E5" s="1" t="s">
        <v>15</v>
      </c>
    </row>
    <row r="6" ht="75" spans="1:5">
      <c r="A6" s="1" t="s">
        <v>16</v>
      </c>
      <c r="B6" s="1" t="str">
        <f>_xlfn.DISPIMG("ID_FF636F64555843328326724509EDCFFB",1)</f>
        <v>=DISPIMG("ID_FF636F64555843328326724509EDCFFB",1)</v>
      </c>
      <c r="C6" s="1" t="s">
        <v>17</v>
      </c>
      <c r="D6" s="2" t="s">
        <v>11</v>
      </c>
      <c r="E6" s="1" t="s">
        <v>18</v>
      </c>
    </row>
    <row r="7" ht="75" spans="1:5">
      <c r="A7" s="1" t="s">
        <v>19</v>
      </c>
      <c r="B7" s="1" t="str">
        <f>_xlfn.DISPIMG("ID_890DF3DF91DC4178B436412CD05A5967",1)</f>
        <v>=DISPIMG("ID_890DF3DF91DC4178B436412CD05A5967",1)</v>
      </c>
      <c r="C7" s="1" t="s">
        <v>20</v>
      </c>
      <c r="D7" s="2" t="s">
        <v>11</v>
      </c>
      <c r="E7" s="1" t="s">
        <v>21</v>
      </c>
    </row>
    <row r="8" spans="1:6">
      <c r="A8" s="5"/>
      <c r="B8" s="5"/>
      <c r="C8" s="5"/>
      <c r="D8" s="6"/>
      <c r="E8" s="5"/>
      <c r="F8" s="10"/>
    </row>
    <row r="9" spans="1:5">
      <c r="A9" s="7" t="s">
        <v>22</v>
      </c>
      <c r="B9" s="8"/>
      <c r="C9" s="8"/>
      <c r="D9" s="8"/>
      <c r="E9" s="11"/>
    </row>
    <row r="10" ht="74.3" spans="1:5">
      <c r="A10" s="1" t="s">
        <v>23</v>
      </c>
      <c r="B10" s="1" t="str">
        <f>_xlfn.DISPIMG("ID_F7DC18E479584EE999D28004D60526B0",1)</f>
        <v>=DISPIMG("ID_F7DC18E479584EE999D28004D60526B0",1)</v>
      </c>
      <c r="C10" s="1" t="s">
        <v>24</v>
      </c>
      <c r="D10" s="1" t="s">
        <v>25</v>
      </c>
      <c r="E10" s="1"/>
    </row>
    <row r="11" ht="70.25" spans="1:5">
      <c r="A11" s="1" t="s">
        <v>26</v>
      </c>
      <c r="B11" s="1" t="str">
        <f>_xlfn.DISPIMG("ID_4EB15A7CFFF244F4AE4437F9815992A9",1)</f>
        <v>=DISPIMG("ID_4EB15A7CFFF244F4AE4437F9815992A9",1)</v>
      </c>
      <c r="C11" s="1" t="s">
        <v>24</v>
      </c>
      <c r="D11" s="1" t="s">
        <v>25</v>
      </c>
      <c r="E11" s="1"/>
    </row>
    <row r="12" ht="70.25" spans="1:5">
      <c r="A12" s="1" t="s">
        <v>27</v>
      </c>
      <c r="B12" s="1" t="str">
        <f>_xlfn.DISPIMG("ID_7A2902637D23472B9612E4080DB9FE9F",1)</f>
        <v>=DISPIMG("ID_7A2902637D23472B9612E4080DB9FE9F",1)</v>
      </c>
      <c r="C12" s="1" t="s">
        <v>24</v>
      </c>
      <c r="D12" s="1" t="s">
        <v>25</v>
      </c>
      <c r="E12" s="1"/>
    </row>
    <row r="13" ht="70.25" spans="1:5">
      <c r="A13" s="1" t="s">
        <v>28</v>
      </c>
      <c r="B13" s="1" t="str">
        <f>_xlfn.DISPIMG("ID_B3D0E58AA94B455CA03CFE68CD46E694",1)</f>
        <v>=DISPIMG("ID_B3D0E58AA94B455CA03CFE68CD46E694",1)</v>
      </c>
      <c r="C13" s="1" t="s">
        <v>29</v>
      </c>
      <c r="D13" s="2" t="s">
        <v>8</v>
      </c>
      <c r="E13" s="1" t="s">
        <v>30</v>
      </c>
    </row>
    <row r="14" ht="70.25" spans="1:5">
      <c r="A14" s="1" t="s">
        <v>31</v>
      </c>
      <c r="B14" s="1" t="str">
        <f>_xlfn.DISPIMG("ID_9DEF857A605145BBAC6D88A976D3A7FD",1)</f>
        <v>=DISPIMG("ID_9DEF857A605145BBAC6D88A976D3A7FD",1)</v>
      </c>
      <c r="C14" s="1" t="s">
        <v>32</v>
      </c>
      <c r="D14" s="2" t="s">
        <v>8</v>
      </c>
      <c r="E14" s="1" t="s">
        <v>33</v>
      </c>
    </row>
    <row r="16" spans="1:5">
      <c r="A16" s="7" t="s">
        <v>34</v>
      </c>
      <c r="B16" s="8"/>
      <c r="C16" s="8"/>
      <c r="D16" s="8"/>
      <c r="E16" s="11"/>
    </row>
    <row r="17" ht="70.85" spans="1:5">
      <c r="A17" s="9" t="s">
        <v>35</v>
      </c>
      <c r="B17" s="9" t="str">
        <f>_xlfn.DISPIMG("ID_2C1CB3975C9344F1B18240A319F33A8A",1)</f>
        <v>=DISPIMG("ID_2C1CB3975C9344F1B18240A319F33A8A",1)</v>
      </c>
      <c r="C17" s="9" t="s">
        <v>36</v>
      </c>
      <c r="D17" s="2" t="s">
        <v>8</v>
      </c>
      <c r="E17" s="12" t="s">
        <v>37</v>
      </c>
    </row>
    <row r="18" ht="70.85" spans="1:5">
      <c r="A18" s="9" t="s">
        <v>38</v>
      </c>
      <c r="B18" s="9" t="str">
        <f>_xlfn.DISPIMG("ID_63EE9B8B08D54D6CBF16494467A900B9",1)</f>
        <v>=DISPIMG("ID_63EE9B8B08D54D6CBF16494467A900B9",1)</v>
      </c>
      <c r="C18" s="9" t="s">
        <v>39</v>
      </c>
      <c r="D18" s="2" t="s">
        <v>8</v>
      </c>
      <c r="E18" s="12" t="s">
        <v>40</v>
      </c>
    </row>
    <row r="19" ht="75" spans="1:5">
      <c r="A19" s="9" t="s">
        <v>41</v>
      </c>
      <c r="B19" s="9" t="str">
        <f>_xlfn.DISPIMG("ID_FD7E63F61F1C4578931471A722F566AD",1)</f>
        <v>=DISPIMG("ID_FD7E63F61F1C4578931471A722F566AD",1)</v>
      </c>
      <c r="C19" s="9" t="s">
        <v>42</v>
      </c>
      <c r="D19" s="2" t="s">
        <v>11</v>
      </c>
      <c r="E19" s="9" t="s">
        <v>43</v>
      </c>
    </row>
    <row r="20" ht="75" spans="1:5">
      <c r="A20" s="9" t="s">
        <v>44</v>
      </c>
      <c r="B20" s="9" t="str">
        <f>_xlfn.DISPIMG("ID_7B83F2A5813A4EAE89DA71ACF6FFC331",1)</f>
        <v>=DISPIMG("ID_7B83F2A5813A4EAE89DA71ACF6FFC331",1)</v>
      </c>
      <c r="C20" s="9" t="s">
        <v>45</v>
      </c>
      <c r="D20" s="2" t="s">
        <v>11</v>
      </c>
      <c r="E20" s="12" t="s">
        <v>46</v>
      </c>
    </row>
  </sheetData>
  <mergeCells count="3">
    <mergeCell ref="A1:E1"/>
    <mergeCell ref="A9:E9"/>
    <mergeCell ref="A16:E16"/>
  </mergeCells>
  <hyperlinks>
    <hyperlink ref="D3" r:id="rId1" display="京东"/>
    <hyperlink ref="D4" r:id="rId2" display="淘宝"/>
    <hyperlink ref="D5" r:id="rId3" display="淘宝"/>
    <hyperlink ref="D6" r:id="rId4" display="淘宝"/>
    <hyperlink ref="D7" r:id="rId5" display="淘宝"/>
    <hyperlink ref="D19" r:id="rId6" display="淘宝"/>
    <hyperlink ref="D20" r:id="rId7" display="淘宝"/>
    <hyperlink ref="D17" r:id="rId8" display="京东"/>
    <hyperlink ref="D18" r:id="rId9" display="京东"/>
    <hyperlink ref="D14" r:id="rId10" display="京东"/>
    <hyperlink ref="D13" r:id="rId11" display="京东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3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3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Chen</dc:creator>
  <cp:lastModifiedBy>cz</cp:lastModifiedBy>
  <dcterms:created xsi:type="dcterms:W3CDTF">2023-05-13T03:15:00Z</dcterms:created>
  <dcterms:modified xsi:type="dcterms:W3CDTF">2025-07-25T23:35:31Z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2052-12.1.0.17900</vt:lpwstr>
  </property>
  <property fmtid="{D5CDD505-2E9C-101B-9397-08002B2CF9AE}" pid="3" name="ICV">
    <vt:lpwstr>30E5E641D542201D2A9483686B145EE5_42</vt:lpwstr>
  </property>
</Properties>
</file>