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dependencedril-my.sharepoint.com/personal/lerojas_independence_com_co/Documents/Escritorio/csv/"/>
    </mc:Choice>
  </mc:AlternateContent>
  <xr:revisionPtr revIDLastSave="24" documentId="8_{092371D4-C18A-4820-B481-B25C00E2CA2D}" xr6:coauthVersionLast="47" xr6:coauthVersionMax="47" xr10:uidLastSave="{FF210008-028A-4B2B-8B0B-9C3863714D56}"/>
  <bookViews>
    <workbookView xWindow="-120" yWindow="-120" windowWidth="29040" windowHeight="15840" tabRatio="224" xr2:uid="{00000000-000D-0000-FFFF-FFFF00000000}"/>
  </bookViews>
  <sheets>
    <sheet name="RIG-50" sheetId="1" r:id="rId1"/>
    <sheet name="Hoja1" sheetId="2" r:id="rId2"/>
  </sheets>
  <definedNames>
    <definedName name="_xlnm._FilterDatabase" localSheetId="0" hidden="1">'RIG-50'!$A$1:$AM$583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7" i="1" l="1"/>
  <c r="AJ472" i="1"/>
  <c r="AF452" i="1" l="1"/>
  <c r="AF457" i="1" s="1"/>
  <c r="AH452" i="1"/>
  <c r="AH457" i="1" s="1"/>
  <c r="AI452" i="1"/>
  <c r="AI457" i="1" s="1"/>
  <c r="AJ452" i="1"/>
  <c r="AJ457" i="1" s="1"/>
  <c r="AE452" i="1"/>
  <c r="AE457" i="1" s="1"/>
  <c r="AJ367" i="1" l="1"/>
  <c r="AJ372" i="1" s="1"/>
  <c r="AI367" i="1"/>
  <c r="AI372" i="1" s="1"/>
  <c r="AG367" i="1"/>
  <c r="AG372" i="1" s="1"/>
  <c r="AE367" i="1"/>
  <c r="AE372" i="1" s="1"/>
  <c r="AH357" i="1" l="1"/>
  <c r="AJ347" i="1" l="1"/>
  <c r="AJ352" i="1" s="1"/>
  <c r="AJ357" i="1" s="1"/>
  <c r="AH347" i="1"/>
  <c r="AI347" i="1"/>
  <c r="AI352" i="1" s="1"/>
  <c r="AI357" i="1" s="1"/>
  <c r="AG347" i="1"/>
  <c r="AG352" i="1" s="1"/>
  <c r="AG357" i="1" s="1"/>
  <c r="AE347" i="1"/>
  <c r="AE352" i="1" s="1"/>
  <c r="AE357" i="1" s="1"/>
  <c r="AG262" i="1" l="1"/>
  <c r="AG267" i="1" s="1"/>
  <c r="AG272" i="1" s="1"/>
  <c r="AF262" i="1"/>
  <c r="AF267" i="1" s="1"/>
  <c r="AF272" i="1" s="1"/>
  <c r="AH262" i="1"/>
  <c r="AH267" i="1" s="1"/>
  <c r="AH272" i="1" s="1"/>
  <c r="AI262" i="1"/>
  <c r="AI267" i="1" s="1"/>
  <c r="AI272" i="1" s="1"/>
  <c r="AJ262" i="1"/>
  <c r="AJ267" i="1" s="1"/>
  <c r="AJ272" i="1" s="1"/>
  <c r="AE262" i="1"/>
  <c r="AE267" i="1" s="1"/>
  <c r="AF252" i="1" l="1"/>
  <c r="AH252" i="1"/>
  <c r="AF232" i="1" l="1"/>
  <c r="AF237" i="1" s="1"/>
  <c r="AH232" i="1"/>
  <c r="AH237" i="1" s="1"/>
  <c r="AF222" i="1" l="1"/>
  <c r="AH222" i="1"/>
  <c r="AF207" i="1" l="1"/>
  <c r="AE207" i="1"/>
  <c r="AE212" i="1" s="1"/>
  <c r="AE216" i="1" s="1"/>
  <c r="AE222" i="1" s="1"/>
  <c r="AE227" i="1" s="1"/>
  <c r="AE232" i="1" s="1"/>
  <c r="AE237" i="1" s="1"/>
  <c r="AH202" i="1" l="1"/>
  <c r="AH207" i="1" s="1"/>
  <c r="AI202" i="1"/>
  <c r="AI207" i="1" s="1"/>
  <c r="AI212" i="1" s="1"/>
  <c r="AI216" i="1" s="1"/>
  <c r="AI222" i="1" s="1"/>
  <c r="AI227" i="1" s="1"/>
  <c r="AI232" i="1" s="1"/>
  <c r="AI237" i="1" s="1"/>
  <c r="AJ202" i="1"/>
  <c r="AJ207" i="1" s="1"/>
  <c r="AJ212" i="1" s="1"/>
  <c r="AJ216" i="1" s="1"/>
  <c r="AJ222" i="1" s="1"/>
  <c r="AJ227" i="1" s="1"/>
  <c r="AJ232" i="1" s="1"/>
  <c r="AJ237" i="1" s="1"/>
  <c r="AG202" i="1"/>
  <c r="AG207" i="1" s="1"/>
  <c r="AG212" i="1" s="1"/>
  <c r="AG216" i="1" s="1"/>
  <c r="AG222" i="1" s="1"/>
  <c r="AG227" i="1" s="1"/>
  <c r="AG232" i="1" s="1"/>
  <c r="AG237" i="1" s="1"/>
  <c r="AG192" i="1" l="1"/>
  <c r="AI192" i="1"/>
  <c r="AJ192" i="1"/>
  <c r="AF192" i="1"/>
  <c r="AH192" i="1"/>
  <c r="AE192" i="1"/>
  <c r="AJ22" i="1" l="1"/>
  <c r="A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tc={70AA3075-3A21-4BA2-B50F-B62AD385E316}</author>
    <author>tc={811424CE-4552-49C6-BCCB-9B519C10840E}</author>
    <author>tc={857C534D-82E6-48C8-A7B8-9B2C752B0EAD}</author>
    <author>tc={B8CCA4E5-73F3-4CD9-A50B-5624BC378352}</author>
  </authors>
  <commentList>
    <comment ref="L3" authorId="0" shapeId="0" xr:uid="{70AA3075-3A21-4BA2-B50F-B62AD385E31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recorrido por minuto SPM</t>
      </text>
    </comment>
    <comment ref="R3" authorId="1" shapeId="0" xr:uid="{811424CE-4552-49C6-BCCB-9B519C10840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hidraulic power unit</t>
      </text>
    </comment>
    <comment ref="T3" authorId="2" shapeId="0" xr:uid="{857C534D-82E6-48C8-A7B8-9B2C752B0EA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variable frecuency driver</t>
      </text>
    </comment>
    <comment ref="E4" authorId="3" shapeId="0" xr:uid="{B8CCA4E5-73F3-4CD9-A50B-5624BC3783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productive time</t>
      </text>
    </comment>
  </commentList>
</comments>
</file>

<file path=xl/sharedStrings.xml><?xml version="1.0" encoding="utf-8"?>
<sst xmlns="http://schemas.openxmlformats.org/spreadsheetml/2006/main" count="1812" uniqueCount="162">
  <si>
    <t>FECHA</t>
  </si>
  <si>
    <t>HORA</t>
  </si>
  <si>
    <t>% Carga VFD</t>
  </si>
  <si>
    <t>CORRIENTE Gen 1 Aac</t>
  </si>
  <si>
    <t>CORRIENTE Gen 2 Aac</t>
  </si>
  <si>
    <t>CORRIENTE DE SALIDA DRAWORK Aac</t>
  </si>
  <si>
    <t>CORRIENTE DE SALIDA TOP DRIVE Aac</t>
  </si>
  <si>
    <t>CORRIENTE DE SALIDA Motor MP1 Aac</t>
  </si>
  <si>
    <t>CORRIENTE DE SALIDA Motor MP2 Aac</t>
  </si>
  <si>
    <t>POTENCIA MTU(1) GEN 1  kW</t>
  </si>
  <si>
    <t>POTENCIA MTU(2) GEN 2 KW</t>
  </si>
  <si>
    <t>Corriente  HPU1 Aac</t>
  </si>
  <si>
    <t>Profundidad (ft)</t>
  </si>
  <si>
    <t>PRESION STAND-PIPE</t>
  </si>
  <si>
    <t>Corriente  HPU2 Aac</t>
  </si>
  <si>
    <t>OTROS CONSUMOS</t>
  </si>
  <si>
    <t>CORRIENTE Gen 3 Aac</t>
  </si>
  <si>
    <t xml:space="preserve">                                                          RIG 50 - BALANCE DE CARGAS - 2018</t>
  </si>
  <si>
    <t>POTENCIA MTU(3) GEN 3 KW</t>
  </si>
  <si>
    <t>% INYECCION MTU-2</t>
  </si>
  <si>
    <t>% INYECCION MTU-1</t>
  </si>
  <si>
    <t>% INYECCION MTU-3</t>
  </si>
  <si>
    <t>POZO</t>
  </si>
  <si>
    <t xml:space="preserve">VOLTAJE DE SALIDA DRAWORKS 
VAC </t>
  </si>
  <si>
    <t>VOLTAJE DE SALIDA TOP DRIVE 
VAC</t>
  </si>
  <si>
    <t>CONSUMO DIESEL TOTAL GENERADORES</t>
  </si>
  <si>
    <t>48H</t>
  </si>
  <si>
    <t>NPT</t>
  </si>
  <si>
    <t>DRILLING</t>
  </si>
  <si>
    <t>no lectura</t>
  </si>
  <si>
    <t>VOLTAJE DE SALIDA Motor MP2 Vac</t>
  </si>
  <si>
    <t>VOLTAJE DE SALIDA Motor  MP1 Vac</t>
  </si>
  <si>
    <t>CIRCULANDO</t>
  </si>
  <si>
    <t>0.5</t>
  </si>
  <si>
    <t>4.1</t>
  </si>
  <si>
    <t>0.3</t>
  </si>
  <si>
    <t>PERFORANDO FASE 2</t>
  </si>
  <si>
    <t>TRIP OUT</t>
  </si>
  <si>
    <t>TRIP IN</t>
  </si>
  <si>
    <t>OPERACIÓN DE PEZCA</t>
  </si>
  <si>
    <t>TRABAJANDO SARTA</t>
  </si>
  <si>
    <t>BACK REAMING</t>
  </si>
  <si>
    <t>ARMANDO BHA #2 DIRECCIONAL</t>
  </si>
  <si>
    <t>MANTENIMIENTO TOP DRIVE</t>
  </si>
  <si>
    <t>DESARMANDO BHA DIRECCIONAL #2</t>
  </si>
  <si>
    <t>BAJANDO CASING DE 7"</t>
  </si>
  <si>
    <t>POSICIONANDO CASING DE 7"</t>
  </si>
  <si>
    <t>RECIPROCANDO</t>
  </si>
  <si>
    <t>ADECUANDO EQUIPO PARA CEMENTACION</t>
  </si>
  <si>
    <t>CEMENTANDO</t>
  </si>
  <si>
    <t>ADACTANDO BOP -SECCION B</t>
  </si>
  <si>
    <t>ARMANDO BHA # 5</t>
  </si>
  <si>
    <t>PERFORANDO FASE 3</t>
  </si>
  <si>
    <t>TRIP OUT CORTO</t>
  </si>
  <si>
    <t>REGISTROS</t>
  </si>
  <si>
    <t>BAJANDO LINER RANURADO 4 1/2"</t>
  </si>
  <si>
    <t>ESPERANDO HERRAMIENTA DE PEZCA</t>
  </si>
  <si>
    <t>VERIFICANDO HERRAMIENTA PEZCA</t>
  </si>
  <si>
    <t>SACANDO BHA # 7 DE PESCA</t>
  </si>
  <si>
    <t>ARAMANDO BHA # 8 DE PESCA</t>
  </si>
  <si>
    <t>SACANDO BHA # 8 DE PESCA</t>
  </si>
  <si>
    <t>BAJANDO BHA # 9 DE PESCA</t>
  </si>
  <si>
    <t>SACANDO Y QUEBRANDO WASH PIPE</t>
  </si>
  <si>
    <t>BAJANDO BHA #10 DESPLAZAMIENTO</t>
  </si>
  <si>
    <t xml:space="preserve">SACANDO BHA # 10 </t>
  </si>
  <si>
    <t>ARMANDO EQUIPO ESP</t>
  </si>
  <si>
    <t>BAJANDO EQUIPO ESP</t>
  </si>
  <si>
    <t>HAM 47H</t>
  </si>
  <si>
    <t>INICIO DE PERF PRIMERA FASE</t>
  </si>
  <si>
    <t>ALISTADO CASING</t>
  </si>
  <si>
    <t>ARMANDO PREVENTORA</t>
  </si>
  <si>
    <t xml:space="preserve">BAJANDO BHA #2 </t>
  </si>
  <si>
    <t>PERFORANDO SEGUNDA FASE</t>
  </si>
  <si>
    <t>se</t>
  </si>
  <si>
    <t>presenta</t>
  </si>
  <si>
    <t>falla</t>
  </si>
  <si>
    <t xml:space="preserve">en </t>
  </si>
  <si>
    <t>drive</t>
  </si>
  <si>
    <t>un</t>
  </si>
  <si>
    <t>SACANDO TUBERIA</t>
  </si>
  <si>
    <t>BAJANDO BHA # 5</t>
  </si>
  <si>
    <t>PERFORANDO TERCERA FASE</t>
  </si>
  <si>
    <t xml:space="preserve">PERFORANDO TAPON DE CEMENTO </t>
  </si>
  <si>
    <t>BAJANDO BHA # 4</t>
  </si>
  <si>
    <t xml:space="preserve">CEMENTANDO </t>
  </si>
  <si>
    <t>VIAJE CORTO</t>
  </si>
  <si>
    <t>CUNSUMO DIESEL  QSL-9     CAMP</t>
  </si>
  <si>
    <t>DESARMANDO BHA # 5</t>
  </si>
  <si>
    <t>BAJANDO WASHPIPE</t>
  </si>
  <si>
    <t>ARMANDO EQUIPO BES</t>
  </si>
  <si>
    <t>BAJANDO EQUIPO BES</t>
  </si>
  <si>
    <t>55H</t>
  </si>
  <si>
    <t>ARMANDO EQUIPO</t>
  </si>
  <si>
    <t>PERFORANDO FASE 1</t>
  </si>
  <si>
    <t>BAJANDO CASING DE 1RA FASE</t>
  </si>
  <si>
    <t>MOVILIZACION</t>
  </si>
  <si>
    <t>ARMANDO BHA DIRECCIONAL</t>
  </si>
  <si>
    <t>DRILL OUT</t>
  </si>
  <si>
    <t>6.5</t>
  </si>
  <si>
    <t>ARMANDO CRT</t>
  </si>
  <si>
    <t>BAJANDO CASING FASE 2</t>
  </si>
  <si>
    <t>SEMENTANDO FASE 2</t>
  </si>
  <si>
    <t>ARMANDO HERRAMIENTA DE LIMPIEZA</t>
  </si>
  <si>
    <t>BAJANDO HERRAIMENTA DE LIMPIEZA</t>
  </si>
  <si>
    <t>ARMANDO BHA #3</t>
  </si>
  <si>
    <t>BAJANDO DRILL PIPE</t>
  </si>
  <si>
    <t>SENTADO LINER RANURADO</t>
  </si>
  <si>
    <t>ARMANDO BES</t>
  </si>
  <si>
    <t>BAJANDO BES</t>
  </si>
  <si>
    <t>57H</t>
  </si>
  <si>
    <t>ARMANDO BHA 1</t>
  </si>
  <si>
    <t>REALIZAND PRUEBAS DE PRESION</t>
  </si>
  <si>
    <t>SEMENTANDO FASE 1</t>
  </si>
  <si>
    <t>REGITROS</t>
  </si>
  <si>
    <t xml:space="preserve">PERFORANDO 3 FASE </t>
  </si>
  <si>
    <t>SACANDO DRILL PIPE</t>
  </si>
  <si>
    <t>EQUIPO EN MOVILIZACION</t>
  </si>
  <si>
    <t>58H</t>
  </si>
  <si>
    <t>EQUIPO EN ESPERA DE CAISING</t>
  </si>
  <si>
    <t>PERFORANDO PRIMERA FASE</t>
  </si>
  <si>
    <t>BAJANDO CAISING 9 5/8"</t>
  </si>
  <si>
    <t>EQUIPO EN ESPERA DE TUBERIA</t>
  </si>
  <si>
    <t>BAJANDO CASING</t>
  </si>
  <si>
    <t>SEMENTADO</t>
  </si>
  <si>
    <t>TRIP DRILL OUT</t>
  </si>
  <si>
    <t>REGITROS ELECTRICOS</t>
  </si>
  <si>
    <t>MOVILIZANDO EQUIPO</t>
  </si>
  <si>
    <t>SEMENTANDO PRIMERA FASE</t>
  </si>
  <si>
    <t>56H</t>
  </si>
  <si>
    <t>BAJANDO BHA #4 CALIBRACION</t>
  </si>
  <si>
    <t>EQUIPO EN REGISTROS</t>
  </si>
  <si>
    <t>BAJANDO BHA #5</t>
  </si>
  <si>
    <t>SACANDO BHA #5</t>
  </si>
  <si>
    <t>BAJANDO BHA # 6</t>
  </si>
  <si>
    <t>50H</t>
  </si>
  <si>
    <t>ARMANOD BHA #2</t>
  </si>
  <si>
    <t>SEMENTANDO</t>
  </si>
  <si>
    <t>VIAJE DE LIMPIEZA</t>
  </si>
  <si>
    <t>ABANDONO</t>
  </si>
  <si>
    <t>52H</t>
  </si>
  <si>
    <t>DESARMANDO BHA # 1</t>
  </si>
  <si>
    <t>59H</t>
  </si>
  <si>
    <t>INICIO PERFORACION FASE 1</t>
  </si>
  <si>
    <t>,3,5</t>
  </si>
  <si>
    <t xml:space="preserve">PARADA DE EQUIPO POR GENERADOR </t>
  </si>
  <si>
    <t>2022/ FRONTERA - Pozo: Hamaca 100 D</t>
  </si>
  <si>
    <t>100D</t>
  </si>
  <si>
    <t>BAJANDO BHA DE ACONDICIONAMIENTO</t>
  </si>
  <si>
    <t>SACANDO BHA DE ACONDICIONAMIENTO</t>
  </si>
  <si>
    <t>REACONDICIONANDO POZO</t>
  </si>
  <si>
    <t>BAJANDO LINER RANURADO</t>
  </si>
  <si>
    <t>FECHA_2</t>
  </si>
  <si>
    <t>OPERACIÓN (DRILLING, TRIPPING, BACK REAMING)</t>
  </si>
  <si>
    <t>SPM
MP2 NOV    FL-1000</t>
  </si>
  <si>
    <t>SPM
MP1 NOV    FL-1000</t>
  </si>
  <si>
    <t>HOROMETRO
MTU 1</t>
  </si>
  <si>
    <t>HOROMETRO
MTU 2</t>
  </si>
  <si>
    <t>HOROMETRO
MTU 3</t>
  </si>
  <si>
    <t>HOROMETRO
QSL-9 
CAMPAMENTO</t>
  </si>
  <si>
    <t>CONSUMO DIESEL
GLS x 24 H</t>
  </si>
  <si>
    <t>CONSUMO DIESEL MTU 2
GLS x 24 H</t>
  </si>
  <si>
    <t>CONSUMO DIESEL MTU 3
GLS x 24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</si>
</sst>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name val="Calibri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FF0000"/>
      <name val="Arial"/>
      <family val="2"/>
    </font>
    <font>
      <b/>
      <sz val="20"/>
      <color rgb="FFFF0000"/>
      <name val="Arial"/>
      <family val="2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4472C4"/>
      </left>
      <right/>
      <top style="medium">
        <color indexed="64"/>
      </top>
      <bottom/>
      <diagonal/>
    </border>
    <border>
      <left style="medium">
        <color rgb="FF8EAADB"/>
      </left>
      <right style="medium">
        <color rgb="FF8EAADB"/>
      </right>
      <top style="medium">
        <color rgb="FF4472C4"/>
      </top>
      <bottom/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/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/>
      <diagonal/>
    </border>
    <border>
      <left/>
      <right/>
      <top/>
      <bottom style="medium">
        <color rgb="FF8EAADB"/>
      </bottom>
      <diagonal/>
    </border>
    <border>
      <left style="thin">
        <color theme="3" tint="0.79998168889431442"/>
      </left>
      <right style="medium">
        <color rgb="FF8EAADB"/>
      </right>
      <top style="medium">
        <color rgb="FF8EAADB"/>
      </top>
      <bottom style="medium">
        <color rgb="FF8EAADB"/>
      </bottom>
      <diagonal/>
    </border>
    <border>
      <left/>
      <right style="medium">
        <color rgb="FF8EAADB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4472C4"/>
      </bottom>
      <diagonal/>
    </border>
  </borders>
  <cellStyleXfs count="2">
    <xf numFmtId="0" fontId="0" fillId="0" borderId="0">
      <alignment vertical="center"/>
    </xf>
    <xf numFmtId="0" fontId="7" fillId="0" borderId="0">
      <protection locked="0"/>
    </xf>
  </cellStyleXfs>
  <cellXfs count="76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20" fontId="1" fillId="5" borderId="6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20" fontId="1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20" fontId="5" fillId="5" borderId="6" xfId="0" applyNumberFormat="1" applyFont="1" applyFill="1" applyBorder="1" applyAlignment="1">
      <alignment horizontal="center" vertical="center"/>
    </xf>
    <xf numFmtId="20" fontId="5" fillId="0" borderId="6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ill="1">
      <alignment vertical="center"/>
    </xf>
    <xf numFmtId="20" fontId="1" fillId="7" borderId="6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7" borderId="0" xfId="0" applyFill="1">
      <alignment vertical="center"/>
    </xf>
    <xf numFmtId="0" fontId="5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1" fillId="5" borderId="6" xfId="0" quotePrefix="1" applyFont="1" applyFill="1" applyBorder="1" applyAlignment="1">
      <alignment horizontal="center" vertical="center"/>
    </xf>
    <xf numFmtId="0" fontId="1" fillId="0" borderId="6" xfId="0" quotePrefix="1" applyFont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20" fontId="1" fillId="6" borderId="6" xfId="0" applyNumberFormat="1" applyFont="1" applyFill="1" applyBorder="1" applyAlignment="1">
      <alignment horizontal="center" vertical="center"/>
    </xf>
    <xf numFmtId="20" fontId="5" fillId="8" borderId="6" xfId="0" applyNumberFormat="1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8" fillId="8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20" fontId="1" fillId="8" borderId="6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/>
    </xf>
    <xf numFmtId="16" fontId="5" fillId="5" borderId="6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20" fontId="1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8" borderId="6" xfId="0" applyNumberFormat="1" applyFont="1" applyFill="1" applyBorder="1" applyAlignment="1">
      <alignment horizontal="center" vertical="center"/>
    </xf>
    <xf numFmtId="1" fontId="5" fillId="5" borderId="6" xfId="0" applyNumberFormat="1" applyFont="1" applyFill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5" fillId="5" borderId="6" xfId="0" applyFont="1" applyFill="1" applyBorder="1" applyAlignment="1">
      <alignment horizontal="center"/>
    </xf>
    <xf numFmtId="20" fontId="1" fillId="10" borderId="6" xfId="0" applyNumberFormat="1" applyFont="1" applyFill="1" applyBorder="1" applyAlignment="1">
      <alignment horizontal="center" vertical="center"/>
    </xf>
    <xf numFmtId="9" fontId="5" fillId="5" borderId="6" xfId="0" applyNumberFormat="1" applyFont="1" applyFill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8" borderId="6" xfId="0" applyNumberFormat="1" applyFont="1" applyFill="1" applyBorder="1" applyAlignment="1">
      <alignment horizontal="center" vertical="center"/>
    </xf>
    <xf numFmtId="14" fontId="4" fillId="5" borderId="1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horizontal="center" vertical="center"/>
    </xf>
    <xf numFmtId="14" fontId="4" fillId="5" borderId="7" xfId="0" applyNumberFormat="1" applyFont="1" applyFill="1" applyBorder="1" applyAlignment="1">
      <alignment horizontal="center" vertical="center"/>
    </xf>
    <xf numFmtId="14" fontId="4" fillId="5" borderId="14" xfId="0" applyNumberFormat="1" applyFont="1" applyFill="1" applyBorder="1" applyAlignment="1">
      <alignment horizontal="center" vertical="center"/>
    </xf>
    <xf numFmtId="14" fontId="4" fillId="5" borderId="9" xfId="0" applyNumberFormat="1" applyFont="1" applyFill="1" applyBorder="1" applyAlignment="1">
      <alignment horizontal="center" vertical="center"/>
    </xf>
    <xf numFmtId="14" fontId="4" fillId="5" borderId="8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53611</xdr:colOff>
      <xdr:row>0</xdr:row>
      <xdr:rowOff>63028</xdr:rowOff>
    </xdr:from>
    <xdr:to>
      <xdr:col>4</xdr:col>
      <xdr:colOff>81161</xdr:colOff>
      <xdr:row>0</xdr:row>
      <xdr:rowOff>570123</xdr:rowOff>
    </xdr:to>
    <xdr:pic>
      <xdr:nvPicPr>
        <xdr:cNvPr id="2" name="Imagen 2" descr="Descripción: Descripción: cid:image001.png@01CEF65A.3402A0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57150" y="114300"/>
          <a:ext cx="1323975" cy="5143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is Esteban Rojas Valderrama" id="{21B7CA4D-1191-4A50-8862-0F89D6794D75}" userId="S::lerojas@independence.com.co::0d723b43-7928-49d7-889b-5eb8a4fbe7b9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" dT="2022-10-12T14:49:08.77" personId="{21B7CA4D-1191-4A50-8862-0F89D6794D75}" id="{70AA3075-3A21-4BA2-B50F-B62AD385E316}">
    <text>recorrido por minuto SPM</text>
  </threadedComment>
  <threadedComment ref="R3" dT="2022-10-12T14:55:43.57" personId="{21B7CA4D-1191-4A50-8862-0F89D6794D75}" id="{811424CE-4552-49C6-BCCB-9B519C10840E}">
    <text>hidraulic power unit</text>
  </threadedComment>
  <threadedComment ref="T3" dT="2022-10-12T14:56:48.92" personId="{21B7CA4D-1191-4A50-8862-0F89D6794D75}" id="{857C534D-82E6-48C8-A7B8-9B2C752B0EAD}">
    <text>variable frecuency driver</text>
  </threadedComment>
  <threadedComment ref="E4" dT="2022-10-12T14:45:43.21" personId="{21B7CA4D-1191-4A50-8862-0F89D6794D75}" id="{B8CCA4E5-73F3-4CD9-A50B-5624BC378352}">
    <text>No productive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F1347"/>
  <sheetViews>
    <sheetView tabSelected="1" topLeftCell="A2" zoomScale="110" zoomScaleNormal="110" workbookViewId="0">
      <pane xSplit="3" ySplit="2" topLeftCell="D4" activePane="bottomRight" state="frozen"/>
      <selection activeCell="A2" sqref="A2"/>
      <selection pane="topRight" activeCell="C2" sqref="C2"/>
      <selection pane="bottomLeft" activeCell="A7" sqref="A7"/>
      <selection pane="bottomRight" activeCell="E10" sqref="E10"/>
    </sheetView>
  </sheetViews>
  <sheetFormatPr baseColWidth="10" defaultColWidth="9" defaultRowHeight="15" x14ac:dyDescent="0.2"/>
  <cols>
    <col min="1" max="2" width="19.140625" style="1" customWidth="1"/>
    <col min="3" max="3" width="7.42578125" style="1" customWidth="1"/>
    <col min="4" max="4" width="13.42578125" style="1" customWidth="1"/>
    <col min="5" max="5" width="43.28515625" style="1" customWidth="1"/>
    <col min="6" max="6" width="14.42578125" style="1" customWidth="1"/>
    <col min="7" max="7" width="13.42578125" style="1" customWidth="1"/>
    <col min="8" max="8" width="15.140625" style="1" customWidth="1"/>
    <col min="9" max="9" width="12" style="1" customWidth="1"/>
    <col min="10" max="10" width="15.28515625" style="1" customWidth="1"/>
    <col min="11" max="11" width="11.28515625" style="1" customWidth="1"/>
    <col min="12" max="12" width="10.85546875" style="1" bestFit="1" customWidth="1"/>
    <col min="13" max="13" width="11.85546875" style="1" customWidth="1"/>
    <col min="14" max="14" width="14" style="1" customWidth="1"/>
    <col min="15" max="15" width="12.42578125" style="1" customWidth="1"/>
    <col min="16" max="16" width="11" style="1" customWidth="1"/>
    <col min="17" max="18" width="10.7109375" style="1" customWidth="1"/>
    <col min="19" max="19" width="13.140625" style="1" customWidth="1"/>
    <col min="20" max="20" width="9.7109375" style="1" customWidth="1"/>
    <col min="21" max="21" width="13.42578125" style="1" customWidth="1"/>
    <col min="22" max="22" width="11.140625" style="1" customWidth="1"/>
    <col min="23" max="23" width="13.28515625" style="1" customWidth="1"/>
    <col min="24" max="25" width="14.5703125" style="1" customWidth="1"/>
    <col min="26" max="27" width="12.7109375" style="1" customWidth="1"/>
    <col min="28" max="29" width="13.42578125" style="1" customWidth="1"/>
    <col min="30" max="30" width="11.28515625" style="2" customWidth="1"/>
    <col min="31" max="31" width="16" style="2" customWidth="1"/>
    <col min="32" max="32" width="14.140625" style="1" customWidth="1"/>
    <col min="33" max="33" width="15.42578125" style="1" customWidth="1"/>
    <col min="34" max="34" width="12.140625" style="1" customWidth="1"/>
    <col min="35" max="36" width="16.42578125" style="1" customWidth="1"/>
    <col min="37" max="37" width="13.42578125" style="1" customWidth="1"/>
    <col min="38" max="38" width="18" style="1" customWidth="1"/>
    <col min="39" max="39" width="14.140625" style="1" customWidth="1"/>
    <col min="40" max="265" width="11.42578125" style="1" customWidth="1"/>
  </cols>
  <sheetData>
    <row r="1" spans="1:266" ht="57.75" customHeight="1" thickBot="1" x14ac:dyDescent="0.25">
      <c r="A1" s="70" t="s">
        <v>17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2"/>
      <c r="AR1" s="47"/>
    </row>
    <row r="2" spans="1:266" ht="16.5" thickBot="1" x14ac:dyDescent="0.25">
      <c r="A2" s="73" t="s">
        <v>145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5"/>
    </row>
    <row r="3" spans="1:266" s="3" customFormat="1" ht="48.75" thickBot="1" x14ac:dyDescent="0.3">
      <c r="A3" s="64" t="s">
        <v>0</v>
      </c>
      <c r="B3" s="64" t="s">
        <v>151</v>
      </c>
      <c r="C3" s="64" t="s">
        <v>1</v>
      </c>
      <c r="D3" s="64" t="s">
        <v>22</v>
      </c>
      <c r="E3" s="64" t="s">
        <v>152</v>
      </c>
      <c r="F3" s="64" t="s">
        <v>12</v>
      </c>
      <c r="G3" s="64" t="s">
        <v>23</v>
      </c>
      <c r="H3" s="64" t="s">
        <v>5</v>
      </c>
      <c r="I3" s="64" t="s">
        <v>24</v>
      </c>
      <c r="J3" s="64" t="s">
        <v>6</v>
      </c>
      <c r="K3" s="64" t="s">
        <v>13</v>
      </c>
      <c r="L3" s="64" t="s">
        <v>153</v>
      </c>
      <c r="M3" s="64" t="s">
        <v>30</v>
      </c>
      <c r="N3" s="64" t="s">
        <v>8</v>
      </c>
      <c r="O3" s="64" t="s">
        <v>154</v>
      </c>
      <c r="P3" s="64" t="s">
        <v>31</v>
      </c>
      <c r="Q3" s="64" t="s">
        <v>7</v>
      </c>
      <c r="R3" s="64" t="s">
        <v>11</v>
      </c>
      <c r="S3" s="64" t="s">
        <v>14</v>
      </c>
      <c r="T3" s="64" t="s">
        <v>2</v>
      </c>
      <c r="U3" s="64" t="s">
        <v>9</v>
      </c>
      <c r="V3" s="64" t="s">
        <v>3</v>
      </c>
      <c r="W3" s="64" t="s">
        <v>20</v>
      </c>
      <c r="X3" s="64" t="s">
        <v>10</v>
      </c>
      <c r="Y3" s="64" t="s">
        <v>4</v>
      </c>
      <c r="Z3" s="64" t="s">
        <v>19</v>
      </c>
      <c r="AA3" s="64" t="s">
        <v>18</v>
      </c>
      <c r="AB3" s="64" t="s">
        <v>16</v>
      </c>
      <c r="AC3" s="64" t="s">
        <v>21</v>
      </c>
      <c r="AD3" s="64" t="s">
        <v>159</v>
      </c>
      <c r="AE3" s="64" t="s">
        <v>155</v>
      </c>
      <c r="AF3" s="64" t="s">
        <v>160</v>
      </c>
      <c r="AG3" s="64" t="s">
        <v>156</v>
      </c>
      <c r="AH3" s="64" t="s">
        <v>161</v>
      </c>
      <c r="AI3" s="64" t="s">
        <v>157</v>
      </c>
      <c r="AJ3" s="64" t="s">
        <v>158</v>
      </c>
      <c r="AK3" s="64" t="s">
        <v>15</v>
      </c>
      <c r="AL3" s="64" t="s">
        <v>25</v>
      </c>
      <c r="AM3" s="64" t="s">
        <v>86</v>
      </c>
    </row>
    <row r="4" spans="1:266" ht="15.75" thickBot="1" x14ac:dyDescent="0.25">
      <c r="A4" s="65">
        <v>44690</v>
      </c>
      <c r="B4" s="63">
        <v>44690</v>
      </c>
      <c r="C4" s="5">
        <v>0.25</v>
      </c>
      <c r="D4" s="5" t="s">
        <v>26</v>
      </c>
      <c r="E4" s="13" t="s">
        <v>27</v>
      </c>
      <c r="F4" s="6">
        <v>625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38</v>
      </c>
      <c r="S4" s="6">
        <v>0</v>
      </c>
      <c r="T4" s="6">
        <v>15</v>
      </c>
      <c r="U4" s="6">
        <v>120</v>
      </c>
      <c r="V4" s="6">
        <v>200</v>
      </c>
      <c r="W4" s="13" t="s">
        <v>29</v>
      </c>
      <c r="X4" s="6">
        <v>0</v>
      </c>
      <c r="Y4" s="6">
        <v>0</v>
      </c>
      <c r="Z4" s="13" t="s">
        <v>29</v>
      </c>
      <c r="AA4" s="6">
        <v>0</v>
      </c>
      <c r="AB4" s="6">
        <v>0</v>
      </c>
      <c r="AC4" s="13" t="s">
        <v>29</v>
      </c>
      <c r="AD4" s="6"/>
      <c r="AE4" s="6"/>
      <c r="AF4" s="6"/>
      <c r="AG4" s="6"/>
      <c r="AH4" s="6"/>
      <c r="AI4" s="6"/>
      <c r="AJ4" s="6"/>
      <c r="AK4" s="6"/>
      <c r="AL4" s="6"/>
      <c r="AM4" s="6"/>
      <c r="AN4" s="47"/>
      <c r="AR4" s="47"/>
    </row>
    <row r="5" spans="1:266" ht="15.75" thickBot="1" x14ac:dyDescent="0.25">
      <c r="A5" s="66"/>
      <c r="B5" s="63">
        <v>44690</v>
      </c>
      <c r="C5" s="7">
        <v>0.41666666666666669</v>
      </c>
      <c r="D5" s="7" t="s">
        <v>26</v>
      </c>
      <c r="E5" s="12" t="s">
        <v>27</v>
      </c>
      <c r="F5" s="8">
        <v>625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38</v>
      </c>
      <c r="S5" s="8">
        <v>0</v>
      </c>
      <c r="T5" s="6">
        <v>15</v>
      </c>
      <c r="U5" s="6">
        <v>120</v>
      </c>
      <c r="V5" s="8">
        <v>200</v>
      </c>
      <c r="W5" s="13" t="s">
        <v>29</v>
      </c>
      <c r="X5" s="6">
        <v>0</v>
      </c>
      <c r="Y5" s="6">
        <v>0</v>
      </c>
      <c r="Z5" s="13" t="s">
        <v>29</v>
      </c>
      <c r="AA5" s="6">
        <v>0</v>
      </c>
      <c r="AB5" s="6">
        <v>0</v>
      </c>
      <c r="AC5" s="13" t="s">
        <v>29</v>
      </c>
      <c r="AD5" s="8"/>
      <c r="AE5" s="8"/>
      <c r="AF5" s="8"/>
      <c r="AG5" s="8"/>
      <c r="AH5" s="8"/>
      <c r="AI5" s="8"/>
      <c r="AJ5" s="8"/>
      <c r="AK5" s="8"/>
      <c r="AL5" s="8"/>
      <c r="AM5" s="6"/>
      <c r="JF5" s="1"/>
    </row>
    <row r="6" spans="1:266" ht="15.75" thickBot="1" x14ac:dyDescent="0.25">
      <c r="A6" s="66"/>
      <c r="B6" s="63">
        <v>44690</v>
      </c>
      <c r="C6" s="9">
        <v>0.58333333333333337</v>
      </c>
      <c r="D6" s="5" t="s">
        <v>26</v>
      </c>
      <c r="E6" s="13" t="s">
        <v>28</v>
      </c>
      <c r="F6" s="6">
        <v>800</v>
      </c>
      <c r="G6" s="6">
        <v>32</v>
      </c>
      <c r="H6" s="6">
        <v>544</v>
      </c>
      <c r="I6" s="6">
        <v>3.5</v>
      </c>
      <c r="J6" s="6">
        <v>38</v>
      </c>
      <c r="K6" s="6">
        <v>1000</v>
      </c>
      <c r="L6" s="6">
        <v>75</v>
      </c>
      <c r="M6" s="6">
        <v>452</v>
      </c>
      <c r="N6" s="6">
        <v>420</v>
      </c>
      <c r="O6" s="6">
        <v>75</v>
      </c>
      <c r="P6" s="6">
        <v>451</v>
      </c>
      <c r="Q6" s="6">
        <v>425</v>
      </c>
      <c r="R6" s="6">
        <v>36</v>
      </c>
      <c r="S6" s="6">
        <v>0</v>
      </c>
      <c r="T6" s="6">
        <v>30</v>
      </c>
      <c r="U6" s="6">
        <v>220</v>
      </c>
      <c r="V6" s="6">
        <v>260</v>
      </c>
      <c r="W6" s="13" t="s">
        <v>29</v>
      </c>
      <c r="X6" s="6">
        <v>178</v>
      </c>
      <c r="Y6" s="6">
        <v>235</v>
      </c>
      <c r="Z6" s="13" t="s">
        <v>29</v>
      </c>
      <c r="AA6" s="6">
        <v>0</v>
      </c>
      <c r="AB6" s="6">
        <v>0</v>
      </c>
      <c r="AC6" s="13" t="s">
        <v>29</v>
      </c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266" ht="15.75" thickBot="1" x14ac:dyDescent="0.25">
      <c r="A7" s="66"/>
      <c r="B7" s="63">
        <v>44690</v>
      </c>
      <c r="C7" s="7">
        <v>0.75</v>
      </c>
      <c r="D7" s="7" t="s">
        <v>26</v>
      </c>
      <c r="E7" s="17" t="s">
        <v>28</v>
      </c>
      <c r="F7" s="8">
        <v>1050</v>
      </c>
      <c r="G7" s="8">
        <v>70</v>
      </c>
      <c r="H7" s="8">
        <v>546</v>
      </c>
      <c r="I7" s="8">
        <v>166</v>
      </c>
      <c r="J7" s="8">
        <v>53</v>
      </c>
      <c r="K7" s="8">
        <v>2016</v>
      </c>
      <c r="L7" s="8">
        <v>84</v>
      </c>
      <c r="M7" s="8">
        <v>560</v>
      </c>
      <c r="N7" s="8">
        <v>469</v>
      </c>
      <c r="O7" s="8">
        <v>84</v>
      </c>
      <c r="P7" s="8">
        <v>563</v>
      </c>
      <c r="Q7" s="8">
        <v>481</v>
      </c>
      <c r="R7" s="8">
        <v>35</v>
      </c>
      <c r="S7" s="8">
        <v>0</v>
      </c>
      <c r="T7" s="8">
        <v>40</v>
      </c>
      <c r="U7" s="8">
        <v>338</v>
      </c>
      <c r="V7" s="8">
        <v>388</v>
      </c>
      <c r="W7" s="13" t="s">
        <v>29</v>
      </c>
      <c r="X7" s="6">
        <v>0</v>
      </c>
      <c r="Y7" s="6">
        <v>0</v>
      </c>
      <c r="Z7" s="13" t="s">
        <v>29</v>
      </c>
      <c r="AA7" s="6">
        <v>350</v>
      </c>
      <c r="AB7" s="6">
        <v>372</v>
      </c>
      <c r="AC7" s="13" t="s">
        <v>29</v>
      </c>
      <c r="AD7" s="8"/>
      <c r="AE7" s="8">
        <f>AE12-24</f>
        <v>18830</v>
      </c>
      <c r="AF7" s="8"/>
      <c r="AG7" s="8">
        <v>16333</v>
      </c>
      <c r="AH7" s="8"/>
      <c r="AI7" s="8">
        <v>12546</v>
      </c>
      <c r="AJ7" s="8">
        <f>20053+48</f>
        <v>20101</v>
      </c>
      <c r="AK7" s="8">
        <v>218</v>
      </c>
      <c r="AL7" s="8">
        <v>643</v>
      </c>
      <c r="AM7" s="6"/>
    </row>
    <row r="8" spans="1:266" ht="15.75" thickBot="1" x14ac:dyDescent="0.25">
      <c r="A8" s="67"/>
      <c r="B8" s="63">
        <v>44690</v>
      </c>
      <c r="C8" s="5">
        <v>0.91666666666666663</v>
      </c>
      <c r="D8" s="5" t="s">
        <v>26</v>
      </c>
      <c r="E8" s="13" t="s">
        <v>28</v>
      </c>
      <c r="F8" s="6">
        <v>1526</v>
      </c>
      <c r="G8" s="6">
        <v>109</v>
      </c>
      <c r="H8" s="6">
        <v>542</v>
      </c>
      <c r="I8" s="13" t="s">
        <v>33</v>
      </c>
      <c r="J8" s="6">
        <v>38</v>
      </c>
      <c r="K8" s="6">
        <v>1654</v>
      </c>
      <c r="L8" s="6">
        <v>84</v>
      </c>
      <c r="M8" s="6">
        <v>562</v>
      </c>
      <c r="N8" s="6">
        <v>457</v>
      </c>
      <c r="O8" s="6">
        <v>84</v>
      </c>
      <c r="P8" s="6">
        <v>561</v>
      </c>
      <c r="Q8" s="6">
        <v>466</v>
      </c>
      <c r="R8" s="6">
        <v>35</v>
      </c>
      <c r="S8" s="6">
        <v>0</v>
      </c>
      <c r="T8" s="6">
        <v>35</v>
      </c>
      <c r="U8" s="6">
        <v>278</v>
      </c>
      <c r="V8" s="6">
        <v>317</v>
      </c>
      <c r="W8" s="13" t="s">
        <v>29</v>
      </c>
      <c r="X8" s="6">
        <v>0</v>
      </c>
      <c r="Y8" s="6">
        <v>0</v>
      </c>
      <c r="Z8" s="13" t="s">
        <v>29</v>
      </c>
      <c r="AA8" s="6">
        <v>358</v>
      </c>
      <c r="AB8" s="6">
        <v>402</v>
      </c>
      <c r="AC8" s="13" t="s">
        <v>29</v>
      </c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266" ht="15.75" thickBot="1" x14ac:dyDescent="0.25">
      <c r="A9" s="65">
        <v>44200</v>
      </c>
      <c r="B9" s="63">
        <v>44200</v>
      </c>
      <c r="C9" s="5">
        <v>0.25</v>
      </c>
      <c r="D9" s="5" t="s">
        <v>26</v>
      </c>
      <c r="E9" s="13" t="s">
        <v>32</v>
      </c>
      <c r="F9" s="6">
        <v>2268</v>
      </c>
      <c r="G9" s="13" t="s">
        <v>34</v>
      </c>
      <c r="H9" s="6">
        <v>538</v>
      </c>
      <c r="I9" s="13" t="s">
        <v>35</v>
      </c>
      <c r="J9" s="6">
        <v>37</v>
      </c>
      <c r="K9" s="6">
        <v>1660</v>
      </c>
      <c r="L9" s="6">
        <v>67</v>
      </c>
      <c r="M9" s="6">
        <v>451</v>
      </c>
      <c r="N9" s="6">
        <v>441</v>
      </c>
      <c r="O9" s="6">
        <v>67</v>
      </c>
      <c r="P9" s="6">
        <v>451</v>
      </c>
      <c r="Q9" s="6">
        <v>455</v>
      </c>
      <c r="R9" s="6">
        <v>35</v>
      </c>
      <c r="S9" s="6">
        <v>0</v>
      </c>
      <c r="T9" s="6">
        <v>30</v>
      </c>
      <c r="U9" s="6">
        <v>250</v>
      </c>
      <c r="V9" s="6">
        <v>399</v>
      </c>
      <c r="W9" s="13" t="s">
        <v>29</v>
      </c>
      <c r="X9" s="6">
        <v>0</v>
      </c>
      <c r="Y9" s="6">
        <v>0</v>
      </c>
      <c r="Z9" s="13" t="s">
        <v>29</v>
      </c>
      <c r="AA9" s="6">
        <v>263</v>
      </c>
      <c r="AB9" s="6">
        <v>294</v>
      </c>
      <c r="AC9" s="13" t="s">
        <v>29</v>
      </c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266" ht="15.75" thickBot="1" x14ac:dyDescent="0.25">
      <c r="A10" s="66"/>
      <c r="B10" s="63">
        <v>44200</v>
      </c>
      <c r="C10" s="7">
        <v>0.41666666666666669</v>
      </c>
      <c r="D10" s="7" t="s">
        <v>26</v>
      </c>
      <c r="E10" s="12" t="s">
        <v>36</v>
      </c>
      <c r="F10" s="6">
        <v>2596</v>
      </c>
      <c r="G10" s="6">
        <v>5</v>
      </c>
      <c r="H10" s="6">
        <v>562</v>
      </c>
      <c r="I10" s="6">
        <v>172</v>
      </c>
      <c r="J10" s="6">
        <v>57</v>
      </c>
      <c r="K10" s="6">
        <v>2667</v>
      </c>
      <c r="L10" s="6">
        <v>84</v>
      </c>
      <c r="M10" s="6">
        <v>561</v>
      </c>
      <c r="N10" s="6">
        <v>509</v>
      </c>
      <c r="O10" s="6">
        <v>84</v>
      </c>
      <c r="P10" s="6">
        <v>562</v>
      </c>
      <c r="Q10" s="6">
        <v>509</v>
      </c>
      <c r="R10" s="6">
        <v>35</v>
      </c>
      <c r="S10" s="6">
        <v>0</v>
      </c>
      <c r="T10" s="6">
        <v>40</v>
      </c>
      <c r="U10" s="6">
        <v>386</v>
      </c>
      <c r="V10" s="6">
        <v>423</v>
      </c>
      <c r="W10" s="13" t="s">
        <v>29</v>
      </c>
      <c r="X10" s="6">
        <v>0</v>
      </c>
      <c r="Y10" s="6">
        <v>0</v>
      </c>
      <c r="Z10" s="13" t="s">
        <v>29</v>
      </c>
      <c r="AA10" s="6">
        <v>422</v>
      </c>
      <c r="AB10" s="6">
        <v>453</v>
      </c>
      <c r="AC10" s="13" t="s">
        <v>29</v>
      </c>
      <c r="AD10" s="11"/>
      <c r="AE10" s="8"/>
      <c r="AF10" s="8"/>
      <c r="AG10" s="8"/>
      <c r="AH10" s="8"/>
      <c r="AI10" s="8"/>
      <c r="AJ10" s="8"/>
      <c r="AK10" s="8"/>
      <c r="AL10" s="8"/>
      <c r="AM10" s="6"/>
    </row>
    <row r="11" spans="1:266" ht="15.75" thickBot="1" x14ac:dyDescent="0.25">
      <c r="A11" s="66"/>
      <c r="B11" s="63">
        <v>44200</v>
      </c>
      <c r="C11" s="9">
        <v>0.58333333333333337</v>
      </c>
      <c r="D11" s="5" t="s">
        <v>26</v>
      </c>
      <c r="E11" s="13" t="s">
        <v>36</v>
      </c>
      <c r="F11" s="6">
        <v>2853</v>
      </c>
      <c r="G11" s="6">
        <v>51</v>
      </c>
      <c r="H11" s="6">
        <v>554</v>
      </c>
      <c r="I11" s="6">
        <v>200</v>
      </c>
      <c r="J11" s="6">
        <v>84</v>
      </c>
      <c r="K11" s="6">
        <v>2815</v>
      </c>
      <c r="L11" s="6">
        <v>84</v>
      </c>
      <c r="M11" s="6">
        <v>563</v>
      </c>
      <c r="N11" s="6">
        <v>522</v>
      </c>
      <c r="O11" s="6">
        <v>84</v>
      </c>
      <c r="P11" s="6">
        <v>564</v>
      </c>
      <c r="Q11" s="6">
        <v>544</v>
      </c>
      <c r="R11" s="6">
        <v>37</v>
      </c>
      <c r="S11" s="6">
        <v>0</v>
      </c>
      <c r="T11" s="6">
        <v>40</v>
      </c>
      <c r="U11" s="6">
        <v>0</v>
      </c>
      <c r="V11" s="6">
        <v>0</v>
      </c>
      <c r="W11" s="13" t="s">
        <v>29</v>
      </c>
      <c r="X11" s="6">
        <v>287</v>
      </c>
      <c r="Y11" s="6">
        <v>337</v>
      </c>
      <c r="Z11" s="13" t="s">
        <v>29</v>
      </c>
      <c r="AA11" s="6">
        <v>537</v>
      </c>
      <c r="AB11" s="6">
        <v>557</v>
      </c>
      <c r="AC11" s="13" t="s">
        <v>29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266" ht="15.75" thickBot="1" x14ac:dyDescent="0.25">
      <c r="A12" s="66"/>
      <c r="B12" s="63">
        <v>44200</v>
      </c>
      <c r="C12" s="7">
        <v>0.75</v>
      </c>
      <c r="D12" s="7" t="s">
        <v>26</v>
      </c>
      <c r="E12" s="17" t="s">
        <v>36</v>
      </c>
      <c r="F12" s="8">
        <v>3082</v>
      </c>
      <c r="G12" s="8">
        <v>9.1999999999999993</v>
      </c>
      <c r="H12" s="8">
        <v>531</v>
      </c>
      <c r="I12" s="8">
        <v>5.0999999999999996</v>
      </c>
      <c r="J12" s="8">
        <v>61</v>
      </c>
      <c r="K12" s="8">
        <v>3051</v>
      </c>
      <c r="L12" s="8">
        <v>84</v>
      </c>
      <c r="M12" s="8">
        <v>563</v>
      </c>
      <c r="N12" s="8">
        <v>533</v>
      </c>
      <c r="O12" s="8">
        <v>84</v>
      </c>
      <c r="P12" s="8">
        <v>561</v>
      </c>
      <c r="Q12" s="8">
        <v>532</v>
      </c>
      <c r="R12" s="8">
        <v>36</v>
      </c>
      <c r="S12" s="8">
        <v>0</v>
      </c>
      <c r="T12" s="8">
        <v>45</v>
      </c>
      <c r="U12" s="8">
        <v>0</v>
      </c>
      <c r="V12" s="8">
        <v>0</v>
      </c>
      <c r="W12" s="12" t="s">
        <v>29</v>
      </c>
      <c r="X12" s="8">
        <v>360</v>
      </c>
      <c r="Y12" s="8">
        <v>385</v>
      </c>
      <c r="Z12" s="12" t="s">
        <v>29</v>
      </c>
      <c r="AA12" s="8">
        <v>477</v>
      </c>
      <c r="AB12" s="8">
        <v>531</v>
      </c>
      <c r="AC12" s="12" t="s">
        <v>29</v>
      </c>
      <c r="AD12" s="8"/>
      <c r="AE12" s="8">
        <v>18854</v>
      </c>
      <c r="AF12" s="8"/>
      <c r="AG12" s="8">
        <v>16343</v>
      </c>
      <c r="AH12" s="8"/>
      <c r="AI12" s="8">
        <v>15546</v>
      </c>
      <c r="AJ12" s="8">
        <v>20125</v>
      </c>
      <c r="AK12" s="8">
        <v>527</v>
      </c>
      <c r="AL12" s="8">
        <v>1288</v>
      </c>
      <c r="AM12" s="6"/>
    </row>
    <row r="13" spans="1:266" ht="15.75" thickBot="1" x14ac:dyDescent="0.25">
      <c r="A13" s="67"/>
      <c r="B13" s="63">
        <v>44200</v>
      </c>
      <c r="C13" s="5">
        <v>0.91666666666666663</v>
      </c>
      <c r="D13" s="5" t="s">
        <v>26</v>
      </c>
      <c r="E13" s="13" t="s">
        <v>36</v>
      </c>
      <c r="F13" s="6">
        <v>3526</v>
      </c>
      <c r="G13" s="6">
        <v>20</v>
      </c>
      <c r="H13" s="6">
        <v>540</v>
      </c>
      <c r="I13" s="6">
        <v>0</v>
      </c>
      <c r="J13" s="6">
        <v>0</v>
      </c>
      <c r="K13" s="6">
        <v>2404</v>
      </c>
      <c r="L13" s="6">
        <v>73</v>
      </c>
      <c r="M13" s="6">
        <v>492</v>
      </c>
      <c r="N13" s="6">
        <v>492</v>
      </c>
      <c r="O13" s="6">
        <v>73</v>
      </c>
      <c r="P13" s="6">
        <v>485</v>
      </c>
      <c r="Q13" s="6">
        <v>505</v>
      </c>
      <c r="R13" s="6">
        <v>36</v>
      </c>
      <c r="S13" s="6">
        <v>0</v>
      </c>
      <c r="T13" s="6">
        <v>40</v>
      </c>
      <c r="U13" s="6">
        <v>0</v>
      </c>
      <c r="V13" s="6">
        <v>0</v>
      </c>
      <c r="W13" s="13" t="s">
        <v>29</v>
      </c>
      <c r="X13" s="6">
        <v>279</v>
      </c>
      <c r="Y13" s="6">
        <v>323</v>
      </c>
      <c r="Z13" s="13" t="s">
        <v>29</v>
      </c>
      <c r="AA13" s="6">
        <v>406</v>
      </c>
      <c r="AB13" s="6">
        <v>450</v>
      </c>
      <c r="AC13" s="13" t="s">
        <v>29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266" ht="15.75" thickBot="1" x14ac:dyDescent="0.25">
      <c r="A14" s="65">
        <v>44201</v>
      </c>
      <c r="B14" s="63">
        <v>44201</v>
      </c>
      <c r="C14" s="5">
        <v>0.25</v>
      </c>
      <c r="D14" s="5" t="s">
        <v>26</v>
      </c>
      <c r="E14" s="13" t="s">
        <v>36</v>
      </c>
      <c r="F14" s="6">
        <v>3670</v>
      </c>
      <c r="G14" s="6">
        <v>2</v>
      </c>
      <c r="H14" s="6">
        <v>563</v>
      </c>
      <c r="I14" s="6">
        <v>0</v>
      </c>
      <c r="J14" s="6">
        <v>0</v>
      </c>
      <c r="K14" s="6">
        <v>2276</v>
      </c>
      <c r="L14" s="6">
        <v>76</v>
      </c>
      <c r="M14" s="6">
        <v>504</v>
      </c>
      <c r="N14" s="6">
        <v>473</v>
      </c>
      <c r="O14" s="6">
        <v>76</v>
      </c>
      <c r="P14" s="6">
        <v>505</v>
      </c>
      <c r="Q14" s="6">
        <v>496</v>
      </c>
      <c r="R14" s="6">
        <v>37</v>
      </c>
      <c r="S14" s="6">
        <v>0</v>
      </c>
      <c r="T14" s="6">
        <v>35</v>
      </c>
      <c r="U14" s="6">
        <v>0</v>
      </c>
      <c r="V14" s="6">
        <v>0</v>
      </c>
      <c r="W14" s="13" t="s">
        <v>29</v>
      </c>
      <c r="X14" s="6">
        <v>304</v>
      </c>
      <c r="Y14" s="6">
        <v>344</v>
      </c>
      <c r="Z14" s="13" t="s">
        <v>29</v>
      </c>
      <c r="AA14" s="6">
        <v>382</v>
      </c>
      <c r="AB14" s="6">
        <v>426</v>
      </c>
      <c r="AC14" s="13" t="s">
        <v>29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266" ht="15.75" thickBot="1" x14ac:dyDescent="0.25">
      <c r="A15" s="66"/>
      <c r="B15" s="63">
        <v>44201</v>
      </c>
      <c r="C15" s="7">
        <v>0.41666666666666669</v>
      </c>
      <c r="D15" s="7" t="s">
        <v>26</v>
      </c>
      <c r="E15" s="12" t="s">
        <v>36</v>
      </c>
      <c r="F15" s="8">
        <v>3874</v>
      </c>
      <c r="G15" s="8">
        <v>26</v>
      </c>
      <c r="H15" s="8">
        <v>581</v>
      </c>
      <c r="I15" s="8">
        <v>189</v>
      </c>
      <c r="J15" s="8">
        <v>90</v>
      </c>
      <c r="K15" s="8">
        <v>2403</v>
      </c>
      <c r="L15" s="8">
        <v>76</v>
      </c>
      <c r="M15" s="8">
        <v>511</v>
      </c>
      <c r="N15" s="8">
        <v>495</v>
      </c>
      <c r="O15" s="8">
        <v>76</v>
      </c>
      <c r="P15" s="8">
        <v>511</v>
      </c>
      <c r="Q15" s="8">
        <v>511</v>
      </c>
      <c r="R15" s="8">
        <v>38</v>
      </c>
      <c r="S15" s="8">
        <v>0</v>
      </c>
      <c r="T15" s="8">
        <v>38</v>
      </c>
      <c r="U15" s="8">
        <v>417</v>
      </c>
      <c r="V15" s="8">
        <v>369</v>
      </c>
      <c r="W15" s="12" t="s">
        <v>29</v>
      </c>
      <c r="X15" s="8">
        <v>308</v>
      </c>
      <c r="Y15" s="8">
        <v>368</v>
      </c>
      <c r="Z15" s="12" t="s">
        <v>29</v>
      </c>
      <c r="AA15" s="8">
        <v>0</v>
      </c>
      <c r="AB15" s="8">
        <v>0</v>
      </c>
      <c r="AC15" s="12" t="s">
        <v>29</v>
      </c>
      <c r="AD15" s="8"/>
      <c r="AE15" s="8"/>
      <c r="AF15" s="8"/>
      <c r="AG15" s="8"/>
      <c r="AH15" s="8"/>
      <c r="AI15" s="8"/>
      <c r="AJ15" s="8"/>
      <c r="AK15" s="8"/>
      <c r="AL15" s="8"/>
      <c r="AM15" s="6"/>
    </row>
    <row r="16" spans="1:266" ht="15.75" thickBot="1" x14ac:dyDescent="0.25">
      <c r="A16" s="66"/>
      <c r="B16" s="63">
        <v>44201</v>
      </c>
      <c r="C16" s="9">
        <v>0.58333333333333337</v>
      </c>
      <c r="D16" s="5" t="s">
        <v>26</v>
      </c>
      <c r="E16" s="13" t="s">
        <v>36</v>
      </c>
      <c r="F16" s="6">
        <v>4095</v>
      </c>
      <c r="G16" s="6">
        <v>6.2</v>
      </c>
      <c r="H16" s="6">
        <v>541</v>
      </c>
      <c r="I16" s="6">
        <v>0</v>
      </c>
      <c r="J16" s="6">
        <v>0</v>
      </c>
      <c r="K16" s="6">
        <v>2465</v>
      </c>
      <c r="L16" s="6">
        <v>76</v>
      </c>
      <c r="M16" s="6">
        <v>505</v>
      </c>
      <c r="N16" s="6">
        <v>501</v>
      </c>
      <c r="O16" s="6">
        <v>76</v>
      </c>
      <c r="P16" s="6">
        <v>505</v>
      </c>
      <c r="Q16" s="6">
        <v>489</v>
      </c>
      <c r="R16" s="6">
        <v>36</v>
      </c>
      <c r="S16" s="6">
        <v>0</v>
      </c>
      <c r="T16" s="6">
        <v>38</v>
      </c>
      <c r="U16" s="6">
        <v>0</v>
      </c>
      <c r="V16" s="6">
        <v>0</v>
      </c>
      <c r="W16" s="13" t="s">
        <v>29</v>
      </c>
      <c r="X16" s="6">
        <v>312</v>
      </c>
      <c r="Y16" s="6">
        <v>360</v>
      </c>
      <c r="Z16" s="13" t="s">
        <v>29</v>
      </c>
      <c r="AA16" s="6">
        <v>383</v>
      </c>
      <c r="AB16" s="6">
        <v>417</v>
      </c>
      <c r="AC16" s="13" t="s">
        <v>29</v>
      </c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15.75" thickBot="1" x14ac:dyDescent="0.25">
      <c r="A17" s="66"/>
      <c r="B17" s="63">
        <v>44201</v>
      </c>
      <c r="C17" s="7">
        <v>0.75</v>
      </c>
      <c r="D17" s="5" t="s">
        <v>26</v>
      </c>
      <c r="E17" s="17" t="s">
        <v>37</v>
      </c>
      <c r="F17" s="8">
        <v>3390</v>
      </c>
      <c r="G17" s="8">
        <v>158</v>
      </c>
      <c r="H17" s="8">
        <v>532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37</v>
      </c>
      <c r="S17" s="8">
        <v>0</v>
      </c>
      <c r="T17" s="8">
        <v>30</v>
      </c>
      <c r="U17" s="8">
        <v>0</v>
      </c>
      <c r="V17" s="8">
        <v>0</v>
      </c>
      <c r="W17" s="12" t="s">
        <v>29</v>
      </c>
      <c r="X17" s="8">
        <v>0</v>
      </c>
      <c r="Y17" s="8">
        <v>0</v>
      </c>
      <c r="Z17" s="12" t="s">
        <v>29</v>
      </c>
      <c r="AA17" s="8">
        <v>295</v>
      </c>
      <c r="AB17" s="8">
        <v>376</v>
      </c>
      <c r="AC17" s="12" t="s">
        <v>29</v>
      </c>
      <c r="AD17" s="8"/>
      <c r="AE17" s="6">
        <v>18860</v>
      </c>
      <c r="AF17" s="8"/>
      <c r="AG17" s="6">
        <v>16364</v>
      </c>
      <c r="AH17" s="8"/>
      <c r="AI17" s="6">
        <v>12564</v>
      </c>
      <c r="AJ17" s="8">
        <v>20149</v>
      </c>
      <c r="AK17" s="8">
        <v>255</v>
      </c>
      <c r="AL17" s="8">
        <v>1178</v>
      </c>
      <c r="AM17" s="6"/>
    </row>
    <row r="18" spans="1:39" ht="15.75" thickBot="1" x14ac:dyDescent="0.25">
      <c r="A18" s="67"/>
      <c r="B18" s="63">
        <v>44201</v>
      </c>
      <c r="C18" s="5">
        <v>0.91666666666666663</v>
      </c>
      <c r="D18" s="7" t="s">
        <v>26</v>
      </c>
      <c r="E18" s="13" t="s">
        <v>37</v>
      </c>
      <c r="F18" s="6">
        <v>1800</v>
      </c>
      <c r="G18" s="6">
        <v>150</v>
      </c>
      <c r="H18" s="6">
        <v>540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35</v>
      </c>
      <c r="S18" s="6">
        <v>0</v>
      </c>
      <c r="T18" s="6">
        <v>25</v>
      </c>
      <c r="U18" s="6">
        <v>0</v>
      </c>
      <c r="V18" s="6">
        <v>0</v>
      </c>
      <c r="W18" s="13" t="s">
        <v>29</v>
      </c>
      <c r="X18" s="6">
        <v>0</v>
      </c>
      <c r="Y18" s="6">
        <v>0</v>
      </c>
      <c r="Z18" s="13" t="s">
        <v>29</v>
      </c>
      <c r="AA18" s="6">
        <v>250</v>
      </c>
      <c r="AB18" s="6">
        <v>300</v>
      </c>
      <c r="AC18" s="13" t="s">
        <v>29</v>
      </c>
      <c r="AD18" s="6"/>
      <c r="AE18" s="11"/>
      <c r="AF18" s="6"/>
      <c r="AG18" s="8"/>
      <c r="AH18" s="6"/>
      <c r="AI18" s="8"/>
      <c r="AJ18" s="6"/>
      <c r="AK18" s="6"/>
      <c r="AL18" s="6"/>
      <c r="AM18" s="6"/>
    </row>
    <row r="19" spans="1:39" ht="15.75" thickBot="1" x14ac:dyDescent="0.25">
      <c r="A19" s="65">
        <v>44202</v>
      </c>
      <c r="B19" s="63">
        <v>44202</v>
      </c>
      <c r="C19" s="5">
        <v>0.25</v>
      </c>
      <c r="D19" s="5" t="s">
        <v>26</v>
      </c>
      <c r="E19" s="13" t="s">
        <v>38</v>
      </c>
      <c r="F19" s="6">
        <v>1184</v>
      </c>
      <c r="G19" s="6">
        <v>100</v>
      </c>
      <c r="H19" s="6">
        <v>550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35</v>
      </c>
      <c r="S19" s="6">
        <v>0</v>
      </c>
      <c r="T19" s="6">
        <v>20</v>
      </c>
      <c r="U19" s="6">
        <v>0</v>
      </c>
      <c r="V19" s="6">
        <v>0</v>
      </c>
      <c r="W19" s="13" t="s">
        <v>29</v>
      </c>
      <c r="X19" s="6">
        <v>0</v>
      </c>
      <c r="Y19" s="6">
        <v>0</v>
      </c>
      <c r="Z19" s="13" t="s">
        <v>29</v>
      </c>
      <c r="AA19" s="6">
        <v>150</v>
      </c>
      <c r="AB19" s="6">
        <v>250</v>
      </c>
      <c r="AC19" s="13" t="s">
        <v>29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15.75" thickBot="1" x14ac:dyDescent="0.25">
      <c r="A20" s="66"/>
      <c r="B20" s="63">
        <v>44202</v>
      </c>
      <c r="C20" s="7">
        <v>0.41666666666666669</v>
      </c>
      <c r="D20" s="7" t="s">
        <v>26</v>
      </c>
      <c r="E20" s="12" t="s">
        <v>39</v>
      </c>
      <c r="F20" s="8">
        <v>2200</v>
      </c>
      <c r="G20" s="12">
        <v>28</v>
      </c>
      <c r="H20" s="8">
        <v>579</v>
      </c>
      <c r="I20" s="8">
        <v>4</v>
      </c>
      <c r="J20" s="8">
        <v>40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38</v>
      </c>
      <c r="S20" s="8">
        <v>0</v>
      </c>
      <c r="T20" s="12">
        <v>35</v>
      </c>
      <c r="U20" s="8">
        <v>300</v>
      </c>
      <c r="V20" s="8">
        <v>350</v>
      </c>
      <c r="W20" s="12" t="s">
        <v>29</v>
      </c>
      <c r="X20" s="8">
        <v>0</v>
      </c>
      <c r="Y20" s="8">
        <v>0</v>
      </c>
      <c r="Z20" s="12" t="s">
        <v>29</v>
      </c>
      <c r="AA20" s="8">
        <v>0</v>
      </c>
      <c r="AB20" s="8">
        <v>0</v>
      </c>
      <c r="AC20" s="12" t="s">
        <v>29</v>
      </c>
      <c r="AD20" s="11"/>
      <c r="AE20" s="8"/>
      <c r="AF20" s="8"/>
      <c r="AG20" s="8"/>
      <c r="AH20" s="8"/>
      <c r="AI20" s="8"/>
      <c r="AJ20" s="8"/>
      <c r="AK20" s="8"/>
      <c r="AL20" s="8"/>
      <c r="AM20" s="6"/>
    </row>
    <row r="21" spans="1:39" ht="15.75" thickBot="1" x14ac:dyDescent="0.25">
      <c r="A21" s="66"/>
      <c r="B21" s="63">
        <v>44202</v>
      </c>
      <c r="C21" s="9">
        <v>0.58333333333333337</v>
      </c>
      <c r="D21" s="7" t="s">
        <v>26</v>
      </c>
      <c r="E21" s="13" t="s">
        <v>39</v>
      </c>
      <c r="F21" s="6">
        <v>2972</v>
      </c>
      <c r="G21" s="6">
        <v>28</v>
      </c>
      <c r="H21" s="6">
        <v>579</v>
      </c>
      <c r="I21" s="6">
        <v>4</v>
      </c>
      <c r="J21" s="6">
        <v>40</v>
      </c>
      <c r="K21" s="6">
        <v>1757</v>
      </c>
      <c r="L21" s="6">
        <v>68</v>
      </c>
      <c r="M21" s="6">
        <v>458</v>
      </c>
      <c r="N21" s="6">
        <v>449</v>
      </c>
      <c r="O21" s="6">
        <v>68</v>
      </c>
      <c r="P21" s="6">
        <v>458</v>
      </c>
      <c r="Q21" s="6">
        <v>474</v>
      </c>
      <c r="R21" s="6">
        <v>34</v>
      </c>
      <c r="S21" s="6">
        <v>0</v>
      </c>
      <c r="T21" s="6">
        <v>35</v>
      </c>
      <c r="U21" s="6">
        <v>260</v>
      </c>
      <c r="V21" s="6">
        <v>300</v>
      </c>
      <c r="W21" s="6" t="s">
        <v>29</v>
      </c>
      <c r="X21" s="6">
        <v>0</v>
      </c>
      <c r="Y21" s="6">
        <v>0</v>
      </c>
      <c r="Z21" s="6" t="s">
        <v>29</v>
      </c>
      <c r="AA21" s="6">
        <v>300</v>
      </c>
      <c r="AB21" s="6">
        <v>320</v>
      </c>
      <c r="AC21" s="6" t="s">
        <v>29</v>
      </c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15.75" thickBot="1" x14ac:dyDescent="0.25">
      <c r="A22" s="66"/>
      <c r="B22" s="63">
        <v>44202</v>
      </c>
      <c r="C22" s="7">
        <v>0.75</v>
      </c>
      <c r="D22" s="5" t="s">
        <v>26</v>
      </c>
      <c r="E22" s="17" t="s">
        <v>40</v>
      </c>
      <c r="F22" s="8">
        <v>3550</v>
      </c>
      <c r="G22" s="8">
        <v>50</v>
      </c>
      <c r="H22" s="8">
        <v>550</v>
      </c>
      <c r="I22" s="8">
        <v>4</v>
      </c>
      <c r="J22" s="8">
        <v>40</v>
      </c>
      <c r="K22" s="8">
        <v>1664</v>
      </c>
      <c r="L22" s="8">
        <v>68</v>
      </c>
      <c r="M22" s="8">
        <v>450</v>
      </c>
      <c r="N22" s="8">
        <v>449</v>
      </c>
      <c r="O22" s="8">
        <v>68</v>
      </c>
      <c r="P22" s="8">
        <v>450</v>
      </c>
      <c r="Q22" s="8">
        <v>470</v>
      </c>
      <c r="R22" s="8">
        <v>35</v>
      </c>
      <c r="S22" s="8">
        <v>0</v>
      </c>
      <c r="T22" s="8">
        <v>30</v>
      </c>
      <c r="U22" s="8">
        <v>246</v>
      </c>
      <c r="V22" s="8">
        <v>278</v>
      </c>
      <c r="W22" s="12" t="s">
        <v>29</v>
      </c>
      <c r="X22" s="8">
        <v>0</v>
      </c>
      <c r="Y22" s="8">
        <v>0</v>
      </c>
      <c r="Z22" s="12" t="s">
        <v>29</v>
      </c>
      <c r="AA22" s="8">
        <v>305</v>
      </c>
      <c r="AB22" s="8">
        <v>345</v>
      </c>
      <c r="AC22" s="12" t="s">
        <v>29</v>
      </c>
      <c r="AD22" s="8"/>
      <c r="AE22" s="8">
        <v>18860</v>
      </c>
      <c r="AF22" s="8"/>
      <c r="AG22" s="8">
        <v>16364</v>
      </c>
      <c r="AH22" s="8"/>
      <c r="AI22" s="8">
        <v>12574</v>
      </c>
      <c r="AJ22" s="8">
        <f>AJ17+24</f>
        <v>20173</v>
      </c>
      <c r="AK22" s="8">
        <v>342</v>
      </c>
      <c r="AL22" s="8">
        <v>692</v>
      </c>
      <c r="AM22" s="6"/>
    </row>
    <row r="23" spans="1:39" ht="15.75" thickBot="1" x14ac:dyDescent="0.25">
      <c r="A23" s="67"/>
      <c r="B23" s="63">
        <v>44202</v>
      </c>
      <c r="C23" s="5">
        <v>0.91666666666666663</v>
      </c>
      <c r="D23" s="7" t="s">
        <v>26</v>
      </c>
      <c r="E23" s="13" t="s">
        <v>40</v>
      </c>
      <c r="F23" s="6">
        <v>3550</v>
      </c>
      <c r="G23" s="6">
        <v>25</v>
      </c>
      <c r="H23" s="6">
        <v>571</v>
      </c>
      <c r="I23" s="6">
        <v>16</v>
      </c>
      <c r="J23" s="6">
        <v>207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38</v>
      </c>
      <c r="S23" s="6">
        <v>0</v>
      </c>
      <c r="T23" s="6">
        <v>20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150</v>
      </c>
      <c r="AB23" s="6">
        <v>250</v>
      </c>
      <c r="AC23" s="13" t="s">
        <v>29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15.75" thickBot="1" x14ac:dyDescent="0.25">
      <c r="A24" s="65">
        <v>44203</v>
      </c>
      <c r="B24" s="63">
        <v>44203</v>
      </c>
      <c r="C24" s="5">
        <v>0.25</v>
      </c>
      <c r="D24" s="7" t="s">
        <v>26</v>
      </c>
      <c r="E24" s="12" t="s">
        <v>41</v>
      </c>
      <c r="F24" s="8">
        <v>3177</v>
      </c>
      <c r="G24" s="8">
        <v>16</v>
      </c>
      <c r="H24" s="8">
        <v>583</v>
      </c>
      <c r="I24" s="8">
        <v>100</v>
      </c>
      <c r="J24" s="8">
        <v>85</v>
      </c>
      <c r="K24" s="8">
        <v>1794</v>
      </c>
      <c r="L24" s="8">
        <v>67</v>
      </c>
      <c r="M24" s="8">
        <v>451</v>
      </c>
      <c r="N24" s="8">
        <v>453</v>
      </c>
      <c r="O24" s="8">
        <v>67</v>
      </c>
      <c r="P24" s="8">
        <v>451</v>
      </c>
      <c r="Q24" s="8">
        <v>466</v>
      </c>
      <c r="R24" s="8">
        <v>37</v>
      </c>
      <c r="S24" s="8">
        <v>0</v>
      </c>
      <c r="T24" s="8">
        <v>55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512</v>
      </c>
      <c r="AB24" s="8">
        <v>566</v>
      </c>
      <c r="AC24" s="12" t="s">
        <v>29</v>
      </c>
      <c r="AD24" s="8"/>
      <c r="AE24" s="8"/>
      <c r="AF24" s="8"/>
      <c r="AG24" s="8"/>
      <c r="AH24" s="8"/>
      <c r="AI24" s="8"/>
      <c r="AJ24" s="8"/>
      <c r="AK24" s="8"/>
      <c r="AL24" s="8"/>
      <c r="AM24" s="6"/>
    </row>
    <row r="25" spans="1:39" ht="15.75" thickBot="1" x14ac:dyDescent="0.25">
      <c r="A25" s="66"/>
      <c r="B25" s="63">
        <v>44203</v>
      </c>
      <c r="C25" s="7">
        <v>0.41666666666666669</v>
      </c>
      <c r="D25" s="7" t="s">
        <v>26</v>
      </c>
      <c r="E25" s="13" t="s">
        <v>37</v>
      </c>
      <c r="F25" s="6">
        <v>2769</v>
      </c>
      <c r="G25" s="6">
        <v>50</v>
      </c>
      <c r="H25" s="6">
        <v>550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35</v>
      </c>
      <c r="S25" s="6">
        <v>0</v>
      </c>
      <c r="T25" s="6">
        <v>25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203</v>
      </c>
      <c r="AB25" s="6">
        <v>297</v>
      </c>
      <c r="AC25" s="13" t="s">
        <v>29</v>
      </c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5.75" thickBot="1" x14ac:dyDescent="0.25">
      <c r="A26" s="66"/>
      <c r="B26" s="63">
        <v>44203</v>
      </c>
      <c r="C26" s="9">
        <v>0.58333333333333337</v>
      </c>
      <c r="D26" s="5" t="s">
        <v>26</v>
      </c>
      <c r="E26" s="12" t="s">
        <v>37</v>
      </c>
      <c r="F26" s="8">
        <v>2429</v>
      </c>
      <c r="G26" s="8">
        <v>90</v>
      </c>
      <c r="H26" s="8">
        <v>591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37</v>
      </c>
      <c r="S26" s="8">
        <v>0</v>
      </c>
      <c r="T26" s="8">
        <v>28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217</v>
      </c>
      <c r="AB26" s="8">
        <v>295</v>
      </c>
      <c r="AC26" s="12" t="s">
        <v>29</v>
      </c>
      <c r="AD26" s="8"/>
      <c r="AE26" s="8"/>
      <c r="AF26" s="8"/>
      <c r="AG26" s="8"/>
      <c r="AH26" s="8"/>
      <c r="AI26" s="8"/>
      <c r="AJ26" s="8"/>
      <c r="AK26" s="8"/>
      <c r="AL26" s="8"/>
      <c r="AM26" s="6"/>
    </row>
    <row r="27" spans="1:39" ht="15.75" thickBot="1" x14ac:dyDescent="0.25">
      <c r="A27" s="66"/>
      <c r="B27" s="63">
        <v>44203</v>
      </c>
      <c r="C27" s="7">
        <v>0.75</v>
      </c>
      <c r="D27" s="7" t="s">
        <v>26</v>
      </c>
      <c r="E27" s="13" t="s">
        <v>37</v>
      </c>
      <c r="F27" s="6">
        <v>739</v>
      </c>
      <c r="G27" s="6">
        <v>121</v>
      </c>
      <c r="H27" s="6">
        <v>554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35</v>
      </c>
      <c r="S27" s="6">
        <v>0</v>
      </c>
      <c r="T27" s="6">
        <v>20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110</v>
      </c>
      <c r="AB27" s="6">
        <v>185</v>
      </c>
      <c r="AC27" s="13" t="s">
        <v>29</v>
      </c>
      <c r="AD27" s="6"/>
      <c r="AE27" s="6">
        <v>18860</v>
      </c>
      <c r="AF27" s="6"/>
      <c r="AG27" s="6">
        <v>16378</v>
      </c>
      <c r="AH27" s="6"/>
      <c r="AI27" s="6">
        <v>12598</v>
      </c>
      <c r="AJ27" s="6">
        <v>20197</v>
      </c>
      <c r="AK27" s="6">
        <v>254</v>
      </c>
      <c r="AL27" s="6">
        <v>452</v>
      </c>
      <c r="AM27" s="6"/>
    </row>
    <row r="28" spans="1:39" ht="15.75" thickBot="1" x14ac:dyDescent="0.25">
      <c r="A28" s="67"/>
      <c r="B28" s="63">
        <v>44203</v>
      </c>
      <c r="C28" s="5">
        <v>0.91666666666666663</v>
      </c>
      <c r="D28" s="7" t="s">
        <v>26</v>
      </c>
      <c r="E28" s="12" t="s">
        <v>44</v>
      </c>
      <c r="F28" s="8">
        <v>100</v>
      </c>
      <c r="G28" s="8">
        <v>5</v>
      </c>
      <c r="H28" s="8">
        <v>550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35</v>
      </c>
      <c r="S28" s="8">
        <v>0</v>
      </c>
      <c r="T28" s="8">
        <v>15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112</v>
      </c>
      <c r="AB28" s="8">
        <v>177</v>
      </c>
      <c r="AC28" s="12" t="s">
        <v>29</v>
      </c>
      <c r="AD28" s="8"/>
      <c r="AE28" s="8"/>
      <c r="AF28" s="8"/>
      <c r="AG28" s="8"/>
      <c r="AH28" s="8"/>
      <c r="AI28" s="8"/>
      <c r="AJ28" s="8"/>
      <c r="AK28" s="8"/>
      <c r="AL28" s="8"/>
      <c r="AM28" s="6"/>
    </row>
    <row r="29" spans="1:39" ht="15.75" thickBot="1" x14ac:dyDescent="0.25">
      <c r="A29" s="65">
        <v>44204</v>
      </c>
      <c r="B29" s="63">
        <v>44204</v>
      </c>
      <c r="C29" s="5">
        <v>0.25</v>
      </c>
      <c r="D29" s="7" t="s">
        <v>26</v>
      </c>
      <c r="E29" s="13" t="s">
        <v>43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30</v>
      </c>
      <c r="S29" s="6">
        <v>0</v>
      </c>
      <c r="T29" s="6">
        <v>15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112</v>
      </c>
      <c r="AB29" s="6">
        <v>150</v>
      </c>
      <c r="AC29" s="13" t="s">
        <v>29</v>
      </c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15.75" thickBot="1" x14ac:dyDescent="0.25">
      <c r="A30" s="66"/>
      <c r="B30" s="63">
        <v>44204</v>
      </c>
      <c r="C30" s="7">
        <v>0.41666666666666669</v>
      </c>
      <c r="D30" s="5" t="s">
        <v>26</v>
      </c>
      <c r="E30" s="12" t="s">
        <v>43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34</v>
      </c>
      <c r="S30" s="8">
        <v>0</v>
      </c>
      <c r="T30" s="8">
        <v>15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110</v>
      </c>
      <c r="AB30" s="8">
        <v>150</v>
      </c>
      <c r="AC30" s="12" t="s">
        <v>29</v>
      </c>
      <c r="AD30" s="8"/>
      <c r="AE30" s="8"/>
      <c r="AF30" s="8"/>
      <c r="AG30" s="8"/>
      <c r="AH30" s="8"/>
      <c r="AI30" s="8"/>
      <c r="AJ30" s="8"/>
      <c r="AK30" s="8"/>
      <c r="AL30" s="8"/>
      <c r="AM30" s="6"/>
    </row>
    <row r="31" spans="1:39" ht="15.75" thickBot="1" x14ac:dyDescent="0.25">
      <c r="A31" s="66"/>
      <c r="B31" s="63">
        <v>44204</v>
      </c>
      <c r="C31" s="9">
        <v>0.58333333333333337</v>
      </c>
      <c r="D31" s="7" t="s">
        <v>26</v>
      </c>
      <c r="E31" s="13" t="s">
        <v>42</v>
      </c>
      <c r="F31" s="6">
        <v>200</v>
      </c>
      <c r="G31" s="6">
        <v>5</v>
      </c>
      <c r="H31" s="6">
        <v>550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35</v>
      </c>
      <c r="S31" s="6">
        <v>0</v>
      </c>
      <c r="T31" s="6">
        <v>20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200</v>
      </c>
      <c r="AB31" s="6">
        <v>250</v>
      </c>
      <c r="AC31" s="13" t="s">
        <v>29</v>
      </c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15.75" thickBot="1" x14ac:dyDescent="0.25">
      <c r="A32" s="66"/>
      <c r="B32" s="63">
        <v>44204</v>
      </c>
      <c r="C32" s="7">
        <v>0.75</v>
      </c>
      <c r="D32" s="7" t="s">
        <v>26</v>
      </c>
      <c r="E32" s="12" t="s">
        <v>38</v>
      </c>
      <c r="F32" s="8">
        <v>2417</v>
      </c>
      <c r="G32" s="8">
        <v>35</v>
      </c>
      <c r="H32" s="8">
        <v>573</v>
      </c>
      <c r="I32" s="8">
        <v>88</v>
      </c>
      <c r="J32" s="8">
        <v>68</v>
      </c>
      <c r="K32" s="8">
        <v>1594</v>
      </c>
      <c r="L32" s="8">
        <v>101</v>
      </c>
      <c r="M32" s="8">
        <v>574</v>
      </c>
      <c r="N32" s="8">
        <v>379</v>
      </c>
      <c r="O32" s="8">
        <v>0</v>
      </c>
      <c r="P32" s="8">
        <v>0</v>
      </c>
      <c r="Q32" s="8">
        <v>0</v>
      </c>
      <c r="R32" s="8">
        <v>35</v>
      </c>
      <c r="S32" s="8">
        <v>0</v>
      </c>
      <c r="T32" s="8">
        <v>50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420</v>
      </c>
      <c r="AB32" s="8">
        <v>485</v>
      </c>
      <c r="AC32" s="12" t="s">
        <v>29</v>
      </c>
      <c r="AD32" s="11"/>
      <c r="AE32" s="11">
        <v>18860</v>
      </c>
      <c r="AF32" s="8"/>
      <c r="AG32" s="8">
        <v>16378</v>
      </c>
      <c r="AH32" s="8"/>
      <c r="AI32" s="8">
        <v>12622</v>
      </c>
      <c r="AJ32" s="8">
        <v>20221</v>
      </c>
      <c r="AK32" s="8">
        <v>267</v>
      </c>
      <c r="AL32" s="8">
        <v>408</v>
      </c>
      <c r="AM32" s="6"/>
    </row>
    <row r="33" spans="1:39" ht="15.75" thickBot="1" x14ac:dyDescent="0.25">
      <c r="A33" s="67"/>
      <c r="B33" s="63">
        <v>44204</v>
      </c>
      <c r="C33" s="5">
        <v>0.91666666666666663</v>
      </c>
      <c r="D33" s="7" t="s">
        <v>26</v>
      </c>
      <c r="E33" s="13" t="s">
        <v>36</v>
      </c>
      <c r="F33" s="6">
        <v>2483</v>
      </c>
      <c r="G33" s="6">
        <v>12</v>
      </c>
      <c r="H33" s="6">
        <v>543</v>
      </c>
      <c r="I33" s="6">
        <v>167</v>
      </c>
      <c r="J33" s="6">
        <v>60</v>
      </c>
      <c r="K33" s="6">
        <v>1600</v>
      </c>
      <c r="L33" s="6">
        <v>128</v>
      </c>
      <c r="M33" s="6">
        <v>576</v>
      </c>
      <c r="N33" s="6">
        <v>352</v>
      </c>
      <c r="O33" s="6">
        <v>0</v>
      </c>
      <c r="P33" s="6">
        <v>0</v>
      </c>
      <c r="Q33" s="6">
        <v>0</v>
      </c>
      <c r="R33" s="6">
        <v>34</v>
      </c>
      <c r="S33" s="6">
        <v>0</v>
      </c>
      <c r="T33" s="6">
        <v>60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486</v>
      </c>
      <c r="AB33" s="6">
        <v>545</v>
      </c>
      <c r="AC33" s="13" t="s">
        <v>29</v>
      </c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ht="15.75" thickBot="1" x14ac:dyDescent="0.25">
      <c r="A34" s="65">
        <v>44205</v>
      </c>
      <c r="B34" s="63">
        <v>44205</v>
      </c>
      <c r="C34" s="5">
        <v>0.25</v>
      </c>
      <c r="D34" s="5" t="s">
        <v>26</v>
      </c>
      <c r="E34" s="12" t="s">
        <v>36</v>
      </c>
      <c r="F34" s="8">
        <v>2683</v>
      </c>
      <c r="G34" s="12">
        <v>5</v>
      </c>
      <c r="H34" s="8">
        <v>572</v>
      </c>
      <c r="I34" s="8">
        <v>1</v>
      </c>
      <c r="J34" s="8">
        <v>38</v>
      </c>
      <c r="K34" s="8">
        <v>2117</v>
      </c>
      <c r="L34" s="8">
        <v>74</v>
      </c>
      <c r="M34" s="8">
        <v>491</v>
      </c>
      <c r="N34" s="8">
        <v>478</v>
      </c>
      <c r="O34" s="8">
        <v>74</v>
      </c>
      <c r="P34" s="8">
        <v>491</v>
      </c>
      <c r="Q34" s="8">
        <v>489</v>
      </c>
      <c r="R34" s="8">
        <v>35</v>
      </c>
      <c r="S34" s="8">
        <v>0</v>
      </c>
      <c r="T34" s="8">
        <v>40</v>
      </c>
      <c r="U34" s="8">
        <v>297</v>
      </c>
      <c r="V34" s="8">
        <v>314</v>
      </c>
      <c r="W34" s="12" t="s">
        <v>29</v>
      </c>
      <c r="X34" s="8">
        <v>0</v>
      </c>
      <c r="Y34" s="8">
        <v>0</v>
      </c>
      <c r="Z34" s="8">
        <v>0</v>
      </c>
      <c r="AA34" s="8">
        <v>335</v>
      </c>
      <c r="AB34" s="8">
        <v>386</v>
      </c>
      <c r="AC34" s="12" t="s">
        <v>29</v>
      </c>
      <c r="AD34" s="8"/>
      <c r="AE34" s="8"/>
      <c r="AF34" s="8"/>
      <c r="AG34" s="8"/>
      <c r="AH34" s="8"/>
      <c r="AI34" s="8"/>
      <c r="AJ34" s="8"/>
      <c r="AK34" s="8"/>
      <c r="AL34" s="8"/>
      <c r="AM34" s="6"/>
    </row>
    <row r="35" spans="1:39" ht="15.75" thickBot="1" x14ac:dyDescent="0.25">
      <c r="A35" s="66"/>
      <c r="B35" s="63">
        <v>44205</v>
      </c>
      <c r="C35" s="7">
        <v>0.41666666666666669</v>
      </c>
      <c r="D35" s="7" t="s">
        <v>26</v>
      </c>
      <c r="E35" s="13" t="s">
        <v>36</v>
      </c>
      <c r="F35" s="6">
        <v>3043</v>
      </c>
      <c r="G35" s="6">
        <v>22</v>
      </c>
      <c r="H35" s="6">
        <v>553</v>
      </c>
      <c r="I35" s="6">
        <v>216</v>
      </c>
      <c r="J35" s="6">
        <v>129</v>
      </c>
      <c r="K35" s="6">
        <v>2906</v>
      </c>
      <c r="L35" s="6">
        <v>82</v>
      </c>
      <c r="M35" s="6">
        <v>551</v>
      </c>
      <c r="N35" s="6">
        <v>542</v>
      </c>
      <c r="O35" s="6">
        <v>82</v>
      </c>
      <c r="P35" s="6">
        <v>552</v>
      </c>
      <c r="Q35" s="6">
        <v>546</v>
      </c>
      <c r="R35" s="6">
        <v>35</v>
      </c>
      <c r="S35" s="6">
        <v>0</v>
      </c>
      <c r="T35" s="6">
        <v>55</v>
      </c>
      <c r="U35" s="6">
        <v>376</v>
      </c>
      <c r="V35" s="6">
        <v>427</v>
      </c>
      <c r="W35" s="13" t="s">
        <v>29</v>
      </c>
      <c r="X35" s="6">
        <v>0</v>
      </c>
      <c r="Y35" s="6">
        <v>0</v>
      </c>
      <c r="Z35" s="6">
        <v>0</v>
      </c>
      <c r="AA35" s="6">
        <v>506</v>
      </c>
      <c r="AB35" s="6">
        <v>526</v>
      </c>
      <c r="AC35" s="13" t="s">
        <v>29</v>
      </c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15.75" thickBot="1" x14ac:dyDescent="0.25">
      <c r="A36" s="66"/>
      <c r="B36" s="63">
        <v>44205</v>
      </c>
      <c r="C36" s="9">
        <v>0.58333333333333337</v>
      </c>
      <c r="D36" s="7" t="s">
        <v>26</v>
      </c>
      <c r="E36" s="12" t="s">
        <v>36</v>
      </c>
      <c r="F36" s="8">
        <v>3189</v>
      </c>
      <c r="G36" s="8">
        <v>30</v>
      </c>
      <c r="H36" s="8">
        <v>550</v>
      </c>
      <c r="I36" s="8">
        <v>2</v>
      </c>
      <c r="J36" s="8">
        <v>40</v>
      </c>
      <c r="K36" s="8">
        <v>2400</v>
      </c>
      <c r="L36" s="8">
        <v>82</v>
      </c>
      <c r="M36" s="8">
        <v>550</v>
      </c>
      <c r="N36" s="8">
        <v>540</v>
      </c>
      <c r="O36" s="8">
        <v>82</v>
      </c>
      <c r="P36" s="8">
        <v>551</v>
      </c>
      <c r="Q36" s="8">
        <v>580</v>
      </c>
      <c r="R36" s="8">
        <v>35</v>
      </c>
      <c r="S36" s="8">
        <v>0</v>
      </c>
      <c r="T36" s="8">
        <v>50</v>
      </c>
      <c r="U36" s="8">
        <v>0</v>
      </c>
      <c r="V36" s="8">
        <v>0</v>
      </c>
      <c r="W36" s="12" t="s">
        <v>29</v>
      </c>
      <c r="X36" s="8">
        <v>300</v>
      </c>
      <c r="Y36" s="8">
        <v>350</v>
      </c>
      <c r="Z36" s="12" t="s">
        <v>29</v>
      </c>
      <c r="AA36" s="8">
        <v>450</v>
      </c>
      <c r="AB36" s="8">
        <v>500</v>
      </c>
      <c r="AC36" s="12" t="s">
        <v>29</v>
      </c>
      <c r="AD36" s="8"/>
      <c r="AE36" s="8"/>
      <c r="AF36" s="8"/>
      <c r="AG36" s="8"/>
      <c r="AH36" s="8"/>
      <c r="AI36" s="8"/>
      <c r="AJ36" s="8"/>
      <c r="AK36" s="8"/>
      <c r="AL36" s="8"/>
      <c r="AM36" s="6"/>
    </row>
    <row r="37" spans="1:39" ht="15.75" thickBot="1" x14ac:dyDescent="0.25">
      <c r="A37" s="66"/>
      <c r="B37" s="63">
        <v>44205</v>
      </c>
      <c r="C37" s="7">
        <v>0.75</v>
      </c>
      <c r="D37" s="7" t="s">
        <v>26</v>
      </c>
      <c r="E37" s="13" t="s">
        <v>36</v>
      </c>
      <c r="F37" s="6">
        <v>3343</v>
      </c>
      <c r="G37" s="6">
        <v>69</v>
      </c>
      <c r="H37" s="6">
        <v>551</v>
      </c>
      <c r="I37" s="6">
        <v>2</v>
      </c>
      <c r="J37" s="6">
        <v>40</v>
      </c>
      <c r="K37" s="6">
        <v>2118</v>
      </c>
      <c r="L37" s="6">
        <v>82</v>
      </c>
      <c r="M37" s="6">
        <v>543</v>
      </c>
      <c r="N37" s="6">
        <v>481</v>
      </c>
      <c r="O37" s="6">
        <v>82</v>
      </c>
      <c r="P37" s="6">
        <v>544</v>
      </c>
      <c r="Q37" s="6">
        <v>466</v>
      </c>
      <c r="R37" s="8">
        <v>35</v>
      </c>
      <c r="S37" s="6">
        <v>0</v>
      </c>
      <c r="T37" s="6">
        <v>45</v>
      </c>
      <c r="U37" s="6">
        <v>0</v>
      </c>
      <c r="V37" s="6">
        <v>0</v>
      </c>
      <c r="W37" s="6">
        <v>0</v>
      </c>
      <c r="X37" s="6">
        <v>263</v>
      </c>
      <c r="Y37" s="6">
        <v>305</v>
      </c>
      <c r="Z37" s="13" t="s">
        <v>29</v>
      </c>
      <c r="AA37" s="6">
        <v>400</v>
      </c>
      <c r="AB37" s="6">
        <v>453</v>
      </c>
      <c r="AC37" s="13" t="s">
        <v>29</v>
      </c>
      <c r="AD37" s="6"/>
      <c r="AE37" s="6">
        <v>18874</v>
      </c>
      <c r="AF37" s="6"/>
      <c r="AG37" s="6">
        <v>16384</v>
      </c>
      <c r="AH37" s="6"/>
      <c r="AI37" s="6">
        <v>12634</v>
      </c>
      <c r="AJ37" s="6">
        <v>20245</v>
      </c>
      <c r="AK37" s="6">
        <v>322</v>
      </c>
      <c r="AL37" s="6">
        <v>1237</v>
      </c>
      <c r="AM37" s="6"/>
    </row>
    <row r="38" spans="1:39" ht="15.75" thickBot="1" x14ac:dyDescent="0.25">
      <c r="A38" s="67"/>
      <c r="B38" s="63">
        <v>44205</v>
      </c>
      <c r="C38" s="5">
        <v>0.91666666666666663</v>
      </c>
      <c r="D38" s="5" t="s">
        <v>26</v>
      </c>
      <c r="E38" s="12" t="s">
        <v>36</v>
      </c>
      <c r="F38" s="8">
        <v>3450</v>
      </c>
      <c r="G38" s="8">
        <v>4.4000000000000004</v>
      </c>
      <c r="H38" s="8">
        <v>555</v>
      </c>
      <c r="I38" s="8">
        <v>4</v>
      </c>
      <c r="J38" s="8">
        <v>40</v>
      </c>
      <c r="K38" s="8">
        <v>2782</v>
      </c>
      <c r="L38" s="8">
        <v>85</v>
      </c>
      <c r="M38" s="8">
        <v>553</v>
      </c>
      <c r="N38" s="8">
        <v>503</v>
      </c>
      <c r="O38" s="8">
        <v>85</v>
      </c>
      <c r="P38" s="8">
        <v>554</v>
      </c>
      <c r="Q38" s="8">
        <v>496</v>
      </c>
      <c r="R38" s="8">
        <v>35</v>
      </c>
      <c r="S38" s="8">
        <v>0</v>
      </c>
      <c r="T38" s="8">
        <v>50</v>
      </c>
      <c r="U38" s="8">
        <v>402</v>
      </c>
      <c r="V38" s="8">
        <v>431</v>
      </c>
      <c r="W38" s="12" t="s">
        <v>29</v>
      </c>
      <c r="X38" s="8">
        <v>0</v>
      </c>
      <c r="Y38" s="8">
        <v>0</v>
      </c>
      <c r="Z38" s="8">
        <v>0</v>
      </c>
      <c r="AA38" s="8">
        <v>453</v>
      </c>
      <c r="AB38" s="8">
        <v>474</v>
      </c>
      <c r="AC38" s="12" t="s">
        <v>29</v>
      </c>
      <c r="AD38" s="8"/>
      <c r="AE38" s="8"/>
      <c r="AF38" s="8"/>
      <c r="AG38" s="8"/>
      <c r="AH38" s="8"/>
      <c r="AI38" s="8"/>
      <c r="AJ38" s="8"/>
      <c r="AK38" s="8"/>
      <c r="AL38" s="8"/>
      <c r="AM38" s="6"/>
    </row>
    <row r="39" spans="1:39" ht="15.75" thickBot="1" x14ac:dyDescent="0.25">
      <c r="A39" s="65">
        <v>44206</v>
      </c>
      <c r="B39" s="63">
        <v>44206</v>
      </c>
      <c r="C39" s="5">
        <v>0.25</v>
      </c>
      <c r="D39" s="7" t="s">
        <v>26</v>
      </c>
      <c r="E39" s="13" t="s">
        <v>36</v>
      </c>
      <c r="F39" s="6">
        <v>3610</v>
      </c>
      <c r="G39" s="6">
        <v>5</v>
      </c>
      <c r="H39" s="6">
        <v>550</v>
      </c>
      <c r="I39" s="6">
        <v>4</v>
      </c>
      <c r="J39" s="6">
        <v>40</v>
      </c>
      <c r="K39" s="6">
        <v>2730</v>
      </c>
      <c r="L39" s="6">
        <v>77</v>
      </c>
      <c r="M39" s="6">
        <v>510</v>
      </c>
      <c r="N39" s="6">
        <v>520</v>
      </c>
      <c r="O39" s="6">
        <v>77</v>
      </c>
      <c r="P39" s="6">
        <v>510</v>
      </c>
      <c r="Q39" s="6">
        <v>518</v>
      </c>
      <c r="R39" s="8">
        <v>33</v>
      </c>
      <c r="S39" s="6">
        <v>0</v>
      </c>
      <c r="T39" s="6">
        <v>50</v>
      </c>
      <c r="U39" s="6">
        <v>398</v>
      </c>
      <c r="V39" s="6">
        <v>430</v>
      </c>
      <c r="W39" s="13" t="s">
        <v>29</v>
      </c>
      <c r="X39" s="6">
        <v>0</v>
      </c>
      <c r="Y39" s="6">
        <v>0</v>
      </c>
      <c r="Z39" s="6">
        <v>0</v>
      </c>
      <c r="AA39" s="6">
        <v>450</v>
      </c>
      <c r="AB39" s="6">
        <v>470</v>
      </c>
      <c r="AC39" s="13" t="s">
        <v>29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15.75" thickBot="1" x14ac:dyDescent="0.25">
      <c r="A40" s="66"/>
      <c r="B40" s="63">
        <v>44206</v>
      </c>
      <c r="C40" s="7">
        <v>0.41666666666666669</v>
      </c>
      <c r="D40" s="7" t="s">
        <v>26</v>
      </c>
      <c r="E40" s="12" t="s">
        <v>36</v>
      </c>
      <c r="F40" s="8">
        <v>3785</v>
      </c>
      <c r="G40" s="14">
        <v>111</v>
      </c>
      <c r="H40" s="14">
        <v>553</v>
      </c>
      <c r="I40" s="14">
        <v>211</v>
      </c>
      <c r="J40" s="14">
        <v>112</v>
      </c>
      <c r="K40" s="14">
        <v>2720</v>
      </c>
      <c r="L40" s="14">
        <v>77</v>
      </c>
      <c r="M40" s="14">
        <v>511</v>
      </c>
      <c r="N40" s="14">
        <v>524</v>
      </c>
      <c r="O40" s="14">
        <v>77</v>
      </c>
      <c r="P40" s="14">
        <v>510</v>
      </c>
      <c r="Q40" s="14">
        <v>528</v>
      </c>
      <c r="R40" s="8">
        <v>33</v>
      </c>
      <c r="S40" s="14">
        <v>0</v>
      </c>
      <c r="T40" s="14">
        <v>50</v>
      </c>
      <c r="U40" s="14">
        <v>395</v>
      </c>
      <c r="V40" s="14">
        <v>425</v>
      </c>
      <c r="W40" s="17" t="s">
        <v>29</v>
      </c>
      <c r="X40" s="14">
        <v>0</v>
      </c>
      <c r="Y40" s="14">
        <v>0</v>
      </c>
      <c r="Z40" s="14">
        <v>0</v>
      </c>
      <c r="AA40" s="14">
        <v>437</v>
      </c>
      <c r="AB40" s="14">
        <v>470</v>
      </c>
      <c r="AC40" s="17" t="s">
        <v>29</v>
      </c>
      <c r="AD40" s="8"/>
      <c r="AE40" s="8"/>
      <c r="AF40" s="8"/>
      <c r="AG40" s="8"/>
      <c r="AH40" s="8"/>
      <c r="AI40" s="8"/>
      <c r="AJ40" s="8"/>
      <c r="AK40" s="8"/>
      <c r="AL40" s="8"/>
      <c r="AM40" s="6"/>
    </row>
    <row r="41" spans="1:39" ht="15.75" thickBot="1" x14ac:dyDescent="0.25">
      <c r="A41" s="66"/>
      <c r="B41" s="63">
        <v>44206</v>
      </c>
      <c r="C41" s="9">
        <v>0.58333333333333337</v>
      </c>
      <c r="D41" s="7" t="s">
        <v>26</v>
      </c>
      <c r="E41" s="13" t="s">
        <v>36</v>
      </c>
      <c r="F41" s="6">
        <v>3970</v>
      </c>
      <c r="G41" s="6">
        <v>74</v>
      </c>
      <c r="H41" s="6">
        <v>592</v>
      </c>
      <c r="I41" s="6">
        <v>2.7</v>
      </c>
      <c r="J41" s="6">
        <v>40</v>
      </c>
      <c r="K41" s="6">
        <v>2289</v>
      </c>
      <c r="L41" s="6">
        <v>77</v>
      </c>
      <c r="M41" s="6">
        <v>511</v>
      </c>
      <c r="N41" s="6">
        <v>482</v>
      </c>
      <c r="O41" s="6">
        <v>77</v>
      </c>
      <c r="P41" s="6">
        <v>511</v>
      </c>
      <c r="Q41" s="6">
        <v>500</v>
      </c>
      <c r="R41" s="8">
        <v>34</v>
      </c>
      <c r="S41" s="6">
        <v>0</v>
      </c>
      <c r="T41" s="6">
        <v>45</v>
      </c>
      <c r="U41" s="6">
        <v>335</v>
      </c>
      <c r="V41" s="6">
        <v>356</v>
      </c>
      <c r="W41" s="13" t="s">
        <v>29</v>
      </c>
      <c r="X41" s="6">
        <v>0</v>
      </c>
      <c r="Y41" s="6">
        <v>0</v>
      </c>
      <c r="Z41" s="6">
        <v>0</v>
      </c>
      <c r="AA41" s="6">
        <v>450</v>
      </c>
      <c r="AB41" s="6">
        <v>492</v>
      </c>
      <c r="AC41" s="13" t="s">
        <v>29</v>
      </c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15.75" thickBot="1" x14ac:dyDescent="0.25">
      <c r="A42" s="66"/>
      <c r="B42" s="63">
        <v>44206</v>
      </c>
      <c r="C42" s="7">
        <v>0.75</v>
      </c>
      <c r="D42" s="5" t="s">
        <v>26</v>
      </c>
      <c r="E42" s="12" t="s">
        <v>32</v>
      </c>
      <c r="F42" s="8">
        <v>4579</v>
      </c>
      <c r="G42" s="8">
        <v>5</v>
      </c>
      <c r="H42" s="8">
        <v>576</v>
      </c>
      <c r="I42" s="8">
        <v>45</v>
      </c>
      <c r="J42" s="8">
        <v>91</v>
      </c>
      <c r="K42" s="8">
        <v>2201</v>
      </c>
      <c r="L42" s="8">
        <v>77</v>
      </c>
      <c r="M42" s="8">
        <v>512</v>
      </c>
      <c r="N42" s="8">
        <v>483</v>
      </c>
      <c r="O42" s="8">
        <v>77</v>
      </c>
      <c r="P42" s="8">
        <v>510</v>
      </c>
      <c r="Q42" s="8">
        <v>486</v>
      </c>
      <c r="R42" s="8">
        <v>33</v>
      </c>
      <c r="S42" s="8">
        <v>0</v>
      </c>
      <c r="T42" s="8">
        <v>43</v>
      </c>
      <c r="U42" s="8">
        <v>342</v>
      </c>
      <c r="V42" s="8">
        <v>366</v>
      </c>
      <c r="W42" s="12" t="s">
        <v>29</v>
      </c>
      <c r="X42" s="12">
        <v>0</v>
      </c>
      <c r="Y42" s="8">
        <v>0</v>
      </c>
      <c r="Z42" s="8">
        <v>0</v>
      </c>
      <c r="AA42" s="8">
        <v>388</v>
      </c>
      <c r="AB42" s="8">
        <v>418</v>
      </c>
      <c r="AC42" s="12" t="s">
        <v>29</v>
      </c>
      <c r="AD42" s="8"/>
      <c r="AE42" s="8">
        <v>18898</v>
      </c>
      <c r="AF42" s="8"/>
      <c r="AG42" s="8">
        <v>16384</v>
      </c>
      <c r="AH42" s="8"/>
      <c r="AI42" s="8">
        <v>12658</v>
      </c>
      <c r="AJ42" s="8">
        <v>20269</v>
      </c>
      <c r="AK42" s="8">
        <v>344</v>
      </c>
      <c r="AL42" s="8">
        <v>1304</v>
      </c>
      <c r="AM42" s="6"/>
    </row>
    <row r="43" spans="1:39" ht="15.75" thickBot="1" x14ac:dyDescent="0.25">
      <c r="A43" s="67"/>
      <c r="B43" s="63">
        <v>44206</v>
      </c>
      <c r="C43" s="5">
        <v>0.91666666666666663</v>
      </c>
      <c r="D43" s="7" t="s">
        <v>26</v>
      </c>
      <c r="E43" s="13" t="s">
        <v>37</v>
      </c>
      <c r="F43" s="6">
        <v>4000</v>
      </c>
      <c r="G43" s="6">
        <v>50</v>
      </c>
      <c r="H43" s="6">
        <v>560</v>
      </c>
      <c r="I43" s="6">
        <v>4</v>
      </c>
      <c r="J43" s="6">
        <v>40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8">
        <v>34</v>
      </c>
      <c r="S43" s="6">
        <v>0</v>
      </c>
      <c r="T43" s="6">
        <v>30</v>
      </c>
      <c r="U43" s="6">
        <v>250</v>
      </c>
      <c r="V43" s="6">
        <v>300</v>
      </c>
      <c r="W43" s="13" t="s">
        <v>29</v>
      </c>
      <c r="X43" s="6">
        <v>0</v>
      </c>
      <c r="Y43" s="6">
        <v>0</v>
      </c>
      <c r="Z43" s="6">
        <v>0</v>
      </c>
      <c r="AA43" s="6">
        <v>300</v>
      </c>
      <c r="AB43" s="6">
        <v>350</v>
      </c>
      <c r="AC43" s="13" t="s">
        <v>29</v>
      </c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ht="15.75" thickBot="1" x14ac:dyDescent="0.25">
      <c r="A44" s="65">
        <v>44207</v>
      </c>
      <c r="B44" s="63">
        <v>44207</v>
      </c>
      <c r="C44" s="5">
        <v>0.25</v>
      </c>
      <c r="D44" s="7" t="s">
        <v>26</v>
      </c>
      <c r="E44" s="12" t="s">
        <v>37</v>
      </c>
      <c r="F44" s="8">
        <v>2200</v>
      </c>
      <c r="G44" s="8">
        <v>132</v>
      </c>
      <c r="H44" s="8">
        <v>613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34</v>
      </c>
      <c r="S44" s="8">
        <v>0</v>
      </c>
      <c r="T44" s="8">
        <v>30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250</v>
      </c>
      <c r="AB44" s="8">
        <v>300</v>
      </c>
      <c r="AC44" s="12" t="s">
        <v>29</v>
      </c>
      <c r="AD44" s="8"/>
      <c r="AE44" s="8"/>
      <c r="AF44" s="8"/>
      <c r="AG44" s="8"/>
      <c r="AH44" s="8"/>
      <c r="AI44" s="8"/>
      <c r="AJ44" s="8"/>
      <c r="AK44" s="8"/>
      <c r="AL44" s="8"/>
      <c r="AM44" s="6"/>
    </row>
    <row r="45" spans="1:39" ht="15.75" thickBot="1" x14ac:dyDescent="0.25">
      <c r="A45" s="66"/>
      <c r="B45" s="63">
        <v>44207</v>
      </c>
      <c r="C45" s="7">
        <v>0.41666666666666669</v>
      </c>
      <c r="D45" s="7" t="s">
        <v>26</v>
      </c>
      <c r="E45" s="12" t="s">
        <v>37</v>
      </c>
      <c r="F45" s="15">
        <v>98</v>
      </c>
      <c r="G45" s="15">
        <v>4</v>
      </c>
      <c r="H45" s="15">
        <v>538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35</v>
      </c>
      <c r="S45" s="15">
        <v>0</v>
      </c>
      <c r="T45" s="15">
        <v>15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0</v>
      </c>
      <c r="AA45" s="15">
        <v>178</v>
      </c>
      <c r="AB45" s="15">
        <v>251</v>
      </c>
      <c r="AC45" s="12" t="s">
        <v>29</v>
      </c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1:39" ht="15.75" thickBot="1" x14ac:dyDescent="0.25">
      <c r="A46" s="66"/>
      <c r="B46" s="63">
        <v>44207</v>
      </c>
      <c r="C46" s="9">
        <v>0.58333333333333337</v>
      </c>
      <c r="D46" s="7" t="s">
        <v>26</v>
      </c>
      <c r="E46" s="12" t="s">
        <v>45</v>
      </c>
      <c r="F46" s="16">
        <v>105</v>
      </c>
      <c r="G46" s="16">
        <v>4</v>
      </c>
      <c r="H46" s="16">
        <v>539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35</v>
      </c>
      <c r="S46" s="16">
        <v>0</v>
      </c>
      <c r="T46" s="16">
        <v>16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143</v>
      </c>
      <c r="AB46" s="16">
        <v>221</v>
      </c>
      <c r="AC46" s="12" t="s">
        <v>29</v>
      </c>
      <c r="AD46" s="8"/>
      <c r="AE46" s="8"/>
      <c r="AF46" s="8"/>
      <c r="AG46" s="8"/>
      <c r="AH46" s="8"/>
      <c r="AI46" s="8"/>
      <c r="AJ46" s="8"/>
      <c r="AK46" s="8"/>
      <c r="AL46" s="8"/>
      <c r="AM46" s="6"/>
    </row>
    <row r="47" spans="1:39" ht="15.75" thickBot="1" x14ac:dyDescent="0.25">
      <c r="A47" s="66"/>
      <c r="B47" s="63">
        <v>44207</v>
      </c>
      <c r="C47" s="7">
        <v>0.75</v>
      </c>
      <c r="D47" s="7" t="s">
        <v>26</v>
      </c>
      <c r="E47" s="12" t="s">
        <v>45</v>
      </c>
      <c r="F47" s="15">
        <v>545</v>
      </c>
      <c r="G47" s="15">
        <v>5</v>
      </c>
      <c r="H47" s="15">
        <v>569</v>
      </c>
      <c r="I47" s="15">
        <v>0</v>
      </c>
      <c r="J47" s="15">
        <v>0</v>
      </c>
      <c r="K47" s="15">
        <v>0</v>
      </c>
      <c r="L47" s="15">
        <v>0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34</v>
      </c>
      <c r="S47" s="15">
        <v>0</v>
      </c>
      <c r="T47" s="15">
        <v>15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153</v>
      </c>
      <c r="AB47" s="15">
        <v>243</v>
      </c>
      <c r="AC47" s="12" t="s">
        <v>29</v>
      </c>
      <c r="AD47" s="6"/>
      <c r="AE47" s="8">
        <v>18898</v>
      </c>
      <c r="AF47" s="8"/>
      <c r="AG47" s="8">
        <v>16384</v>
      </c>
      <c r="AH47" s="8"/>
      <c r="AI47" s="8">
        <v>12682</v>
      </c>
      <c r="AJ47" s="6">
        <v>20293</v>
      </c>
      <c r="AK47" s="6">
        <v>600</v>
      </c>
      <c r="AL47" s="6">
        <v>582</v>
      </c>
      <c r="AM47" s="6"/>
    </row>
    <row r="48" spans="1:39" ht="15.75" thickBot="1" x14ac:dyDescent="0.25">
      <c r="A48" s="67"/>
      <c r="B48" s="63">
        <v>44207</v>
      </c>
      <c r="C48" s="5">
        <v>0.91666666666666663</v>
      </c>
      <c r="D48" s="7" t="s">
        <v>26</v>
      </c>
      <c r="E48" s="12" t="s">
        <v>45</v>
      </c>
      <c r="F48" s="8">
        <v>970</v>
      </c>
      <c r="G48" s="8">
        <v>36</v>
      </c>
      <c r="H48" s="8">
        <v>551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32</v>
      </c>
      <c r="S48" s="8">
        <v>0</v>
      </c>
      <c r="T48" s="8">
        <v>25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184</v>
      </c>
      <c r="AB48" s="8">
        <v>264</v>
      </c>
      <c r="AC48" s="12" t="s">
        <v>29</v>
      </c>
      <c r="AD48" s="8"/>
      <c r="AE48" s="8"/>
      <c r="AF48" s="8"/>
      <c r="AG48" s="8"/>
      <c r="AH48" s="8"/>
      <c r="AI48" s="8"/>
      <c r="AJ48" s="8"/>
      <c r="AK48" s="8"/>
      <c r="AL48" s="8"/>
      <c r="AM48" s="6"/>
    </row>
    <row r="49" spans="1:39" ht="15.75" thickBot="1" x14ac:dyDescent="0.25">
      <c r="A49" s="65">
        <v>44208</v>
      </c>
      <c r="B49" s="63">
        <v>44208</v>
      </c>
      <c r="C49" s="5">
        <v>0.25</v>
      </c>
      <c r="D49" s="7" t="s">
        <v>26</v>
      </c>
      <c r="E49" s="12" t="s">
        <v>46</v>
      </c>
      <c r="F49" s="6">
        <v>4424</v>
      </c>
      <c r="G49" s="6">
        <v>229</v>
      </c>
      <c r="H49" s="6">
        <v>609</v>
      </c>
      <c r="I49" s="6">
        <v>3</v>
      </c>
      <c r="J49" s="6">
        <v>39</v>
      </c>
      <c r="K49" s="6">
        <v>21</v>
      </c>
      <c r="L49" s="6">
        <v>15</v>
      </c>
      <c r="M49" s="6">
        <v>103</v>
      </c>
      <c r="N49" s="6">
        <v>401</v>
      </c>
      <c r="O49" s="6">
        <v>0</v>
      </c>
      <c r="P49" s="6">
        <v>0</v>
      </c>
      <c r="Q49" s="6">
        <v>0</v>
      </c>
      <c r="R49" s="6">
        <v>33</v>
      </c>
      <c r="S49" s="6">
        <v>0</v>
      </c>
      <c r="T49" s="6">
        <v>20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204</v>
      </c>
      <c r="AB49" s="6">
        <v>288</v>
      </c>
      <c r="AC49" s="12" t="s">
        <v>29</v>
      </c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15.75" thickBot="1" x14ac:dyDescent="0.25">
      <c r="A50" s="66"/>
      <c r="B50" s="63">
        <v>44208</v>
      </c>
      <c r="C50" s="7">
        <v>0.41666666666666669</v>
      </c>
      <c r="D50" s="7" t="s">
        <v>26</v>
      </c>
      <c r="E50" s="12" t="s">
        <v>47</v>
      </c>
      <c r="F50" s="8">
        <v>4418</v>
      </c>
      <c r="G50" s="8">
        <v>197</v>
      </c>
      <c r="H50" s="8">
        <v>554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33</v>
      </c>
      <c r="S50" s="8">
        <v>0</v>
      </c>
      <c r="T50" s="8">
        <v>23</v>
      </c>
      <c r="U50" s="8">
        <v>52</v>
      </c>
      <c r="V50" s="8">
        <v>64</v>
      </c>
      <c r="W50" s="12" t="s">
        <v>29</v>
      </c>
      <c r="X50" s="8">
        <v>91</v>
      </c>
      <c r="Y50" s="8">
        <v>194</v>
      </c>
      <c r="Z50" s="12" t="s">
        <v>29</v>
      </c>
      <c r="AA50" s="8">
        <v>0</v>
      </c>
      <c r="AB50" s="8">
        <v>0</v>
      </c>
      <c r="AC50" s="12">
        <v>0</v>
      </c>
      <c r="AD50" s="8"/>
      <c r="AE50" s="8"/>
      <c r="AF50" s="8"/>
      <c r="AG50" s="8"/>
      <c r="AH50" s="8"/>
      <c r="AI50" s="8"/>
      <c r="AJ50" s="8"/>
      <c r="AK50" s="8"/>
      <c r="AL50" s="8"/>
      <c r="AM50" s="6"/>
    </row>
    <row r="51" spans="1:39" ht="15.75" thickBot="1" x14ac:dyDescent="0.25">
      <c r="A51" s="66"/>
      <c r="B51" s="63">
        <v>44208</v>
      </c>
      <c r="C51" s="9">
        <v>0.58333333333333337</v>
      </c>
      <c r="D51" s="7" t="s">
        <v>26</v>
      </c>
      <c r="E51" s="13" t="s">
        <v>48</v>
      </c>
      <c r="F51" s="6">
        <v>4421</v>
      </c>
      <c r="G51" s="6">
        <v>4</v>
      </c>
      <c r="H51" s="6">
        <v>543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32</v>
      </c>
      <c r="S51" s="6">
        <v>0</v>
      </c>
      <c r="T51" s="6">
        <v>14</v>
      </c>
      <c r="U51" s="6">
        <v>145</v>
      </c>
      <c r="V51" s="6">
        <v>217</v>
      </c>
      <c r="W51" s="12" t="s">
        <v>29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12">
        <v>0</v>
      </c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15.75" thickBot="1" x14ac:dyDescent="0.25">
      <c r="A52" s="66"/>
      <c r="B52" s="63">
        <v>44208</v>
      </c>
      <c r="C52" s="7">
        <v>0.75</v>
      </c>
      <c r="D52" s="7" t="s">
        <v>26</v>
      </c>
      <c r="E52" s="13" t="s">
        <v>49</v>
      </c>
      <c r="F52" s="8">
        <v>4421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32</v>
      </c>
      <c r="S52" s="8">
        <v>0</v>
      </c>
      <c r="T52" s="8">
        <v>10</v>
      </c>
      <c r="U52" s="8">
        <v>94</v>
      </c>
      <c r="V52" s="8">
        <v>143</v>
      </c>
      <c r="W52" s="12" t="s">
        <v>29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12">
        <v>0</v>
      </c>
      <c r="AD52" s="8"/>
      <c r="AE52" s="8">
        <v>18906</v>
      </c>
      <c r="AF52" s="8"/>
      <c r="AG52" s="8">
        <v>16384</v>
      </c>
      <c r="AH52" s="8"/>
      <c r="AI52" s="8">
        <v>12682</v>
      </c>
      <c r="AJ52" s="8">
        <v>20296</v>
      </c>
      <c r="AK52" s="8">
        <v>143</v>
      </c>
      <c r="AL52" s="8">
        <v>929</v>
      </c>
      <c r="AM52" s="6"/>
    </row>
    <row r="53" spans="1:39" ht="15.75" thickBot="1" x14ac:dyDescent="0.25">
      <c r="A53" s="67"/>
      <c r="B53" s="63">
        <v>44208</v>
      </c>
      <c r="C53" s="5">
        <v>0.91666666666666663</v>
      </c>
      <c r="D53" s="7" t="s">
        <v>26</v>
      </c>
      <c r="E53" s="13" t="s">
        <v>50</v>
      </c>
      <c r="F53" s="6">
        <v>4421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33</v>
      </c>
      <c r="S53" s="6">
        <v>0</v>
      </c>
      <c r="T53" s="6">
        <v>7</v>
      </c>
      <c r="U53" s="6">
        <v>77</v>
      </c>
      <c r="V53" s="6">
        <v>126</v>
      </c>
      <c r="W53" s="12" t="s">
        <v>29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12">
        <v>0</v>
      </c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15.75" thickBot="1" x14ac:dyDescent="0.25">
      <c r="A54" s="65">
        <v>44209</v>
      </c>
      <c r="B54" s="63">
        <v>44209</v>
      </c>
      <c r="C54" s="5">
        <v>0.25</v>
      </c>
      <c r="D54" s="7" t="s">
        <v>26</v>
      </c>
      <c r="E54" s="12" t="s">
        <v>51</v>
      </c>
      <c r="F54" s="8">
        <v>4421</v>
      </c>
      <c r="G54" s="8">
        <v>4</v>
      </c>
      <c r="H54" s="8">
        <v>545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34</v>
      </c>
      <c r="S54" s="8">
        <v>0</v>
      </c>
      <c r="T54" s="8">
        <v>13</v>
      </c>
      <c r="U54" s="8">
        <v>129</v>
      </c>
      <c r="V54" s="8">
        <v>208</v>
      </c>
      <c r="W54" s="12" t="s">
        <v>29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/>
      <c r="AE54" s="8"/>
      <c r="AF54" s="8"/>
      <c r="AG54" s="8"/>
      <c r="AH54" s="8"/>
      <c r="AI54" s="8"/>
      <c r="AJ54" s="8"/>
      <c r="AK54" s="8"/>
      <c r="AL54" s="8"/>
      <c r="AM54" s="6"/>
    </row>
    <row r="55" spans="1:39" ht="15.75" thickBot="1" x14ac:dyDescent="0.25">
      <c r="A55" s="66"/>
      <c r="B55" s="63">
        <v>44209</v>
      </c>
      <c r="C55" s="7">
        <v>0.41666666666666669</v>
      </c>
      <c r="D55" s="7" t="s">
        <v>26</v>
      </c>
      <c r="E55" s="13" t="s">
        <v>52</v>
      </c>
      <c r="F55" s="6">
        <v>200</v>
      </c>
      <c r="G55" s="6">
        <v>4</v>
      </c>
      <c r="H55" s="6">
        <v>542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33</v>
      </c>
      <c r="S55" s="6">
        <v>0</v>
      </c>
      <c r="T55" s="6">
        <v>13</v>
      </c>
      <c r="U55" s="6">
        <v>131</v>
      </c>
      <c r="V55" s="6">
        <v>226</v>
      </c>
      <c r="W55" s="12" t="s">
        <v>29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15.75" thickBot="1" x14ac:dyDescent="0.25">
      <c r="A56" s="66"/>
      <c r="B56" s="63">
        <v>44209</v>
      </c>
      <c r="C56" s="9">
        <v>0.58333333333333337</v>
      </c>
      <c r="D56" s="7" t="s">
        <v>26</v>
      </c>
      <c r="E56" s="13" t="s">
        <v>52</v>
      </c>
      <c r="F56" s="8">
        <v>3351</v>
      </c>
      <c r="G56" s="12">
        <v>75</v>
      </c>
      <c r="H56" s="8">
        <v>538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34</v>
      </c>
      <c r="S56" s="8">
        <v>0</v>
      </c>
      <c r="T56" s="8">
        <v>11</v>
      </c>
      <c r="U56" s="8">
        <v>171</v>
      </c>
      <c r="V56" s="8">
        <v>249</v>
      </c>
      <c r="W56" s="12" t="s">
        <v>29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11"/>
      <c r="AE56" s="11"/>
      <c r="AF56" s="8"/>
      <c r="AG56" s="8"/>
      <c r="AH56" s="8"/>
      <c r="AI56" s="8"/>
      <c r="AJ56" s="8"/>
      <c r="AK56" s="8"/>
      <c r="AL56" s="8"/>
      <c r="AM56" s="6"/>
    </row>
    <row r="57" spans="1:39" ht="15.75" thickBot="1" x14ac:dyDescent="0.25">
      <c r="A57" s="66"/>
      <c r="B57" s="63">
        <v>44209</v>
      </c>
      <c r="C57" s="7">
        <v>0.75</v>
      </c>
      <c r="D57" s="7" t="s">
        <v>26</v>
      </c>
      <c r="E57" s="13" t="s">
        <v>52</v>
      </c>
      <c r="F57" s="6">
        <v>4401</v>
      </c>
      <c r="G57" s="6">
        <v>5</v>
      </c>
      <c r="H57" s="6">
        <v>566</v>
      </c>
      <c r="I57" s="6">
        <v>160</v>
      </c>
      <c r="J57" s="6">
        <v>100</v>
      </c>
      <c r="K57" s="6">
        <v>1197</v>
      </c>
      <c r="L57" s="6">
        <v>0</v>
      </c>
      <c r="M57" s="6">
        <v>0</v>
      </c>
      <c r="N57" s="6">
        <v>0</v>
      </c>
      <c r="O57" s="6">
        <v>67</v>
      </c>
      <c r="P57" s="6">
        <v>451</v>
      </c>
      <c r="Q57" s="6">
        <v>435</v>
      </c>
      <c r="R57" s="6">
        <v>34</v>
      </c>
      <c r="S57" s="6">
        <v>0</v>
      </c>
      <c r="T57" s="6">
        <v>16</v>
      </c>
      <c r="U57" s="6">
        <v>178</v>
      </c>
      <c r="V57" s="6">
        <v>246</v>
      </c>
      <c r="W57" s="12" t="s">
        <v>29</v>
      </c>
      <c r="X57" s="6">
        <v>0</v>
      </c>
      <c r="Y57" s="6">
        <v>0</v>
      </c>
      <c r="Z57" s="6">
        <v>0</v>
      </c>
      <c r="AA57" s="6">
        <v>154</v>
      </c>
      <c r="AB57" s="6">
        <v>181</v>
      </c>
      <c r="AC57" s="12" t="s">
        <v>29</v>
      </c>
      <c r="AD57" s="6"/>
      <c r="AE57" s="6">
        <v>18932</v>
      </c>
      <c r="AF57" s="6"/>
      <c r="AG57" s="6">
        <v>16384</v>
      </c>
      <c r="AH57" s="6"/>
      <c r="AI57" s="6">
        <v>12698</v>
      </c>
      <c r="AJ57" s="6">
        <v>20320</v>
      </c>
      <c r="AK57" s="6">
        <v>30</v>
      </c>
      <c r="AL57" s="6">
        <v>885</v>
      </c>
      <c r="AM57" s="6"/>
    </row>
    <row r="58" spans="1:39" ht="15.75" thickBot="1" x14ac:dyDescent="0.25">
      <c r="A58" s="67"/>
      <c r="B58" s="63">
        <v>44209</v>
      </c>
      <c r="C58" s="5">
        <v>0.91666666666666663</v>
      </c>
      <c r="D58" s="7" t="s">
        <v>26</v>
      </c>
      <c r="E58" s="13" t="s">
        <v>52</v>
      </c>
      <c r="F58" s="8">
        <v>4566</v>
      </c>
      <c r="G58" s="12">
        <v>4</v>
      </c>
      <c r="H58" s="8">
        <v>546</v>
      </c>
      <c r="I58" s="12">
        <v>-2</v>
      </c>
      <c r="J58" s="8">
        <v>40</v>
      </c>
      <c r="K58" s="8">
        <v>14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34</v>
      </c>
      <c r="S58" s="8">
        <v>0</v>
      </c>
      <c r="T58" s="8">
        <v>10</v>
      </c>
      <c r="U58" s="8">
        <v>89</v>
      </c>
      <c r="V58" s="8">
        <v>108</v>
      </c>
      <c r="W58" s="12" t="s">
        <v>29</v>
      </c>
      <c r="X58" s="8">
        <v>0</v>
      </c>
      <c r="Y58" s="8">
        <v>0</v>
      </c>
      <c r="Z58" s="8">
        <v>0</v>
      </c>
      <c r="AA58" s="8">
        <v>94</v>
      </c>
      <c r="AB58" s="8">
        <v>134</v>
      </c>
      <c r="AC58" s="12" t="s">
        <v>29</v>
      </c>
      <c r="AD58" s="8"/>
      <c r="AE58" s="8"/>
      <c r="AF58" s="8"/>
      <c r="AG58" s="8"/>
      <c r="AH58" s="8"/>
      <c r="AI58" s="8"/>
      <c r="AJ58" s="8"/>
      <c r="AK58" s="8"/>
      <c r="AL58" s="8"/>
      <c r="AM58" s="6"/>
    </row>
    <row r="59" spans="1:39" ht="15.75" thickBot="1" x14ac:dyDescent="0.25">
      <c r="A59" s="65">
        <v>44210</v>
      </c>
      <c r="B59" s="63">
        <v>44210</v>
      </c>
      <c r="C59" s="5">
        <v>0.25</v>
      </c>
      <c r="D59" s="7" t="s">
        <v>26</v>
      </c>
      <c r="E59" s="13" t="s">
        <v>52</v>
      </c>
      <c r="F59" s="6">
        <v>5116</v>
      </c>
      <c r="G59" s="13">
        <v>82</v>
      </c>
      <c r="H59" s="6">
        <v>605</v>
      </c>
      <c r="I59" s="6">
        <v>-1</v>
      </c>
      <c r="J59" s="6">
        <v>40</v>
      </c>
      <c r="K59" s="6">
        <v>5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35</v>
      </c>
      <c r="S59" s="6">
        <v>0</v>
      </c>
      <c r="T59" s="6">
        <v>10</v>
      </c>
      <c r="U59" s="6">
        <v>84</v>
      </c>
      <c r="V59" s="6">
        <v>155</v>
      </c>
      <c r="W59" s="12" t="s">
        <v>29</v>
      </c>
      <c r="X59" s="6">
        <v>0</v>
      </c>
      <c r="Y59" s="6">
        <v>0</v>
      </c>
      <c r="Z59" s="6">
        <v>0</v>
      </c>
      <c r="AA59" s="6">
        <v>42</v>
      </c>
      <c r="AB59" s="6">
        <v>76</v>
      </c>
      <c r="AC59" s="12" t="s">
        <v>29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5.75" thickBot="1" x14ac:dyDescent="0.25">
      <c r="A60" s="66"/>
      <c r="B60" s="63">
        <v>44210</v>
      </c>
      <c r="C60" s="7">
        <v>0.41666666666666669</v>
      </c>
      <c r="D60" s="7" t="s">
        <v>26</v>
      </c>
      <c r="E60" s="13" t="s">
        <v>53</v>
      </c>
      <c r="F60" s="8">
        <v>4661</v>
      </c>
      <c r="G60" s="12">
        <v>166</v>
      </c>
      <c r="H60" s="8">
        <v>693</v>
      </c>
      <c r="I60" s="12">
        <v>0</v>
      </c>
      <c r="J60" s="8">
        <v>0</v>
      </c>
      <c r="K60" s="12">
        <v>0</v>
      </c>
      <c r="L60" s="8">
        <v>0</v>
      </c>
      <c r="M60" s="12">
        <v>0</v>
      </c>
      <c r="N60" s="8">
        <v>0</v>
      </c>
      <c r="O60" s="12">
        <v>0</v>
      </c>
      <c r="P60" s="8">
        <v>0</v>
      </c>
      <c r="Q60" s="12">
        <v>0</v>
      </c>
      <c r="R60" s="8">
        <v>34</v>
      </c>
      <c r="S60" s="12">
        <v>0</v>
      </c>
      <c r="T60" s="8">
        <v>7</v>
      </c>
      <c r="U60" s="12">
        <v>85</v>
      </c>
      <c r="V60" s="8">
        <v>156</v>
      </c>
      <c r="W60" s="12" t="s">
        <v>29</v>
      </c>
      <c r="X60" s="12">
        <v>0</v>
      </c>
      <c r="Y60" s="8">
        <v>0</v>
      </c>
      <c r="Z60" s="8">
        <v>0</v>
      </c>
      <c r="AA60" s="12">
        <v>49</v>
      </c>
      <c r="AB60" s="8">
        <v>79</v>
      </c>
      <c r="AC60" s="12" t="s">
        <v>29</v>
      </c>
      <c r="AD60" s="8"/>
      <c r="AE60" s="8"/>
      <c r="AF60" s="8"/>
      <c r="AG60" s="8"/>
      <c r="AH60" s="8"/>
      <c r="AI60" s="8"/>
      <c r="AJ60" s="8"/>
      <c r="AK60" s="8"/>
      <c r="AL60" s="8"/>
      <c r="AM60" s="6"/>
    </row>
    <row r="61" spans="1:39" ht="15.75" thickBot="1" x14ac:dyDescent="0.25">
      <c r="A61" s="66"/>
      <c r="B61" s="63">
        <v>44210</v>
      </c>
      <c r="C61" s="9">
        <v>0.58333333333333337</v>
      </c>
      <c r="D61" s="7" t="s">
        <v>26</v>
      </c>
      <c r="E61" s="13" t="s">
        <v>52</v>
      </c>
      <c r="F61" s="6">
        <v>5243</v>
      </c>
      <c r="G61" s="6">
        <v>130</v>
      </c>
      <c r="H61" s="6">
        <v>601</v>
      </c>
      <c r="I61" s="6">
        <v>2</v>
      </c>
      <c r="J61" s="6">
        <v>39</v>
      </c>
      <c r="K61" s="6">
        <v>1336</v>
      </c>
      <c r="L61" s="6">
        <v>0</v>
      </c>
      <c r="M61" s="6">
        <v>0</v>
      </c>
      <c r="N61" s="6">
        <v>0</v>
      </c>
      <c r="O61" s="6">
        <v>74</v>
      </c>
      <c r="P61" s="6">
        <v>497</v>
      </c>
      <c r="Q61" s="6">
        <v>437</v>
      </c>
      <c r="R61" s="6">
        <v>35</v>
      </c>
      <c r="S61" s="6">
        <v>0</v>
      </c>
      <c r="T61" s="6">
        <v>22</v>
      </c>
      <c r="U61" s="6">
        <v>184</v>
      </c>
      <c r="V61" s="6">
        <v>215</v>
      </c>
      <c r="W61" s="12" t="s">
        <v>29</v>
      </c>
      <c r="X61" s="54">
        <v>0</v>
      </c>
      <c r="Y61" s="6">
        <v>0</v>
      </c>
      <c r="Z61" s="6">
        <v>0</v>
      </c>
      <c r="AA61" s="6">
        <v>213</v>
      </c>
      <c r="AB61" s="6">
        <v>251</v>
      </c>
      <c r="AC61" s="12" t="s">
        <v>29</v>
      </c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5.75" thickBot="1" x14ac:dyDescent="0.25">
      <c r="A62" s="66"/>
      <c r="B62" s="63">
        <v>44210</v>
      </c>
      <c r="C62" s="7">
        <v>0.75</v>
      </c>
      <c r="D62" s="7" t="s">
        <v>26</v>
      </c>
      <c r="E62" s="13" t="s">
        <v>37</v>
      </c>
      <c r="F62" s="8">
        <v>3538</v>
      </c>
      <c r="G62" s="12">
        <v>118</v>
      </c>
      <c r="H62" s="8">
        <v>582</v>
      </c>
      <c r="I62" s="12">
        <v>-2</v>
      </c>
      <c r="J62" s="8">
        <v>50</v>
      </c>
      <c r="K62" s="12">
        <v>1253</v>
      </c>
      <c r="L62" s="8">
        <v>0</v>
      </c>
      <c r="M62" s="12">
        <v>0</v>
      </c>
      <c r="N62" s="8">
        <v>0</v>
      </c>
      <c r="O62" s="12">
        <v>74</v>
      </c>
      <c r="P62" s="8">
        <v>497</v>
      </c>
      <c r="Q62" s="12">
        <v>443</v>
      </c>
      <c r="R62" s="8">
        <v>34</v>
      </c>
      <c r="S62" s="12">
        <v>0</v>
      </c>
      <c r="T62" s="8">
        <v>40</v>
      </c>
      <c r="U62" s="12">
        <v>386</v>
      </c>
      <c r="V62" s="8">
        <v>469</v>
      </c>
      <c r="W62" s="12" t="s">
        <v>29</v>
      </c>
      <c r="X62" s="12">
        <v>0</v>
      </c>
      <c r="Y62" s="8">
        <v>0</v>
      </c>
      <c r="Z62" s="8">
        <v>0</v>
      </c>
      <c r="AA62" s="12">
        <v>0</v>
      </c>
      <c r="AB62" s="8">
        <v>0</v>
      </c>
      <c r="AC62" s="12">
        <v>0</v>
      </c>
      <c r="AD62" s="8"/>
      <c r="AE62" s="8">
        <v>18943</v>
      </c>
      <c r="AF62" s="8"/>
      <c r="AG62" s="8">
        <v>16382</v>
      </c>
      <c r="AH62" s="8"/>
      <c r="AI62" s="8">
        <v>12729</v>
      </c>
      <c r="AJ62" s="8">
        <v>20344</v>
      </c>
      <c r="AK62" s="8">
        <v>105</v>
      </c>
      <c r="AL62" s="8">
        <v>1342</v>
      </c>
      <c r="AM62" s="6"/>
    </row>
    <row r="63" spans="1:39" ht="18" customHeight="1" thickBot="1" x14ac:dyDescent="0.25">
      <c r="A63" s="67"/>
      <c r="B63" s="63">
        <v>44210</v>
      </c>
      <c r="C63" s="5">
        <v>0.91666666666666663</v>
      </c>
      <c r="D63" s="7" t="s">
        <v>26</v>
      </c>
      <c r="E63" s="13" t="s">
        <v>37</v>
      </c>
      <c r="F63" s="6">
        <v>2392</v>
      </c>
      <c r="G63" s="6">
        <v>624</v>
      </c>
      <c r="H63" s="6">
        <v>504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34</v>
      </c>
      <c r="S63" s="6">
        <v>0</v>
      </c>
      <c r="T63" s="6">
        <v>11</v>
      </c>
      <c r="U63" s="6">
        <v>0</v>
      </c>
      <c r="V63" s="6">
        <v>0</v>
      </c>
      <c r="W63" s="12">
        <v>0</v>
      </c>
      <c r="X63" s="25">
        <v>83</v>
      </c>
      <c r="Y63" s="6">
        <v>172</v>
      </c>
      <c r="Z63" s="12" t="s">
        <v>29</v>
      </c>
      <c r="AA63" s="6">
        <v>0</v>
      </c>
      <c r="AB63" s="6">
        <v>0</v>
      </c>
      <c r="AC63" s="12">
        <v>0</v>
      </c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5.75" thickBot="1" x14ac:dyDescent="0.25">
      <c r="A64" s="65">
        <v>44211</v>
      </c>
      <c r="B64" s="63">
        <v>44211</v>
      </c>
      <c r="C64" s="5">
        <v>0.25</v>
      </c>
      <c r="D64" s="7" t="s">
        <v>26</v>
      </c>
      <c r="E64" s="12" t="s">
        <v>54</v>
      </c>
      <c r="F64" s="8">
        <v>145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34</v>
      </c>
      <c r="S64" s="8">
        <v>0</v>
      </c>
      <c r="T64" s="8">
        <v>6</v>
      </c>
      <c r="U64" s="53">
        <v>0</v>
      </c>
      <c r="V64" s="8">
        <v>0</v>
      </c>
      <c r="W64" s="8">
        <v>0</v>
      </c>
      <c r="X64" s="53">
        <v>53</v>
      </c>
      <c r="Y64" s="8">
        <v>129</v>
      </c>
      <c r="Z64" s="12" t="s">
        <v>29</v>
      </c>
      <c r="AA64" s="8">
        <v>0</v>
      </c>
      <c r="AB64" s="8">
        <v>0</v>
      </c>
      <c r="AC64" s="8">
        <v>0</v>
      </c>
      <c r="AD64" s="8"/>
      <c r="AE64" s="8"/>
      <c r="AF64" s="8"/>
      <c r="AG64" s="8"/>
      <c r="AH64" s="8"/>
      <c r="AI64" s="8"/>
      <c r="AJ64" s="8"/>
      <c r="AK64" s="8"/>
      <c r="AL64" s="8"/>
      <c r="AM64" s="6"/>
    </row>
    <row r="65" spans="1:39" ht="15.75" thickBot="1" x14ac:dyDescent="0.25">
      <c r="A65" s="66"/>
      <c r="B65" s="63">
        <v>44211</v>
      </c>
      <c r="C65" s="7">
        <v>0.41666666666666669</v>
      </c>
      <c r="D65" s="7" t="s">
        <v>26</v>
      </c>
      <c r="E65" s="12" t="s">
        <v>54</v>
      </c>
      <c r="F65" s="6">
        <v>145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34</v>
      </c>
      <c r="S65" s="6">
        <v>0</v>
      </c>
      <c r="T65" s="6">
        <v>7</v>
      </c>
      <c r="U65" s="54">
        <v>0</v>
      </c>
      <c r="V65" s="6">
        <v>0</v>
      </c>
      <c r="W65" s="6">
        <v>0</v>
      </c>
      <c r="X65" s="55">
        <v>58</v>
      </c>
      <c r="Y65" s="6">
        <v>132</v>
      </c>
      <c r="Z65" s="12" t="s">
        <v>29</v>
      </c>
      <c r="AA65" s="6">
        <v>0</v>
      </c>
      <c r="AB65" s="6">
        <v>0</v>
      </c>
      <c r="AC65" s="6">
        <v>0</v>
      </c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1:39" ht="15.75" thickBot="1" x14ac:dyDescent="0.25">
      <c r="A66" s="66"/>
      <c r="B66" s="63">
        <v>44211</v>
      </c>
      <c r="C66" s="9">
        <v>0.58333333333333337</v>
      </c>
      <c r="D66" s="7" t="s">
        <v>26</v>
      </c>
      <c r="E66" s="12" t="s">
        <v>55</v>
      </c>
      <c r="F66" s="8">
        <v>145</v>
      </c>
      <c r="G66" s="8">
        <v>4</v>
      </c>
      <c r="H66" s="8">
        <v>544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33</v>
      </c>
      <c r="S66" s="8">
        <v>0</v>
      </c>
      <c r="T66" s="8">
        <v>13</v>
      </c>
      <c r="U66" s="53">
        <v>0</v>
      </c>
      <c r="V66" s="8">
        <v>0</v>
      </c>
      <c r="W66" s="8">
        <v>0</v>
      </c>
      <c r="X66" s="56">
        <v>101</v>
      </c>
      <c r="Y66" s="8">
        <v>190</v>
      </c>
      <c r="Z66" s="12" t="s">
        <v>29</v>
      </c>
      <c r="AA66" s="8">
        <v>0</v>
      </c>
      <c r="AB66" s="8">
        <v>0</v>
      </c>
      <c r="AC66" s="8">
        <v>0</v>
      </c>
      <c r="AD66" s="8"/>
      <c r="AE66" s="8"/>
      <c r="AF66" s="8"/>
      <c r="AG66" s="8"/>
      <c r="AH66" s="8"/>
      <c r="AI66" s="8"/>
      <c r="AJ66" s="8"/>
      <c r="AK66" s="8"/>
      <c r="AL66" s="8"/>
      <c r="AM66" s="6"/>
    </row>
    <row r="67" spans="1:39" ht="15.75" thickBot="1" x14ac:dyDescent="0.25">
      <c r="A67" s="66"/>
      <c r="B67" s="63">
        <v>44211</v>
      </c>
      <c r="C67" s="7">
        <v>0.75</v>
      </c>
      <c r="D67" s="7" t="s">
        <v>26</v>
      </c>
      <c r="E67" s="12" t="s">
        <v>55</v>
      </c>
      <c r="F67" s="13">
        <v>145</v>
      </c>
      <c r="G67" s="13">
        <v>4</v>
      </c>
      <c r="H67" s="13">
        <v>541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34</v>
      </c>
      <c r="T67" s="6">
        <v>8</v>
      </c>
      <c r="U67" s="54">
        <v>0</v>
      </c>
      <c r="V67" s="6">
        <v>0</v>
      </c>
      <c r="W67" s="6">
        <v>0</v>
      </c>
      <c r="X67" s="55">
        <v>89</v>
      </c>
      <c r="Y67" s="6">
        <v>128</v>
      </c>
      <c r="Z67" s="12" t="s">
        <v>29</v>
      </c>
      <c r="AA67" s="6">
        <v>0</v>
      </c>
      <c r="AB67" s="6">
        <v>0</v>
      </c>
      <c r="AC67" s="6">
        <v>0</v>
      </c>
      <c r="AD67" s="6"/>
      <c r="AE67" s="6">
        <v>18943</v>
      </c>
      <c r="AF67" s="6"/>
      <c r="AG67" s="6">
        <v>16406</v>
      </c>
      <c r="AH67" s="6"/>
      <c r="AI67" s="6">
        <v>12729</v>
      </c>
      <c r="AJ67" s="6">
        <v>20389</v>
      </c>
      <c r="AK67" s="6">
        <v>252</v>
      </c>
      <c r="AL67" s="6">
        <v>696</v>
      </c>
      <c r="AM67" s="6"/>
    </row>
    <row r="68" spans="1:39" ht="15.75" thickBot="1" x14ac:dyDescent="0.25">
      <c r="A68" s="67"/>
      <c r="B68" s="63">
        <v>44211</v>
      </c>
      <c r="C68" s="5">
        <v>0.91666666666666663</v>
      </c>
      <c r="D68" s="7" t="s">
        <v>26</v>
      </c>
      <c r="E68" s="12" t="s">
        <v>55</v>
      </c>
      <c r="F68" s="8">
        <v>145</v>
      </c>
      <c r="G68" s="8">
        <v>4</v>
      </c>
      <c r="H68" s="8">
        <v>541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34</v>
      </c>
      <c r="T68" s="8">
        <v>9</v>
      </c>
      <c r="U68" s="53">
        <v>0</v>
      </c>
      <c r="V68" s="8">
        <v>0</v>
      </c>
      <c r="W68" s="8">
        <v>0</v>
      </c>
      <c r="X68" s="53">
        <v>81</v>
      </c>
      <c r="Y68" s="8">
        <v>124</v>
      </c>
      <c r="Z68" s="12" t="s">
        <v>29</v>
      </c>
      <c r="AA68" s="8">
        <v>0</v>
      </c>
      <c r="AB68" s="8">
        <v>0</v>
      </c>
      <c r="AC68" s="8">
        <v>0</v>
      </c>
      <c r="AD68" s="8"/>
      <c r="AE68" s="8"/>
      <c r="AF68" s="8"/>
      <c r="AG68" s="8"/>
      <c r="AH68" s="8"/>
      <c r="AI68" s="8"/>
      <c r="AJ68" s="8"/>
      <c r="AK68" s="8"/>
      <c r="AL68" s="8"/>
      <c r="AM68" s="6"/>
    </row>
    <row r="69" spans="1:39" ht="15.75" thickBot="1" x14ac:dyDescent="0.25">
      <c r="A69" s="65">
        <v>44212</v>
      </c>
      <c r="B69" s="63">
        <v>44212</v>
      </c>
      <c r="C69" s="5">
        <v>0.25</v>
      </c>
      <c r="D69" s="7" t="s">
        <v>26</v>
      </c>
      <c r="E69" s="12" t="s">
        <v>55</v>
      </c>
      <c r="F69" s="6">
        <v>3774</v>
      </c>
      <c r="G69" s="6">
        <v>46</v>
      </c>
      <c r="H69" s="6">
        <v>537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34</v>
      </c>
      <c r="T69" s="6">
        <v>21</v>
      </c>
      <c r="U69" s="54">
        <v>0</v>
      </c>
      <c r="V69" s="6">
        <v>0</v>
      </c>
      <c r="W69" s="6">
        <v>0</v>
      </c>
      <c r="X69" s="55">
        <v>105</v>
      </c>
      <c r="Y69" s="6">
        <v>164</v>
      </c>
      <c r="Z69" s="12" t="s">
        <v>29</v>
      </c>
      <c r="AA69" s="6">
        <v>0</v>
      </c>
      <c r="AB69" s="6">
        <v>0</v>
      </c>
      <c r="AC69" s="6">
        <v>0</v>
      </c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1:39" ht="15.75" thickBot="1" x14ac:dyDescent="0.25">
      <c r="A70" s="66"/>
      <c r="B70" s="63">
        <v>44212</v>
      </c>
      <c r="C70" s="7">
        <v>0.41666666666666669</v>
      </c>
      <c r="D70" s="7" t="s">
        <v>26</v>
      </c>
      <c r="E70" s="12" t="s">
        <v>55</v>
      </c>
      <c r="F70" s="8">
        <v>5291</v>
      </c>
      <c r="G70" s="12">
        <v>0</v>
      </c>
      <c r="H70" s="8">
        <v>0</v>
      </c>
      <c r="I70" s="12">
        <v>0</v>
      </c>
      <c r="J70" s="8">
        <v>0</v>
      </c>
      <c r="K70" s="8">
        <v>100</v>
      </c>
      <c r="L70" s="8">
        <v>0</v>
      </c>
      <c r="M70" s="8">
        <v>0</v>
      </c>
      <c r="N70" s="8">
        <v>0</v>
      </c>
      <c r="O70" s="8">
        <v>39</v>
      </c>
      <c r="P70" s="8">
        <v>83</v>
      </c>
      <c r="Q70" s="8">
        <v>397</v>
      </c>
      <c r="R70" s="8">
        <v>0</v>
      </c>
      <c r="S70" s="8">
        <v>34</v>
      </c>
      <c r="T70" s="8">
        <v>10</v>
      </c>
      <c r="U70" s="53">
        <v>0</v>
      </c>
      <c r="V70" s="8">
        <v>0</v>
      </c>
      <c r="W70" s="8">
        <v>0</v>
      </c>
      <c r="X70" s="56">
        <v>94</v>
      </c>
      <c r="Y70" s="8">
        <v>165</v>
      </c>
      <c r="Z70" s="12" t="s">
        <v>29</v>
      </c>
      <c r="AA70" s="8">
        <v>0</v>
      </c>
      <c r="AB70" s="8">
        <v>0</v>
      </c>
      <c r="AC70" s="8">
        <v>0</v>
      </c>
      <c r="AD70" s="8"/>
      <c r="AE70" s="8"/>
      <c r="AF70" s="8"/>
      <c r="AG70" s="8"/>
      <c r="AH70" s="8"/>
      <c r="AI70" s="8"/>
      <c r="AJ70" s="8"/>
      <c r="AK70" s="8"/>
      <c r="AL70" s="8"/>
      <c r="AM70" s="6"/>
    </row>
    <row r="71" spans="1:39" ht="15.75" thickBot="1" x14ac:dyDescent="0.25">
      <c r="A71" s="66"/>
      <c r="B71" s="63">
        <v>44212</v>
      </c>
      <c r="C71" s="9">
        <v>0.58333333333333337</v>
      </c>
      <c r="D71" s="7" t="s">
        <v>26</v>
      </c>
      <c r="E71" s="12" t="s">
        <v>32</v>
      </c>
      <c r="F71" s="6">
        <v>5285</v>
      </c>
      <c r="G71" s="13">
        <v>19</v>
      </c>
      <c r="H71" s="6">
        <v>535</v>
      </c>
      <c r="I71" s="6">
        <v>2</v>
      </c>
      <c r="J71" s="6">
        <v>38</v>
      </c>
      <c r="K71" s="6">
        <v>78</v>
      </c>
      <c r="L71" s="6">
        <v>30</v>
      </c>
      <c r="M71" s="6">
        <v>201</v>
      </c>
      <c r="N71" s="6">
        <v>405</v>
      </c>
      <c r="O71" s="6">
        <v>0</v>
      </c>
      <c r="P71" s="6">
        <v>0</v>
      </c>
      <c r="Q71" s="6">
        <v>0</v>
      </c>
      <c r="R71" s="6">
        <v>0</v>
      </c>
      <c r="S71" s="6">
        <v>34</v>
      </c>
      <c r="T71" s="6">
        <v>16</v>
      </c>
      <c r="U71" s="54">
        <v>0</v>
      </c>
      <c r="V71" s="6">
        <v>0</v>
      </c>
      <c r="W71" s="6">
        <v>0</v>
      </c>
      <c r="X71" s="55">
        <v>161</v>
      </c>
      <c r="Y71" s="6">
        <v>262</v>
      </c>
      <c r="Z71" s="12" t="s">
        <v>29</v>
      </c>
      <c r="AA71" s="6">
        <v>0</v>
      </c>
      <c r="AB71" s="6">
        <v>0</v>
      </c>
      <c r="AC71" s="6">
        <v>0</v>
      </c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1:39" ht="15.75" thickBot="1" x14ac:dyDescent="0.25">
      <c r="A72" s="66"/>
      <c r="B72" s="63">
        <v>44212</v>
      </c>
      <c r="C72" s="7">
        <v>0.75</v>
      </c>
      <c r="D72" s="7" t="s">
        <v>26</v>
      </c>
      <c r="E72" s="12" t="s">
        <v>37</v>
      </c>
      <c r="F72" s="8">
        <v>2280</v>
      </c>
      <c r="G72" s="12">
        <v>4</v>
      </c>
      <c r="H72" s="8">
        <v>541</v>
      </c>
      <c r="I72" s="12">
        <v>0</v>
      </c>
      <c r="J72" s="8">
        <v>0</v>
      </c>
      <c r="K72" s="12">
        <v>0</v>
      </c>
      <c r="L72" s="8">
        <v>0</v>
      </c>
      <c r="M72" s="12">
        <v>0</v>
      </c>
      <c r="N72" s="8">
        <v>0</v>
      </c>
      <c r="O72" s="12">
        <v>0</v>
      </c>
      <c r="P72" s="8">
        <v>0</v>
      </c>
      <c r="Q72" s="12">
        <v>0</v>
      </c>
      <c r="R72" s="8">
        <v>0</v>
      </c>
      <c r="S72" s="12">
        <v>33</v>
      </c>
      <c r="T72" s="8">
        <v>7</v>
      </c>
      <c r="U72" s="53">
        <v>0</v>
      </c>
      <c r="V72" s="8">
        <v>0</v>
      </c>
      <c r="W72" s="8">
        <v>0</v>
      </c>
      <c r="X72" s="12">
        <v>72</v>
      </c>
      <c r="Y72" s="8">
        <v>131</v>
      </c>
      <c r="Z72" s="12" t="s">
        <v>29</v>
      </c>
      <c r="AA72" s="12">
        <v>0</v>
      </c>
      <c r="AB72" s="8">
        <v>0</v>
      </c>
      <c r="AC72" s="8">
        <v>0</v>
      </c>
      <c r="AD72" s="8"/>
      <c r="AE72" s="8">
        <v>18943</v>
      </c>
      <c r="AF72" s="8"/>
      <c r="AG72" s="8">
        <v>16428</v>
      </c>
      <c r="AH72" s="8"/>
      <c r="AI72" s="8">
        <v>12729</v>
      </c>
      <c r="AJ72" s="8">
        <v>20413</v>
      </c>
      <c r="AK72" s="8">
        <v>300</v>
      </c>
      <c r="AL72" s="8">
        <v>594</v>
      </c>
      <c r="AM72" s="6"/>
    </row>
    <row r="73" spans="1:39" ht="15.75" thickBot="1" x14ac:dyDescent="0.25">
      <c r="A73" s="67"/>
      <c r="B73" s="63">
        <v>44212</v>
      </c>
      <c r="C73" s="5">
        <v>0.91666666666666663</v>
      </c>
      <c r="D73" s="7" t="s">
        <v>26</v>
      </c>
      <c r="E73" s="12" t="s">
        <v>37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34</v>
      </c>
      <c r="T73" s="6">
        <v>8</v>
      </c>
      <c r="U73" s="54">
        <v>0</v>
      </c>
      <c r="V73" s="6">
        <v>0</v>
      </c>
      <c r="W73" s="6">
        <v>0</v>
      </c>
      <c r="X73" s="6">
        <v>74</v>
      </c>
      <c r="Y73" s="6">
        <v>136</v>
      </c>
      <c r="Z73" s="12" t="s">
        <v>29</v>
      </c>
      <c r="AA73" s="6">
        <v>0</v>
      </c>
      <c r="AB73" s="6">
        <v>0</v>
      </c>
      <c r="AC73" s="6">
        <v>0</v>
      </c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1:39" ht="15.75" thickBot="1" x14ac:dyDescent="0.25">
      <c r="A74" s="65">
        <v>44213</v>
      </c>
      <c r="B74" s="63">
        <v>44213</v>
      </c>
      <c r="C74" s="5">
        <v>0.25</v>
      </c>
      <c r="D74" s="7" t="s">
        <v>26</v>
      </c>
      <c r="E74" s="12" t="s">
        <v>56</v>
      </c>
      <c r="F74" s="8">
        <v>0</v>
      </c>
      <c r="G74" s="12">
        <v>0</v>
      </c>
      <c r="H74" s="8">
        <v>0</v>
      </c>
      <c r="I74" s="12">
        <v>0</v>
      </c>
      <c r="J74" s="8">
        <v>0</v>
      </c>
      <c r="K74" s="12">
        <v>0</v>
      </c>
      <c r="L74" s="8">
        <v>0</v>
      </c>
      <c r="M74" s="12">
        <v>0</v>
      </c>
      <c r="N74" s="8">
        <v>0</v>
      </c>
      <c r="O74" s="12">
        <v>0</v>
      </c>
      <c r="P74" s="8">
        <v>0</v>
      </c>
      <c r="Q74" s="12">
        <v>0</v>
      </c>
      <c r="R74" s="8">
        <v>0</v>
      </c>
      <c r="S74" s="12">
        <v>0</v>
      </c>
      <c r="T74" s="8">
        <v>7</v>
      </c>
      <c r="U74" s="53">
        <v>0</v>
      </c>
      <c r="V74" s="8">
        <v>0</v>
      </c>
      <c r="W74" s="8">
        <v>0</v>
      </c>
      <c r="X74" s="12">
        <v>73</v>
      </c>
      <c r="Y74" s="8">
        <v>133</v>
      </c>
      <c r="Z74" s="12" t="s">
        <v>29</v>
      </c>
      <c r="AA74" s="12">
        <v>0</v>
      </c>
      <c r="AB74" s="8">
        <v>0</v>
      </c>
      <c r="AC74" s="8">
        <v>0</v>
      </c>
      <c r="AD74" s="8"/>
      <c r="AE74" s="8"/>
      <c r="AF74" s="8"/>
      <c r="AG74" s="8"/>
      <c r="AH74" s="8"/>
      <c r="AI74" s="8"/>
      <c r="AJ74" s="8"/>
      <c r="AK74" s="8"/>
      <c r="AL74" s="8"/>
      <c r="AM74" s="6"/>
    </row>
    <row r="75" spans="1:39" ht="15.75" thickBot="1" x14ac:dyDescent="0.25">
      <c r="A75" s="66"/>
      <c r="B75" s="63">
        <v>44213</v>
      </c>
      <c r="C75" s="7">
        <v>0.41666666666666669</v>
      </c>
      <c r="D75" s="7" t="s">
        <v>26</v>
      </c>
      <c r="E75" s="12" t="s">
        <v>56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33</v>
      </c>
      <c r="T75" s="6">
        <v>8</v>
      </c>
      <c r="U75" s="6">
        <v>0</v>
      </c>
      <c r="V75" s="6">
        <v>0</v>
      </c>
      <c r="W75" s="6">
        <v>0</v>
      </c>
      <c r="X75" s="6">
        <v>74</v>
      </c>
      <c r="Y75" s="6">
        <v>135</v>
      </c>
      <c r="Z75" s="12" t="s">
        <v>29</v>
      </c>
      <c r="AA75" s="6">
        <v>0</v>
      </c>
      <c r="AB75" s="6">
        <v>0</v>
      </c>
      <c r="AC75" s="6">
        <v>0</v>
      </c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1:39" ht="15.75" thickBot="1" x14ac:dyDescent="0.25">
      <c r="A76" s="66"/>
      <c r="B76" s="63">
        <v>44213</v>
      </c>
      <c r="C76" s="9">
        <v>0.58333333333333337</v>
      </c>
      <c r="D76" s="7" t="s">
        <v>26</v>
      </c>
      <c r="E76" s="12" t="s">
        <v>56</v>
      </c>
      <c r="F76" s="8">
        <v>0</v>
      </c>
      <c r="G76" s="12">
        <v>0</v>
      </c>
      <c r="H76" s="8">
        <v>0</v>
      </c>
      <c r="I76" s="12">
        <v>0</v>
      </c>
      <c r="J76" s="8">
        <v>0</v>
      </c>
      <c r="K76" s="12">
        <v>0</v>
      </c>
      <c r="L76" s="8">
        <v>0</v>
      </c>
      <c r="M76" s="12">
        <v>0</v>
      </c>
      <c r="N76" s="8">
        <v>0</v>
      </c>
      <c r="O76" s="12">
        <v>0</v>
      </c>
      <c r="P76" s="8">
        <v>0</v>
      </c>
      <c r="Q76" s="12">
        <v>0</v>
      </c>
      <c r="R76" s="8">
        <v>0</v>
      </c>
      <c r="S76" s="12">
        <v>34</v>
      </c>
      <c r="T76" s="8">
        <v>7</v>
      </c>
      <c r="U76" s="12">
        <v>0</v>
      </c>
      <c r="V76" s="8">
        <v>0</v>
      </c>
      <c r="W76" s="8">
        <v>0</v>
      </c>
      <c r="X76" s="12">
        <v>72</v>
      </c>
      <c r="Y76" s="8">
        <v>132</v>
      </c>
      <c r="Z76" s="12" t="s">
        <v>29</v>
      </c>
      <c r="AA76" s="12">
        <v>0</v>
      </c>
      <c r="AB76" s="8">
        <v>0</v>
      </c>
      <c r="AC76" s="8">
        <v>0</v>
      </c>
      <c r="AD76" s="8"/>
      <c r="AE76" s="8"/>
      <c r="AF76" s="8"/>
      <c r="AG76" s="8"/>
      <c r="AH76" s="8"/>
      <c r="AI76" s="8"/>
      <c r="AJ76" s="8"/>
      <c r="AK76" s="8"/>
      <c r="AL76" s="8"/>
      <c r="AM76" s="6"/>
    </row>
    <row r="77" spans="1:39" ht="15.75" thickBot="1" x14ac:dyDescent="0.25">
      <c r="A77" s="66"/>
      <c r="B77" s="63">
        <v>44213</v>
      </c>
      <c r="C77" s="7">
        <v>0.75</v>
      </c>
      <c r="D77" s="7" t="s">
        <v>26</v>
      </c>
      <c r="E77" s="12" t="s">
        <v>38</v>
      </c>
      <c r="F77" s="6">
        <v>105</v>
      </c>
      <c r="G77" s="6">
        <v>4</v>
      </c>
      <c r="H77" s="6">
        <v>544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34</v>
      </c>
      <c r="T77" s="6">
        <v>9</v>
      </c>
      <c r="U77" s="6">
        <v>0</v>
      </c>
      <c r="V77" s="6">
        <v>0</v>
      </c>
      <c r="W77" s="6">
        <v>0</v>
      </c>
      <c r="X77" s="6">
        <v>82</v>
      </c>
      <c r="Y77" s="6">
        <v>128</v>
      </c>
      <c r="Z77" s="12" t="s">
        <v>29</v>
      </c>
      <c r="AA77" s="6">
        <v>0</v>
      </c>
      <c r="AB77" s="6">
        <v>0</v>
      </c>
      <c r="AC77" s="6">
        <v>0</v>
      </c>
      <c r="AD77" s="6"/>
      <c r="AE77" s="6">
        <v>18943</v>
      </c>
      <c r="AF77" s="6"/>
      <c r="AG77" s="6">
        <v>16452</v>
      </c>
      <c r="AH77" s="6"/>
      <c r="AI77" s="6">
        <v>12729</v>
      </c>
      <c r="AJ77" s="6">
        <v>20437</v>
      </c>
      <c r="AK77" s="6">
        <v>300</v>
      </c>
      <c r="AL77" s="6">
        <v>508</v>
      </c>
      <c r="AM77" s="6"/>
    </row>
    <row r="78" spans="1:39" ht="15.75" thickBot="1" x14ac:dyDescent="0.25">
      <c r="A78" s="67"/>
      <c r="B78" s="63">
        <v>44213</v>
      </c>
      <c r="C78" s="5">
        <v>0.91666666666666663</v>
      </c>
      <c r="D78" s="7" t="s">
        <v>26</v>
      </c>
      <c r="E78" s="12" t="s">
        <v>38</v>
      </c>
      <c r="F78" s="8">
        <v>1508</v>
      </c>
      <c r="G78" s="12">
        <v>4</v>
      </c>
      <c r="H78" s="8">
        <v>546</v>
      </c>
      <c r="I78" s="12">
        <v>0</v>
      </c>
      <c r="J78" s="8">
        <v>0</v>
      </c>
      <c r="K78" s="12">
        <v>0</v>
      </c>
      <c r="L78" s="8">
        <v>0</v>
      </c>
      <c r="M78" s="12">
        <v>0</v>
      </c>
      <c r="N78" s="8">
        <v>0</v>
      </c>
      <c r="O78" s="12">
        <v>0</v>
      </c>
      <c r="P78" s="8">
        <v>0</v>
      </c>
      <c r="Q78" s="12">
        <v>0</v>
      </c>
      <c r="R78" s="8">
        <v>0</v>
      </c>
      <c r="S78" s="12">
        <v>33</v>
      </c>
      <c r="T78" s="8">
        <v>13</v>
      </c>
      <c r="U78" s="12">
        <v>0</v>
      </c>
      <c r="V78" s="8">
        <v>0</v>
      </c>
      <c r="W78" s="8">
        <v>0</v>
      </c>
      <c r="X78" s="12">
        <v>102</v>
      </c>
      <c r="Y78" s="8">
        <v>193</v>
      </c>
      <c r="Z78" s="12" t="s">
        <v>29</v>
      </c>
      <c r="AA78" s="12">
        <v>0</v>
      </c>
      <c r="AB78" s="8">
        <v>0</v>
      </c>
      <c r="AC78" s="8">
        <v>0</v>
      </c>
      <c r="AD78" s="8"/>
      <c r="AE78" s="8"/>
      <c r="AF78" s="8"/>
      <c r="AG78" s="8"/>
      <c r="AH78" s="8"/>
      <c r="AI78" s="8"/>
      <c r="AJ78" s="8"/>
      <c r="AK78" s="8"/>
      <c r="AL78" s="8"/>
      <c r="AM78" s="6"/>
    </row>
    <row r="79" spans="1:39" ht="15.75" thickBot="1" x14ac:dyDescent="0.25">
      <c r="A79" s="65">
        <v>44214</v>
      </c>
      <c r="B79" s="63">
        <v>44214</v>
      </c>
      <c r="C79" s="5">
        <v>0.25</v>
      </c>
      <c r="D79" s="7" t="s">
        <v>26</v>
      </c>
      <c r="E79" s="13" t="s">
        <v>37</v>
      </c>
      <c r="F79" s="6">
        <v>1948</v>
      </c>
      <c r="G79" s="6">
        <v>312</v>
      </c>
      <c r="H79" s="6">
        <v>557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34</v>
      </c>
      <c r="T79" s="6">
        <v>7</v>
      </c>
      <c r="U79" s="6">
        <v>0</v>
      </c>
      <c r="V79" s="6">
        <v>0</v>
      </c>
      <c r="W79" s="6">
        <v>0</v>
      </c>
      <c r="X79" s="6">
        <v>140</v>
      </c>
      <c r="Y79" s="6">
        <v>187</v>
      </c>
      <c r="Z79" s="12" t="s">
        <v>29</v>
      </c>
      <c r="AA79" s="6">
        <v>0</v>
      </c>
      <c r="AB79" s="6">
        <v>0</v>
      </c>
      <c r="AC79" s="6">
        <v>0</v>
      </c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1:39" ht="15.75" thickBot="1" x14ac:dyDescent="0.25">
      <c r="A80" s="66"/>
      <c r="B80" s="63">
        <v>44214</v>
      </c>
      <c r="C80" s="7">
        <v>0.41666666666666669</v>
      </c>
      <c r="D80" s="7" t="s">
        <v>26</v>
      </c>
      <c r="E80" s="13" t="s">
        <v>37</v>
      </c>
      <c r="F80" s="8">
        <v>392</v>
      </c>
      <c r="G80" s="12">
        <v>4</v>
      </c>
      <c r="H80" s="8">
        <v>539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33</v>
      </c>
      <c r="T80" s="8">
        <v>8</v>
      </c>
      <c r="U80" s="8">
        <v>0</v>
      </c>
      <c r="V80" s="8">
        <v>0</v>
      </c>
      <c r="W80" s="8">
        <v>0</v>
      </c>
      <c r="X80" s="8">
        <v>74</v>
      </c>
      <c r="Y80" s="8">
        <v>125</v>
      </c>
      <c r="Z80" s="12" t="s">
        <v>29</v>
      </c>
      <c r="AA80" s="8">
        <v>0</v>
      </c>
      <c r="AB80" s="8">
        <v>0</v>
      </c>
      <c r="AC80" s="8">
        <v>0</v>
      </c>
      <c r="AD80" s="8"/>
      <c r="AE80" s="8"/>
      <c r="AF80" s="8"/>
      <c r="AG80" s="8"/>
      <c r="AH80" s="8"/>
      <c r="AI80" s="8"/>
      <c r="AJ80" s="8"/>
      <c r="AK80" s="8"/>
      <c r="AL80" s="8"/>
      <c r="AM80" s="6"/>
    </row>
    <row r="81" spans="1:265" ht="15.75" thickBot="1" x14ac:dyDescent="0.25">
      <c r="A81" s="66"/>
      <c r="B81" s="63">
        <v>44214</v>
      </c>
      <c r="C81" s="9">
        <v>0.58333333333333337</v>
      </c>
      <c r="D81" s="7" t="s">
        <v>26</v>
      </c>
      <c r="E81" s="13" t="s">
        <v>57</v>
      </c>
      <c r="F81" s="13">
        <v>392</v>
      </c>
      <c r="G81" s="6">
        <v>4</v>
      </c>
      <c r="H81" s="6">
        <v>544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34</v>
      </c>
      <c r="T81" s="6">
        <v>6</v>
      </c>
      <c r="U81" s="6">
        <v>0</v>
      </c>
      <c r="V81" s="6">
        <v>0</v>
      </c>
      <c r="W81" s="6">
        <v>0</v>
      </c>
      <c r="X81" s="6">
        <v>66</v>
      </c>
      <c r="Y81" s="6">
        <v>108</v>
      </c>
      <c r="Z81" s="12" t="s">
        <v>29</v>
      </c>
      <c r="AA81" s="6">
        <v>0</v>
      </c>
      <c r="AB81" s="6">
        <v>0</v>
      </c>
      <c r="AC81" s="6">
        <v>0</v>
      </c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1:265" s="19" customFormat="1" ht="15.75" thickBot="1" x14ac:dyDescent="0.25">
      <c r="A82" s="66"/>
      <c r="B82" s="63">
        <v>44214</v>
      </c>
      <c r="C82" s="7">
        <v>0.75</v>
      </c>
      <c r="D82" s="7" t="s">
        <v>26</v>
      </c>
      <c r="E82" s="12" t="s">
        <v>38</v>
      </c>
      <c r="F82" s="8">
        <v>3239</v>
      </c>
      <c r="G82" s="12">
        <v>117</v>
      </c>
      <c r="H82" s="8">
        <v>589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34</v>
      </c>
      <c r="T82" s="8">
        <v>10</v>
      </c>
      <c r="U82" s="8">
        <v>0</v>
      </c>
      <c r="V82" s="8">
        <v>0</v>
      </c>
      <c r="W82" s="8">
        <v>0</v>
      </c>
      <c r="X82" s="8">
        <v>96</v>
      </c>
      <c r="Y82" s="8">
        <v>142</v>
      </c>
      <c r="Z82" s="12" t="s">
        <v>29</v>
      </c>
      <c r="AA82" s="8">
        <v>0</v>
      </c>
      <c r="AB82" s="8">
        <v>0</v>
      </c>
      <c r="AC82" s="8">
        <v>0</v>
      </c>
      <c r="AD82" s="14"/>
      <c r="AE82" s="14">
        <v>18943</v>
      </c>
      <c r="AF82" s="14"/>
      <c r="AG82" s="14">
        <v>16476</v>
      </c>
      <c r="AH82" s="14"/>
      <c r="AI82" s="14">
        <v>12729</v>
      </c>
      <c r="AJ82" s="14">
        <v>20461</v>
      </c>
      <c r="AK82" s="14">
        <v>60</v>
      </c>
      <c r="AL82" s="14">
        <v>513</v>
      </c>
      <c r="AM82" s="6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  <c r="IW82" s="18"/>
      <c r="IX82" s="18"/>
      <c r="IY82" s="18"/>
      <c r="IZ82" s="18"/>
      <c r="JA82" s="18"/>
      <c r="JB82" s="18"/>
      <c r="JC82" s="18"/>
      <c r="JD82" s="18"/>
      <c r="JE82" s="18"/>
    </row>
    <row r="83" spans="1:265" s="23" customFormat="1" ht="15.75" thickBot="1" x14ac:dyDescent="0.25">
      <c r="A83" s="67"/>
      <c r="B83" s="63">
        <v>44214</v>
      </c>
      <c r="C83" s="5">
        <v>0.91666666666666663</v>
      </c>
      <c r="D83" s="7" t="s">
        <v>26</v>
      </c>
      <c r="E83" s="12" t="s">
        <v>38</v>
      </c>
      <c r="F83" s="6">
        <v>4248</v>
      </c>
      <c r="G83" s="6">
        <v>4</v>
      </c>
      <c r="H83" s="6">
        <v>540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34</v>
      </c>
      <c r="T83" s="6">
        <v>7</v>
      </c>
      <c r="U83" s="6">
        <v>0</v>
      </c>
      <c r="V83" s="6">
        <v>0</v>
      </c>
      <c r="W83" s="6">
        <v>0</v>
      </c>
      <c r="X83" s="6">
        <v>77</v>
      </c>
      <c r="Y83" s="6">
        <v>122</v>
      </c>
      <c r="Z83" s="12" t="s">
        <v>29</v>
      </c>
      <c r="AA83" s="6">
        <v>0</v>
      </c>
      <c r="AB83" s="6">
        <v>0</v>
      </c>
      <c r="AC83" s="6">
        <v>0</v>
      </c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</row>
    <row r="84" spans="1:265" ht="15.75" thickBot="1" x14ac:dyDescent="0.25">
      <c r="A84" s="65">
        <v>44215</v>
      </c>
      <c r="B84" s="63">
        <v>44215</v>
      </c>
      <c r="C84" s="5">
        <v>0.25</v>
      </c>
      <c r="D84" s="7" t="s">
        <v>26</v>
      </c>
      <c r="E84" s="12" t="s">
        <v>58</v>
      </c>
      <c r="F84" s="8">
        <v>372</v>
      </c>
      <c r="G84" s="12">
        <v>4</v>
      </c>
      <c r="H84" s="8">
        <v>544</v>
      </c>
      <c r="I84" s="12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34</v>
      </c>
      <c r="T84" s="8">
        <v>10</v>
      </c>
      <c r="U84" s="8">
        <v>0</v>
      </c>
      <c r="V84" s="8">
        <v>0</v>
      </c>
      <c r="W84" s="8">
        <v>0</v>
      </c>
      <c r="X84" s="8">
        <v>115</v>
      </c>
      <c r="Y84" s="8">
        <v>147</v>
      </c>
      <c r="Z84" s="12" t="s">
        <v>29</v>
      </c>
      <c r="AA84" s="8">
        <v>0</v>
      </c>
      <c r="AB84" s="8">
        <v>0</v>
      </c>
      <c r="AC84" s="8">
        <v>0</v>
      </c>
      <c r="AD84" s="8"/>
      <c r="AE84" s="8"/>
      <c r="AF84" s="8"/>
      <c r="AG84" s="8"/>
      <c r="AH84" s="8"/>
      <c r="AI84" s="8"/>
      <c r="AJ84" s="8"/>
      <c r="AK84" s="8"/>
      <c r="AL84" s="8"/>
      <c r="AM84" s="6"/>
    </row>
    <row r="85" spans="1:265" ht="15.75" thickBot="1" x14ac:dyDescent="0.25">
      <c r="A85" s="66"/>
      <c r="B85" s="63">
        <v>44215</v>
      </c>
      <c r="C85" s="7">
        <v>0.41666666666666669</v>
      </c>
      <c r="D85" s="7" t="s">
        <v>26</v>
      </c>
      <c r="E85" s="12" t="s">
        <v>59</v>
      </c>
      <c r="F85" s="6">
        <v>372</v>
      </c>
      <c r="G85" s="13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33</v>
      </c>
      <c r="T85" s="6">
        <v>7</v>
      </c>
      <c r="U85" s="6">
        <v>0</v>
      </c>
      <c r="V85" s="6">
        <v>0</v>
      </c>
      <c r="W85" s="6">
        <v>0</v>
      </c>
      <c r="X85" s="6">
        <v>73</v>
      </c>
      <c r="Y85" s="6">
        <v>118</v>
      </c>
      <c r="Z85" s="12" t="s">
        <v>29</v>
      </c>
      <c r="AA85" s="6">
        <v>0</v>
      </c>
      <c r="AB85" s="6">
        <v>0</v>
      </c>
      <c r="AC85" s="6">
        <v>0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1:265" ht="15.75" thickBot="1" x14ac:dyDescent="0.25">
      <c r="A86" s="66"/>
      <c r="B86" s="63">
        <v>44215</v>
      </c>
      <c r="C86" s="9">
        <v>0.58333333333333337</v>
      </c>
      <c r="D86" s="7" t="s">
        <v>26</v>
      </c>
      <c r="E86" s="12" t="s">
        <v>59</v>
      </c>
      <c r="F86" s="8">
        <v>1218</v>
      </c>
      <c r="G86" s="12">
        <v>4</v>
      </c>
      <c r="H86" s="8">
        <v>534</v>
      </c>
      <c r="I86" s="12">
        <v>0</v>
      </c>
      <c r="J86" s="8">
        <v>0</v>
      </c>
      <c r="K86" s="12">
        <v>0</v>
      </c>
      <c r="L86" s="8">
        <v>0</v>
      </c>
      <c r="M86" s="12">
        <v>0</v>
      </c>
      <c r="N86" s="8">
        <v>0</v>
      </c>
      <c r="O86" s="12">
        <v>0</v>
      </c>
      <c r="P86" s="8">
        <v>0</v>
      </c>
      <c r="Q86" s="12">
        <v>0</v>
      </c>
      <c r="R86" s="8">
        <v>0</v>
      </c>
      <c r="S86" s="12">
        <v>33</v>
      </c>
      <c r="T86" s="8">
        <v>7</v>
      </c>
      <c r="U86" s="12">
        <v>0</v>
      </c>
      <c r="V86" s="8">
        <v>0</v>
      </c>
      <c r="W86" s="8">
        <v>0</v>
      </c>
      <c r="X86" s="12">
        <v>68</v>
      </c>
      <c r="Y86" s="8">
        <v>120</v>
      </c>
      <c r="Z86" s="12" t="s">
        <v>29</v>
      </c>
      <c r="AA86" s="12">
        <v>0</v>
      </c>
      <c r="AB86" s="8">
        <v>0</v>
      </c>
      <c r="AC86" s="8">
        <v>0</v>
      </c>
      <c r="AD86" s="8"/>
      <c r="AE86" s="8"/>
      <c r="AF86" s="8"/>
      <c r="AG86" s="8"/>
      <c r="AH86" s="8"/>
      <c r="AI86" s="8"/>
      <c r="AJ86" s="8"/>
      <c r="AK86" s="8"/>
      <c r="AL86" s="8"/>
      <c r="AM86" s="6"/>
    </row>
    <row r="87" spans="1:265" ht="15.75" thickBot="1" x14ac:dyDescent="0.25">
      <c r="A87" s="66"/>
      <c r="B87" s="63">
        <v>44215</v>
      </c>
      <c r="C87" s="7">
        <v>0.75</v>
      </c>
      <c r="D87" s="7" t="s">
        <v>26</v>
      </c>
      <c r="E87" s="12" t="s">
        <v>59</v>
      </c>
      <c r="F87" s="6">
        <v>3655</v>
      </c>
      <c r="G87" s="6">
        <v>471</v>
      </c>
      <c r="H87" s="6">
        <v>589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34</v>
      </c>
      <c r="T87" s="6">
        <v>11</v>
      </c>
      <c r="U87" s="6">
        <v>0</v>
      </c>
      <c r="V87" s="6">
        <v>0</v>
      </c>
      <c r="W87" s="6">
        <v>0</v>
      </c>
      <c r="X87" s="6">
        <v>57</v>
      </c>
      <c r="Y87" s="6">
        <v>100</v>
      </c>
      <c r="Z87" s="12" t="s">
        <v>29</v>
      </c>
      <c r="AA87" s="6">
        <v>0</v>
      </c>
      <c r="AB87" s="6">
        <v>0</v>
      </c>
      <c r="AC87" s="6">
        <v>0</v>
      </c>
      <c r="AD87" s="6"/>
      <c r="AE87" s="6">
        <v>18943</v>
      </c>
      <c r="AF87" s="6"/>
      <c r="AG87" s="6">
        <v>16500</v>
      </c>
      <c r="AH87" s="6"/>
      <c r="AI87" s="6">
        <v>12729</v>
      </c>
      <c r="AJ87" s="6">
        <v>20485</v>
      </c>
      <c r="AK87" s="6">
        <v>14</v>
      </c>
      <c r="AL87" s="6">
        <v>615</v>
      </c>
      <c r="AM87" s="6"/>
    </row>
    <row r="88" spans="1:265" ht="15.75" thickBot="1" x14ac:dyDescent="0.25">
      <c r="A88" s="67"/>
      <c r="B88" s="63">
        <v>44215</v>
      </c>
      <c r="C88" s="5">
        <v>0.91666666666666663</v>
      </c>
      <c r="D88" s="7" t="s">
        <v>26</v>
      </c>
      <c r="E88" s="12" t="s">
        <v>59</v>
      </c>
      <c r="F88" s="8">
        <v>4257</v>
      </c>
      <c r="G88" s="12">
        <v>0</v>
      </c>
      <c r="H88" s="8">
        <v>0</v>
      </c>
      <c r="I88" s="12">
        <v>0</v>
      </c>
      <c r="J88" s="8">
        <v>0</v>
      </c>
      <c r="K88" s="12">
        <v>0</v>
      </c>
      <c r="L88" s="8">
        <v>0</v>
      </c>
      <c r="M88" s="12">
        <v>0</v>
      </c>
      <c r="N88" s="8">
        <v>0</v>
      </c>
      <c r="O88" s="12">
        <v>0</v>
      </c>
      <c r="P88" s="8">
        <v>0</v>
      </c>
      <c r="Q88" s="12">
        <v>0</v>
      </c>
      <c r="R88" s="8">
        <v>0</v>
      </c>
      <c r="S88" s="12">
        <v>34</v>
      </c>
      <c r="T88" s="8">
        <v>4</v>
      </c>
      <c r="U88" s="12">
        <v>0</v>
      </c>
      <c r="V88" s="8">
        <v>0</v>
      </c>
      <c r="W88" s="8">
        <v>0</v>
      </c>
      <c r="X88" s="12">
        <v>51</v>
      </c>
      <c r="Y88" s="8">
        <v>92</v>
      </c>
      <c r="Z88" s="12" t="s">
        <v>29</v>
      </c>
      <c r="AA88" s="12">
        <v>0</v>
      </c>
      <c r="AB88" s="8">
        <v>0</v>
      </c>
      <c r="AC88" s="8">
        <v>0</v>
      </c>
      <c r="AD88" s="8"/>
      <c r="AE88" s="8"/>
      <c r="AF88" s="8"/>
      <c r="AG88" s="8"/>
      <c r="AH88" s="8"/>
      <c r="AI88" s="8"/>
      <c r="AJ88" s="8"/>
      <c r="AK88" s="8"/>
      <c r="AL88" s="8"/>
      <c r="AM88" s="6"/>
    </row>
    <row r="89" spans="1:265" ht="15.75" thickBot="1" x14ac:dyDescent="0.25">
      <c r="A89" s="65">
        <v>44216</v>
      </c>
      <c r="B89" s="63">
        <v>44216</v>
      </c>
      <c r="C89" s="5">
        <v>0.25</v>
      </c>
      <c r="D89" s="7" t="s">
        <v>26</v>
      </c>
      <c r="E89" s="12" t="s">
        <v>60</v>
      </c>
      <c r="F89" s="6">
        <v>1112</v>
      </c>
      <c r="G89" s="6">
        <v>4</v>
      </c>
      <c r="H89" s="6">
        <v>544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34</v>
      </c>
      <c r="T89" s="6">
        <v>9</v>
      </c>
      <c r="U89" s="6">
        <v>0</v>
      </c>
      <c r="V89" s="6">
        <v>0</v>
      </c>
      <c r="W89" s="6">
        <v>0</v>
      </c>
      <c r="X89" s="6">
        <v>98</v>
      </c>
      <c r="Y89" s="6">
        <v>148</v>
      </c>
      <c r="Z89" s="12" t="s">
        <v>29</v>
      </c>
      <c r="AA89" s="6">
        <v>0</v>
      </c>
      <c r="AB89" s="6">
        <v>0</v>
      </c>
      <c r="AC89" s="6"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1:265" ht="15.75" thickBot="1" x14ac:dyDescent="0.25">
      <c r="A90" s="66"/>
      <c r="B90" s="63">
        <v>44216</v>
      </c>
      <c r="C90" s="7">
        <v>0.41666666666666669</v>
      </c>
      <c r="D90" s="7" t="s">
        <v>26</v>
      </c>
      <c r="E90" s="12" t="s">
        <v>60</v>
      </c>
      <c r="F90" s="8">
        <v>480</v>
      </c>
      <c r="G90" s="12">
        <v>4</v>
      </c>
      <c r="H90" s="8">
        <v>552</v>
      </c>
      <c r="I90" s="12">
        <v>0</v>
      </c>
      <c r="J90" s="8">
        <v>0</v>
      </c>
      <c r="K90" s="12">
        <v>0</v>
      </c>
      <c r="L90" s="8">
        <v>0</v>
      </c>
      <c r="M90" s="12">
        <v>0</v>
      </c>
      <c r="N90" s="8">
        <v>0</v>
      </c>
      <c r="O90" s="12">
        <v>0</v>
      </c>
      <c r="P90" s="8">
        <v>0</v>
      </c>
      <c r="Q90" s="12">
        <v>0</v>
      </c>
      <c r="R90" s="8">
        <v>0</v>
      </c>
      <c r="S90" s="12">
        <v>34</v>
      </c>
      <c r="T90" s="8">
        <v>10</v>
      </c>
      <c r="U90" s="12">
        <v>0</v>
      </c>
      <c r="V90" s="8">
        <v>0</v>
      </c>
      <c r="W90" s="8">
        <v>0</v>
      </c>
      <c r="X90" s="12">
        <v>89</v>
      </c>
      <c r="Y90" s="8">
        <v>143</v>
      </c>
      <c r="Z90" s="12" t="s">
        <v>29</v>
      </c>
      <c r="AA90" s="12">
        <v>0</v>
      </c>
      <c r="AB90" s="8">
        <v>0</v>
      </c>
      <c r="AC90" s="8">
        <v>0</v>
      </c>
      <c r="AD90" s="8"/>
      <c r="AE90" s="8"/>
      <c r="AF90" s="8"/>
      <c r="AG90" s="8"/>
      <c r="AH90" s="8"/>
      <c r="AI90" s="8"/>
      <c r="AJ90" s="8"/>
      <c r="AK90" s="8"/>
      <c r="AL90" s="8"/>
      <c r="AM90" s="6"/>
    </row>
    <row r="91" spans="1:265" ht="15.75" thickBot="1" x14ac:dyDescent="0.25">
      <c r="A91" s="66"/>
      <c r="B91" s="63">
        <v>44216</v>
      </c>
      <c r="C91" s="9">
        <v>0.58333333333333337</v>
      </c>
      <c r="D91" s="7" t="s">
        <v>26</v>
      </c>
      <c r="E91" s="13" t="s">
        <v>61</v>
      </c>
      <c r="F91" s="6">
        <v>1052</v>
      </c>
      <c r="G91" s="6">
        <v>4</v>
      </c>
      <c r="H91" s="6">
        <v>532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33</v>
      </c>
      <c r="T91" s="6">
        <v>8</v>
      </c>
      <c r="U91" s="6">
        <v>0</v>
      </c>
      <c r="V91" s="6">
        <v>0</v>
      </c>
      <c r="W91" s="6">
        <v>0</v>
      </c>
      <c r="X91" s="6">
        <v>74</v>
      </c>
      <c r="Y91" s="6">
        <v>126</v>
      </c>
      <c r="Z91" s="12" t="s">
        <v>29</v>
      </c>
      <c r="AA91" s="6">
        <v>0</v>
      </c>
      <c r="AB91" s="6">
        <v>0</v>
      </c>
      <c r="AC91" s="6">
        <v>0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1:265" ht="15.75" thickBot="1" x14ac:dyDescent="0.25">
      <c r="A92" s="66"/>
      <c r="B92" s="63">
        <v>44216</v>
      </c>
      <c r="C92" s="7">
        <v>0.75</v>
      </c>
      <c r="D92" s="7" t="s">
        <v>26</v>
      </c>
      <c r="E92" s="13" t="s">
        <v>61</v>
      </c>
      <c r="F92" s="8">
        <v>3786</v>
      </c>
      <c r="G92" s="12">
        <v>497</v>
      </c>
      <c r="H92" s="8">
        <v>554</v>
      </c>
      <c r="I92" s="12">
        <v>0</v>
      </c>
      <c r="J92" s="8">
        <v>0</v>
      </c>
      <c r="K92" s="12">
        <v>0</v>
      </c>
      <c r="L92" s="8">
        <v>0</v>
      </c>
      <c r="M92" s="12">
        <v>0</v>
      </c>
      <c r="N92" s="8">
        <v>0</v>
      </c>
      <c r="O92" s="12">
        <v>0</v>
      </c>
      <c r="P92" s="8">
        <v>0</v>
      </c>
      <c r="Q92" s="12">
        <v>0</v>
      </c>
      <c r="R92" s="8">
        <v>0</v>
      </c>
      <c r="S92" s="12">
        <v>34</v>
      </c>
      <c r="T92" s="8">
        <v>6</v>
      </c>
      <c r="U92" s="12">
        <v>0</v>
      </c>
      <c r="V92" s="8">
        <v>0</v>
      </c>
      <c r="W92" s="8">
        <v>0</v>
      </c>
      <c r="X92" s="12">
        <v>50</v>
      </c>
      <c r="Y92" s="8">
        <v>95</v>
      </c>
      <c r="Z92" s="12" t="s">
        <v>29</v>
      </c>
      <c r="AA92" s="12">
        <v>0</v>
      </c>
      <c r="AB92" s="8">
        <v>0</v>
      </c>
      <c r="AC92" s="8">
        <v>0</v>
      </c>
      <c r="AD92" s="8"/>
      <c r="AE92" s="6">
        <v>18943</v>
      </c>
      <c r="AF92" s="8"/>
      <c r="AG92" s="8">
        <v>16524</v>
      </c>
      <c r="AH92" s="8"/>
      <c r="AI92" s="6">
        <v>12729</v>
      </c>
      <c r="AJ92" s="8">
        <v>20509</v>
      </c>
      <c r="AK92" s="8">
        <v>15</v>
      </c>
      <c r="AL92" s="8">
        <v>806</v>
      </c>
      <c r="AM92" s="6"/>
    </row>
    <row r="93" spans="1:265" ht="15.75" thickBot="1" x14ac:dyDescent="0.25">
      <c r="A93" s="67"/>
      <c r="B93" s="63">
        <v>44216</v>
      </c>
      <c r="C93" s="5">
        <v>0.91666666666666663</v>
      </c>
      <c r="D93" s="7" t="s">
        <v>26</v>
      </c>
      <c r="E93" s="13" t="s">
        <v>61</v>
      </c>
      <c r="F93" s="6">
        <v>4600</v>
      </c>
      <c r="G93" s="6">
        <v>4</v>
      </c>
      <c r="H93" s="6">
        <v>548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34</v>
      </c>
      <c r="T93" s="6">
        <v>7</v>
      </c>
      <c r="U93" s="6">
        <v>0</v>
      </c>
      <c r="V93" s="6">
        <v>0</v>
      </c>
      <c r="W93" s="6">
        <v>0</v>
      </c>
      <c r="X93" s="6">
        <v>67</v>
      </c>
      <c r="Y93" s="6">
        <v>122</v>
      </c>
      <c r="Z93" s="12" t="s">
        <v>29</v>
      </c>
      <c r="AA93" s="6">
        <v>0</v>
      </c>
      <c r="AB93" s="6">
        <v>0</v>
      </c>
      <c r="AC93" s="6">
        <v>0</v>
      </c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1:265" ht="15.75" thickBot="1" x14ac:dyDescent="0.25">
      <c r="A94" s="65">
        <v>44217</v>
      </c>
      <c r="B94" s="63">
        <v>44217</v>
      </c>
      <c r="C94" s="5">
        <v>0.25</v>
      </c>
      <c r="D94" s="7" t="s">
        <v>26</v>
      </c>
      <c r="E94" s="13" t="s">
        <v>61</v>
      </c>
      <c r="F94" s="8">
        <v>1795</v>
      </c>
      <c r="G94" s="12">
        <v>90</v>
      </c>
      <c r="H94" s="8">
        <v>527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34</v>
      </c>
      <c r="T94" s="8">
        <v>9</v>
      </c>
      <c r="U94" s="8">
        <v>0</v>
      </c>
      <c r="V94" s="8">
        <v>0</v>
      </c>
      <c r="W94" s="8">
        <v>0</v>
      </c>
      <c r="X94" s="8">
        <v>78</v>
      </c>
      <c r="Y94" s="8">
        <v>127</v>
      </c>
      <c r="Z94" s="12" t="s">
        <v>29</v>
      </c>
      <c r="AA94" s="8">
        <v>0</v>
      </c>
      <c r="AB94" s="8">
        <v>0</v>
      </c>
      <c r="AC94" s="8">
        <v>0</v>
      </c>
      <c r="AD94" s="8"/>
      <c r="AE94" s="8"/>
      <c r="AF94" s="8"/>
      <c r="AG94" s="8"/>
      <c r="AH94" s="8"/>
      <c r="AI94" s="8"/>
      <c r="AJ94" s="8"/>
      <c r="AK94" s="8"/>
      <c r="AL94" s="8"/>
      <c r="AM94" s="6"/>
    </row>
    <row r="95" spans="1:265" ht="15.75" thickBot="1" x14ac:dyDescent="0.25">
      <c r="A95" s="66"/>
      <c r="B95" s="63">
        <v>44217</v>
      </c>
      <c r="C95" s="7">
        <v>0.41666666666666669</v>
      </c>
      <c r="D95" s="7" t="s">
        <v>26</v>
      </c>
      <c r="E95" s="13" t="s">
        <v>61</v>
      </c>
      <c r="F95" s="13">
        <v>73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33</v>
      </c>
      <c r="T95" s="6">
        <v>8</v>
      </c>
      <c r="U95" s="6">
        <v>0</v>
      </c>
      <c r="V95" s="6">
        <v>0</v>
      </c>
      <c r="W95" s="6">
        <v>0</v>
      </c>
      <c r="X95" s="6">
        <v>79</v>
      </c>
      <c r="Y95" s="6">
        <v>129</v>
      </c>
      <c r="Z95" s="12" t="s">
        <v>29</v>
      </c>
      <c r="AA95" s="6">
        <v>0</v>
      </c>
      <c r="AB95" s="6">
        <v>0</v>
      </c>
      <c r="AC95" s="6">
        <v>0</v>
      </c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1:265" ht="15.75" thickBot="1" x14ac:dyDescent="0.25">
      <c r="A96" s="66"/>
      <c r="B96" s="63">
        <v>44217</v>
      </c>
      <c r="C96" s="9">
        <v>0.58333333333333337</v>
      </c>
      <c r="D96" s="7" t="s">
        <v>26</v>
      </c>
      <c r="E96" s="13" t="s">
        <v>62</v>
      </c>
      <c r="F96" s="8">
        <v>73</v>
      </c>
      <c r="G96" s="8">
        <v>4</v>
      </c>
      <c r="H96" s="8">
        <v>547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34</v>
      </c>
      <c r="T96" s="8">
        <v>7</v>
      </c>
      <c r="U96" s="8">
        <v>0</v>
      </c>
      <c r="V96" s="8">
        <v>0</v>
      </c>
      <c r="W96" s="8">
        <v>0</v>
      </c>
      <c r="X96" s="8">
        <v>65</v>
      </c>
      <c r="Y96" s="8">
        <v>96</v>
      </c>
      <c r="Z96" s="12" t="s">
        <v>29</v>
      </c>
      <c r="AA96" s="8">
        <v>0</v>
      </c>
      <c r="AB96" s="8">
        <v>0</v>
      </c>
      <c r="AC96" s="8">
        <v>0</v>
      </c>
      <c r="AD96" s="11"/>
      <c r="AE96" s="11"/>
      <c r="AF96" s="8"/>
      <c r="AG96" s="8"/>
      <c r="AH96" s="8"/>
      <c r="AI96" s="8"/>
      <c r="AJ96" s="8"/>
      <c r="AK96" s="8"/>
      <c r="AL96" s="8"/>
      <c r="AM96" s="6"/>
    </row>
    <row r="97" spans="1:42" ht="15.75" thickBot="1" x14ac:dyDescent="0.25">
      <c r="A97" s="66"/>
      <c r="B97" s="63">
        <v>44217</v>
      </c>
      <c r="C97" s="7">
        <v>0.75</v>
      </c>
      <c r="D97" s="7" t="s">
        <v>26</v>
      </c>
      <c r="E97" s="13" t="s">
        <v>62</v>
      </c>
      <c r="F97" s="6">
        <v>73</v>
      </c>
      <c r="G97" s="6">
        <v>4</v>
      </c>
      <c r="H97" s="6">
        <v>536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34</v>
      </c>
      <c r="T97" s="6">
        <v>4</v>
      </c>
      <c r="U97" s="6">
        <v>0</v>
      </c>
      <c r="V97" s="6">
        <v>0</v>
      </c>
      <c r="W97" s="6">
        <v>0</v>
      </c>
      <c r="X97" s="6">
        <v>41</v>
      </c>
      <c r="Y97" s="6">
        <v>71</v>
      </c>
      <c r="Z97" s="12" t="s">
        <v>29</v>
      </c>
      <c r="AA97" s="6">
        <v>0</v>
      </c>
      <c r="AB97" s="6">
        <v>0</v>
      </c>
      <c r="AC97" s="6">
        <v>0</v>
      </c>
      <c r="AD97" s="6"/>
      <c r="AE97" s="6">
        <v>18943</v>
      </c>
      <c r="AF97" s="6"/>
      <c r="AG97" s="6">
        <v>16548</v>
      </c>
      <c r="AH97" s="6"/>
      <c r="AI97" s="6">
        <v>12729</v>
      </c>
      <c r="AJ97" s="6">
        <v>20523</v>
      </c>
      <c r="AK97" s="6">
        <v>55</v>
      </c>
      <c r="AL97" s="6">
        <v>727</v>
      </c>
      <c r="AM97" s="6"/>
    </row>
    <row r="98" spans="1:42" ht="15.75" thickBot="1" x14ac:dyDescent="0.25">
      <c r="A98" s="67"/>
      <c r="B98" s="63">
        <v>44217</v>
      </c>
      <c r="C98" s="5">
        <v>0.91666666666666663</v>
      </c>
      <c r="D98" s="7" t="s">
        <v>26</v>
      </c>
      <c r="E98" s="13" t="s">
        <v>62</v>
      </c>
      <c r="F98" s="8">
        <v>43</v>
      </c>
      <c r="G98" s="12">
        <v>4</v>
      </c>
      <c r="H98" s="8">
        <v>549</v>
      </c>
      <c r="I98" s="12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34</v>
      </c>
      <c r="T98" s="8">
        <v>17</v>
      </c>
      <c r="U98" s="8">
        <v>0</v>
      </c>
      <c r="V98" s="8">
        <v>0</v>
      </c>
      <c r="W98" s="8">
        <v>0</v>
      </c>
      <c r="X98" s="8">
        <v>82</v>
      </c>
      <c r="Y98" s="8">
        <v>127</v>
      </c>
      <c r="Z98" s="12" t="s">
        <v>29</v>
      </c>
      <c r="AA98" s="8">
        <v>0</v>
      </c>
      <c r="AB98" s="8">
        <v>0</v>
      </c>
      <c r="AC98" s="8">
        <v>0</v>
      </c>
      <c r="AD98" s="8"/>
      <c r="AE98" s="8"/>
      <c r="AF98" s="8"/>
      <c r="AG98" s="8"/>
      <c r="AH98" s="8"/>
      <c r="AI98" s="8"/>
      <c r="AJ98" s="8"/>
      <c r="AK98" s="8"/>
      <c r="AL98" s="8"/>
      <c r="AM98" s="6"/>
    </row>
    <row r="99" spans="1:42" ht="15.75" thickBot="1" x14ac:dyDescent="0.25">
      <c r="A99" s="65">
        <v>44218</v>
      </c>
      <c r="B99" s="63">
        <v>44218</v>
      </c>
      <c r="C99" s="5">
        <v>0.25</v>
      </c>
      <c r="D99" s="7" t="s">
        <v>26</v>
      </c>
      <c r="E99" s="13" t="s">
        <v>63</v>
      </c>
      <c r="F99" s="6">
        <v>4719</v>
      </c>
      <c r="G99" s="13">
        <v>37</v>
      </c>
      <c r="H99" s="6">
        <v>606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34</v>
      </c>
      <c r="T99" s="6">
        <v>7</v>
      </c>
      <c r="U99" s="6">
        <v>0</v>
      </c>
      <c r="V99" s="6">
        <v>0</v>
      </c>
      <c r="W99" s="6">
        <v>0</v>
      </c>
      <c r="X99" s="6">
        <v>70</v>
      </c>
      <c r="Y99" s="6">
        <v>121</v>
      </c>
      <c r="Z99" s="12" t="s">
        <v>29</v>
      </c>
      <c r="AA99" s="6">
        <v>0</v>
      </c>
      <c r="AB99" s="6">
        <v>0</v>
      </c>
      <c r="AC99" s="6">
        <v>0</v>
      </c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1:42" ht="15.75" thickBot="1" x14ac:dyDescent="0.25">
      <c r="A100" s="66"/>
      <c r="B100" s="63">
        <v>44218</v>
      </c>
      <c r="C100" s="7">
        <v>0.41666666666666669</v>
      </c>
      <c r="D100" s="7" t="s">
        <v>26</v>
      </c>
      <c r="E100" s="12" t="s">
        <v>64</v>
      </c>
      <c r="F100" s="8">
        <v>4128</v>
      </c>
      <c r="G100" s="12">
        <v>210</v>
      </c>
      <c r="H100" s="8">
        <v>576</v>
      </c>
      <c r="I100" s="12">
        <v>0</v>
      </c>
      <c r="J100" s="8">
        <v>0</v>
      </c>
      <c r="K100" s="12">
        <v>0</v>
      </c>
      <c r="L100" s="8">
        <v>0</v>
      </c>
      <c r="M100" s="12">
        <v>0</v>
      </c>
      <c r="N100" s="8">
        <v>0</v>
      </c>
      <c r="O100" s="12">
        <v>0</v>
      </c>
      <c r="P100" s="8">
        <v>0</v>
      </c>
      <c r="Q100" s="12">
        <v>0</v>
      </c>
      <c r="R100" s="8">
        <v>0</v>
      </c>
      <c r="S100" s="12">
        <v>33</v>
      </c>
      <c r="T100" s="8">
        <v>7</v>
      </c>
      <c r="U100" s="12">
        <v>0</v>
      </c>
      <c r="V100" s="8">
        <v>0</v>
      </c>
      <c r="W100" s="8">
        <v>0</v>
      </c>
      <c r="X100" s="12">
        <v>54</v>
      </c>
      <c r="Y100" s="8">
        <v>97</v>
      </c>
      <c r="Z100" s="12" t="s">
        <v>29</v>
      </c>
      <c r="AA100" s="12">
        <v>0</v>
      </c>
      <c r="AB100" s="8">
        <v>0</v>
      </c>
      <c r="AC100" s="8">
        <v>0</v>
      </c>
      <c r="AD100" s="8"/>
      <c r="AE100" s="8"/>
      <c r="AF100" s="8"/>
      <c r="AG100" s="8"/>
      <c r="AH100" s="8"/>
      <c r="AI100" s="8"/>
      <c r="AJ100" s="8"/>
      <c r="AK100" s="8"/>
      <c r="AL100" s="8"/>
      <c r="AM100" s="6"/>
    </row>
    <row r="101" spans="1:42" ht="15.75" thickBot="1" x14ac:dyDescent="0.25">
      <c r="A101" s="66"/>
      <c r="B101" s="63">
        <v>44218</v>
      </c>
      <c r="C101" s="9">
        <v>0.58333333333333337</v>
      </c>
      <c r="D101" s="7" t="s">
        <v>26</v>
      </c>
      <c r="E101" s="12" t="s">
        <v>64</v>
      </c>
      <c r="F101" s="6">
        <v>2870</v>
      </c>
      <c r="G101" s="6">
        <v>393</v>
      </c>
      <c r="H101" s="6">
        <v>616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34</v>
      </c>
      <c r="T101" s="6">
        <v>6</v>
      </c>
      <c r="U101" s="6">
        <v>0</v>
      </c>
      <c r="V101" s="6">
        <v>0</v>
      </c>
      <c r="W101" s="6">
        <v>0</v>
      </c>
      <c r="X101" s="6">
        <v>61</v>
      </c>
      <c r="Y101" s="6">
        <v>115</v>
      </c>
      <c r="Z101" s="12" t="s">
        <v>29</v>
      </c>
      <c r="AA101" s="6">
        <v>0</v>
      </c>
      <c r="AB101" s="6">
        <v>0</v>
      </c>
      <c r="AC101" s="6">
        <v>0</v>
      </c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1:42" ht="15.75" thickBot="1" x14ac:dyDescent="0.25">
      <c r="A102" s="66"/>
      <c r="B102" s="63">
        <v>44218</v>
      </c>
      <c r="C102" s="7">
        <v>0.75</v>
      </c>
      <c r="D102" s="7" t="s">
        <v>26</v>
      </c>
      <c r="E102" s="12" t="s">
        <v>64</v>
      </c>
      <c r="F102" s="8">
        <v>1247</v>
      </c>
      <c r="G102" s="12">
        <v>4</v>
      </c>
      <c r="H102" s="8">
        <v>542</v>
      </c>
      <c r="I102" s="12">
        <v>0</v>
      </c>
      <c r="J102" s="8">
        <v>0</v>
      </c>
      <c r="K102" s="12">
        <v>0</v>
      </c>
      <c r="L102" s="8">
        <v>0</v>
      </c>
      <c r="M102" s="12">
        <v>0</v>
      </c>
      <c r="N102" s="8">
        <v>0</v>
      </c>
      <c r="O102" s="12">
        <v>0</v>
      </c>
      <c r="P102" s="8">
        <v>0</v>
      </c>
      <c r="Q102" s="12">
        <v>0</v>
      </c>
      <c r="R102" s="8">
        <v>0</v>
      </c>
      <c r="S102" s="12">
        <v>34</v>
      </c>
      <c r="T102" s="8">
        <v>8</v>
      </c>
      <c r="U102" s="12">
        <v>0</v>
      </c>
      <c r="V102" s="8">
        <v>0</v>
      </c>
      <c r="W102" s="8">
        <v>0</v>
      </c>
      <c r="X102" s="12">
        <v>60</v>
      </c>
      <c r="Y102" s="8">
        <v>108</v>
      </c>
      <c r="Z102" s="12" t="s">
        <v>29</v>
      </c>
      <c r="AA102" s="12">
        <v>0</v>
      </c>
      <c r="AB102" s="8">
        <v>0</v>
      </c>
      <c r="AC102" s="8">
        <v>0</v>
      </c>
      <c r="AD102" s="8"/>
      <c r="AE102" s="6">
        <v>18943</v>
      </c>
      <c r="AF102" s="8"/>
      <c r="AG102" s="8">
        <v>16572</v>
      </c>
      <c r="AH102" s="8"/>
      <c r="AI102" s="6">
        <v>12729</v>
      </c>
      <c r="AJ102" s="8">
        <v>20547</v>
      </c>
      <c r="AK102" s="8">
        <v>85</v>
      </c>
      <c r="AL102" s="8">
        <v>419</v>
      </c>
      <c r="AM102" s="6"/>
    </row>
    <row r="103" spans="1:42" ht="15.75" thickBot="1" x14ac:dyDescent="0.25">
      <c r="A103" s="67"/>
      <c r="B103" s="63">
        <v>44218</v>
      </c>
      <c r="C103" s="5">
        <v>0.91666666666666663</v>
      </c>
      <c r="D103" s="7" t="s">
        <v>26</v>
      </c>
      <c r="E103" s="12" t="s">
        <v>64</v>
      </c>
      <c r="F103" s="6">
        <v>1247</v>
      </c>
      <c r="G103" s="6">
        <v>4</v>
      </c>
      <c r="H103" s="6">
        <v>545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33</v>
      </c>
      <c r="T103" s="6">
        <v>7</v>
      </c>
      <c r="U103" s="6">
        <v>0</v>
      </c>
      <c r="V103" s="6">
        <v>0</v>
      </c>
      <c r="W103" s="6">
        <v>0</v>
      </c>
      <c r="X103" s="6">
        <v>72</v>
      </c>
      <c r="Y103" s="6">
        <v>117</v>
      </c>
      <c r="Z103" s="12" t="s">
        <v>29</v>
      </c>
      <c r="AA103" s="6">
        <v>0</v>
      </c>
      <c r="AB103" s="6">
        <v>0</v>
      </c>
      <c r="AC103" s="6">
        <v>0</v>
      </c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1:42" ht="15.75" thickBot="1" x14ac:dyDescent="0.25">
      <c r="A104" s="65">
        <v>44219</v>
      </c>
      <c r="B104" s="63">
        <v>44219</v>
      </c>
      <c r="C104" s="5">
        <v>0.25</v>
      </c>
      <c r="D104" s="7" t="s">
        <v>26</v>
      </c>
      <c r="E104" s="12" t="s">
        <v>65</v>
      </c>
      <c r="F104" s="8">
        <v>132</v>
      </c>
      <c r="G104" s="12">
        <v>4</v>
      </c>
      <c r="H104" s="8">
        <v>539</v>
      </c>
      <c r="I104" s="12">
        <v>0</v>
      </c>
      <c r="J104" s="8">
        <v>0</v>
      </c>
      <c r="K104" s="12">
        <v>0</v>
      </c>
      <c r="L104" s="8">
        <v>0</v>
      </c>
      <c r="M104" s="12">
        <v>0</v>
      </c>
      <c r="N104" s="8">
        <v>0</v>
      </c>
      <c r="O104" s="12">
        <v>0</v>
      </c>
      <c r="P104" s="8">
        <v>0</v>
      </c>
      <c r="Q104" s="12">
        <v>0</v>
      </c>
      <c r="R104" s="8">
        <v>0</v>
      </c>
      <c r="S104" s="12">
        <v>34</v>
      </c>
      <c r="T104" s="8">
        <v>5</v>
      </c>
      <c r="U104" s="12">
        <v>0</v>
      </c>
      <c r="V104" s="8">
        <v>0</v>
      </c>
      <c r="W104" s="8">
        <v>0</v>
      </c>
      <c r="X104" s="12">
        <v>55</v>
      </c>
      <c r="Y104" s="8">
        <v>111</v>
      </c>
      <c r="Z104" s="12" t="s">
        <v>29</v>
      </c>
      <c r="AA104" s="12">
        <v>0</v>
      </c>
      <c r="AB104" s="8">
        <v>0</v>
      </c>
      <c r="AC104" s="8">
        <v>0</v>
      </c>
      <c r="AD104" s="8"/>
      <c r="AE104" s="8"/>
      <c r="AF104" s="8"/>
      <c r="AG104" s="8"/>
      <c r="AH104" s="8"/>
      <c r="AI104" s="8"/>
      <c r="AJ104" s="8"/>
      <c r="AK104" s="8"/>
      <c r="AL104" s="8"/>
      <c r="AM104" s="6"/>
    </row>
    <row r="105" spans="1:42" ht="15.75" thickBot="1" x14ac:dyDescent="0.25">
      <c r="A105" s="66"/>
      <c r="B105" s="63">
        <v>44219</v>
      </c>
      <c r="C105" s="7">
        <v>0.41666666666666669</v>
      </c>
      <c r="D105" s="7" t="s">
        <v>26</v>
      </c>
      <c r="E105" s="13" t="s">
        <v>66</v>
      </c>
      <c r="F105" s="6">
        <v>970</v>
      </c>
      <c r="G105" s="6">
        <v>27</v>
      </c>
      <c r="H105" s="6">
        <v>537</v>
      </c>
      <c r="I105" s="12">
        <v>0</v>
      </c>
      <c r="J105" s="8">
        <v>0</v>
      </c>
      <c r="K105" s="12">
        <v>0</v>
      </c>
      <c r="L105" s="8">
        <v>0</v>
      </c>
      <c r="M105" s="12">
        <v>0</v>
      </c>
      <c r="N105" s="8">
        <v>0</v>
      </c>
      <c r="O105" s="12">
        <v>0</v>
      </c>
      <c r="P105" s="8">
        <v>0</v>
      </c>
      <c r="Q105" s="12">
        <v>0</v>
      </c>
      <c r="R105" s="8">
        <v>0</v>
      </c>
      <c r="S105" s="6">
        <v>34</v>
      </c>
      <c r="T105" s="6">
        <v>6</v>
      </c>
      <c r="U105" s="12">
        <v>0</v>
      </c>
      <c r="V105" s="8">
        <v>0</v>
      </c>
      <c r="W105" s="8">
        <v>0</v>
      </c>
      <c r="X105" s="6">
        <v>57</v>
      </c>
      <c r="Y105" s="6">
        <v>111</v>
      </c>
      <c r="Z105" s="12" t="s">
        <v>29</v>
      </c>
      <c r="AA105" s="12">
        <v>0</v>
      </c>
      <c r="AB105" s="8">
        <v>0</v>
      </c>
      <c r="AC105" s="8">
        <v>0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1:42" ht="15.75" thickBot="1" x14ac:dyDescent="0.25">
      <c r="A106" s="66"/>
      <c r="B106" s="63">
        <v>44219</v>
      </c>
      <c r="C106" s="9">
        <v>0.58333333333333337</v>
      </c>
      <c r="D106" s="7" t="s">
        <v>26</v>
      </c>
      <c r="E106" s="13" t="s">
        <v>66</v>
      </c>
      <c r="F106" s="8">
        <v>1267</v>
      </c>
      <c r="G106" s="12">
        <v>386</v>
      </c>
      <c r="H106" s="8">
        <v>602</v>
      </c>
      <c r="I106" s="12">
        <v>0</v>
      </c>
      <c r="J106" s="8">
        <v>0</v>
      </c>
      <c r="K106" s="12">
        <v>0</v>
      </c>
      <c r="L106" s="8">
        <v>0</v>
      </c>
      <c r="M106" s="12">
        <v>0</v>
      </c>
      <c r="N106" s="8">
        <v>0</v>
      </c>
      <c r="O106" s="12">
        <v>0</v>
      </c>
      <c r="P106" s="8">
        <v>0</v>
      </c>
      <c r="Q106" s="12">
        <v>0</v>
      </c>
      <c r="R106" s="8">
        <v>0</v>
      </c>
      <c r="S106" s="12">
        <v>34</v>
      </c>
      <c r="T106" s="8">
        <v>6</v>
      </c>
      <c r="U106" s="12">
        <v>0</v>
      </c>
      <c r="V106" s="8">
        <v>0</v>
      </c>
      <c r="W106" s="8">
        <v>0</v>
      </c>
      <c r="X106" s="12">
        <v>67</v>
      </c>
      <c r="Y106" s="8">
        <v>117</v>
      </c>
      <c r="Z106" s="12" t="s">
        <v>29</v>
      </c>
      <c r="AA106" s="12">
        <v>0</v>
      </c>
      <c r="AB106" s="8">
        <v>0</v>
      </c>
      <c r="AC106" s="8">
        <v>0</v>
      </c>
      <c r="AD106" s="8"/>
      <c r="AE106" s="8"/>
      <c r="AF106" s="8"/>
      <c r="AG106" s="8"/>
      <c r="AH106" s="8"/>
      <c r="AI106" s="8"/>
      <c r="AJ106" s="8"/>
      <c r="AK106" s="8"/>
      <c r="AL106" s="8"/>
      <c r="AM106" s="6"/>
    </row>
    <row r="107" spans="1:42" ht="15.75" thickBot="1" x14ac:dyDescent="0.25">
      <c r="A107" s="66"/>
      <c r="B107" s="63">
        <v>44219</v>
      </c>
      <c r="C107" s="7">
        <v>0.75</v>
      </c>
      <c r="D107" s="7" t="s">
        <v>26</v>
      </c>
      <c r="E107" s="13" t="s">
        <v>66</v>
      </c>
      <c r="F107" s="6">
        <v>1771</v>
      </c>
      <c r="G107" s="6">
        <v>4</v>
      </c>
      <c r="H107" s="6">
        <v>547</v>
      </c>
      <c r="I107" s="12">
        <v>0</v>
      </c>
      <c r="J107" s="8">
        <v>0</v>
      </c>
      <c r="K107" s="12">
        <v>0</v>
      </c>
      <c r="L107" s="8">
        <v>0</v>
      </c>
      <c r="M107" s="12">
        <v>0</v>
      </c>
      <c r="N107" s="8">
        <v>0</v>
      </c>
      <c r="O107" s="12">
        <v>0</v>
      </c>
      <c r="P107" s="8">
        <v>0</v>
      </c>
      <c r="Q107" s="12">
        <v>0</v>
      </c>
      <c r="R107" s="8">
        <v>0</v>
      </c>
      <c r="S107" s="6">
        <v>34</v>
      </c>
      <c r="T107" s="6">
        <v>7</v>
      </c>
      <c r="U107" s="12">
        <v>0</v>
      </c>
      <c r="V107" s="8">
        <v>0</v>
      </c>
      <c r="W107" s="8">
        <v>0</v>
      </c>
      <c r="X107" s="6">
        <v>72</v>
      </c>
      <c r="Y107" s="6">
        <v>126</v>
      </c>
      <c r="Z107" s="12" t="s">
        <v>29</v>
      </c>
      <c r="AA107" s="12">
        <v>0</v>
      </c>
      <c r="AB107" s="8">
        <v>0</v>
      </c>
      <c r="AC107" s="8">
        <v>0</v>
      </c>
      <c r="AD107" s="6"/>
      <c r="AE107" s="6">
        <v>18943</v>
      </c>
      <c r="AF107" s="6"/>
      <c r="AG107" s="6">
        <v>16596</v>
      </c>
      <c r="AH107" s="6"/>
      <c r="AI107" s="6">
        <v>12729</v>
      </c>
      <c r="AJ107" s="6">
        <v>20571</v>
      </c>
      <c r="AK107" s="6">
        <v>0</v>
      </c>
      <c r="AL107" s="6">
        <v>772</v>
      </c>
      <c r="AM107" s="6"/>
    </row>
    <row r="108" spans="1:42" ht="15.75" thickBot="1" x14ac:dyDescent="0.25">
      <c r="A108" s="67"/>
      <c r="B108" s="63">
        <v>44219</v>
      </c>
      <c r="C108" s="5">
        <v>0.91666666666666663</v>
      </c>
      <c r="D108" s="7" t="s">
        <v>26</v>
      </c>
      <c r="E108" s="13" t="s">
        <v>66</v>
      </c>
      <c r="F108" s="8">
        <v>2432</v>
      </c>
      <c r="G108" s="12">
        <v>24</v>
      </c>
      <c r="H108" s="8">
        <v>547</v>
      </c>
      <c r="I108" s="12">
        <v>0</v>
      </c>
      <c r="J108" s="8">
        <v>0</v>
      </c>
      <c r="K108" s="12">
        <v>0</v>
      </c>
      <c r="L108" s="8">
        <v>0</v>
      </c>
      <c r="M108" s="12">
        <v>0</v>
      </c>
      <c r="N108" s="8">
        <v>0</v>
      </c>
      <c r="O108" s="12">
        <v>0</v>
      </c>
      <c r="P108" s="8">
        <v>0</v>
      </c>
      <c r="Q108" s="12">
        <v>0</v>
      </c>
      <c r="R108" s="8">
        <v>0</v>
      </c>
      <c r="S108" s="8">
        <v>34</v>
      </c>
      <c r="T108" s="8">
        <v>6</v>
      </c>
      <c r="U108" s="12">
        <v>0</v>
      </c>
      <c r="V108" s="8">
        <v>0</v>
      </c>
      <c r="W108" s="8">
        <v>0</v>
      </c>
      <c r="X108" s="8">
        <v>55</v>
      </c>
      <c r="Y108" s="8">
        <v>109</v>
      </c>
      <c r="Z108" s="12" t="s">
        <v>29</v>
      </c>
      <c r="AA108" s="12">
        <v>0</v>
      </c>
      <c r="AB108" s="8">
        <v>0</v>
      </c>
      <c r="AC108" s="8">
        <v>0</v>
      </c>
      <c r="AD108" s="8"/>
      <c r="AE108" s="8"/>
      <c r="AF108" s="8"/>
      <c r="AG108" s="8"/>
      <c r="AH108" s="8"/>
      <c r="AI108" s="8"/>
      <c r="AJ108" s="8"/>
      <c r="AK108" s="8"/>
      <c r="AL108" s="8"/>
      <c r="AM108" s="6"/>
    </row>
    <row r="109" spans="1:42" ht="15.75" thickBot="1" x14ac:dyDescent="0.25">
      <c r="A109" s="65">
        <v>44279</v>
      </c>
      <c r="B109" s="63">
        <v>44279</v>
      </c>
      <c r="C109" s="5">
        <v>0.25</v>
      </c>
      <c r="D109" s="5" t="s">
        <v>67</v>
      </c>
      <c r="E109" s="13" t="s">
        <v>68</v>
      </c>
      <c r="F109" s="6">
        <v>34</v>
      </c>
      <c r="G109" s="6">
        <v>4</v>
      </c>
      <c r="H109" s="6">
        <v>550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35</v>
      </c>
      <c r="T109" s="6">
        <v>13</v>
      </c>
      <c r="U109" s="54">
        <v>0</v>
      </c>
      <c r="V109" s="6">
        <v>0</v>
      </c>
      <c r="W109" s="6">
        <v>0</v>
      </c>
      <c r="X109" s="6">
        <v>124</v>
      </c>
      <c r="Y109" s="6">
        <v>205</v>
      </c>
      <c r="Z109" s="13" t="s">
        <v>29</v>
      </c>
      <c r="AA109" s="6">
        <v>0</v>
      </c>
      <c r="AB109" s="6">
        <v>0</v>
      </c>
      <c r="AC109" s="6">
        <v>0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1:42" ht="15.75" thickBot="1" x14ac:dyDescent="0.25">
      <c r="A110" s="66"/>
      <c r="B110" s="63">
        <v>44279</v>
      </c>
      <c r="C110" s="7">
        <v>0.41666666666666669</v>
      </c>
      <c r="D110" s="5" t="s">
        <v>67</v>
      </c>
      <c r="E110" s="12" t="s">
        <v>28</v>
      </c>
      <c r="F110" s="8">
        <v>222</v>
      </c>
      <c r="G110" s="12">
        <v>25</v>
      </c>
      <c r="H110" s="8">
        <v>524</v>
      </c>
      <c r="I110" s="12">
        <v>-1</v>
      </c>
      <c r="J110" s="8">
        <v>39</v>
      </c>
      <c r="K110" s="12">
        <v>642</v>
      </c>
      <c r="L110" s="8">
        <v>64</v>
      </c>
      <c r="M110" s="12">
        <v>424</v>
      </c>
      <c r="N110" s="8">
        <v>412</v>
      </c>
      <c r="O110" s="12">
        <v>64</v>
      </c>
      <c r="P110" s="8">
        <v>424</v>
      </c>
      <c r="Q110" s="12">
        <v>425</v>
      </c>
      <c r="R110" s="8">
        <v>0</v>
      </c>
      <c r="S110" s="12">
        <v>35</v>
      </c>
      <c r="T110" s="8">
        <v>20</v>
      </c>
      <c r="U110" s="53">
        <v>200</v>
      </c>
      <c r="V110" s="8">
        <v>247</v>
      </c>
      <c r="W110" s="12" t="s">
        <v>29</v>
      </c>
      <c r="X110" s="12">
        <v>201</v>
      </c>
      <c r="Y110" s="8">
        <v>239</v>
      </c>
      <c r="Z110" s="12" t="s">
        <v>29</v>
      </c>
      <c r="AA110" s="53">
        <v>0</v>
      </c>
      <c r="AB110" s="8">
        <v>0</v>
      </c>
      <c r="AC110" s="8">
        <v>0</v>
      </c>
      <c r="AD110" s="8"/>
      <c r="AE110" s="8"/>
      <c r="AF110" s="8"/>
      <c r="AG110" s="8"/>
      <c r="AH110" s="8"/>
      <c r="AI110" s="8"/>
      <c r="AJ110" s="8"/>
      <c r="AK110" s="8"/>
      <c r="AL110" s="8"/>
      <c r="AM110" s="6"/>
    </row>
    <row r="111" spans="1:42" ht="15.75" thickBot="1" x14ac:dyDescent="0.25">
      <c r="A111" s="66"/>
      <c r="B111" s="63">
        <v>44279</v>
      </c>
      <c r="C111" s="9">
        <v>0.58333333333333337</v>
      </c>
      <c r="D111" s="5" t="s">
        <v>67</v>
      </c>
      <c r="E111" s="12" t="s">
        <v>28</v>
      </c>
      <c r="F111" s="6">
        <v>432</v>
      </c>
      <c r="G111" s="6">
        <v>4</v>
      </c>
      <c r="H111" s="6">
        <v>550</v>
      </c>
      <c r="I111" s="6">
        <v>0</v>
      </c>
      <c r="J111" s="6">
        <v>0</v>
      </c>
      <c r="K111" s="6">
        <v>920</v>
      </c>
      <c r="L111" s="6">
        <v>89</v>
      </c>
      <c r="M111" s="6">
        <v>564</v>
      </c>
      <c r="N111" s="6">
        <v>375</v>
      </c>
      <c r="O111" s="6">
        <v>89</v>
      </c>
      <c r="P111" s="6">
        <v>496</v>
      </c>
      <c r="Q111" s="6">
        <v>434</v>
      </c>
      <c r="R111" s="6">
        <v>0</v>
      </c>
      <c r="S111" s="6">
        <v>34</v>
      </c>
      <c r="T111" s="6">
        <v>21</v>
      </c>
      <c r="U111" s="54">
        <v>183</v>
      </c>
      <c r="V111" s="54">
        <v>226</v>
      </c>
      <c r="W111" s="54" t="s">
        <v>29</v>
      </c>
      <c r="X111" s="54">
        <v>219</v>
      </c>
      <c r="Y111" s="54">
        <v>266</v>
      </c>
      <c r="Z111" s="54" t="s">
        <v>29</v>
      </c>
      <c r="AA111" s="54">
        <v>0</v>
      </c>
      <c r="AB111" s="6">
        <v>0</v>
      </c>
      <c r="AC111" s="6">
        <v>0</v>
      </c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P111" s="4"/>
    </row>
    <row r="112" spans="1:42" ht="15.75" thickBot="1" x14ac:dyDescent="0.25">
      <c r="A112" s="66"/>
      <c r="B112" s="63">
        <v>44279</v>
      </c>
      <c r="C112" s="7">
        <v>0.75</v>
      </c>
      <c r="D112" s="5" t="s">
        <v>67</v>
      </c>
      <c r="E112" s="12" t="s">
        <v>28</v>
      </c>
      <c r="F112" s="8">
        <v>649</v>
      </c>
      <c r="G112" s="12">
        <v>241</v>
      </c>
      <c r="H112" s="8">
        <v>527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34</v>
      </c>
      <c r="T112" s="8">
        <v>12</v>
      </c>
      <c r="U112" s="53">
        <v>0</v>
      </c>
      <c r="V112" s="53">
        <v>0</v>
      </c>
      <c r="W112" s="53">
        <v>0</v>
      </c>
      <c r="X112" s="53">
        <v>168</v>
      </c>
      <c r="Y112" s="53">
        <v>250</v>
      </c>
      <c r="Z112" s="53" t="s">
        <v>29</v>
      </c>
      <c r="AA112" s="53">
        <v>0</v>
      </c>
      <c r="AB112" s="8">
        <v>0</v>
      </c>
      <c r="AC112" s="8">
        <v>0</v>
      </c>
      <c r="AD112" s="8"/>
      <c r="AE112" s="6">
        <v>19028</v>
      </c>
      <c r="AF112" s="6"/>
      <c r="AG112" s="6">
        <v>16602</v>
      </c>
      <c r="AH112" s="6"/>
      <c r="AI112" s="6">
        <v>12746</v>
      </c>
      <c r="AJ112" s="6">
        <v>21220</v>
      </c>
      <c r="AK112" s="6">
        <v>197</v>
      </c>
      <c r="AL112" s="6">
        <v>1074</v>
      </c>
      <c r="AM112" s="6"/>
    </row>
    <row r="113" spans="1:41" ht="15.75" thickBot="1" x14ac:dyDescent="0.25">
      <c r="A113" s="67"/>
      <c r="B113" s="63">
        <v>44279</v>
      </c>
      <c r="C113" s="5">
        <v>0.91666666666666663</v>
      </c>
      <c r="D113" s="5" t="s">
        <v>67</v>
      </c>
      <c r="E113" s="12" t="s">
        <v>69</v>
      </c>
      <c r="F113" s="13">
        <v>649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/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34</v>
      </c>
      <c r="T113" s="6">
        <v>11</v>
      </c>
      <c r="U113" s="54">
        <v>0</v>
      </c>
      <c r="V113" s="54">
        <v>0</v>
      </c>
      <c r="W113" s="54">
        <v>0</v>
      </c>
      <c r="X113" s="54">
        <v>117</v>
      </c>
      <c r="Y113" s="54">
        <v>196</v>
      </c>
      <c r="Z113" s="54" t="s">
        <v>29</v>
      </c>
      <c r="AA113" s="54">
        <v>0</v>
      </c>
      <c r="AB113" s="6">
        <v>0</v>
      </c>
      <c r="AC113" s="6">
        <v>0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1:41" ht="15.75" thickBot="1" x14ac:dyDescent="0.25">
      <c r="A114" s="65">
        <v>44280</v>
      </c>
      <c r="B114" s="63">
        <v>44280</v>
      </c>
      <c r="C114" s="5">
        <v>0.25</v>
      </c>
      <c r="D114" s="5" t="s">
        <v>67</v>
      </c>
      <c r="E114" s="12" t="s">
        <v>70</v>
      </c>
      <c r="F114" s="27">
        <v>649</v>
      </c>
      <c r="G114" s="27">
        <v>4</v>
      </c>
      <c r="H114" s="27">
        <v>538</v>
      </c>
      <c r="I114" s="27">
        <v>0</v>
      </c>
      <c r="J114" s="27">
        <v>0</v>
      </c>
      <c r="K114" s="27">
        <v>0</v>
      </c>
      <c r="L114" s="27">
        <v>0</v>
      </c>
      <c r="M114" s="27"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35</v>
      </c>
      <c r="T114" s="27">
        <v>12</v>
      </c>
      <c r="U114" s="27">
        <v>0</v>
      </c>
      <c r="V114" s="27">
        <v>0</v>
      </c>
      <c r="W114" s="27">
        <v>0</v>
      </c>
      <c r="X114" s="27">
        <v>117</v>
      </c>
      <c r="Y114" s="27">
        <v>196</v>
      </c>
      <c r="Z114" s="26" t="s">
        <v>29</v>
      </c>
      <c r="AA114" s="53">
        <v>0</v>
      </c>
      <c r="AB114" s="27">
        <v>0</v>
      </c>
      <c r="AC114" s="27">
        <v>0</v>
      </c>
      <c r="AD114" s="8"/>
      <c r="AE114" s="8"/>
      <c r="AF114" s="8"/>
      <c r="AG114" s="8"/>
      <c r="AH114" s="8"/>
      <c r="AI114" s="8"/>
      <c r="AJ114" s="8"/>
      <c r="AK114" s="8"/>
      <c r="AL114" s="8"/>
      <c r="AM114" s="6"/>
    </row>
    <row r="115" spans="1:41" ht="15.75" thickBot="1" x14ac:dyDescent="0.25">
      <c r="A115" s="66"/>
      <c r="B115" s="63">
        <v>44280</v>
      </c>
      <c r="C115" s="7">
        <v>0.41666666666666669</v>
      </c>
      <c r="D115" s="5" t="s">
        <v>67</v>
      </c>
      <c r="E115" s="12" t="s">
        <v>70</v>
      </c>
      <c r="F115" s="6">
        <v>649</v>
      </c>
      <c r="G115" s="6">
        <v>4</v>
      </c>
      <c r="H115" s="6">
        <v>531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34</v>
      </c>
      <c r="T115" s="6">
        <v>15</v>
      </c>
      <c r="U115" s="6">
        <v>0</v>
      </c>
      <c r="V115" s="6">
        <v>0</v>
      </c>
      <c r="W115" s="6">
        <v>0</v>
      </c>
      <c r="X115" s="6">
        <v>150</v>
      </c>
      <c r="Y115" s="6">
        <v>259</v>
      </c>
      <c r="Z115" s="13" t="s">
        <v>29</v>
      </c>
      <c r="AA115" s="54">
        <v>0</v>
      </c>
      <c r="AB115" s="6">
        <v>0</v>
      </c>
      <c r="AC115" s="6">
        <v>0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1:41" ht="15.75" thickBot="1" x14ac:dyDescent="0.25">
      <c r="A116" s="66"/>
      <c r="B116" s="63">
        <v>44280</v>
      </c>
      <c r="C116" s="9">
        <v>0.58333333333333337</v>
      </c>
      <c r="D116" s="5" t="s">
        <v>67</v>
      </c>
      <c r="E116" s="12" t="s">
        <v>42</v>
      </c>
      <c r="F116" s="8">
        <v>649</v>
      </c>
      <c r="G116" s="12">
        <v>4</v>
      </c>
      <c r="H116" s="8">
        <v>556</v>
      </c>
      <c r="I116" s="12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34</v>
      </c>
      <c r="T116" s="8">
        <v>14</v>
      </c>
      <c r="U116" s="8">
        <v>0</v>
      </c>
      <c r="V116" s="8">
        <v>0</v>
      </c>
      <c r="W116" s="8">
        <v>0</v>
      </c>
      <c r="X116" s="8">
        <v>136</v>
      </c>
      <c r="Y116" s="8">
        <v>252</v>
      </c>
      <c r="Z116" s="12" t="s">
        <v>29</v>
      </c>
      <c r="AA116" s="53">
        <v>0</v>
      </c>
      <c r="AB116" s="8">
        <v>0</v>
      </c>
      <c r="AC116" s="8">
        <v>0</v>
      </c>
      <c r="AD116" s="8"/>
      <c r="AE116" s="8"/>
      <c r="AF116" s="8"/>
      <c r="AG116" s="8"/>
      <c r="AH116" s="8"/>
      <c r="AI116" s="8"/>
      <c r="AJ116" s="8"/>
      <c r="AK116" s="8"/>
      <c r="AL116" s="8"/>
      <c r="AM116" s="6"/>
    </row>
    <row r="117" spans="1:41" ht="15.75" thickBot="1" x14ac:dyDescent="0.25">
      <c r="A117" s="66"/>
      <c r="B117" s="63">
        <v>44280</v>
      </c>
      <c r="C117" s="7">
        <v>0.75</v>
      </c>
      <c r="D117" s="5" t="s">
        <v>67</v>
      </c>
      <c r="E117" s="12" t="s">
        <v>42</v>
      </c>
      <c r="F117" s="6">
        <v>649</v>
      </c>
      <c r="G117" s="25">
        <v>4</v>
      </c>
      <c r="H117" s="24">
        <v>542</v>
      </c>
      <c r="I117" s="6">
        <v>-1</v>
      </c>
      <c r="J117" s="6">
        <v>40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34</v>
      </c>
      <c r="T117" s="6">
        <v>16</v>
      </c>
      <c r="U117" s="6">
        <v>0</v>
      </c>
      <c r="V117" s="6">
        <v>0</v>
      </c>
      <c r="W117" s="6">
        <v>0</v>
      </c>
      <c r="X117" s="6">
        <v>148</v>
      </c>
      <c r="Y117" s="6">
        <v>255</v>
      </c>
      <c r="Z117" s="13" t="s">
        <v>29</v>
      </c>
      <c r="AA117" s="54">
        <v>0</v>
      </c>
      <c r="AB117" s="6">
        <v>0</v>
      </c>
      <c r="AC117" s="6">
        <v>0</v>
      </c>
      <c r="AD117" s="6"/>
      <c r="AE117" s="6">
        <v>19028</v>
      </c>
      <c r="AF117" s="6"/>
      <c r="AG117" s="6">
        <v>16626</v>
      </c>
      <c r="AH117" s="6"/>
      <c r="AI117" s="6">
        <v>12746</v>
      </c>
      <c r="AJ117" s="6">
        <v>21244</v>
      </c>
      <c r="AK117" s="6">
        <v>261</v>
      </c>
      <c r="AL117" s="6">
        <v>716</v>
      </c>
      <c r="AM117" s="6"/>
    </row>
    <row r="118" spans="1:41" ht="15.75" thickBot="1" x14ac:dyDescent="0.25">
      <c r="A118" s="67"/>
      <c r="B118" s="63">
        <v>44280</v>
      </c>
      <c r="C118" s="5">
        <v>0.91666666666666663</v>
      </c>
      <c r="D118" s="5" t="s">
        <v>67</v>
      </c>
      <c r="E118" s="12" t="s">
        <v>71</v>
      </c>
      <c r="F118" s="8">
        <v>649</v>
      </c>
      <c r="G118" s="26">
        <v>0</v>
      </c>
      <c r="H118" s="27">
        <v>0</v>
      </c>
      <c r="I118" s="12">
        <v>3</v>
      </c>
      <c r="J118" s="12">
        <v>38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8">
        <v>0</v>
      </c>
      <c r="S118" s="12">
        <v>34</v>
      </c>
      <c r="T118" s="8">
        <v>14</v>
      </c>
      <c r="U118" s="12">
        <v>0</v>
      </c>
      <c r="V118" s="12">
        <v>0</v>
      </c>
      <c r="W118" s="12">
        <v>0</v>
      </c>
      <c r="X118" s="12">
        <v>144</v>
      </c>
      <c r="Y118" s="12">
        <v>271</v>
      </c>
      <c r="Z118" s="12" t="s">
        <v>29</v>
      </c>
      <c r="AA118" s="53">
        <v>0</v>
      </c>
      <c r="AB118" s="8">
        <v>0</v>
      </c>
      <c r="AC118" s="8">
        <v>0</v>
      </c>
      <c r="AD118" s="8"/>
      <c r="AE118" s="8"/>
      <c r="AF118" s="8"/>
      <c r="AG118" s="8"/>
      <c r="AH118" s="8"/>
      <c r="AI118" s="8"/>
      <c r="AJ118" s="8"/>
      <c r="AK118" s="8"/>
      <c r="AL118" s="8"/>
      <c r="AM118" s="6"/>
    </row>
    <row r="119" spans="1:41" ht="15.75" thickBot="1" x14ac:dyDescent="0.25">
      <c r="A119" s="65">
        <v>44281</v>
      </c>
      <c r="B119" s="63">
        <v>44281</v>
      </c>
      <c r="C119" s="5">
        <v>0.25</v>
      </c>
      <c r="D119" s="5" t="s">
        <v>67</v>
      </c>
      <c r="E119" s="13" t="s">
        <v>72</v>
      </c>
      <c r="F119" s="6">
        <v>1162</v>
      </c>
      <c r="G119" s="25">
        <v>51</v>
      </c>
      <c r="H119" s="24">
        <v>570</v>
      </c>
      <c r="I119" s="6">
        <v>0</v>
      </c>
      <c r="J119" s="6">
        <v>0</v>
      </c>
      <c r="K119" s="6">
        <v>2154</v>
      </c>
      <c r="L119" s="6">
        <v>119</v>
      </c>
      <c r="M119" s="6">
        <v>562</v>
      </c>
      <c r="N119" s="6">
        <v>467</v>
      </c>
      <c r="O119" s="6">
        <v>104</v>
      </c>
      <c r="P119" s="6">
        <v>560</v>
      </c>
      <c r="Q119" s="6">
        <v>361</v>
      </c>
      <c r="R119" s="6">
        <v>0</v>
      </c>
      <c r="S119" s="6">
        <v>35</v>
      </c>
      <c r="T119" s="6">
        <v>30</v>
      </c>
      <c r="U119" s="6">
        <v>409</v>
      </c>
      <c r="V119" s="6">
        <v>432</v>
      </c>
      <c r="W119" s="13" t="s">
        <v>29</v>
      </c>
      <c r="X119" s="6">
        <v>367</v>
      </c>
      <c r="Y119" s="6">
        <v>442</v>
      </c>
      <c r="Z119" s="13" t="s">
        <v>29</v>
      </c>
      <c r="AA119" s="54">
        <v>0</v>
      </c>
      <c r="AB119" s="6">
        <v>0</v>
      </c>
      <c r="AC119" s="6">
        <v>0</v>
      </c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1:41" ht="15.75" thickBot="1" x14ac:dyDescent="0.25">
      <c r="A120" s="66"/>
      <c r="B120" s="63">
        <v>44281</v>
      </c>
      <c r="C120" s="7">
        <v>0.41666666666666669</v>
      </c>
      <c r="D120" s="5" t="s">
        <v>67</v>
      </c>
      <c r="E120" s="13" t="s">
        <v>72</v>
      </c>
      <c r="F120" s="8">
        <v>1408</v>
      </c>
      <c r="G120" s="12">
        <v>4</v>
      </c>
      <c r="H120" s="8">
        <v>547</v>
      </c>
      <c r="I120" s="12">
        <v>149</v>
      </c>
      <c r="J120" s="8">
        <v>48</v>
      </c>
      <c r="K120" s="12">
        <v>2103</v>
      </c>
      <c r="L120" s="8">
        <v>108</v>
      </c>
      <c r="M120" s="12">
        <v>567</v>
      </c>
      <c r="N120" s="8">
        <v>405</v>
      </c>
      <c r="O120" s="12">
        <v>117</v>
      </c>
      <c r="P120" s="8">
        <v>578</v>
      </c>
      <c r="Q120" s="12">
        <v>358</v>
      </c>
      <c r="R120" s="8">
        <v>0</v>
      </c>
      <c r="S120" s="12">
        <v>34</v>
      </c>
      <c r="T120" s="8">
        <v>31</v>
      </c>
      <c r="U120" s="12">
        <v>387</v>
      </c>
      <c r="V120" s="8">
        <v>410</v>
      </c>
      <c r="W120" s="12" t="s">
        <v>29</v>
      </c>
      <c r="X120" s="12">
        <v>268</v>
      </c>
      <c r="Y120" s="8">
        <v>306</v>
      </c>
      <c r="Z120" s="12" t="s">
        <v>29</v>
      </c>
      <c r="AA120" s="53">
        <v>0</v>
      </c>
      <c r="AB120" s="8">
        <v>0</v>
      </c>
      <c r="AC120" s="8">
        <v>0</v>
      </c>
      <c r="AD120" s="8"/>
      <c r="AE120" s="8"/>
      <c r="AF120" s="8"/>
      <c r="AG120" s="8"/>
      <c r="AH120" s="8"/>
      <c r="AI120" s="8"/>
      <c r="AJ120" s="8"/>
      <c r="AK120" s="8"/>
      <c r="AL120" s="8"/>
      <c r="AM120" s="6"/>
    </row>
    <row r="121" spans="1:41" ht="15.75" thickBot="1" x14ac:dyDescent="0.25">
      <c r="A121" s="66"/>
      <c r="B121" s="63">
        <v>44281</v>
      </c>
      <c r="C121" s="9">
        <v>0.58333333333333337</v>
      </c>
      <c r="D121" s="5" t="s">
        <v>67</v>
      </c>
      <c r="E121" s="13" t="s">
        <v>72</v>
      </c>
      <c r="F121" s="6">
        <v>1720</v>
      </c>
      <c r="G121" s="6">
        <v>173</v>
      </c>
      <c r="H121" s="6">
        <v>529</v>
      </c>
      <c r="I121" s="6">
        <v>161</v>
      </c>
      <c r="J121" s="6">
        <v>49</v>
      </c>
      <c r="K121" s="6">
        <v>2412</v>
      </c>
      <c r="L121" s="6">
        <v>93</v>
      </c>
      <c r="M121" s="6">
        <v>562</v>
      </c>
      <c r="N121" s="6">
        <v>496</v>
      </c>
      <c r="O121" s="6">
        <v>93</v>
      </c>
      <c r="P121" s="6">
        <v>555</v>
      </c>
      <c r="Q121" s="6">
        <v>491</v>
      </c>
      <c r="R121" s="6">
        <v>0</v>
      </c>
      <c r="S121" s="6">
        <v>35</v>
      </c>
      <c r="T121" s="6">
        <v>45</v>
      </c>
      <c r="U121" s="6">
        <v>496</v>
      </c>
      <c r="V121" s="6">
        <v>523</v>
      </c>
      <c r="W121" s="13" t="s">
        <v>29</v>
      </c>
      <c r="X121" s="6">
        <v>398</v>
      </c>
      <c r="Y121" s="6">
        <v>458</v>
      </c>
      <c r="Z121" s="13" t="s">
        <v>29</v>
      </c>
      <c r="AA121" s="54">
        <v>0</v>
      </c>
      <c r="AB121" s="6">
        <v>0</v>
      </c>
      <c r="AC121" s="6">
        <v>0</v>
      </c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1:41" ht="15.75" thickBot="1" x14ac:dyDescent="0.25">
      <c r="A122" s="66"/>
      <c r="B122" s="63">
        <v>44281</v>
      </c>
      <c r="C122" s="7">
        <v>0.75</v>
      </c>
      <c r="D122" s="5" t="s">
        <v>67</v>
      </c>
      <c r="E122" s="13" t="s">
        <v>72</v>
      </c>
      <c r="F122" s="8">
        <v>1938</v>
      </c>
      <c r="G122" s="12">
        <v>16</v>
      </c>
      <c r="H122" s="8">
        <v>552</v>
      </c>
      <c r="I122" s="12">
        <v>13</v>
      </c>
      <c r="J122" s="8">
        <v>80</v>
      </c>
      <c r="K122" s="12">
        <v>2657</v>
      </c>
      <c r="L122" s="8">
        <v>93</v>
      </c>
      <c r="M122" s="12">
        <v>561</v>
      </c>
      <c r="N122" s="8">
        <v>519</v>
      </c>
      <c r="O122" s="12">
        <v>93</v>
      </c>
      <c r="P122" s="8">
        <v>558</v>
      </c>
      <c r="Q122" s="12">
        <v>485</v>
      </c>
      <c r="R122" s="8">
        <v>0</v>
      </c>
      <c r="S122" s="12">
        <v>35</v>
      </c>
      <c r="T122" s="8">
        <v>46</v>
      </c>
      <c r="U122" s="12">
        <v>501</v>
      </c>
      <c r="V122" s="8">
        <v>525</v>
      </c>
      <c r="W122" s="12" t="s">
        <v>29</v>
      </c>
      <c r="X122" s="12">
        <v>361</v>
      </c>
      <c r="Y122" s="8">
        <v>416</v>
      </c>
      <c r="Z122" s="12" t="s">
        <v>29</v>
      </c>
      <c r="AA122" s="53">
        <v>0</v>
      </c>
      <c r="AB122" s="8">
        <v>0</v>
      </c>
      <c r="AC122" s="8">
        <v>0</v>
      </c>
      <c r="AD122" s="8"/>
      <c r="AE122" s="6">
        <v>19048</v>
      </c>
      <c r="AF122" s="6"/>
      <c r="AG122" s="6">
        <v>16650</v>
      </c>
      <c r="AH122" s="6"/>
      <c r="AI122" s="6">
        <v>12746</v>
      </c>
      <c r="AJ122" s="6">
        <v>21268</v>
      </c>
      <c r="AK122" s="6">
        <v>165</v>
      </c>
      <c r="AL122" s="6">
        <v>895</v>
      </c>
      <c r="AM122" s="6"/>
    </row>
    <row r="123" spans="1:41" ht="15.75" thickBot="1" x14ac:dyDescent="0.25">
      <c r="A123" s="67"/>
      <c r="B123" s="63">
        <v>44281</v>
      </c>
      <c r="C123" s="5">
        <v>0.91666666666666663</v>
      </c>
      <c r="D123" s="5" t="s">
        <v>67</v>
      </c>
      <c r="E123" s="13" t="s">
        <v>72</v>
      </c>
      <c r="F123" s="6">
        <v>2319</v>
      </c>
      <c r="G123" s="6">
        <v>23</v>
      </c>
      <c r="H123" s="6">
        <v>560</v>
      </c>
      <c r="I123" s="6">
        <v>166</v>
      </c>
      <c r="J123" s="6">
        <v>62</v>
      </c>
      <c r="K123" s="6">
        <v>2942</v>
      </c>
      <c r="L123" s="6">
        <v>93</v>
      </c>
      <c r="M123" s="6">
        <v>568</v>
      </c>
      <c r="N123" s="6">
        <v>518</v>
      </c>
      <c r="O123" s="6">
        <v>94</v>
      </c>
      <c r="P123" s="6">
        <v>561</v>
      </c>
      <c r="Q123" s="6">
        <v>519</v>
      </c>
      <c r="R123" s="6">
        <v>0</v>
      </c>
      <c r="S123" s="6">
        <v>34</v>
      </c>
      <c r="T123" s="6">
        <v>50</v>
      </c>
      <c r="U123" s="6">
        <v>544</v>
      </c>
      <c r="V123" s="6">
        <v>592</v>
      </c>
      <c r="W123" s="13" t="s">
        <v>29</v>
      </c>
      <c r="X123" s="6">
        <v>435</v>
      </c>
      <c r="Y123" s="6">
        <v>467</v>
      </c>
      <c r="Z123" s="13" t="s">
        <v>29</v>
      </c>
      <c r="AA123" s="54">
        <v>0</v>
      </c>
      <c r="AB123" s="6">
        <v>0</v>
      </c>
      <c r="AC123" s="6">
        <v>0</v>
      </c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1:41" ht="15.75" thickBot="1" x14ac:dyDescent="0.25">
      <c r="A124" s="65">
        <v>44282</v>
      </c>
      <c r="B124" s="63">
        <v>44282</v>
      </c>
      <c r="C124" s="5">
        <v>0.25</v>
      </c>
      <c r="D124" s="5" t="s">
        <v>67</v>
      </c>
      <c r="E124" s="13" t="s">
        <v>72</v>
      </c>
      <c r="F124" s="8">
        <v>3081</v>
      </c>
      <c r="G124" s="12">
        <v>112</v>
      </c>
      <c r="H124" s="8">
        <v>571</v>
      </c>
      <c r="I124" s="12">
        <v>3</v>
      </c>
      <c r="J124" s="8">
        <v>46</v>
      </c>
      <c r="K124" s="12">
        <v>3019</v>
      </c>
      <c r="L124" s="8">
        <v>93</v>
      </c>
      <c r="M124" s="12">
        <v>558</v>
      </c>
      <c r="N124" s="8">
        <v>545</v>
      </c>
      <c r="O124" s="12">
        <v>93</v>
      </c>
      <c r="P124" s="8">
        <v>557</v>
      </c>
      <c r="Q124" s="12">
        <v>526</v>
      </c>
      <c r="R124" s="8">
        <v>0</v>
      </c>
      <c r="S124" s="12">
        <v>34</v>
      </c>
      <c r="T124" s="8">
        <v>48</v>
      </c>
      <c r="U124" s="12">
        <v>525</v>
      </c>
      <c r="V124" s="8">
        <v>555</v>
      </c>
      <c r="W124" s="12" t="s">
        <v>29</v>
      </c>
      <c r="X124" s="12">
        <v>412</v>
      </c>
      <c r="Y124" s="8">
        <v>450</v>
      </c>
      <c r="Z124" s="12" t="s">
        <v>29</v>
      </c>
      <c r="AA124" s="53">
        <v>0</v>
      </c>
      <c r="AB124" s="8">
        <v>0</v>
      </c>
      <c r="AC124" s="8">
        <v>0</v>
      </c>
      <c r="AD124" s="8"/>
      <c r="AE124" s="8"/>
      <c r="AF124" s="8"/>
      <c r="AG124" s="8"/>
      <c r="AH124" s="8"/>
      <c r="AI124" s="8"/>
      <c r="AJ124" s="8"/>
      <c r="AK124" s="8"/>
      <c r="AL124" s="8"/>
      <c r="AM124" s="6"/>
    </row>
    <row r="125" spans="1:41" ht="15.75" thickBot="1" x14ac:dyDescent="0.25">
      <c r="A125" s="66"/>
      <c r="B125" s="63">
        <v>44282</v>
      </c>
      <c r="C125" s="7">
        <v>0.41666666666666669</v>
      </c>
      <c r="D125" s="5" t="s">
        <v>67</v>
      </c>
      <c r="E125" s="13" t="s">
        <v>72</v>
      </c>
      <c r="F125" s="6">
        <v>3204</v>
      </c>
      <c r="G125" s="6">
        <v>29</v>
      </c>
      <c r="H125" s="6">
        <v>540</v>
      </c>
      <c r="I125" s="6">
        <v>194</v>
      </c>
      <c r="J125" s="6">
        <v>93</v>
      </c>
      <c r="K125" s="6">
        <v>3204</v>
      </c>
      <c r="L125" s="6">
        <v>93</v>
      </c>
      <c r="M125" s="6">
        <v>562</v>
      </c>
      <c r="N125" s="6">
        <v>556</v>
      </c>
      <c r="O125" s="6">
        <v>93</v>
      </c>
      <c r="P125" s="6">
        <v>560</v>
      </c>
      <c r="Q125" s="6">
        <v>549</v>
      </c>
      <c r="R125" s="6">
        <v>0</v>
      </c>
      <c r="S125" s="6">
        <v>34</v>
      </c>
      <c r="T125" s="6">
        <v>50</v>
      </c>
      <c r="U125" s="6">
        <v>555</v>
      </c>
      <c r="V125" s="6">
        <v>603</v>
      </c>
      <c r="W125" s="13" t="s">
        <v>29</v>
      </c>
      <c r="X125" s="6">
        <v>454</v>
      </c>
      <c r="Y125" s="6">
        <v>477</v>
      </c>
      <c r="Z125" s="13" t="s">
        <v>29</v>
      </c>
      <c r="AA125" s="54">
        <v>0</v>
      </c>
      <c r="AB125" s="6">
        <v>0</v>
      </c>
      <c r="AC125" s="6">
        <v>0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1:41" ht="15.75" thickBot="1" x14ac:dyDescent="0.3">
      <c r="A126" s="66"/>
      <c r="B126" s="63">
        <v>44282</v>
      </c>
      <c r="C126" s="9">
        <v>0.58333333333333337</v>
      </c>
      <c r="D126" s="5" t="s">
        <v>67</v>
      </c>
      <c r="E126" s="13" t="s">
        <v>72</v>
      </c>
      <c r="F126" s="8">
        <v>3446</v>
      </c>
      <c r="G126" s="12">
        <v>10</v>
      </c>
      <c r="H126" s="8">
        <v>572</v>
      </c>
      <c r="I126" s="12">
        <v>2</v>
      </c>
      <c r="J126" s="8">
        <v>38</v>
      </c>
      <c r="K126" s="12">
        <v>2891</v>
      </c>
      <c r="L126" s="8">
        <v>88</v>
      </c>
      <c r="M126" s="12">
        <v>558</v>
      </c>
      <c r="N126" s="8">
        <v>536</v>
      </c>
      <c r="O126" s="12">
        <v>88</v>
      </c>
      <c r="P126" s="8">
        <v>563</v>
      </c>
      <c r="Q126" s="12">
        <v>554</v>
      </c>
      <c r="R126" s="8">
        <v>0</v>
      </c>
      <c r="S126" s="12">
        <v>35</v>
      </c>
      <c r="T126" s="8">
        <v>44</v>
      </c>
      <c r="U126" s="8">
        <v>479</v>
      </c>
      <c r="V126" s="8">
        <v>502</v>
      </c>
      <c r="W126" s="12" t="s">
        <v>29</v>
      </c>
      <c r="X126" s="8">
        <v>4120</v>
      </c>
      <c r="Y126" s="8">
        <v>474</v>
      </c>
      <c r="Z126" s="12" t="s">
        <v>29</v>
      </c>
      <c r="AA126" s="53">
        <v>0</v>
      </c>
      <c r="AB126" s="8">
        <v>0</v>
      </c>
      <c r="AC126" s="8">
        <v>0</v>
      </c>
      <c r="AD126" s="8"/>
      <c r="AE126" s="8"/>
      <c r="AF126" s="8"/>
      <c r="AG126" s="8"/>
      <c r="AH126" s="8"/>
      <c r="AI126" s="8"/>
      <c r="AJ126" s="8"/>
      <c r="AK126" s="8"/>
      <c r="AL126" s="8"/>
      <c r="AM126" s="6"/>
      <c r="AN126" s="47"/>
      <c r="AO126" s="57"/>
    </row>
    <row r="127" spans="1:41" ht="15.75" thickBot="1" x14ac:dyDescent="0.25">
      <c r="A127" s="66"/>
      <c r="B127" s="63">
        <v>44282</v>
      </c>
      <c r="C127" s="7">
        <v>0.75</v>
      </c>
      <c r="D127" s="5" t="s">
        <v>67</v>
      </c>
      <c r="E127" s="13" t="s">
        <v>72</v>
      </c>
      <c r="F127" s="13">
        <v>3676</v>
      </c>
      <c r="G127" s="6">
        <v>-1</v>
      </c>
      <c r="H127" s="6">
        <v>39</v>
      </c>
      <c r="I127" s="6">
        <v>-1</v>
      </c>
      <c r="J127" s="6">
        <v>40</v>
      </c>
      <c r="K127" s="6">
        <v>2820</v>
      </c>
      <c r="L127" s="6">
        <v>85</v>
      </c>
      <c r="M127" s="6">
        <v>559</v>
      </c>
      <c r="N127" s="6">
        <v>549</v>
      </c>
      <c r="O127" s="6">
        <v>91</v>
      </c>
      <c r="P127" s="6">
        <v>560</v>
      </c>
      <c r="Q127" s="6">
        <v>542</v>
      </c>
      <c r="R127" s="6">
        <v>0</v>
      </c>
      <c r="S127" s="6">
        <v>34</v>
      </c>
      <c r="T127" s="6">
        <v>43</v>
      </c>
      <c r="U127" s="6">
        <v>470</v>
      </c>
      <c r="V127" s="6">
        <v>489</v>
      </c>
      <c r="W127" s="13" t="s">
        <v>29</v>
      </c>
      <c r="X127" s="6">
        <v>410</v>
      </c>
      <c r="Y127" s="6">
        <v>475</v>
      </c>
      <c r="Z127" s="13" t="s">
        <v>29</v>
      </c>
      <c r="AA127" s="54">
        <v>0</v>
      </c>
      <c r="AB127" s="6">
        <v>0</v>
      </c>
      <c r="AC127" s="6">
        <v>0</v>
      </c>
      <c r="AD127" s="6"/>
      <c r="AE127" s="6">
        <v>19072</v>
      </c>
      <c r="AF127" s="6"/>
      <c r="AG127" s="6">
        <v>16674</v>
      </c>
      <c r="AH127" s="6"/>
      <c r="AI127" s="6">
        <v>12746</v>
      </c>
      <c r="AJ127" s="6">
        <v>21310</v>
      </c>
      <c r="AK127" s="6">
        <v>163</v>
      </c>
      <c r="AL127" s="6">
        <v>1951</v>
      </c>
      <c r="AM127" s="6"/>
      <c r="AN127" s="47"/>
      <c r="AO127" s="47"/>
    </row>
    <row r="128" spans="1:41" ht="15.75" thickBot="1" x14ac:dyDescent="0.25">
      <c r="A128" s="67"/>
      <c r="B128" s="63">
        <v>44282</v>
      </c>
      <c r="C128" s="5">
        <v>0.91666666666666663</v>
      </c>
      <c r="D128" s="5" t="s">
        <v>67</v>
      </c>
      <c r="E128" s="13" t="s">
        <v>72</v>
      </c>
      <c r="F128" s="8">
        <v>3865</v>
      </c>
      <c r="G128" s="8">
        <v>4</v>
      </c>
      <c r="H128" s="8">
        <v>556</v>
      </c>
      <c r="I128" s="8">
        <v>-1</v>
      </c>
      <c r="J128" s="8">
        <v>41</v>
      </c>
      <c r="K128" s="8">
        <v>2516</v>
      </c>
      <c r="L128" s="8">
        <v>82</v>
      </c>
      <c r="M128" s="8">
        <v>551</v>
      </c>
      <c r="N128" s="8">
        <v>525</v>
      </c>
      <c r="O128" s="8">
        <v>83</v>
      </c>
      <c r="P128" s="8">
        <v>558</v>
      </c>
      <c r="Q128" s="8">
        <v>526</v>
      </c>
      <c r="R128" s="8">
        <v>0</v>
      </c>
      <c r="S128" s="8">
        <v>35</v>
      </c>
      <c r="T128" s="8">
        <v>39</v>
      </c>
      <c r="U128" s="53">
        <v>413</v>
      </c>
      <c r="V128" s="8">
        <v>465</v>
      </c>
      <c r="W128" s="12" t="s">
        <v>29</v>
      </c>
      <c r="X128" s="8">
        <v>407</v>
      </c>
      <c r="Y128" s="8">
        <v>443</v>
      </c>
      <c r="Z128" s="12" t="s">
        <v>29</v>
      </c>
      <c r="AA128" s="53">
        <v>0</v>
      </c>
      <c r="AB128" s="8">
        <v>0</v>
      </c>
      <c r="AC128" s="8">
        <v>0</v>
      </c>
      <c r="AD128" s="8"/>
      <c r="AE128" s="8"/>
      <c r="AF128" s="8"/>
      <c r="AG128" s="8"/>
      <c r="AH128" s="8"/>
      <c r="AI128" s="8"/>
      <c r="AJ128" s="8"/>
      <c r="AK128" s="8"/>
      <c r="AL128" s="8"/>
      <c r="AM128" s="6"/>
      <c r="AN128" s="47"/>
    </row>
    <row r="129" spans="1:39" ht="15.75" thickBot="1" x14ac:dyDescent="0.25">
      <c r="A129" s="65">
        <v>44283</v>
      </c>
      <c r="B129" s="63">
        <v>44283</v>
      </c>
      <c r="C129" s="5">
        <v>0.25</v>
      </c>
      <c r="D129" s="5" t="s">
        <v>67</v>
      </c>
      <c r="E129" s="13" t="s">
        <v>72</v>
      </c>
      <c r="F129" s="6">
        <v>4293</v>
      </c>
      <c r="G129" s="6">
        <v>107</v>
      </c>
      <c r="H129" s="6">
        <v>553</v>
      </c>
      <c r="I129" s="6">
        <v>193</v>
      </c>
      <c r="J129" s="6">
        <v>80</v>
      </c>
      <c r="K129" s="6">
        <v>2405</v>
      </c>
      <c r="L129" s="6">
        <v>93</v>
      </c>
      <c r="M129" s="6">
        <v>563</v>
      </c>
      <c r="N129" s="6">
        <v>474</v>
      </c>
      <c r="O129" s="6">
        <v>111</v>
      </c>
      <c r="P129" s="6">
        <v>561</v>
      </c>
      <c r="Q129" s="6">
        <v>375</v>
      </c>
      <c r="R129" s="6">
        <v>0</v>
      </c>
      <c r="S129" s="6">
        <v>34</v>
      </c>
      <c r="T129" s="6">
        <v>40</v>
      </c>
      <c r="U129" s="6">
        <v>424</v>
      </c>
      <c r="V129" s="6">
        <v>461</v>
      </c>
      <c r="W129" s="13" t="s">
        <v>29</v>
      </c>
      <c r="X129" s="6">
        <v>368</v>
      </c>
      <c r="Y129" s="6">
        <v>408</v>
      </c>
      <c r="Z129" s="13" t="s">
        <v>29</v>
      </c>
      <c r="AA129" s="54">
        <v>0</v>
      </c>
      <c r="AB129" s="6">
        <v>0</v>
      </c>
      <c r="AC129" s="6">
        <v>0</v>
      </c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 ht="15.75" thickBot="1" x14ac:dyDescent="0.25">
      <c r="A130" s="66"/>
      <c r="B130" s="63">
        <v>44283</v>
      </c>
      <c r="C130" s="7">
        <v>0.41666666666666669</v>
      </c>
      <c r="D130" s="5" t="s">
        <v>67</v>
      </c>
      <c r="E130" s="13" t="s">
        <v>72</v>
      </c>
      <c r="F130" s="8">
        <v>4310</v>
      </c>
      <c r="G130" s="12">
        <v>90</v>
      </c>
      <c r="H130" s="8">
        <v>563</v>
      </c>
      <c r="I130" s="12">
        <v>2</v>
      </c>
      <c r="J130" s="8">
        <v>41</v>
      </c>
      <c r="K130" s="8">
        <v>2532</v>
      </c>
      <c r="L130" s="8">
        <v>96</v>
      </c>
      <c r="M130" s="8">
        <v>564</v>
      </c>
      <c r="N130" s="8">
        <v>475</v>
      </c>
      <c r="O130" s="8">
        <v>112</v>
      </c>
      <c r="P130" s="8">
        <v>564</v>
      </c>
      <c r="Q130" s="8">
        <v>371</v>
      </c>
      <c r="R130" s="8">
        <v>0</v>
      </c>
      <c r="S130" s="8">
        <v>34</v>
      </c>
      <c r="T130" s="8">
        <v>43</v>
      </c>
      <c r="U130" s="8">
        <v>517</v>
      </c>
      <c r="V130" s="8">
        <v>554</v>
      </c>
      <c r="W130" s="12" t="s">
        <v>29</v>
      </c>
      <c r="X130" s="8">
        <v>398</v>
      </c>
      <c r="Y130" s="8">
        <v>427</v>
      </c>
      <c r="Z130" s="12" t="s">
        <v>29</v>
      </c>
      <c r="AA130" s="53">
        <v>0</v>
      </c>
      <c r="AB130" s="8">
        <v>0</v>
      </c>
      <c r="AC130" s="8">
        <v>0</v>
      </c>
      <c r="AD130" s="8"/>
      <c r="AE130" s="8"/>
      <c r="AF130" s="8"/>
      <c r="AG130" s="8"/>
      <c r="AH130" s="8"/>
      <c r="AI130" s="8"/>
      <c r="AJ130" s="8"/>
      <c r="AK130" s="8"/>
      <c r="AL130" s="8"/>
      <c r="AM130" s="6"/>
    </row>
    <row r="131" spans="1:39" ht="15.75" thickBot="1" x14ac:dyDescent="0.25">
      <c r="A131" s="66"/>
      <c r="B131" s="63">
        <v>44283</v>
      </c>
      <c r="C131" s="9">
        <v>0.58333333333333337</v>
      </c>
      <c r="D131" s="5" t="s">
        <v>67</v>
      </c>
      <c r="E131" s="13" t="s">
        <v>72</v>
      </c>
      <c r="F131" s="6">
        <v>4459</v>
      </c>
      <c r="G131" s="13" t="s">
        <v>73</v>
      </c>
      <c r="H131" s="13" t="s">
        <v>74</v>
      </c>
      <c r="I131" s="13" t="s">
        <v>75</v>
      </c>
      <c r="J131" s="13" t="s">
        <v>76</v>
      </c>
      <c r="K131" s="13" t="s">
        <v>78</v>
      </c>
      <c r="L131" s="13" t="s">
        <v>77</v>
      </c>
      <c r="M131" s="6"/>
      <c r="N131" s="6"/>
      <c r="O131" s="6"/>
      <c r="P131" s="6"/>
      <c r="Q131" s="6"/>
      <c r="R131" s="6"/>
      <c r="S131" s="6">
        <v>34</v>
      </c>
      <c r="T131" s="6">
        <v>9</v>
      </c>
      <c r="U131" s="6">
        <v>77</v>
      </c>
      <c r="V131" s="6">
        <v>122</v>
      </c>
      <c r="W131" s="13" t="s">
        <v>29</v>
      </c>
      <c r="X131" s="6">
        <v>86</v>
      </c>
      <c r="Y131" s="6">
        <v>140</v>
      </c>
      <c r="Z131" s="13" t="s">
        <v>29</v>
      </c>
      <c r="AA131" s="6">
        <v>0</v>
      </c>
      <c r="AB131" s="6">
        <v>0</v>
      </c>
      <c r="AC131" s="6">
        <v>0</v>
      </c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ht="15.75" thickBot="1" x14ac:dyDescent="0.25">
      <c r="A132" s="66"/>
      <c r="B132" s="63">
        <v>44283</v>
      </c>
      <c r="C132" s="7">
        <v>0.75</v>
      </c>
      <c r="D132" s="5" t="s">
        <v>67</v>
      </c>
      <c r="E132" s="12" t="s">
        <v>32</v>
      </c>
      <c r="F132" s="8">
        <v>4459</v>
      </c>
      <c r="G132" s="8">
        <v>2</v>
      </c>
      <c r="H132" s="8">
        <v>623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34</v>
      </c>
      <c r="T132" s="8">
        <v>13</v>
      </c>
      <c r="U132" s="8">
        <v>82</v>
      </c>
      <c r="V132" s="8">
        <v>163</v>
      </c>
      <c r="W132" s="12" t="s">
        <v>29</v>
      </c>
      <c r="X132" s="8">
        <v>97</v>
      </c>
      <c r="Y132" s="8">
        <v>124</v>
      </c>
      <c r="Z132" s="12" t="s">
        <v>29</v>
      </c>
      <c r="AA132" s="8">
        <v>0</v>
      </c>
      <c r="AB132" s="8">
        <v>0</v>
      </c>
      <c r="AC132" s="8">
        <v>0</v>
      </c>
      <c r="AD132" s="8"/>
      <c r="AE132" s="8">
        <v>19096</v>
      </c>
      <c r="AF132" s="8"/>
      <c r="AG132" s="8">
        <v>16698</v>
      </c>
      <c r="AH132" s="8"/>
      <c r="AI132" s="8">
        <v>12746</v>
      </c>
      <c r="AJ132" s="8">
        <v>21334</v>
      </c>
      <c r="AK132" s="8">
        <v>158</v>
      </c>
      <c r="AL132" s="8">
        <v>1827</v>
      </c>
      <c r="AM132" s="6"/>
    </row>
    <row r="133" spans="1:39" ht="15.75" thickBot="1" x14ac:dyDescent="0.25">
      <c r="A133" s="67"/>
      <c r="B133" s="63">
        <v>44283</v>
      </c>
      <c r="C133" s="5">
        <v>0.91666666666666663</v>
      </c>
      <c r="D133" s="5" t="s">
        <v>67</v>
      </c>
      <c r="E133" s="13" t="s">
        <v>79</v>
      </c>
      <c r="F133" s="6">
        <v>4459</v>
      </c>
      <c r="G133" s="6">
        <v>4</v>
      </c>
      <c r="H133" s="6">
        <v>545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34</v>
      </c>
      <c r="T133" s="6">
        <v>16</v>
      </c>
      <c r="U133" s="6">
        <v>0</v>
      </c>
      <c r="V133" s="6">
        <v>0</v>
      </c>
      <c r="W133" s="6">
        <v>0</v>
      </c>
      <c r="X133" s="6">
        <v>154</v>
      </c>
      <c r="Y133" s="6">
        <v>271</v>
      </c>
      <c r="Z133" s="13" t="s">
        <v>29</v>
      </c>
      <c r="AA133" s="6">
        <v>0</v>
      </c>
      <c r="AB133" s="6">
        <v>0</v>
      </c>
      <c r="AC133" s="6">
        <v>0</v>
      </c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ht="15.75" thickBot="1" x14ac:dyDescent="0.25">
      <c r="A134" s="65">
        <v>44284</v>
      </c>
      <c r="B134" s="63">
        <v>44284</v>
      </c>
      <c r="C134" s="5">
        <v>0.25</v>
      </c>
      <c r="D134" s="5" t="s">
        <v>67</v>
      </c>
      <c r="E134" s="12" t="s">
        <v>45</v>
      </c>
      <c r="F134" s="8">
        <v>62</v>
      </c>
      <c r="G134" s="8">
        <v>0</v>
      </c>
      <c r="H134" s="8">
        <v>0</v>
      </c>
      <c r="I134" s="8">
        <v>3</v>
      </c>
      <c r="J134" s="8">
        <v>41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34</v>
      </c>
      <c r="T134" s="8">
        <v>12</v>
      </c>
      <c r="U134" s="8">
        <v>0</v>
      </c>
      <c r="V134" s="8">
        <v>0</v>
      </c>
      <c r="W134" s="8">
        <v>0</v>
      </c>
      <c r="X134" s="8">
        <v>122</v>
      </c>
      <c r="Y134" s="8">
        <v>227</v>
      </c>
      <c r="Z134" s="12" t="s">
        <v>29</v>
      </c>
      <c r="AA134" s="8">
        <v>0</v>
      </c>
      <c r="AB134" s="8">
        <v>0</v>
      </c>
      <c r="AC134" s="8">
        <v>0</v>
      </c>
      <c r="AD134" s="8"/>
      <c r="AE134" s="8"/>
      <c r="AF134" s="8"/>
      <c r="AG134" s="8"/>
      <c r="AH134" s="8"/>
      <c r="AI134" s="8"/>
      <c r="AJ134" s="8"/>
      <c r="AK134" s="8"/>
      <c r="AL134" s="8"/>
      <c r="AM134" s="6"/>
    </row>
    <row r="135" spans="1:39" ht="15.75" thickBot="1" x14ac:dyDescent="0.25">
      <c r="A135" s="66"/>
      <c r="B135" s="63">
        <v>44284</v>
      </c>
      <c r="C135" s="7">
        <v>0.41666666666666669</v>
      </c>
      <c r="D135" s="5" t="s">
        <v>67</v>
      </c>
      <c r="E135" s="12" t="s">
        <v>45</v>
      </c>
      <c r="F135" s="6">
        <v>62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9</v>
      </c>
      <c r="U135" s="6">
        <v>0</v>
      </c>
      <c r="V135" s="6">
        <v>0</v>
      </c>
      <c r="W135" s="13">
        <v>0</v>
      </c>
      <c r="X135" s="6">
        <v>80</v>
      </c>
      <c r="Y135" s="6">
        <v>121</v>
      </c>
      <c r="Z135" s="13" t="s">
        <v>29</v>
      </c>
      <c r="AA135" s="6">
        <v>0</v>
      </c>
      <c r="AB135" s="6">
        <v>0</v>
      </c>
      <c r="AC135" s="6">
        <v>0</v>
      </c>
      <c r="AD135" s="6"/>
      <c r="AE135" s="6"/>
      <c r="AF135" s="6"/>
      <c r="AG135" s="6"/>
      <c r="AH135" s="6"/>
      <c r="AI135" s="6"/>
      <c r="AJ135" s="6"/>
      <c r="AK135" s="6"/>
      <c r="AL135" s="6"/>
      <c r="AM135" s="58"/>
    </row>
    <row r="136" spans="1:39" ht="15.75" thickBot="1" x14ac:dyDescent="0.25">
      <c r="A136" s="66"/>
      <c r="B136" s="63">
        <v>44284</v>
      </c>
      <c r="C136" s="9">
        <v>0.58333333333333337</v>
      </c>
      <c r="D136" s="5" t="s">
        <v>67</v>
      </c>
      <c r="E136" s="12" t="s">
        <v>45</v>
      </c>
      <c r="F136" s="8">
        <v>2328</v>
      </c>
      <c r="G136" s="8">
        <v>264</v>
      </c>
      <c r="H136" s="8">
        <v>562</v>
      </c>
      <c r="I136" s="8">
        <v>-3</v>
      </c>
      <c r="J136" s="8">
        <v>72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34</v>
      </c>
      <c r="T136" s="8">
        <v>10</v>
      </c>
      <c r="U136" s="8">
        <v>0</v>
      </c>
      <c r="V136" s="8">
        <v>0</v>
      </c>
      <c r="W136" s="12">
        <v>0</v>
      </c>
      <c r="X136" s="8">
        <v>100</v>
      </c>
      <c r="Y136" s="8">
        <v>194</v>
      </c>
      <c r="Z136" s="12" t="s">
        <v>29</v>
      </c>
      <c r="AA136" s="53">
        <v>0</v>
      </c>
      <c r="AB136" s="8">
        <v>0</v>
      </c>
      <c r="AC136" s="8">
        <v>0</v>
      </c>
      <c r="AD136" s="8"/>
      <c r="AE136" s="8"/>
      <c r="AF136" s="8"/>
      <c r="AG136" s="8"/>
      <c r="AH136" s="8"/>
      <c r="AI136" s="8"/>
      <c r="AJ136" s="8"/>
      <c r="AK136" s="8"/>
      <c r="AL136" s="8"/>
      <c r="AM136" s="6"/>
    </row>
    <row r="137" spans="1:39" ht="15.75" thickBot="1" x14ac:dyDescent="0.25">
      <c r="A137" s="66"/>
      <c r="B137" s="63">
        <v>44284</v>
      </c>
      <c r="C137" s="7">
        <v>0.75</v>
      </c>
      <c r="D137" s="5" t="s">
        <v>67</v>
      </c>
      <c r="E137" s="12" t="s">
        <v>84</v>
      </c>
      <c r="F137" s="6">
        <v>4419</v>
      </c>
      <c r="G137" s="6">
        <v>309</v>
      </c>
      <c r="H137" s="6">
        <v>601</v>
      </c>
      <c r="I137" s="6">
        <v>-1</v>
      </c>
      <c r="J137" s="6">
        <v>41</v>
      </c>
      <c r="K137" s="6">
        <v>8</v>
      </c>
      <c r="L137" s="6">
        <v>0</v>
      </c>
      <c r="M137" s="6">
        <v>0</v>
      </c>
      <c r="N137" s="6">
        <v>0</v>
      </c>
      <c r="O137" s="6">
        <v>0</v>
      </c>
      <c r="P137" s="6">
        <v>-4</v>
      </c>
      <c r="Q137" s="6">
        <v>372</v>
      </c>
      <c r="R137" s="6">
        <v>0</v>
      </c>
      <c r="S137" s="6">
        <v>34</v>
      </c>
      <c r="T137" s="6">
        <v>18</v>
      </c>
      <c r="U137" s="6">
        <v>174</v>
      </c>
      <c r="V137" s="6">
        <v>197</v>
      </c>
      <c r="W137" s="13" t="s">
        <v>29</v>
      </c>
      <c r="X137" s="6">
        <v>0</v>
      </c>
      <c r="Y137" s="6">
        <v>0</v>
      </c>
      <c r="Z137" s="6">
        <v>0</v>
      </c>
      <c r="AA137" s="54">
        <v>0</v>
      </c>
      <c r="AB137" s="6">
        <v>0</v>
      </c>
      <c r="AC137" s="6">
        <v>0</v>
      </c>
      <c r="AD137" s="6"/>
      <c r="AE137" s="6">
        <v>19120</v>
      </c>
      <c r="AF137" s="6"/>
      <c r="AG137" s="6">
        <v>16718</v>
      </c>
      <c r="AH137" s="6"/>
      <c r="AI137" s="6">
        <v>12746</v>
      </c>
      <c r="AJ137" s="6">
        <v>21358</v>
      </c>
      <c r="AK137" s="6">
        <v>176</v>
      </c>
      <c r="AL137" s="6">
        <v>718</v>
      </c>
      <c r="AM137" s="6"/>
    </row>
    <row r="138" spans="1:39" ht="15.75" thickBot="1" x14ac:dyDescent="0.25">
      <c r="A138" s="67"/>
      <c r="B138" s="63">
        <v>44284</v>
      </c>
      <c r="C138" s="5">
        <v>0.91666666666666663</v>
      </c>
      <c r="D138" s="5" t="s">
        <v>67</v>
      </c>
      <c r="E138" s="12" t="s">
        <v>84</v>
      </c>
      <c r="F138" s="8">
        <v>4449</v>
      </c>
      <c r="G138" s="12">
        <v>387</v>
      </c>
      <c r="H138" s="8">
        <v>556</v>
      </c>
      <c r="I138" s="12">
        <v>0</v>
      </c>
      <c r="J138" s="8">
        <v>0</v>
      </c>
      <c r="K138" s="12">
        <v>0</v>
      </c>
      <c r="L138" s="8">
        <v>0</v>
      </c>
      <c r="M138" s="12">
        <v>0</v>
      </c>
      <c r="N138" s="8">
        <v>0</v>
      </c>
      <c r="O138" s="12">
        <v>0</v>
      </c>
      <c r="P138" s="8">
        <v>0</v>
      </c>
      <c r="Q138" s="12">
        <v>0</v>
      </c>
      <c r="R138" s="8">
        <v>0</v>
      </c>
      <c r="S138" s="12">
        <v>34</v>
      </c>
      <c r="T138" s="8">
        <v>26</v>
      </c>
      <c r="U138" s="12">
        <v>319</v>
      </c>
      <c r="V138" s="8">
        <v>330</v>
      </c>
      <c r="W138" s="12" t="s">
        <v>29</v>
      </c>
      <c r="X138" s="12">
        <v>0</v>
      </c>
      <c r="Y138" s="8">
        <v>0</v>
      </c>
      <c r="Z138" s="8">
        <v>0</v>
      </c>
      <c r="AA138" s="53">
        <v>0</v>
      </c>
      <c r="AB138" s="8">
        <v>0</v>
      </c>
      <c r="AC138" s="8">
        <v>0</v>
      </c>
      <c r="AD138" s="8"/>
      <c r="AE138" s="8"/>
      <c r="AF138" s="8"/>
      <c r="AG138" s="8"/>
      <c r="AH138" s="8"/>
      <c r="AI138" s="8"/>
      <c r="AJ138" s="8"/>
      <c r="AK138" s="8"/>
      <c r="AL138" s="8"/>
      <c r="AM138" s="6"/>
    </row>
    <row r="139" spans="1:39" ht="15.75" thickBot="1" x14ac:dyDescent="0.25">
      <c r="A139" s="65">
        <v>44285</v>
      </c>
      <c r="B139" s="63">
        <v>44285</v>
      </c>
      <c r="C139" s="5">
        <v>0.25</v>
      </c>
      <c r="D139" s="5" t="s">
        <v>67</v>
      </c>
      <c r="E139" s="12" t="s">
        <v>83</v>
      </c>
      <c r="F139" s="6">
        <v>1275</v>
      </c>
      <c r="G139" s="6">
        <v>11</v>
      </c>
      <c r="H139" s="6">
        <v>562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34</v>
      </c>
      <c r="T139" s="6">
        <v>11</v>
      </c>
      <c r="U139" s="6">
        <v>155</v>
      </c>
      <c r="V139" s="6">
        <v>171</v>
      </c>
      <c r="W139" s="13" t="s">
        <v>29</v>
      </c>
      <c r="X139" s="6">
        <v>0</v>
      </c>
      <c r="Y139" s="6">
        <v>0</v>
      </c>
      <c r="Z139" s="6">
        <v>0</v>
      </c>
      <c r="AA139" s="54">
        <v>0</v>
      </c>
      <c r="AB139" s="6">
        <v>0</v>
      </c>
      <c r="AC139" s="6">
        <v>0</v>
      </c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ht="15.75" thickBot="1" x14ac:dyDescent="0.25">
      <c r="A140" s="66"/>
      <c r="B140" s="63">
        <v>44285</v>
      </c>
      <c r="C140" s="7">
        <v>0.41666666666666669</v>
      </c>
      <c r="D140" s="5" t="s">
        <v>67</v>
      </c>
      <c r="E140" s="12" t="s">
        <v>83</v>
      </c>
      <c r="F140" s="8">
        <v>2336</v>
      </c>
      <c r="G140" s="12">
        <v>7</v>
      </c>
      <c r="H140" s="8">
        <v>539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8">
        <v>34</v>
      </c>
      <c r="T140" s="8">
        <v>12</v>
      </c>
      <c r="U140" s="8">
        <v>157</v>
      </c>
      <c r="V140" s="8">
        <v>175</v>
      </c>
      <c r="W140" s="12" t="s">
        <v>29</v>
      </c>
      <c r="X140" s="8">
        <v>0</v>
      </c>
      <c r="Y140" s="8">
        <v>0</v>
      </c>
      <c r="Z140" s="8">
        <v>0</v>
      </c>
      <c r="AA140" s="53">
        <v>0</v>
      </c>
      <c r="AB140" s="8">
        <v>0</v>
      </c>
      <c r="AC140" s="8">
        <v>0</v>
      </c>
      <c r="AD140" s="8"/>
      <c r="AE140" s="8"/>
      <c r="AF140" s="8"/>
      <c r="AG140" s="8"/>
      <c r="AH140" s="8"/>
      <c r="AI140" s="8"/>
      <c r="AJ140" s="8"/>
      <c r="AK140" s="8"/>
      <c r="AL140" s="8"/>
      <c r="AM140" s="6"/>
    </row>
    <row r="141" spans="1:39" ht="15.75" thickBot="1" x14ac:dyDescent="0.25">
      <c r="A141" s="66"/>
      <c r="B141" s="63">
        <v>44285</v>
      </c>
      <c r="C141" s="9">
        <v>0.58333333333333337</v>
      </c>
      <c r="D141" s="5" t="s">
        <v>67</v>
      </c>
      <c r="E141" s="12" t="s">
        <v>83</v>
      </c>
      <c r="F141" s="13">
        <v>3675</v>
      </c>
      <c r="G141" s="6">
        <v>9</v>
      </c>
      <c r="H141" s="6">
        <v>559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34</v>
      </c>
      <c r="T141" s="6">
        <v>13</v>
      </c>
      <c r="U141" s="6">
        <v>160</v>
      </c>
      <c r="V141" s="6">
        <v>182</v>
      </c>
      <c r="W141" s="13" t="s">
        <v>29</v>
      </c>
      <c r="X141" s="6">
        <v>0</v>
      </c>
      <c r="Y141" s="6">
        <v>0</v>
      </c>
      <c r="Z141" s="6">
        <v>0</v>
      </c>
      <c r="AA141" s="54">
        <v>0</v>
      </c>
      <c r="AB141" s="6">
        <v>0</v>
      </c>
      <c r="AC141" s="6">
        <v>0</v>
      </c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ht="15.75" thickBot="1" x14ac:dyDescent="0.25">
      <c r="A142" s="66"/>
      <c r="B142" s="63">
        <v>44285</v>
      </c>
      <c r="C142" s="7">
        <v>0.75</v>
      </c>
      <c r="D142" s="5" t="s">
        <v>67</v>
      </c>
      <c r="E142" s="12" t="s">
        <v>82</v>
      </c>
      <c r="F142" s="8">
        <v>4368</v>
      </c>
      <c r="G142" s="8">
        <v>1</v>
      </c>
      <c r="H142" s="8">
        <v>549</v>
      </c>
      <c r="I142" s="8">
        <v>316</v>
      </c>
      <c r="J142" s="8">
        <v>116</v>
      </c>
      <c r="K142" s="8">
        <v>1296</v>
      </c>
      <c r="L142" s="8">
        <v>0</v>
      </c>
      <c r="M142" s="8">
        <v>0</v>
      </c>
      <c r="N142" s="8">
        <v>0</v>
      </c>
      <c r="O142" s="8">
        <v>132</v>
      </c>
      <c r="P142" s="8">
        <v>571</v>
      </c>
      <c r="Q142" s="8">
        <v>332</v>
      </c>
      <c r="R142" s="8">
        <v>0</v>
      </c>
      <c r="S142" s="8">
        <v>34</v>
      </c>
      <c r="T142" s="8">
        <v>46</v>
      </c>
      <c r="U142" s="8">
        <v>447</v>
      </c>
      <c r="V142" s="8">
        <v>445</v>
      </c>
      <c r="W142" s="12" t="s">
        <v>29</v>
      </c>
      <c r="X142" s="8">
        <v>0</v>
      </c>
      <c r="Y142" s="8">
        <v>0</v>
      </c>
      <c r="Z142" s="8">
        <v>0</v>
      </c>
      <c r="AA142" s="53">
        <v>0</v>
      </c>
      <c r="AB142" s="8">
        <v>0</v>
      </c>
      <c r="AC142" s="8">
        <v>0</v>
      </c>
      <c r="AD142" s="8"/>
      <c r="AE142" s="8">
        <v>19144</v>
      </c>
      <c r="AF142" s="8"/>
      <c r="AG142" s="8">
        <v>16718</v>
      </c>
      <c r="AH142" s="8"/>
      <c r="AI142" s="8">
        <v>12746</v>
      </c>
      <c r="AJ142" s="8">
        <v>21382</v>
      </c>
      <c r="AK142" s="8">
        <v>123</v>
      </c>
      <c r="AL142" s="8">
        <v>591</v>
      </c>
      <c r="AM142" s="6"/>
    </row>
    <row r="143" spans="1:39" ht="15.75" thickBot="1" x14ac:dyDescent="0.25">
      <c r="A143" s="67"/>
      <c r="B143" s="63">
        <v>44285</v>
      </c>
      <c r="C143" s="5">
        <v>0.91666666666666663</v>
      </c>
      <c r="D143" s="5" t="s">
        <v>67</v>
      </c>
      <c r="E143" s="12" t="s">
        <v>82</v>
      </c>
      <c r="F143" s="6">
        <v>4435</v>
      </c>
      <c r="G143" s="6">
        <v>8</v>
      </c>
      <c r="H143" s="6">
        <v>588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34</v>
      </c>
      <c r="T143" s="6">
        <v>15</v>
      </c>
      <c r="U143" s="6">
        <v>115</v>
      </c>
      <c r="V143" s="6">
        <v>133</v>
      </c>
      <c r="W143" s="13" t="s">
        <v>29</v>
      </c>
      <c r="X143" s="6">
        <v>0</v>
      </c>
      <c r="Y143" s="6">
        <v>0</v>
      </c>
      <c r="Z143" s="6">
        <v>0</v>
      </c>
      <c r="AA143" s="54">
        <v>0</v>
      </c>
      <c r="AB143" s="6">
        <v>0</v>
      </c>
      <c r="AC143" s="6">
        <v>0</v>
      </c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ht="15.75" thickBot="1" x14ac:dyDescent="0.25">
      <c r="A144" s="65">
        <v>44286</v>
      </c>
      <c r="B144" s="63">
        <v>44286</v>
      </c>
      <c r="C144" s="5">
        <v>0.25</v>
      </c>
      <c r="D144" s="5" t="s">
        <v>67</v>
      </c>
      <c r="E144" s="12" t="s">
        <v>51</v>
      </c>
      <c r="F144" s="8">
        <v>0</v>
      </c>
      <c r="G144" s="12">
        <v>0</v>
      </c>
      <c r="H144" s="8">
        <v>0</v>
      </c>
      <c r="I144" s="12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34</v>
      </c>
      <c r="T144" s="8">
        <v>9</v>
      </c>
      <c r="U144" s="8">
        <v>77</v>
      </c>
      <c r="V144" s="8">
        <v>122</v>
      </c>
      <c r="W144" s="12" t="s">
        <v>29</v>
      </c>
      <c r="X144" s="8">
        <v>0</v>
      </c>
      <c r="Y144" s="8">
        <v>0</v>
      </c>
      <c r="Z144" s="8">
        <v>0</v>
      </c>
      <c r="AA144" s="53">
        <v>0</v>
      </c>
      <c r="AB144" s="8">
        <v>0</v>
      </c>
      <c r="AC144" s="8">
        <v>0</v>
      </c>
      <c r="AD144" s="8"/>
      <c r="AE144" s="8"/>
      <c r="AF144" s="8"/>
      <c r="AG144" s="8"/>
      <c r="AH144" s="8"/>
      <c r="AI144" s="8"/>
      <c r="AJ144" s="8"/>
      <c r="AK144" s="8"/>
      <c r="AL144" s="8"/>
      <c r="AM144" s="6"/>
    </row>
    <row r="145" spans="1:39" ht="15.75" thickBot="1" x14ac:dyDescent="0.25">
      <c r="A145" s="66"/>
      <c r="B145" s="63">
        <v>44286</v>
      </c>
      <c r="C145" s="7">
        <v>0.41666666666666669</v>
      </c>
      <c r="D145" s="5" t="s">
        <v>67</v>
      </c>
      <c r="E145" s="12" t="s">
        <v>51</v>
      </c>
      <c r="F145" s="6">
        <v>0</v>
      </c>
      <c r="G145" s="13">
        <v>3</v>
      </c>
      <c r="H145" s="6">
        <v>39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34</v>
      </c>
      <c r="T145" s="6">
        <v>12</v>
      </c>
      <c r="U145" s="6">
        <v>124</v>
      </c>
      <c r="V145" s="6">
        <v>142</v>
      </c>
      <c r="W145" s="13" t="s">
        <v>29</v>
      </c>
      <c r="X145" s="6">
        <v>0</v>
      </c>
      <c r="Y145" s="6">
        <v>0</v>
      </c>
      <c r="Z145" s="6">
        <v>0</v>
      </c>
      <c r="AA145" s="54">
        <v>0</v>
      </c>
      <c r="AB145" s="6">
        <v>0</v>
      </c>
      <c r="AC145" s="6">
        <v>0</v>
      </c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ht="15.75" thickBot="1" x14ac:dyDescent="0.25">
      <c r="A146" s="66"/>
      <c r="B146" s="63">
        <v>44286</v>
      </c>
      <c r="C146" s="9">
        <v>0.58333333333333337</v>
      </c>
      <c r="D146" s="5" t="s">
        <v>67</v>
      </c>
      <c r="E146" s="12" t="s">
        <v>80</v>
      </c>
      <c r="F146" s="8">
        <v>252</v>
      </c>
      <c r="G146" s="12">
        <v>4</v>
      </c>
      <c r="H146" s="8">
        <v>537</v>
      </c>
      <c r="I146" s="12">
        <v>2</v>
      </c>
      <c r="J146" s="12">
        <v>39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8">
        <v>0</v>
      </c>
      <c r="S146" s="12">
        <v>35</v>
      </c>
      <c r="T146" s="8">
        <v>14</v>
      </c>
      <c r="U146" s="8">
        <v>144</v>
      </c>
      <c r="V146" s="8">
        <v>162</v>
      </c>
      <c r="W146" s="12" t="s">
        <v>29</v>
      </c>
      <c r="X146" s="8">
        <v>0</v>
      </c>
      <c r="Y146" s="8">
        <v>0</v>
      </c>
      <c r="Z146" s="8">
        <v>0</v>
      </c>
      <c r="AA146" s="53">
        <v>0</v>
      </c>
      <c r="AB146" s="8">
        <v>0</v>
      </c>
      <c r="AC146" s="8">
        <v>0</v>
      </c>
      <c r="AD146" s="8"/>
      <c r="AE146" s="8"/>
      <c r="AF146" s="8"/>
      <c r="AG146" s="8"/>
      <c r="AH146" s="8"/>
      <c r="AI146" s="8"/>
      <c r="AJ146" s="8"/>
      <c r="AK146" s="8"/>
      <c r="AL146" s="8"/>
      <c r="AM146" s="6"/>
    </row>
    <row r="147" spans="1:39" ht="15.75" thickBot="1" x14ac:dyDescent="0.25">
      <c r="A147" s="66"/>
      <c r="B147" s="63">
        <v>44286</v>
      </c>
      <c r="C147" s="7">
        <v>0.75</v>
      </c>
      <c r="D147" s="5" t="s">
        <v>67</v>
      </c>
      <c r="E147" s="12" t="s">
        <v>80</v>
      </c>
      <c r="F147" s="6">
        <v>166</v>
      </c>
      <c r="G147" s="6">
        <v>629</v>
      </c>
      <c r="H147" s="6">
        <v>337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34</v>
      </c>
      <c r="T147" s="6">
        <v>43</v>
      </c>
      <c r="U147" s="6">
        <v>141</v>
      </c>
      <c r="V147" s="6">
        <v>161</v>
      </c>
      <c r="W147" s="13" t="s">
        <v>29</v>
      </c>
      <c r="X147" s="6">
        <v>0</v>
      </c>
      <c r="Y147" s="6">
        <v>0</v>
      </c>
      <c r="Z147" s="6">
        <v>0</v>
      </c>
      <c r="AA147" s="54">
        <v>0</v>
      </c>
      <c r="AB147" s="6">
        <v>0</v>
      </c>
      <c r="AC147" s="6">
        <v>0</v>
      </c>
      <c r="AD147" s="6"/>
      <c r="AE147" s="6">
        <v>19168</v>
      </c>
      <c r="AF147" s="6"/>
      <c r="AG147" s="6">
        <v>16718</v>
      </c>
      <c r="AH147" s="6"/>
      <c r="AI147" s="6">
        <v>12746</v>
      </c>
      <c r="AJ147" s="6">
        <v>21406</v>
      </c>
      <c r="AK147" s="6">
        <v>165</v>
      </c>
      <c r="AL147" s="6">
        <v>618</v>
      </c>
      <c r="AM147" s="6"/>
    </row>
    <row r="148" spans="1:39" ht="15.75" thickBot="1" x14ac:dyDescent="0.25">
      <c r="A148" s="67"/>
      <c r="B148" s="63">
        <v>44286</v>
      </c>
      <c r="C148" s="5">
        <v>0.91666666666666663</v>
      </c>
      <c r="D148" s="5" t="s">
        <v>67</v>
      </c>
      <c r="E148" s="12" t="s">
        <v>81</v>
      </c>
      <c r="F148" s="8">
        <v>4939</v>
      </c>
      <c r="G148" s="12">
        <v>12</v>
      </c>
      <c r="H148" s="8">
        <v>558</v>
      </c>
      <c r="I148" s="12">
        <v>310</v>
      </c>
      <c r="J148" s="8">
        <v>97</v>
      </c>
      <c r="K148" s="12">
        <v>1372</v>
      </c>
      <c r="L148" s="8">
        <v>0</v>
      </c>
      <c r="M148" s="12">
        <v>0</v>
      </c>
      <c r="N148" s="8">
        <v>0</v>
      </c>
      <c r="O148" s="12">
        <v>78</v>
      </c>
      <c r="P148" s="8">
        <v>516</v>
      </c>
      <c r="Q148" s="12">
        <v>451</v>
      </c>
      <c r="R148" s="8">
        <v>0</v>
      </c>
      <c r="S148" s="12">
        <v>34</v>
      </c>
      <c r="T148" s="8">
        <v>27</v>
      </c>
      <c r="U148" s="8">
        <v>252</v>
      </c>
      <c r="V148" s="8">
        <v>258</v>
      </c>
      <c r="W148" s="12" t="s">
        <v>29</v>
      </c>
      <c r="X148" s="8">
        <v>0</v>
      </c>
      <c r="Y148" s="8">
        <v>0</v>
      </c>
      <c r="Z148" s="8">
        <v>0</v>
      </c>
      <c r="AA148" s="53">
        <v>0</v>
      </c>
      <c r="AB148" s="8">
        <v>0</v>
      </c>
      <c r="AC148" s="8">
        <v>0</v>
      </c>
      <c r="AD148" s="8"/>
      <c r="AE148" s="8"/>
      <c r="AF148" s="8"/>
      <c r="AG148" s="8"/>
      <c r="AH148" s="8"/>
      <c r="AI148" s="8"/>
      <c r="AJ148" s="8"/>
      <c r="AK148" s="8"/>
      <c r="AL148" s="8"/>
      <c r="AM148" s="6"/>
    </row>
    <row r="149" spans="1:39" ht="15.75" thickBot="1" x14ac:dyDescent="0.25">
      <c r="A149" s="65">
        <v>44287</v>
      </c>
      <c r="B149" s="63">
        <v>44287</v>
      </c>
      <c r="C149" s="5">
        <v>0.25</v>
      </c>
      <c r="D149" s="5" t="s">
        <v>67</v>
      </c>
      <c r="E149" s="12" t="s">
        <v>81</v>
      </c>
      <c r="F149" s="6">
        <v>4939</v>
      </c>
      <c r="G149" s="6">
        <v>12</v>
      </c>
      <c r="H149" s="6">
        <v>558</v>
      </c>
      <c r="I149" s="6">
        <v>310</v>
      </c>
      <c r="J149" s="6">
        <v>97</v>
      </c>
      <c r="K149" s="6">
        <v>1372</v>
      </c>
      <c r="L149" s="6">
        <v>78</v>
      </c>
      <c r="M149" s="6">
        <v>516</v>
      </c>
      <c r="N149" s="6">
        <v>451</v>
      </c>
      <c r="O149" s="6">
        <v>0</v>
      </c>
      <c r="P149" s="6">
        <v>0</v>
      </c>
      <c r="Q149" s="6">
        <v>0</v>
      </c>
      <c r="R149" s="6">
        <v>0</v>
      </c>
      <c r="S149" s="6">
        <v>34</v>
      </c>
      <c r="T149" s="6">
        <v>27</v>
      </c>
      <c r="U149" s="6">
        <v>252</v>
      </c>
      <c r="V149" s="6">
        <v>258</v>
      </c>
      <c r="W149" s="13" t="s">
        <v>29</v>
      </c>
      <c r="X149" s="6">
        <v>0</v>
      </c>
      <c r="Y149" s="6">
        <v>0</v>
      </c>
      <c r="Z149" s="6">
        <v>0</v>
      </c>
      <c r="AA149" s="54">
        <v>300</v>
      </c>
      <c r="AB149" s="6">
        <v>321</v>
      </c>
      <c r="AC149" s="13" t="s">
        <v>29</v>
      </c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ht="15.75" thickBot="1" x14ac:dyDescent="0.25">
      <c r="A150" s="66"/>
      <c r="B150" s="63">
        <v>44287</v>
      </c>
      <c r="C150" s="7">
        <v>0.41666666666666669</v>
      </c>
      <c r="D150" s="5" t="s">
        <v>67</v>
      </c>
      <c r="E150" s="12" t="s">
        <v>81</v>
      </c>
      <c r="F150" s="8">
        <v>5119</v>
      </c>
      <c r="G150" s="12">
        <v>10</v>
      </c>
      <c r="H150" s="8">
        <v>532</v>
      </c>
      <c r="I150" s="12">
        <v>374</v>
      </c>
      <c r="J150" s="8">
        <v>105</v>
      </c>
      <c r="K150" s="12">
        <v>1558</v>
      </c>
      <c r="L150" s="8">
        <v>82</v>
      </c>
      <c r="M150" s="12">
        <v>543</v>
      </c>
      <c r="N150" s="8">
        <v>461</v>
      </c>
      <c r="O150" s="12">
        <v>0</v>
      </c>
      <c r="P150" s="8">
        <v>0</v>
      </c>
      <c r="Q150" s="12">
        <v>0</v>
      </c>
      <c r="R150" s="8">
        <v>0</v>
      </c>
      <c r="S150" s="12">
        <v>34</v>
      </c>
      <c r="T150" s="8">
        <v>30</v>
      </c>
      <c r="U150" s="12">
        <v>267</v>
      </c>
      <c r="V150" s="8">
        <v>272</v>
      </c>
      <c r="W150" s="12" t="s">
        <v>29</v>
      </c>
      <c r="X150" s="12">
        <v>0</v>
      </c>
      <c r="Y150" s="8">
        <v>0</v>
      </c>
      <c r="Z150" s="8">
        <v>0</v>
      </c>
      <c r="AA150" s="53">
        <v>342</v>
      </c>
      <c r="AB150" s="8">
        <v>349</v>
      </c>
      <c r="AC150" s="12" t="s">
        <v>29</v>
      </c>
      <c r="AD150" s="8"/>
      <c r="AE150" s="8"/>
      <c r="AF150" s="8"/>
      <c r="AG150" s="8"/>
      <c r="AH150" s="8"/>
      <c r="AI150" s="8"/>
      <c r="AJ150" s="8"/>
      <c r="AK150" s="8"/>
      <c r="AL150" s="8"/>
      <c r="AM150" s="6"/>
    </row>
    <row r="151" spans="1:39" ht="15.75" thickBot="1" x14ac:dyDescent="0.25">
      <c r="A151" s="66"/>
      <c r="B151" s="63">
        <v>44287</v>
      </c>
      <c r="C151" s="9">
        <v>0.58333333333333337</v>
      </c>
      <c r="D151" s="5" t="s">
        <v>67</v>
      </c>
      <c r="E151" s="12" t="s">
        <v>85</v>
      </c>
      <c r="F151" s="6">
        <v>4606</v>
      </c>
      <c r="G151" s="6">
        <v>4</v>
      </c>
      <c r="H151" s="6">
        <v>538</v>
      </c>
      <c r="I151" s="6">
        <v>3</v>
      </c>
      <c r="J151" s="6">
        <v>39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34</v>
      </c>
      <c r="T151" s="6">
        <v>13</v>
      </c>
      <c r="U151" s="6">
        <v>146</v>
      </c>
      <c r="V151" s="6">
        <v>160</v>
      </c>
      <c r="W151" s="13" t="s">
        <v>29</v>
      </c>
      <c r="X151" s="6">
        <v>0</v>
      </c>
      <c r="Y151" s="6">
        <v>0</v>
      </c>
      <c r="Z151" s="6">
        <v>0</v>
      </c>
      <c r="AA151" s="54">
        <v>155</v>
      </c>
      <c r="AB151" s="6">
        <v>166</v>
      </c>
      <c r="AC151" s="13" t="s">
        <v>29</v>
      </c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ht="15.75" thickBot="1" x14ac:dyDescent="0.25">
      <c r="A152" s="66"/>
      <c r="B152" s="63">
        <v>44287</v>
      </c>
      <c r="C152" s="7">
        <v>0.75</v>
      </c>
      <c r="D152" s="5" t="s">
        <v>67</v>
      </c>
      <c r="E152" s="12" t="s">
        <v>81</v>
      </c>
      <c r="F152" s="8">
        <v>5300</v>
      </c>
      <c r="G152" s="12">
        <v>12</v>
      </c>
      <c r="H152" s="8">
        <v>522</v>
      </c>
      <c r="I152" s="12">
        <v>384</v>
      </c>
      <c r="J152" s="8">
        <v>115</v>
      </c>
      <c r="K152" s="12">
        <v>1587</v>
      </c>
      <c r="L152" s="8">
        <v>82</v>
      </c>
      <c r="M152" s="12">
        <v>543</v>
      </c>
      <c r="N152" s="8">
        <v>458</v>
      </c>
      <c r="O152" s="12">
        <v>0</v>
      </c>
      <c r="P152" s="8">
        <v>0</v>
      </c>
      <c r="Q152" s="12">
        <v>0</v>
      </c>
      <c r="R152" s="8">
        <v>0</v>
      </c>
      <c r="S152" s="12">
        <v>34</v>
      </c>
      <c r="T152" s="8">
        <v>29</v>
      </c>
      <c r="U152" s="12">
        <v>262</v>
      </c>
      <c r="V152" s="8">
        <v>277</v>
      </c>
      <c r="W152" s="12" t="s">
        <v>29</v>
      </c>
      <c r="X152" s="12">
        <v>0</v>
      </c>
      <c r="Y152" s="8">
        <v>0</v>
      </c>
      <c r="Z152" s="8">
        <v>0</v>
      </c>
      <c r="AA152" s="53">
        <v>315</v>
      </c>
      <c r="AB152" s="8">
        <v>323</v>
      </c>
      <c r="AC152" s="12" t="s">
        <v>29</v>
      </c>
      <c r="AD152" s="8"/>
      <c r="AE152" s="8">
        <v>19172</v>
      </c>
      <c r="AF152" s="8"/>
      <c r="AG152" s="8">
        <v>16718</v>
      </c>
      <c r="AH152" s="8"/>
      <c r="AI152" s="8">
        <v>12764</v>
      </c>
      <c r="AJ152" s="8">
        <v>21430</v>
      </c>
      <c r="AK152" s="8">
        <v>11</v>
      </c>
      <c r="AL152" s="8">
        <v>1110</v>
      </c>
      <c r="AM152" s="6">
        <v>85</v>
      </c>
    </row>
    <row r="153" spans="1:39" ht="15.75" thickBot="1" x14ac:dyDescent="0.25">
      <c r="A153" s="67"/>
      <c r="B153" s="63">
        <v>44287</v>
      </c>
      <c r="C153" s="5">
        <v>0.91666666666666663</v>
      </c>
      <c r="D153" s="5" t="s">
        <v>67</v>
      </c>
      <c r="E153" s="12" t="s">
        <v>81</v>
      </c>
      <c r="F153" s="6">
        <v>5547</v>
      </c>
      <c r="G153" s="6">
        <v>49</v>
      </c>
      <c r="H153" s="6">
        <v>582</v>
      </c>
      <c r="I153" s="6">
        <v>3</v>
      </c>
      <c r="J153" s="6">
        <v>40</v>
      </c>
      <c r="K153" s="6">
        <v>1519</v>
      </c>
      <c r="L153" s="6">
        <v>77</v>
      </c>
      <c r="M153" s="6">
        <v>517</v>
      </c>
      <c r="N153" s="6">
        <v>452</v>
      </c>
      <c r="O153" s="6">
        <v>0</v>
      </c>
      <c r="P153" s="6">
        <v>0</v>
      </c>
      <c r="Q153" s="6">
        <v>0</v>
      </c>
      <c r="R153" s="6">
        <v>0</v>
      </c>
      <c r="S153" s="6">
        <v>34</v>
      </c>
      <c r="T153" s="6">
        <v>28</v>
      </c>
      <c r="U153" s="6">
        <v>231</v>
      </c>
      <c r="V153" s="6">
        <v>235</v>
      </c>
      <c r="W153" s="13" t="s">
        <v>29</v>
      </c>
      <c r="X153" s="6">
        <v>0</v>
      </c>
      <c r="Y153" s="6">
        <v>0</v>
      </c>
      <c r="Z153" s="6">
        <v>0</v>
      </c>
      <c r="AA153" s="54">
        <v>314</v>
      </c>
      <c r="AB153" s="6">
        <v>328</v>
      </c>
      <c r="AC153" s="13" t="s">
        <v>29</v>
      </c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ht="15.75" thickBot="1" x14ac:dyDescent="0.25">
      <c r="A154" s="65">
        <v>44288</v>
      </c>
      <c r="B154" s="63">
        <v>44288</v>
      </c>
      <c r="C154" s="5">
        <v>0.25</v>
      </c>
      <c r="D154" s="5" t="s">
        <v>67</v>
      </c>
      <c r="E154" s="12" t="s">
        <v>81</v>
      </c>
      <c r="F154" s="8">
        <v>6130</v>
      </c>
      <c r="G154" s="12">
        <v>99</v>
      </c>
      <c r="H154" s="8">
        <v>592</v>
      </c>
      <c r="I154" s="8">
        <v>3</v>
      </c>
      <c r="J154" s="8">
        <v>39</v>
      </c>
      <c r="K154" s="8">
        <v>1539</v>
      </c>
      <c r="L154" s="8">
        <v>79</v>
      </c>
      <c r="M154" s="8">
        <v>523</v>
      </c>
      <c r="N154" s="8">
        <v>465</v>
      </c>
      <c r="O154" s="8">
        <v>0</v>
      </c>
      <c r="P154" s="8">
        <v>0</v>
      </c>
      <c r="Q154" s="8">
        <v>0</v>
      </c>
      <c r="R154" s="8">
        <v>0</v>
      </c>
      <c r="S154" s="8">
        <v>34</v>
      </c>
      <c r="T154" s="8">
        <v>29</v>
      </c>
      <c r="U154" s="8">
        <v>221</v>
      </c>
      <c r="V154" s="8">
        <v>232</v>
      </c>
      <c r="W154" s="12" t="s">
        <v>29</v>
      </c>
      <c r="X154" s="8">
        <v>0</v>
      </c>
      <c r="Y154" s="8">
        <v>0</v>
      </c>
      <c r="Z154" s="8">
        <v>0</v>
      </c>
      <c r="AA154" s="53">
        <v>333</v>
      </c>
      <c r="AB154" s="8">
        <v>336</v>
      </c>
      <c r="AC154" s="12" t="s">
        <v>29</v>
      </c>
      <c r="AD154" s="8"/>
      <c r="AE154" s="8"/>
      <c r="AF154" s="8"/>
      <c r="AG154" s="8"/>
      <c r="AH154" s="8"/>
      <c r="AI154" s="8"/>
      <c r="AJ154" s="8"/>
      <c r="AK154" s="8"/>
      <c r="AL154" s="8"/>
      <c r="AM154" s="6"/>
    </row>
    <row r="155" spans="1:39" ht="15.75" thickBot="1" x14ac:dyDescent="0.25">
      <c r="A155" s="66"/>
      <c r="B155" s="63">
        <v>44288</v>
      </c>
      <c r="C155" s="7">
        <v>0.41666666666666669</v>
      </c>
      <c r="D155" s="5" t="s">
        <v>67</v>
      </c>
      <c r="E155" s="13" t="s">
        <v>79</v>
      </c>
      <c r="F155" s="13">
        <v>5151</v>
      </c>
      <c r="G155" s="6">
        <v>744</v>
      </c>
      <c r="H155" s="6">
        <v>746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34</v>
      </c>
      <c r="T155" s="6">
        <v>13</v>
      </c>
      <c r="U155" s="6">
        <v>114</v>
      </c>
      <c r="V155" s="6">
        <v>128</v>
      </c>
      <c r="W155" s="13" t="s">
        <v>29</v>
      </c>
      <c r="X155" s="6">
        <v>0</v>
      </c>
      <c r="Y155" s="6">
        <v>0</v>
      </c>
      <c r="Z155" s="6">
        <v>0</v>
      </c>
      <c r="AA155" s="54">
        <v>120</v>
      </c>
      <c r="AB155" s="6">
        <v>132</v>
      </c>
      <c r="AC155" s="13" t="s">
        <v>29</v>
      </c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ht="15.75" thickBot="1" x14ac:dyDescent="0.25">
      <c r="A156" s="66"/>
      <c r="B156" s="63">
        <v>44288</v>
      </c>
      <c r="C156" s="9">
        <v>0.58333333333333337</v>
      </c>
      <c r="D156" s="5" t="s">
        <v>67</v>
      </c>
      <c r="E156" s="13" t="s">
        <v>79</v>
      </c>
      <c r="F156" s="8">
        <v>3370</v>
      </c>
      <c r="G156" s="8">
        <v>99</v>
      </c>
      <c r="H156" s="8">
        <v>529</v>
      </c>
      <c r="I156" s="12">
        <v>1</v>
      </c>
      <c r="J156" s="8">
        <v>39</v>
      </c>
      <c r="K156" s="8">
        <v>1061</v>
      </c>
      <c r="L156" s="8">
        <v>77</v>
      </c>
      <c r="M156" s="8">
        <v>516</v>
      </c>
      <c r="N156" s="8">
        <v>427</v>
      </c>
      <c r="O156" s="8">
        <v>0</v>
      </c>
      <c r="P156" s="8">
        <v>0</v>
      </c>
      <c r="Q156" s="8">
        <v>0</v>
      </c>
      <c r="R156" s="8">
        <v>0</v>
      </c>
      <c r="S156" s="8">
        <v>34</v>
      </c>
      <c r="T156" s="8">
        <v>40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53">
        <v>496</v>
      </c>
      <c r="AB156" s="8">
        <v>519</v>
      </c>
      <c r="AC156" s="12" t="s">
        <v>29</v>
      </c>
      <c r="AD156" s="8"/>
      <c r="AE156" s="8"/>
      <c r="AF156" s="8"/>
      <c r="AG156" s="8"/>
      <c r="AH156" s="8"/>
      <c r="AI156" s="8"/>
      <c r="AJ156" s="8"/>
      <c r="AK156" s="8"/>
      <c r="AL156" s="8"/>
      <c r="AM156" s="6"/>
    </row>
    <row r="157" spans="1:39" ht="15.75" thickBot="1" x14ac:dyDescent="0.25">
      <c r="A157" s="66"/>
      <c r="B157" s="63">
        <v>44288</v>
      </c>
      <c r="C157" s="7">
        <v>0.75</v>
      </c>
      <c r="D157" s="5" t="s">
        <v>67</v>
      </c>
      <c r="E157" s="13" t="s">
        <v>79</v>
      </c>
      <c r="F157" s="6">
        <v>292</v>
      </c>
      <c r="G157" s="6">
        <v>171</v>
      </c>
      <c r="H157" s="6">
        <v>538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34</v>
      </c>
      <c r="T157" s="6">
        <v>20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54">
        <v>250</v>
      </c>
      <c r="AB157" s="6">
        <v>266</v>
      </c>
      <c r="AC157" s="13" t="s">
        <v>29</v>
      </c>
      <c r="AD157" s="6"/>
      <c r="AE157" s="6">
        <v>19190</v>
      </c>
      <c r="AF157" s="6"/>
      <c r="AG157" s="6">
        <v>16718</v>
      </c>
      <c r="AH157" s="6"/>
      <c r="AI157" s="6">
        <v>12788</v>
      </c>
      <c r="AJ157" s="6">
        <v>21454</v>
      </c>
      <c r="AK157" s="6">
        <v>63</v>
      </c>
      <c r="AL157" s="6">
        <v>812</v>
      </c>
      <c r="AM157" s="6">
        <v>85</v>
      </c>
    </row>
    <row r="158" spans="1:39" ht="15.75" thickBot="1" x14ac:dyDescent="0.25">
      <c r="A158" s="67"/>
      <c r="B158" s="63">
        <v>44288</v>
      </c>
      <c r="C158" s="5">
        <v>0.91666666666666663</v>
      </c>
      <c r="D158" s="5" t="s">
        <v>67</v>
      </c>
      <c r="E158" s="12" t="s">
        <v>87</v>
      </c>
      <c r="F158" s="8">
        <v>242</v>
      </c>
      <c r="G158" s="27">
        <v>4</v>
      </c>
      <c r="H158" s="27">
        <v>538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>
        <v>34</v>
      </c>
      <c r="T158" s="27">
        <v>12</v>
      </c>
      <c r="U158" s="27">
        <v>0</v>
      </c>
      <c r="V158" s="27">
        <v>0</v>
      </c>
      <c r="W158" s="27">
        <v>0</v>
      </c>
      <c r="X158" s="27">
        <v>0</v>
      </c>
      <c r="Y158" s="27">
        <v>0</v>
      </c>
      <c r="Z158" s="27">
        <v>0</v>
      </c>
      <c r="AA158" s="53">
        <v>142</v>
      </c>
      <c r="AB158" s="8">
        <v>156</v>
      </c>
      <c r="AC158" s="12" t="s">
        <v>29</v>
      </c>
      <c r="AD158" s="8"/>
      <c r="AE158" s="8"/>
      <c r="AF158" s="8"/>
      <c r="AG158" s="8"/>
      <c r="AH158" s="8"/>
      <c r="AI158" s="8"/>
      <c r="AJ158" s="8"/>
      <c r="AK158" s="8"/>
      <c r="AL158" s="8"/>
      <c r="AM158" s="6"/>
    </row>
    <row r="159" spans="1:39" ht="15.75" thickBot="1" x14ac:dyDescent="0.25">
      <c r="A159" s="65">
        <v>44289</v>
      </c>
      <c r="B159" s="63">
        <v>44289</v>
      </c>
      <c r="C159" s="5">
        <v>0.25</v>
      </c>
      <c r="D159" s="5" t="s">
        <v>67</v>
      </c>
      <c r="E159" s="13" t="s">
        <v>88</v>
      </c>
      <c r="F159" s="6">
        <v>3918</v>
      </c>
      <c r="G159" s="13">
        <v>70</v>
      </c>
      <c r="H159" s="6">
        <v>554</v>
      </c>
      <c r="I159" s="6">
        <v>-1</v>
      </c>
      <c r="J159" s="6">
        <v>38</v>
      </c>
      <c r="K159" s="6">
        <v>359</v>
      </c>
      <c r="L159" s="6">
        <v>0</v>
      </c>
      <c r="M159" s="6">
        <v>0</v>
      </c>
      <c r="N159" s="6">
        <v>0</v>
      </c>
      <c r="O159" s="6">
        <v>52</v>
      </c>
      <c r="P159" s="6">
        <v>339</v>
      </c>
      <c r="Q159" s="6">
        <v>414</v>
      </c>
      <c r="R159" s="6">
        <v>0</v>
      </c>
      <c r="S159" s="6">
        <v>34</v>
      </c>
      <c r="T159" s="6">
        <v>30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54">
        <v>250</v>
      </c>
      <c r="AB159" s="6">
        <v>266</v>
      </c>
      <c r="AC159" s="13" t="s">
        <v>29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ht="15.75" thickBot="1" x14ac:dyDescent="0.25">
      <c r="A160" s="66"/>
      <c r="B160" s="63">
        <v>44289</v>
      </c>
      <c r="C160" s="7">
        <v>0.41666666666666669</v>
      </c>
      <c r="D160" s="5" t="s">
        <v>67</v>
      </c>
      <c r="E160" s="13" t="s">
        <v>88</v>
      </c>
      <c r="F160" s="12">
        <v>5032</v>
      </c>
      <c r="G160" s="12">
        <v>225</v>
      </c>
      <c r="H160" s="8">
        <v>650</v>
      </c>
      <c r="I160" s="12">
        <v>0</v>
      </c>
      <c r="J160" s="8">
        <v>0</v>
      </c>
      <c r="K160" s="12">
        <v>0</v>
      </c>
      <c r="L160" s="8">
        <v>0</v>
      </c>
      <c r="M160" s="12">
        <v>0</v>
      </c>
      <c r="N160" s="8">
        <v>0</v>
      </c>
      <c r="O160" s="12">
        <v>0</v>
      </c>
      <c r="P160" s="8">
        <v>0</v>
      </c>
      <c r="Q160" s="12">
        <v>0</v>
      </c>
      <c r="R160" s="8">
        <v>0</v>
      </c>
      <c r="S160" s="12">
        <v>34</v>
      </c>
      <c r="T160" s="8">
        <v>15</v>
      </c>
      <c r="U160" s="12">
        <v>0</v>
      </c>
      <c r="V160" s="8">
        <v>0</v>
      </c>
      <c r="W160" s="8">
        <v>0</v>
      </c>
      <c r="X160" s="12">
        <v>0</v>
      </c>
      <c r="Y160" s="8">
        <v>0</v>
      </c>
      <c r="Z160" s="8">
        <v>0</v>
      </c>
      <c r="AA160" s="53">
        <v>175</v>
      </c>
      <c r="AB160" s="8">
        <v>196</v>
      </c>
      <c r="AC160" s="12" t="s">
        <v>29</v>
      </c>
      <c r="AD160" s="8"/>
      <c r="AE160" s="8"/>
      <c r="AF160" s="8"/>
      <c r="AG160" s="8"/>
      <c r="AH160" s="8"/>
      <c r="AI160" s="8"/>
      <c r="AJ160" s="8"/>
      <c r="AK160" s="8"/>
      <c r="AL160" s="8"/>
      <c r="AM160" s="6"/>
    </row>
    <row r="161" spans="1:39" ht="15.75" thickBot="1" x14ac:dyDescent="0.25">
      <c r="A161" s="66"/>
      <c r="B161" s="63">
        <v>44289</v>
      </c>
      <c r="C161" s="9">
        <v>0.58333333333333337</v>
      </c>
      <c r="D161" s="5" t="s">
        <v>67</v>
      </c>
      <c r="E161" s="13" t="s">
        <v>88</v>
      </c>
      <c r="F161" s="6">
        <v>6160</v>
      </c>
      <c r="G161" s="6">
        <v>0</v>
      </c>
      <c r="H161" s="6">
        <v>0</v>
      </c>
      <c r="I161" s="6">
        <v>2</v>
      </c>
      <c r="J161" s="6">
        <v>39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34</v>
      </c>
      <c r="T161" s="6">
        <v>17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54">
        <v>173</v>
      </c>
      <c r="AB161" s="6">
        <v>198</v>
      </c>
      <c r="AC161" s="13" t="s">
        <v>29</v>
      </c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ht="15.75" thickBot="1" x14ac:dyDescent="0.25">
      <c r="A162" s="66"/>
      <c r="B162" s="63">
        <v>44289</v>
      </c>
      <c r="C162" s="7">
        <v>0.75</v>
      </c>
      <c r="D162" s="5" t="s">
        <v>67</v>
      </c>
      <c r="E162" s="13" t="s">
        <v>37</v>
      </c>
      <c r="F162" s="8">
        <v>4789</v>
      </c>
      <c r="G162" s="12">
        <v>4</v>
      </c>
      <c r="H162" s="8">
        <v>536</v>
      </c>
      <c r="I162" s="12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34</v>
      </c>
      <c r="T162" s="8">
        <v>16</v>
      </c>
      <c r="U162" s="8">
        <v>0</v>
      </c>
      <c r="V162" s="8">
        <v>0</v>
      </c>
      <c r="W162" s="8">
        <v>0</v>
      </c>
      <c r="X162" s="12">
        <v>0</v>
      </c>
      <c r="Y162" s="8">
        <v>0</v>
      </c>
      <c r="Z162" s="8">
        <v>0</v>
      </c>
      <c r="AA162" s="53">
        <v>164</v>
      </c>
      <c r="AB162" s="8">
        <v>183</v>
      </c>
      <c r="AC162" s="12" t="s">
        <v>29</v>
      </c>
      <c r="AD162" s="8"/>
      <c r="AE162" s="8">
        <v>19190</v>
      </c>
      <c r="AF162" s="8"/>
      <c r="AG162" s="8">
        <v>16718</v>
      </c>
      <c r="AH162" s="8"/>
      <c r="AI162" s="8">
        <v>12812</v>
      </c>
      <c r="AJ162" s="8">
        <v>21478</v>
      </c>
      <c r="AK162" s="8">
        <v>41</v>
      </c>
      <c r="AL162" s="8">
        <v>842</v>
      </c>
      <c r="AM162" s="6">
        <v>82</v>
      </c>
    </row>
    <row r="163" spans="1:39" ht="15.75" thickBot="1" x14ac:dyDescent="0.25">
      <c r="A163" s="67"/>
      <c r="B163" s="63">
        <v>44289</v>
      </c>
      <c r="C163" s="5">
        <v>0.91666666666666663</v>
      </c>
      <c r="D163" s="5" t="s">
        <v>67</v>
      </c>
      <c r="E163" s="13" t="s">
        <v>37</v>
      </c>
      <c r="F163" s="6">
        <v>1927</v>
      </c>
      <c r="G163" s="6">
        <v>265</v>
      </c>
      <c r="H163" s="6">
        <v>693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34</v>
      </c>
      <c r="T163" s="6">
        <v>19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54">
        <v>207</v>
      </c>
      <c r="AB163" s="6">
        <v>221</v>
      </c>
      <c r="AC163" s="13" t="s">
        <v>29</v>
      </c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ht="15.75" thickBot="1" x14ac:dyDescent="0.25">
      <c r="A164" s="65">
        <v>44290</v>
      </c>
      <c r="B164" s="63">
        <v>44290</v>
      </c>
      <c r="C164" s="5">
        <v>0.25</v>
      </c>
      <c r="D164" s="5" t="s">
        <v>67</v>
      </c>
      <c r="E164" s="12" t="s">
        <v>89</v>
      </c>
      <c r="F164" s="8">
        <v>0</v>
      </c>
      <c r="G164" s="12">
        <v>48</v>
      </c>
      <c r="H164" s="8">
        <v>524</v>
      </c>
      <c r="I164" s="12">
        <v>0</v>
      </c>
      <c r="J164" s="8">
        <v>0</v>
      </c>
      <c r="K164" s="12">
        <v>0</v>
      </c>
      <c r="L164" s="8">
        <v>0</v>
      </c>
      <c r="M164" s="12">
        <v>0</v>
      </c>
      <c r="N164" s="8">
        <v>0</v>
      </c>
      <c r="O164" s="12">
        <v>0</v>
      </c>
      <c r="P164" s="8">
        <v>0</v>
      </c>
      <c r="Q164" s="12">
        <v>0</v>
      </c>
      <c r="R164" s="8">
        <v>0</v>
      </c>
      <c r="S164" s="12">
        <v>34</v>
      </c>
      <c r="T164" s="8">
        <v>13</v>
      </c>
      <c r="U164" s="12">
        <v>0</v>
      </c>
      <c r="V164" s="8">
        <v>0</v>
      </c>
      <c r="W164" s="8">
        <v>0</v>
      </c>
      <c r="X164" s="12">
        <v>0</v>
      </c>
      <c r="Y164" s="8">
        <v>0</v>
      </c>
      <c r="Z164" s="8">
        <v>0</v>
      </c>
      <c r="AA164" s="53">
        <v>153</v>
      </c>
      <c r="AB164" s="8">
        <v>177</v>
      </c>
      <c r="AC164" s="12" t="s">
        <v>29</v>
      </c>
      <c r="AD164" s="8"/>
      <c r="AE164" s="8"/>
      <c r="AF164" s="8"/>
      <c r="AG164" s="8"/>
      <c r="AH164" s="8"/>
      <c r="AI164" s="8"/>
      <c r="AJ164" s="8"/>
      <c r="AK164" s="8"/>
      <c r="AL164" s="8"/>
      <c r="AM164" s="6"/>
    </row>
    <row r="165" spans="1:39" ht="15.75" thickBot="1" x14ac:dyDescent="0.25">
      <c r="A165" s="66"/>
      <c r="B165" s="63">
        <v>44290</v>
      </c>
      <c r="C165" s="7">
        <v>0.41666666666666669</v>
      </c>
      <c r="D165" s="5" t="s">
        <v>67</v>
      </c>
      <c r="E165" s="12" t="s">
        <v>89</v>
      </c>
      <c r="F165" s="6">
        <v>0</v>
      </c>
      <c r="G165" s="24">
        <v>0</v>
      </c>
      <c r="H165" s="24">
        <v>0</v>
      </c>
      <c r="I165" s="24">
        <v>0</v>
      </c>
      <c r="J165" s="24">
        <v>0</v>
      </c>
      <c r="K165" s="24">
        <v>0</v>
      </c>
      <c r="L165" s="24">
        <v>0</v>
      </c>
      <c r="M165" s="24">
        <v>0</v>
      </c>
      <c r="N165" s="24">
        <v>0</v>
      </c>
      <c r="O165" s="24">
        <v>0</v>
      </c>
      <c r="P165" s="24">
        <v>0</v>
      </c>
      <c r="Q165" s="24">
        <v>0</v>
      </c>
      <c r="R165" s="24">
        <v>0</v>
      </c>
      <c r="S165" s="24">
        <v>34</v>
      </c>
      <c r="T165" s="24">
        <v>11</v>
      </c>
      <c r="U165" s="24">
        <v>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54">
        <v>147</v>
      </c>
      <c r="AB165" s="6">
        <v>158</v>
      </c>
      <c r="AC165" s="13" t="s">
        <v>29</v>
      </c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ht="15.75" thickBot="1" x14ac:dyDescent="0.25">
      <c r="A166" s="66"/>
      <c r="B166" s="63">
        <v>44290</v>
      </c>
      <c r="C166" s="9">
        <v>0.58333333333333337</v>
      </c>
      <c r="D166" s="5" t="s">
        <v>67</v>
      </c>
      <c r="E166" s="12" t="s">
        <v>90</v>
      </c>
      <c r="F166" s="8">
        <v>115</v>
      </c>
      <c r="G166" s="12">
        <v>4</v>
      </c>
      <c r="H166" s="8">
        <v>541</v>
      </c>
      <c r="I166" s="12">
        <v>0</v>
      </c>
      <c r="J166" s="8">
        <v>0</v>
      </c>
      <c r="K166" s="12">
        <v>0</v>
      </c>
      <c r="L166" s="8">
        <v>0</v>
      </c>
      <c r="M166" s="12">
        <v>0</v>
      </c>
      <c r="N166" s="8">
        <v>0</v>
      </c>
      <c r="O166" s="12">
        <v>0</v>
      </c>
      <c r="P166" s="8">
        <v>0</v>
      </c>
      <c r="Q166" s="12">
        <v>0</v>
      </c>
      <c r="R166" s="8">
        <v>0</v>
      </c>
      <c r="S166" s="12">
        <v>34</v>
      </c>
      <c r="T166" s="8">
        <v>15</v>
      </c>
      <c r="U166" s="12">
        <v>0</v>
      </c>
      <c r="V166" s="8">
        <v>0</v>
      </c>
      <c r="W166" s="8">
        <v>0</v>
      </c>
      <c r="X166" s="12">
        <v>0</v>
      </c>
      <c r="Y166" s="8">
        <v>0</v>
      </c>
      <c r="Z166" s="8">
        <v>0</v>
      </c>
      <c r="AA166" s="53">
        <v>168</v>
      </c>
      <c r="AB166" s="8">
        <v>193</v>
      </c>
      <c r="AC166" s="12" t="s">
        <v>29</v>
      </c>
      <c r="AD166" s="8"/>
      <c r="AE166" s="8"/>
      <c r="AF166" s="8"/>
      <c r="AG166" s="8"/>
      <c r="AH166" s="8"/>
      <c r="AI166" s="8"/>
      <c r="AJ166" s="8"/>
      <c r="AK166" s="8"/>
      <c r="AL166" s="8"/>
      <c r="AM166" s="6"/>
    </row>
    <row r="167" spans="1:39" ht="15.75" thickBot="1" x14ac:dyDescent="0.25">
      <c r="A167" s="66"/>
      <c r="B167" s="63">
        <v>44290</v>
      </c>
      <c r="C167" s="7">
        <v>0.75</v>
      </c>
      <c r="D167" s="5" t="s">
        <v>67</v>
      </c>
      <c r="E167" s="12" t="s">
        <v>90</v>
      </c>
      <c r="F167" s="6">
        <v>212</v>
      </c>
      <c r="G167" s="6">
        <v>4</v>
      </c>
      <c r="H167" s="6">
        <v>560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34</v>
      </c>
      <c r="T167" s="6">
        <v>16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54">
        <v>163</v>
      </c>
      <c r="AB167" s="6">
        <v>180</v>
      </c>
      <c r="AC167" s="13" t="s">
        <v>29</v>
      </c>
      <c r="AD167" s="6"/>
      <c r="AE167" s="6">
        <v>19190</v>
      </c>
      <c r="AF167" s="6"/>
      <c r="AG167" s="6">
        <v>16718</v>
      </c>
      <c r="AH167" s="6"/>
      <c r="AI167" s="6">
        <v>12836</v>
      </c>
      <c r="AJ167" s="6">
        <v>21502</v>
      </c>
      <c r="AK167" s="6">
        <v>42</v>
      </c>
      <c r="AL167" s="6">
        <v>701</v>
      </c>
      <c r="AM167" s="6">
        <v>85</v>
      </c>
    </row>
    <row r="168" spans="1:39" ht="15.75" thickBot="1" x14ac:dyDescent="0.25">
      <c r="A168" s="67"/>
      <c r="B168" s="63">
        <v>44290</v>
      </c>
      <c r="C168" s="5">
        <v>0.91666666666666663</v>
      </c>
      <c r="D168" s="5" t="s">
        <v>67</v>
      </c>
      <c r="E168" s="12" t="s">
        <v>90</v>
      </c>
      <c r="F168" s="8">
        <v>385</v>
      </c>
      <c r="G168" s="12">
        <v>4</v>
      </c>
      <c r="H168" s="8">
        <v>561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34</v>
      </c>
      <c r="T168" s="8">
        <v>14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53">
        <v>160</v>
      </c>
      <c r="AB168" s="8">
        <v>179</v>
      </c>
      <c r="AC168" s="12" t="s">
        <v>29</v>
      </c>
      <c r="AD168" s="8"/>
      <c r="AE168" s="8"/>
      <c r="AF168" s="8"/>
      <c r="AG168" s="8"/>
      <c r="AH168" s="8"/>
      <c r="AI168" s="8"/>
      <c r="AJ168" s="8"/>
      <c r="AK168" s="8"/>
      <c r="AL168" s="8"/>
      <c r="AM168" s="6"/>
    </row>
    <row r="169" spans="1:39" ht="15.75" thickBot="1" x14ac:dyDescent="0.25">
      <c r="A169" s="65">
        <v>44291</v>
      </c>
      <c r="B169" s="63">
        <v>44291</v>
      </c>
      <c r="C169" s="5">
        <v>0.25</v>
      </c>
      <c r="D169" s="5" t="s">
        <v>67</v>
      </c>
      <c r="E169" s="13"/>
      <c r="F169" s="13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54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ht="15.75" thickBot="1" x14ac:dyDescent="0.25">
      <c r="A170" s="66"/>
      <c r="B170" s="63">
        <v>44291</v>
      </c>
      <c r="C170" s="7">
        <v>0.41666666666666669</v>
      </c>
      <c r="D170" s="5" t="s">
        <v>67</v>
      </c>
      <c r="E170" s="12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6"/>
    </row>
    <row r="171" spans="1:39" ht="15.75" thickBot="1" x14ac:dyDescent="0.25">
      <c r="A171" s="66"/>
      <c r="B171" s="63">
        <v>44291</v>
      </c>
      <c r="C171" s="9">
        <v>0.58333333333333337</v>
      </c>
      <c r="D171" s="5" t="s">
        <v>67</v>
      </c>
      <c r="E171" s="1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ht="15.75" thickBot="1" x14ac:dyDescent="0.25">
      <c r="A172" s="66"/>
      <c r="B172" s="63">
        <v>44291</v>
      </c>
      <c r="C172" s="7">
        <v>0.75</v>
      </c>
      <c r="D172" s="5" t="s">
        <v>67</v>
      </c>
      <c r="E172" s="12"/>
      <c r="F172" s="8"/>
      <c r="G172" s="12"/>
      <c r="H172" s="8"/>
      <c r="I172" s="1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6"/>
    </row>
    <row r="173" spans="1:39" ht="15.75" thickBot="1" x14ac:dyDescent="0.25">
      <c r="A173" s="67"/>
      <c r="B173" s="63">
        <v>44291</v>
      </c>
      <c r="C173" s="5">
        <v>0.91666666666666663</v>
      </c>
      <c r="D173" s="5" t="s">
        <v>67</v>
      </c>
      <c r="E173" s="13"/>
      <c r="F173" s="6"/>
      <c r="G173" s="13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1:39" ht="15.75" thickBot="1" x14ac:dyDescent="0.25">
      <c r="A174" s="65">
        <v>44292</v>
      </c>
      <c r="B174" s="63">
        <v>44292</v>
      </c>
      <c r="C174" s="5">
        <v>0.25</v>
      </c>
      <c r="D174" s="7"/>
      <c r="E174" s="13" t="s">
        <v>95</v>
      </c>
      <c r="F174" s="8"/>
      <c r="G174" s="12"/>
      <c r="H174" s="8"/>
      <c r="I174" s="12"/>
      <c r="J174" s="8"/>
      <c r="K174" s="12"/>
      <c r="L174" s="8"/>
      <c r="M174" s="12"/>
      <c r="N174" s="8"/>
      <c r="O174" s="12"/>
      <c r="P174" s="8"/>
      <c r="Q174" s="12"/>
      <c r="R174" s="8"/>
      <c r="S174" s="12"/>
      <c r="T174" s="8"/>
      <c r="U174" s="12"/>
      <c r="V174" s="8"/>
      <c r="W174" s="8"/>
      <c r="X174" s="12"/>
      <c r="Y174" s="8"/>
      <c r="Z174" s="8"/>
      <c r="AA174" s="12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6"/>
    </row>
    <row r="175" spans="1:39" ht="15.75" thickBot="1" x14ac:dyDescent="0.25">
      <c r="A175" s="66"/>
      <c r="B175" s="63">
        <v>44292</v>
      </c>
      <c r="C175" s="7">
        <v>0.41666666666666669</v>
      </c>
      <c r="D175" s="5"/>
      <c r="E175" s="13" t="s">
        <v>95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1:39" ht="15.75" thickBot="1" x14ac:dyDescent="0.25">
      <c r="A176" s="66"/>
      <c r="B176" s="63">
        <v>44292</v>
      </c>
      <c r="C176" s="9">
        <v>0.58333333333333337</v>
      </c>
      <c r="D176" s="7"/>
      <c r="E176" s="13" t="s">
        <v>95</v>
      </c>
      <c r="F176" s="8"/>
      <c r="G176" s="12"/>
      <c r="H176" s="8"/>
      <c r="I176" s="12"/>
      <c r="J176" s="8"/>
      <c r="K176" s="12"/>
      <c r="L176" s="8"/>
      <c r="M176" s="12"/>
      <c r="N176" s="8"/>
      <c r="O176" s="12"/>
      <c r="P176" s="8"/>
      <c r="Q176" s="12"/>
      <c r="R176" s="8"/>
      <c r="S176" s="12"/>
      <c r="T176" s="8"/>
      <c r="U176" s="12"/>
      <c r="V176" s="8"/>
      <c r="W176" s="8"/>
      <c r="X176" s="12"/>
      <c r="Y176" s="8"/>
      <c r="Z176" s="8"/>
      <c r="AA176" s="12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6"/>
    </row>
    <row r="177" spans="1:39" ht="15.75" thickBot="1" x14ac:dyDescent="0.25">
      <c r="A177" s="66"/>
      <c r="B177" s="63">
        <v>44292</v>
      </c>
      <c r="C177" s="7">
        <v>0.75</v>
      </c>
      <c r="D177" s="5"/>
      <c r="E177" s="13" t="s">
        <v>95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1:39" ht="15.75" thickBot="1" x14ac:dyDescent="0.25">
      <c r="A178" s="67"/>
      <c r="B178" s="63">
        <v>44292</v>
      </c>
      <c r="C178" s="5">
        <v>0.91666666666666663</v>
      </c>
      <c r="D178" s="7"/>
      <c r="E178" s="13" t="s">
        <v>95</v>
      </c>
      <c r="F178" s="8"/>
      <c r="G178" s="12"/>
      <c r="H178" s="8"/>
      <c r="I178" s="12"/>
      <c r="J178" s="8"/>
      <c r="K178" s="12"/>
      <c r="L178" s="8"/>
      <c r="M178" s="12"/>
      <c r="N178" s="8"/>
      <c r="O178" s="12"/>
      <c r="P178" s="8"/>
      <c r="Q178" s="12"/>
      <c r="R178" s="8"/>
      <c r="S178" s="12"/>
      <c r="T178" s="8"/>
      <c r="U178" s="12"/>
      <c r="V178" s="8"/>
      <c r="W178" s="8"/>
      <c r="X178" s="12"/>
      <c r="Y178" s="8"/>
      <c r="Z178" s="8"/>
      <c r="AA178" s="12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6"/>
    </row>
    <row r="179" spans="1:39" ht="15.75" thickBot="1" x14ac:dyDescent="0.25">
      <c r="A179" s="65">
        <v>44293</v>
      </c>
      <c r="B179" s="63">
        <v>44293</v>
      </c>
      <c r="C179" s="5">
        <v>0.25</v>
      </c>
      <c r="D179" s="5"/>
      <c r="E179" s="13" t="s">
        <v>95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spans="1:39" ht="15.75" thickBot="1" x14ac:dyDescent="0.25">
      <c r="A180" s="66"/>
      <c r="B180" s="63">
        <v>44293</v>
      </c>
      <c r="C180" s="7">
        <v>0.41666666666666669</v>
      </c>
      <c r="D180" s="7"/>
      <c r="E180" s="13" t="s">
        <v>95</v>
      </c>
      <c r="F180" s="8"/>
      <c r="G180" s="12"/>
      <c r="H180" s="8"/>
      <c r="I180" s="12"/>
      <c r="J180" s="8"/>
      <c r="K180" s="12"/>
      <c r="L180" s="8"/>
      <c r="M180" s="12"/>
      <c r="N180" s="8"/>
      <c r="O180" s="12"/>
      <c r="P180" s="8"/>
      <c r="Q180" s="12"/>
      <c r="R180" s="8"/>
      <c r="S180" s="12"/>
      <c r="T180" s="8"/>
      <c r="U180" s="12"/>
      <c r="V180" s="8"/>
      <c r="W180" s="8"/>
      <c r="X180" s="12"/>
      <c r="Y180" s="8"/>
      <c r="Z180" s="8"/>
      <c r="AA180" s="12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6"/>
    </row>
    <row r="181" spans="1:39" ht="15.75" thickBot="1" x14ac:dyDescent="0.25">
      <c r="A181" s="66"/>
      <c r="B181" s="63">
        <v>44293</v>
      </c>
      <c r="C181" s="9">
        <v>0.58333333333333337</v>
      </c>
      <c r="D181" s="5"/>
      <c r="E181" s="13" t="s">
        <v>95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1:39" ht="15.75" thickBot="1" x14ac:dyDescent="0.25">
      <c r="A182" s="66"/>
      <c r="B182" s="63">
        <v>44293</v>
      </c>
      <c r="C182" s="7">
        <v>0.75</v>
      </c>
      <c r="D182" s="7"/>
      <c r="E182" s="13" t="s">
        <v>95</v>
      </c>
      <c r="F182" s="8"/>
      <c r="G182" s="12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6"/>
    </row>
    <row r="183" spans="1:39" ht="15.75" thickBot="1" x14ac:dyDescent="0.25">
      <c r="A183" s="67"/>
      <c r="B183" s="63">
        <v>44293</v>
      </c>
      <c r="C183" s="5">
        <v>0.91666666666666663</v>
      </c>
      <c r="D183" s="5"/>
      <c r="E183" s="13" t="s">
        <v>95</v>
      </c>
      <c r="F183" s="13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1:39" ht="15.75" thickBot="1" x14ac:dyDescent="0.25">
      <c r="A184" s="65">
        <v>44294</v>
      </c>
      <c r="B184" s="63">
        <v>44294</v>
      </c>
      <c r="C184" s="5">
        <v>0.25</v>
      </c>
      <c r="D184" s="7"/>
      <c r="E184" s="13" t="s">
        <v>95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6"/>
    </row>
    <row r="185" spans="1:39" ht="15.75" thickBot="1" x14ac:dyDescent="0.25">
      <c r="A185" s="66"/>
      <c r="B185" s="63">
        <v>44294</v>
      </c>
      <c r="C185" s="7">
        <v>0.41666666666666669</v>
      </c>
      <c r="D185" s="5"/>
      <c r="E185" s="13" t="s">
        <v>95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spans="1:39" ht="15.75" thickBot="1" x14ac:dyDescent="0.25">
      <c r="A186" s="66"/>
      <c r="B186" s="63">
        <v>44294</v>
      </c>
      <c r="C186" s="9">
        <v>0.58333333333333337</v>
      </c>
      <c r="D186" s="7"/>
      <c r="E186" s="13" t="s">
        <v>95</v>
      </c>
      <c r="F186" s="8"/>
      <c r="G186" s="12"/>
      <c r="H186" s="8"/>
      <c r="I186" s="1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6"/>
    </row>
    <row r="187" spans="1:39" ht="15.75" thickBot="1" x14ac:dyDescent="0.25">
      <c r="A187" s="66"/>
      <c r="B187" s="63">
        <v>44294</v>
      </c>
      <c r="C187" s="7">
        <v>0.75</v>
      </c>
      <c r="D187" s="5"/>
      <c r="E187" s="13" t="s">
        <v>95</v>
      </c>
      <c r="F187" s="6"/>
      <c r="G187" s="13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spans="1:39" ht="15.75" thickBot="1" x14ac:dyDescent="0.25">
      <c r="A188" s="67"/>
      <c r="B188" s="63">
        <v>44294</v>
      </c>
      <c r="C188" s="5">
        <v>0.91666666666666663</v>
      </c>
      <c r="D188" s="7"/>
      <c r="E188" s="13" t="s">
        <v>95</v>
      </c>
      <c r="F188" s="8"/>
      <c r="G188" s="12"/>
      <c r="H188" s="8"/>
      <c r="I188" s="12"/>
      <c r="J188" s="8"/>
      <c r="K188" s="12"/>
      <c r="L188" s="8"/>
      <c r="M188" s="12"/>
      <c r="N188" s="8"/>
      <c r="O188" s="12"/>
      <c r="P188" s="8"/>
      <c r="Q188" s="12"/>
      <c r="R188" s="8"/>
      <c r="S188" s="12"/>
      <c r="T188" s="8"/>
      <c r="U188" s="12"/>
      <c r="V188" s="8"/>
      <c r="W188" s="8"/>
      <c r="X188" s="12"/>
      <c r="Y188" s="8"/>
      <c r="Z188" s="8"/>
      <c r="AA188" s="12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6"/>
    </row>
    <row r="189" spans="1:39" ht="15.75" thickBot="1" x14ac:dyDescent="0.25">
      <c r="A189" s="65">
        <v>44295</v>
      </c>
      <c r="B189" s="63">
        <v>44295</v>
      </c>
      <c r="C189" s="5">
        <v>0.25</v>
      </c>
      <c r="D189" s="5" t="s">
        <v>91</v>
      </c>
      <c r="E189" s="13" t="s">
        <v>92</v>
      </c>
      <c r="F189" s="6">
        <v>0</v>
      </c>
      <c r="G189" s="6">
        <v>5</v>
      </c>
      <c r="H189" s="6">
        <v>550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35</v>
      </c>
      <c r="T189" s="6">
        <v>12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13" t="s">
        <v>29</v>
      </c>
      <c r="AA189" s="6">
        <v>120</v>
      </c>
      <c r="AB189" s="6">
        <v>150</v>
      </c>
      <c r="AC189" s="13" t="s">
        <v>29</v>
      </c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spans="1:39" ht="15.75" thickBot="1" x14ac:dyDescent="0.25">
      <c r="A190" s="66"/>
      <c r="B190" s="63">
        <v>44295</v>
      </c>
      <c r="C190" s="7">
        <v>0.41666666666666669</v>
      </c>
      <c r="D190" s="5" t="s">
        <v>91</v>
      </c>
      <c r="E190" s="12" t="s">
        <v>93</v>
      </c>
      <c r="F190" s="8">
        <v>50</v>
      </c>
      <c r="G190" s="12">
        <v>20</v>
      </c>
      <c r="H190" s="8">
        <v>551</v>
      </c>
      <c r="I190" s="12">
        <v>330</v>
      </c>
      <c r="J190" s="8">
        <v>48</v>
      </c>
      <c r="K190" s="12">
        <v>110</v>
      </c>
      <c r="L190" s="12">
        <v>72</v>
      </c>
      <c r="M190" s="8">
        <v>476</v>
      </c>
      <c r="N190" s="12">
        <v>406</v>
      </c>
      <c r="O190" s="12">
        <v>0</v>
      </c>
      <c r="P190" s="8">
        <v>0</v>
      </c>
      <c r="Q190" s="12">
        <v>0</v>
      </c>
      <c r="R190" s="8">
        <v>0</v>
      </c>
      <c r="S190" s="12">
        <v>35</v>
      </c>
      <c r="T190" s="8">
        <v>25</v>
      </c>
      <c r="U190" s="12">
        <v>0</v>
      </c>
      <c r="V190" s="8">
        <v>0</v>
      </c>
      <c r="W190" s="8">
        <v>0</v>
      </c>
      <c r="X190" s="12">
        <v>0</v>
      </c>
      <c r="Y190" s="8">
        <v>0</v>
      </c>
      <c r="Z190" s="12" t="s">
        <v>29</v>
      </c>
      <c r="AA190" s="12">
        <v>273</v>
      </c>
      <c r="AB190" s="8">
        <v>295</v>
      </c>
      <c r="AC190" s="12" t="s">
        <v>29</v>
      </c>
      <c r="AD190" s="8"/>
      <c r="AE190" s="8"/>
      <c r="AF190" s="8"/>
      <c r="AG190" s="8"/>
      <c r="AH190" s="8"/>
      <c r="AI190" s="8"/>
      <c r="AJ190" s="8"/>
      <c r="AK190" s="8"/>
      <c r="AL190" s="8"/>
      <c r="AM190" s="6"/>
    </row>
    <row r="191" spans="1:39" ht="15.75" thickBot="1" x14ac:dyDescent="0.25">
      <c r="A191" s="66"/>
      <c r="B191" s="63">
        <v>44295</v>
      </c>
      <c r="C191" s="9">
        <v>0.58333333333333337</v>
      </c>
      <c r="D191" s="5" t="s">
        <v>91</v>
      </c>
      <c r="E191" s="13" t="s">
        <v>93</v>
      </c>
      <c r="F191" s="6">
        <v>134</v>
      </c>
      <c r="G191" s="6">
        <v>4.3</v>
      </c>
      <c r="H191" s="6">
        <v>544</v>
      </c>
      <c r="I191" s="6">
        <v>9.5</v>
      </c>
      <c r="J191" s="6">
        <v>44</v>
      </c>
      <c r="K191" s="6">
        <v>442</v>
      </c>
      <c r="L191" s="6">
        <v>56</v>
      </c>
      <c r="M191" s="6">
        <v>378</v>
      </c>
      <c r="N191" s="6">
        <v>410</v>
      </c>
      <c r="O191" s="6">
        <v>56</v>
      </c>
      <c r="P191" s="6">
        <v>378</v>
      </c>
      <c r="Q191" s="6">
        <v>420</v>
      </c>
      <c r="R191" s="6">
        <v>0</v>
      </c>
      <c r="S191" s="6">
        <v>36</v>
      </c>
      <c r="T191" s="6">
        <v>20</v>
      </c>
      <c r="U191" s="6">
        <v>0</v>
      </c>
      <c r="V191" s="6">
        <v>0</v>
      </c>
      <c r="W191" s="6">
        <v>0</v>
      </c>
      <c r="X191" s="12">
        <v>150</v>
      </c>
      <c r="Y191" s="8">
        <v>152</v>
      </c>
      <c r="Z191" s="13" t="s">
        <v>29</v>
      </c>
      <c r="AA191" s="6">
        <v>168</v>
      </c>
      <c r="AB191" s="6">
        <v>191</v>
      </c>
      <c r="AC191" s="13" t="s">
        <v>29</v>
      </c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spans="1:39" ht="15.75" thickBot="1" x14ac:dyDescent="0.25">
      <c r="A192" s="66"/>
      <c r="B192" s="63">
        <v>44295</v>
      </c>
      <c r="C192" s="7">
        <v>0.75</v>
      </c>
      <c r="D192" s="5" t="s">
        <v>91</v>
      </c>
      <c r="E192" s="12" t="s">
        <v>37</v>
      </c>
      <c r="F192" s="8">
        <v>547</v>
      </c>
      <c r="G192" s="12">
        <v>624</v>
      </c>
      <c r="H192" s="8">
        <v>268</v>
      </c>
      <c r="I192" s="12">
        <v>0</v>
      </c>
      <c r="J192" s="8">
        <v>0</v>
      </c>
      <c r="K192" s="12">
        <v>0</v>
      </c>
      <c r="L192" s="8">
        <v>0</v>
      </c>
      <c r="M192" s="12">
        <v>0</v>
      </c>
      <c r="N192" s="8">
        <v>0</v>
      </c>
      <c r="O192" s="12">
        <v>0</v>
      </c>
      <c r="P192" s="8">
        <v>0</v>
      </c>
      <c r="Q192" s="12">
        <v>0</v>
      </c>
      <c r="R192" s="8">
        <v>0</v>
      </c>
      <c r="S192" s="12">
        <v>36</v>
      </c>
      <c r="T192" s="8">
        <v>20</v>
      </c>
      <c r="U192" s="12">
        <v>0</v>
      </c>
      <c r="V192" s="8">
        <v>0</v>
      </c>
      <c r="W192" s="8">
        <v>0</v>
      </c>
      <c r="X192" s="12">
        <v>0</v>
      </c>
      <c r="Y192" s="8">
        <v>0</v>
      </c>
      <c r="Z192" s="12" t="s">
        <v>29</v>
      </c>
      <c r="AA192" s="12">
        <v>230</v>
      </c>
      <c r="AB192" s="8">
        <v>250</v>
      </c>
      <c r="AC192" s="12" t="s">
        <v>29</v>
      </c>
      <c r="AD192" s="8"/>
      <c r="AE192" s="8">
        <f>AE167</f>
        <v>19190</v>
      </c>
      <c r="AF192" s="8">
        <f t="shared" ref="AF192:AH192" si="0">AF167</f>
        <v>0</v>
      </c>
      <c r="AG192" s="8">
        <f>AG167+8</f>
        <v>16726</v>
      </c>
      <c r="AH192" s="8">
        <f t="shared" si="0"/>
        <v>0</v>
      </c>
      <c r="AI192" s="8">
        <f>AI167+24</f>
        <v>12860</v>
      </c>
      <c r="AJ192" s="8">
        <f>AJ167+96</f>
        <v>21598</v>
      </c>
      <c r="AK192" s="8">
        <v>347</v>
      </c>
      <c r="AL192" s="8">
        <v>642</v>
      </c>
      <c r="AM192" s="6">
        <v>70</v>
      </c>
    </row>
    <row r="193" spans="1:39" ht="15.75" thickBot="1" x14ac:dyDescent="0.25">
      <c r="A193" s="67"/>
      <c r="B193" s="63">
        <v>44295</v>
      </c>
      <c r="C193" s="5">
        <v>0.91666666666666663</v>
      </c>
      <c r="D193" s="5" t="s">
        <v>91</v>
      </c>
      <c r="E193" s="13" t="s">
        <v>94</v>
      </c>
      <c r="F193" s="6">
        <v>300</v>
      </c>
      <c r="G193" s="6">
        <v>500</v>
      </c>
      <c r="H193" s="6">
        <v>550</v>
      </c>
      <c r="I193" s="6">
        <v>4</v>
      </c>
      <c r="J193" s="6">
        <v>40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35</v>
      </c>
      <c r="T193" s="6">
        <v>25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13" t="s">
        <v>29</v>
      </c>
      <c r="AA193" s="6">
        <v>250</v>
      </c>
      <c r="AB193" s="6">
        <v>220</v>
      </c>
      <c r="AC193" s="13" t="s">
        <v>29</v>
      </c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spans="1:39" ht="15.75" thickBot="1" x14ac:dyDescent="0.25">
      <c r="A194" s="65">
        <v>44296</v>
      </c>
      <c r="B194" s="63">
        <v>44296</v>
      </c>
      <c r="C194" s="5">
        <v>0.25</v>
      </c>
      <c r="D194" s="5" t="s">
        <v>91</v>
      </c>
      <c r="E194" s="12" t="s">
        <v>70</v>
      </c>
      <c r="F194" s="8">
        <v>0</v>
      </c>
      <c r="G194" s="12">
        <v>5</v>
      </c>
      <c r="H194" s="8">
        <v>537</v>
      </c>
      <c r="I194" s="12">
        <v>4</v>
      </c>
      <c r="J194" s="8">
        <v>40</v>
      </c>
      <c r="K194" s="12">
        <v>0</v>
      </c>
      <c r="L194" s="8">
        <v>0</v>
      </c>
      <c r="M194" s="12">
        <v>0</v>
      </c>
      <c r="N194" s="8">
        <v>0</v>
      </c>
      <c r="O194" s="12">
        <v>0</v>
      </c>
      <c r="P194" s="8">
        <v>0</v>
      </c>
      <c r="Q194" s="12">
        <v>0</v>
      </c>
      <c r="R194" s="8">
        <v>0</v>
      </c>
      <c r="S194" s="12">
        <v>35</v>
      </c>
      <c r="T194" s="8">
        <v>16</v>
      </c>
      <c r="U194" s="12">
        <v>0</v>
      </c>
      <c r="V194" s="8">
        <v>0</v>
      </c>
      <c r="W194" s="8">
        <v>0</v>
      </c>
      <c r="X194" s="12">
        <v>0</v>
      </c>
      <c r="Y194" s="8">
        <v>0</v>
      </c>
      <c r="Z194" s="12" t="s">
        <v>29</v>
      </c>
      <c r="AA194" s="12">
        <v>162</v>
      </c>
      <c r="AB194" s="8">
        <v>200</v>
      </c>
      <c r="AC194" s="12" t="s">
        <v>29</v>
      </c>
      <c r="AD194" s="8"/>
      <c r="AE194" s="8"/>
      <c r="AF194" s="8"/>
      <c r="AG194" s="8"/>
      <c r="AH194" s="8"/>
      <c r="AI194" s="8"/>
      <c r="AJ194" s="8"/>
      <c r="AK194" s="8"/>
      <c r="AL194" s="8"/>
      <c r="AM194" s="6"/>
    </row>
    <row r="195" spans="1:39" ht="15.75" thickBot="1" x14ac:dyDescent="0.25">
      <c r="A195" s="66"/>
      <c r="B195" s="63">
        <v>44296</v>
      </c>
      <c r="C195" s="7">
        <v>0.41666666666666669</v>
      </c>
      <c r="D195" s="5" t="s">
        <v>91</v>
      </c>
      <c r="E195" s="13" t="s">
        <v>70</v>
      </c>
      <c r="F195" s="8">
        <v>0</v>
      </c>
      <c r="G195" s="6">
        <v>4</v>
      </c>
      <c r="H195" s="6">
        <v>540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35</v>
      </c>
      <c r="T195" s="6">
        <v>16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13" t="s">
        <v>29</v>
      </c>
      <c r="AA195" s="6">
        <v>166</v>
      </c>
      <c r="AB195" s="6">
        <v>200</v>
      </c>
      <c r="AC195" s="13" t="s">
        <v>29</v>
      </c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1:39" ht="15.75" thickBot="1" x14ac:dyDescent="0.25">
      <c r="A196" s="66"/>
      <c r="B196" s="63">
        <v>44296</v>
      </c>
      <c r="C196" s="9">
        <v>0.58333333333333337</v>
      </c>
      <c r="D196" s="5" t="s">
        <v>91</v>
      </c>
      <c r="E196" s="12" t="s">
        <v>96</v>
      </c>
      <c r="F196" s="6">
        <v>50</v>
      </c>
      <c r="G196" s="12">
        <v>4</v>
      </c>
      <c r="H196" s="8">
        <v>540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35</v>
      </c>
      <c r="T196" s="8">
        <v>16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12" t="s">
        <v>29</v>
      </c>
      <c r="AA196" s="8">
        <v>160</v>
      </c>
      <c r="AB196" s="8">
        <v>200</v>
      </c>
      <c r="AC196" s="12" t="s">
        <v>29</v>
      </c>
      <c r="AD196" s="8"/>
      <c r="AE196" s="8"/>
      <c r="AF196" s="8"/>
      <c r="AG196" s="8"/>
      <c r="AH196" s="8"/>
      <c r="AI196" s="8"/>
      <c r="AJ196" s="8"/>
      <c r="AK196" s="8"/>
      <c r="AL196" s="8"/>
      <c r="AM196" s="6"/>
    </row>
    <row r="197" spans="1:39" ht="15.75" thickBot="1" x14ac:dyDescent="0.25">
      <c r="A197" s="66"/>
      <c r="B197" s="63">
        <v>44296</v>
      </c>
      <c r="C197" s="7">
        <v>0.75</v>
      </c>
      <c r="D197" s="5" t="s">
        <v>91</v>
      </c>
      <c r="E197" s="13" t="s">
        <v>97</v>
      </c>
      <c r="F197" s="8">
        <v>630</v>
      </c>
      <c r="G197" s="6">
        <v>4</v>
      </c>
      <c r="H197" s="6">
        <v>550</v>
      </c>
      <c r="I197" s="6">
        <v>150</v>
      </c>
      <c r="J197" s="6">
        <v>46</v>
      </c>
      <c r="K197" s="6">
        <v>500</v>
      </c>
      <c r="L197" s="6">
        <v>0</v>
      </c>
      <c r="M197" s="6">
        <v>0</v>
      </c>
      <c r="N197" s="6">
        <v>0</v>
      </c>
      <c r="O197" s="6">
        <v>70</v>
      </c>
      <c r="P197" s="6">
        <v>476</v>
      </c>
      <c r="Q197" s="6">
        <v>410</v>
      </c>
      <c r="R197" s="6">
        <v>0</v>
      </c>
      <c r="S197" s="6">
        <v>35</v>
      </c>
      <c r="T197" s="6">
        <v>30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13" t="s">
        <v>29</v>
      </c>
      <c r="AA197" s="6">
        <v>300</v>
      </c>
      <c r="AB197" s="6">
        <v>350</v>
      </c>
      <c r="AC197" s="13" t="s">
        <v>29</v>
      </c>
      <c r="AD197" s="6"/>
      <c r="AE197" s="6">
        <v>19190</v>
      </c>
      <c r="AF197" s="6"/>
      <c r="AG197" s="6">
        <v>16731</v>
      </c>
      <c r="AH197" s="6"/>
      <c r="AI197" s="6">
        <v>12884</v>
      </c>
      <c r="AJ197" s="6">
        <v>21622</v>
      </c>
      <c r="AK197" s="6">
        <v>107</v>
      </c>
      <c r="AL197" s="6">
        <v>817</v>
      </c>
      <c r="AM197" s="6">
        <v>76</v>
      </c>
    </row>
    <row r="198" spans="1:39" ht="15.75" thickBot="1" x14ac:dyDescent="0.25">
      <c r="A198" s="67"/>
      <c r="B198" s="63">
        <v>44296</v>
      </c>
      <c r="C198" s="5">
        <v>0.91666666666666663</v>
      </c>
      <c r="D198" s="5" t="s">
        <v>91</v>
      </c>
      <c r="E198" s="12" t="s">
        <v>36</v>
      </c>
      <c r="F198" s="8">
        <v>735</v>
      </c>
      <c r="G198" s="12">
        <v>16</v>
      </c>
      <c r="H198" s="8">
        <v>533</v>
      </c>
      <c r="I198" s="8">
        <v>156</v>
      </c>
      <c r="J198" s="8">
        <v>45</v>
      </c>
      <c r="K198" s="8">
        <v>1578</v>
      </c>
      <c r="L198" s="8">
        <v>93</v>
      </c>
      <c r="M198" s="8">
        <v>563</v>
      </c>
      <c r="N198" s="8">
        <v>414</v>
      </c>
      <c r="O198" s="8">
        <v>93</v>
      </c>
      <c r="P198" s="8">
        <v>564</v>
      </c>
      <c r="Q198" s="8">
        <v>403</v>
      </c>
      <c r="R198" s="8">
        <v>0</v>
      </c>
      <c r="S198" s="8">
        <v>35</v>
      </c>
      <c r="T198" s="8">
        <v>40</v>
      </c>
      <c r="U198" s="8">
        <v>0</v>
      </c>
      <c r="V198" s="8">
        <v>0</v>
      </c>
      <c r="W198" s="8">
        <v>0</v>
      </c>
      <c r="X198" s="8">
        <v>280</v>
      </c>
      <c r="Y198" s="8">
        <v>280</v>
      </c>
      <c r="Z198" s="12" t="s">
        <v>29</v>
      </c>
      <c r="AA198" s="8">
        <v>492</v>
      </c>
      <c r="AB198" s="8">
        <v>487</v>
      </c>
      <c r="AC198" s="12" t="s">
        <v>29</v>
      </c>
      <c r="AD198" s="8"/>
      <c r="AE198" s="8"/>
      <c r="AF198" s="8"/>
      <c r="AG198" s="8"/>
      <c r="AH198" s="8"/>
      <c r="AI198" s="8"/>
      <c r="AJ198" s="8"/>
      <c r="AK198" s="8"/>
      <c r="AL198" s="8"/>
      <c r="AM198" s="6"/>
    </row>
    <row r="199" spans="1:39" ht="15.75" thickBot="1" x14ac:dyDescent="0.25">
      <c r="A199" s="65">
        <v>44297</v>
      </c>
      <c r="B199" s="63">
        <v>44297</v>
      </c>
      <c r="C199" s="5">
        <v>0.25</v>
      </c>
      <c r="D199" s="5" t="s">
        <v>91</v>
      </c>
      <c r="E199" s="13" t="s">
        <v>36</v>
      </c>
      <c r="F199" s="6">
        <v>1324</v>
      </c>
      <c r="G199" s="6">
        <v>45</v>
      </c>
      <c r="H199" s="6">
        <v>547</v>
      </c>
      <c r="I199" s="6">
        <v>155</v>
      </c>
      <c r="J199" s="6">
        <v>43</v>
      </c>
      <c r="K199" s="6">
        <v>1664</v>
      </c>
      <c r="L199" s="6">
        <v>92</v>
      </c>
      <c r="M199" s="6">
        <v>565</v>
      </c>
      <c r="N199" s="6">
        <v>405</v>
      </c>
      <c r="O199" s="6">
        <v>92</v>
      </c>
      <c r="P199" s="6">
        <v>567</v>
      </c>
      <c r="Q199" s="6">
        <v>378</v>
      </c>
      <c r="R199" s="6">
        <v>0</v>
      </c>
      <c r="S199" s="6">
        <v>35</v>
      </c>
      <c r="T199" s="6">
        <v>50</v>
      </c>
      <c r="U199" s="6">
        <v>0</v>
      </c>
      <c r="V199" s="6">
        <v>0</v>
      </c>
      <c r="W199" s="6">
        <v>0</v>
      </c>
      <c r="X199" s="6">
        <v>183</v>
      </c>
      <c r="Y199" s="6">
        <v>192</v>
      </c>
      <c r="Z199" s="13" t="s">
        <v>29</v>
      </c>
      <c r="AA199" s="6">
        <v>511</v>
      </c>
      <c r="AB199" s="6">
        <v>510</v>
      </c>
      <c r="AC199" s="13" t="s">
        <v>29</v>
      </c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spans="1:39" ht="15.75" thickBot="1" x14ac:dyDescent="0.25">
      <c r="A200" s="66"/>
      <c r="B200" s="63">
        <v>44297</v>
      </c>
      <c r="C200" s="7">
        <v>0.41666666666666669</v>
      </c>
      <c r="D200" s="5" t="s">
        <v>91</v>
      </c>
      <c r="E200" s="12" t="s">
        <v>36</v>
      </c>
      <c r="F200" s="8">
        <v>1615</v>
      </c>
      <c r="G200" s="12" t="s">
        <v>98</v>
      </c>
      <c r="H200" s="8">
        <v>562</v>
      </c>
      <c r="I200" s="12">
        <v>2</v>
      </c>
      <c r="J200" s="8">
        <v>40</v>
      </c>
      <c r="K200" s="8">
        <v>2266</v>
      </c>
      <c r="L200" s="8">
        <v>93</v>
      </c>
      <c r="M200" s="8">
        <v>558</v>
      </c>
      <c r="N200" s="8">
        <v>469</v>
      </c>
      <c r="O200" s="8">
        <v>93</v>
      </c>
      <c r="P200" s="8">
        <v>557</v>
      </c>
      <c r="Q200" s="8">
        <v>442</v>
      </c>
      <c r="R200" s="8">
        <v>0</v>
      </c>
      <c r="S200" s="8">
        <v>35</v>
      </c>
      <c r="T200" s="8">
        <v>60</v>
      </c>
      <c r="U200" s="8">
        <v>0</v>
      </c>
      <c r="V200" s="8">
        <v>0</v>
      </c>
      <c r="W200" s="8">
        <v>0</v>
      </c>
      <c r="X200" s="8">
        <v>480</v>
      </c>
      <c r="Y200" s="8">
        <v>460</v>
      </c>
      <c r="Z200" s="12" t="s">
        <v>29</v>
      </c>
      <c r="AA200" s="8">
        <v>629</v>
      </c>
      <c r="AB200" s="8">
        <v>625</v>
      </c>
      <c r="AC200" s="12" t="s">
        <v>29</v>
      </c>
      <c r="AD200" s="8"/>
      <c r="AE200" s="8"/>
      <c r="AF200" s="8"/>
      <c r="AG200" s="8"/>
      <c r="AH200" s="8"/>
      <c r="AI200" s="8"/>
      <c r="AJ200" s="8"/>
      <c r="AK200" s="8"/>
      <c r="AL200" s="8"/>
      <c r="AM200" s="6"/>
    </row>
    <row r="201" spans="1:39" ht="15.75" thickBot="1" x14ac:dyDescent="0.25">
      <c r="A201" s="66"/>
      <c r="B201" s="63">
        <v>44297</v>
      </c>
      <c r="C201" s="9">
        <v>0.58333333333333337</v>
      </c>
      <c r="D201" s="5" t="s">
        <v>91</v>
      </c>
      <c r="E201" s="12" t="s">
        <v>36</v>
      </c>
      <c r="F201" s="6">
        <v>1838</v>
      </c>
      <c r="G201" s="13">
        <v>130</v>
      </c>
      <c r="H201" s="6">
        <v>541</v>
      </c>
      <c r="I201" s="6">
        <v>2</v>
      </c>
      <c r="J201" s="6">
        <v>40</v>
      </c>
      <c r="K201" s="6">
        <v>2532</v>
      </c>
      <c r="L201" s="6">
        <v>93</v>
      </c>
      <c r="M201" s="6">
        <v>563</v>
      </c>
      <c r="N201" s="6">
        <v>486</v>
      </c>
      <c r="O201" s="6">
        <v>93</v>
      </c>
      <c r="P201" s="6">
        <v>561</v>
      </c>
      <c r="Q201" s="6">
        <v>493</v>
      </c>
      <c r="R201" s="6">
        <v>0</v>
      </c>
      <c r="S201" s="6">
        <v>36</v>
      </c>
      <c r="T201" s="6">
        <v>60</v>
      </c>
      <c r="U201" s="6">
        <v>0</v>
      </c>
      <c r="V201" s="6">
        <v>0</v>
      </c>
      <c r="W201" s="6">
        <v>0</v>
      </c>
      <c r="X201" s="6">
        <v>500</v>
      </c>
      <c r="Y201" s="6">
        <v>480</v>
      </c>
      <c r="Z201" s="13" t="s">
        <v>29</v>
      </c>
      <c r="AA201" s="6">
        <v>660</v>
      </c>
      <c r="AB201" s="6">
        <v>653</v>
      </c>
      <c r="AC201" s="13" t="s">
        <v>29</v>
      </c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spans="1:39" ht="15.75" thickBot="1" x14ac:dyDescent="0.25">
      <c r="A202" s="66"/>
      <c r="B202" s="63">
        <v>44297</v>
      </c>
      <c r="C202" s="7">
        <v>0.75</v>
      </c>
      <c r="D202" s="5" t="s">
        <v>91</v>
      </c>
      <c r="E202" s="13" t="s">
        <v>36</v>
      </c>
      <c r="F202" s="8">
        <v>2166</v>
      </c>
      <c r="G202" s="12">
        <v>10</v>
      </c>
      <c r="H202" s="8">
        <v>529</v>
      </c>
      <c r="I202" s="12">
        <v>3</v>
      </c>
      <c r="J202" s="8">
        <v>40</v>
      </c>
      <c r="K202" s="12">
        <v>2795</v>
      </c>
      <c r="L202" s="8">
        <v>93</v>
      </c>
      <c r="M202" s="12">
        <v>560</v>
      </c>
      <c r="N202" s="8">
        <v>535</v>
      </c>
      <c r="O202" s="12">
        <v>93</v>
      </c>
      <c r="P202" s="8">
        <v>563</v>
      </c>
      <c r="Q202" s="12">
        <v>527</v>
      </c>
      <c r="R202" s="8">
        <v>0</v>
      </c>
      <c r="S202" s="12">
        <v>36</v>
      </c>
      <c r="T202" s="8">
        <v>65</v>
      </c>
      <c r="U202" s="12">
        <v>0</v>
      </c>
      <c r="V202" s="8">
        <v>0</v>
      </c>
      <c r="W202" s="8">
        <v>0</v>
      </c>
      <c r="X202" s="12">
        <v>520</v>
      </c>
      <c r="Y202" s="8">
        <v>540</v>
      </c>
      <c r="Z202" s="12" t="s">
        <v>29</v>
      </c>
      <c r="AA202" s="12">
        <v>700</v>
      </c>
      <c r="AB202" s="8">
        <v>710</v>
      </c>
      <c r="AC202" s="12" t="s">
        <v>29</v>
      </c>
      <c r="AD202" s="8"/>
      <c r="AE202" s="8">
        <v>19190</v>
      </c>
      <c r="AF202" s="8"/>
      <c r="AG202" s="8">
        <f>AG197+24</f>
        <v>16755</v>
      </c>
      <c r="AH202" s="8">
        <f t="shared" ref="AH202:AJ202" si="1">AH197+24</f>
        <v>24</v>
      </c>
      <c r="AI202" s="8">
        <f t="shared" si="1"/>
        <v>12908</v>
      </c>
      <c r="AJ202" s="8">
        <f t="shared" si="1"/>
        <v>21646</v>
      </c>
      <c r="AK202" s="8">
        <v>72</v>
      </c>
      <c r="AL202" s="8">
        <v>1467</v>
      </c>
      <c r="AM202" s="6">
        <v>76</v>
      </c>
    </row>
    <row r="203" spans="1:39" ht="15.75" thickBot="1" x14ac:dyDescent="0.25">
      <c r="A203" s="67"/>
      <c r="B203" s="63">
        <v>44297</v>
      </c>
      <c r="C203" s="5">
        <v>0.91666666666666663</v>
      </c>
      <c r="D203" s="5" t="s">
        <v>91</v>
      </c>
      <c r="E203" s="12" t="s">
        <v>36</v>
      </c>
      <c r="F203" s="6">
        <v>2747</v>
      </c>
      <c r="G203" s="6">
        <v>41</v>
      </c>
      <c r="H203" s="6">
        <v>561</v>
      </c>
      <c r="I203" s="6">
        <v>175</v>
      </c>
      <c r="J203" s="6">
        <v>71</v>
      </c>
      <c r="K203" s="6">
        <v>2679</v>
      </c>
      <c r="L203" s="6">
        <v>89</v>
      </c>
      <c r="M203" s="6">
        <v>556</v>
      </c>
      <c r="N203" s="6">
        <v>485</v>
      </c>
      <c r="O203" s="6">
        <v>89</v>
      </c>
      <c r="P203" s="6">
        <v>561</v>
      </c>
      <c r="Q203" s="6">
        <v>524</v>
      </c>
      <c r="R203" s="6">
        <v>0</v>
      </c>
      <c r="S203" s="6">
        <v>37</v>
      </c>
      <c r="T203" s="6">
        <v>65</v>
      </c>
      <c r="U203" s="6">
        <v>0</v>
      </c>
      <c r="V203" s="6">
        <v>0</v>
      </c>
      <c r="W203" s="6">
        <v>0</v>
      </c>
      <c r="X203" s="6">
        <v>540</v>
      </c>
      <c r="Y203" s="6">
        <v>530</v>
      </c>
      <c r="Z203" s="13" t="s">
        <v>29</v>
      </c>
      <c r="AA203" s="6">
        <v>600</v>
      </c>
      <c r="AB203" s="6">
        <v>560</v>
      </c>
      <c r="AC203" s="13" t="s">
        <v>29</v>
      </c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spans="1:39" ht="15.75" thickBot="1" x14ac:dyDescent="0.25">
      <c r="A204" s="65">
        <v>44298</v>
      </c>
      <c r="B204" s="63">
        <v>44298</v>
      </c>
      <c r="C204" s="5">
        <v>0.25</v>
      </c>
      <c r="D204" s="5" t="s">
        <v>91</v>
      </c>
      <c r="E204" s="12" t="s">
        <v>36</v>
      </c>
      <c r="F204" s="8">
        <v>2897</v>
      </c>
      <c r="G204" s="12">
        <v>16</v>
      </c>
      <c r="H204" s="8">
        <v>523</v>
      </c>
      <c r="I204" s="12">
        <v>1</v>
      </c>
      <c r="J204" s="8">
        <v>40</v>
      </c>
      <c r="K204" s="12">
        <v>2775</v>
      </c>
      <c r="L204" s="8">
        <v>108</v>
      </c>
      <c r="M204" s="12">
        <v>566</v>
      </c>
      <c r="N204" s="8">
        <v>415</v>
      </c>
      <c r="O204" s="12">
        <v>107</v>
      </c>
      <c r="P204" s="8">
        <v>559</v>
      </c>
      <c r="Q204" s="12">
        <v>526</v>
      </c>
      <c r="R204" s="8">
        <v>0</v>
      </c>
      <c r="S204" s="12">
        <v>37</v>
      </c>
      <c r="T204" s="8">
        <v>50</v>
      </c>
      <c r="U204" s="12">
        <v>500</v>
      </c>
      <c r="V204" s="8">
        <v>490</v>
      </c>
      <c r="W204" s="12" t="s">
        <v>29</v>
      </c>
      <c r="X204" s="12">
        <v>440</v>
      </c>
      <c r="Y204" s="8">
        <v>435</v>
      </c>
      <c r="Z204" s="12" t="s">
        <v>29</v>
      </c>
      <c r="AA204" s="12">
        <v>0</v>
      </c>
      <c r="AB204" s="8">
        <v>0</v>
      </c>
      <c r="AC204" s="12" t="s">
        <v>29</v>
      </c>
      <c r="AD204" s="8"/>
      <c r="AE204" s="8"/>
      <c r="AF204" s="8"/>
      <c r="AG204" s="8"/>
      <c r="AH204" s="8"/>
      <c r="AI204" s="8"/>
      <c r="AJ204" s="8"/>
      <c r="AK204" s="8"/>
      <c r="AL204" s="8"/>
      <c r="AM204" s="6"/>
    </row>
    <row r="205" spans="1:39" ht="15.75" thickBot="1" x14ac:dyDescent="0.25">
      <c r="A205" s="66"/>
      <c r="B205" s="63">
        <v>44298</v>
      </c>
      <c r="C205" s="7">
        <v>0.41666666666666669</v>
      </c>
      <c r="D205" s="5" t="s">
        <v>91</v>
      </c>
      <c r="E205" s="13" t="s">
        <v>36</v>
      </c>
      <c r="F205" s="6">
        <v>3100</v>
      </c>
      <c r="G205" s="6">
        <v>16</v>
      </c>
      <c r="H205" s="6">
        <v>567</v>
      </c>
      <c r="I205" s="6">
        <v>198</v>
      </c>
      <c r="J205" s="6">
        <v>86</v>
      </c>
      <c r="K205" s="6">
        <v>2675</v>
      </c>
      <c r="L205" s="6">
        <v>84</v>
      </c>
      <c r="M205" s="6">
        <v>563</v>
      </c>
      <c r="N205" s="6">
        <v>554</v>
      </c>
      <c r="O205" s="6">
        <v>84</v>
      </c>
      <c r="P205" s="6">
        <v>560</v>
      </c>
      <c r="Q205" s="6">
        <v>555</v>
      </c>
      <c r="R205" s="6">
        <v>0</v>
      </c>
      <c r="S205" s="6">
        <v>36</v>
      </c>
      <c r="T205" s="6">
        <v>60</v>
      </c>
      <c r="U205" s="6">
        <v>525</v>
      </c>
      <c r="V205" s="6">
        <v>545</v>
      </c>
      <c r="W205" s="13" t="s">
        <v>29</v>
      </c>
      <c r="X205" s="6">
        <v>550</v>
      </c>
      <c r="Y205" s="6">
        <v>562</v>
      </c>
      <c r="Z205" s="13" t="s">
        <v>29</v>
      </c>
      <c r="AA205" s="6">
        <v>0</v>
      </c>
      <c r="AB205" s="6">
        <v>0</v>
      </c>
      <c r="AC205" s="13" t="s">
        <v>29</v>
      </c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spans="1:39" ht="15.75" thickBot="1" x14ac:dyDescent="0.25">
      <c r="A206" s="66"/>
      <c r="B206" s="63">
        <v>44298</v>
      </c>
      <c r="C206" s="9">
        <v>0.58333333333333337</v>
      </c>
      <c r="D206" s="5" t="s">
        <v>91</v>
      </c>
      <c r="E206" s="12" t="s">
        <v>36</v>
      </c>
      <c r="F206" s="8">
        <v>3500</v>
      </c>
      <c r="G206" s="12">
        <v>16</v>
      </c>
      <c r="H206" s="8">
        <v>574</v>
      </c>
      <c r="I206" s="12">
        <v>4</v>
      </c>
      <c r="J206" s="8">
        <v>40</v>
      </c>
      <c r="K206" s="12">
        <v>2852</v>
      </c>
      <c r="L206" s="8">
        <v>90</v>
      </c>
      <c r="M206" s="12">
        <v>555</v>
      </c>
      <c r="N206" s="8">
        <v>530</v>
      </c>
      <c r="O206" s="12">
        <v>90</v>
      </c>
      <c r="P206" s="8">
        <v>557</v>
      </c>
      <c r="Q206" s="12">
        <v>480</v>
      </c>
      <c r="R206" s="8">
        <v>0</v>
      </c>
      <c r="S206" s="12">
        <v>36</v>
      </c>
      <c r="T206" s="8">
        <v>65</v>
      </c>
      <c r="U206" s="12">
        <v>567</v>
      </c>
      <c r="V206" s="8">
        <v>596</v>
      </c>
      <c r="W206" s="12" t="s">
        <v>29</v>
      </c>
      <c r="X206" s="12">
        <v>580</v>
      </c>
      <c r="Y206" s="8">
        <v>600</v>
      </c>
      <c r="Z206" s="12" t="s">
        <v>29</v>
      </c>
      <c r="AA206" s="12">
        <v>0</v>
      </c>
      <c r="AB206" s="8">
        <v>0</v>
      </c>
      <c r="AC206" s="12" t="s">
        <v>29</v>
      </c>
      <c r="AD206" s="8"/>
      <c r="AE206" s="8"/>
      <c r="AF206" s="8"/>
      <c r="AG206" s="8"/>
      <c r="AH206" s="8"/>
      <c r="AI206" s="8"/>
      <c r="AJ206" s="8"/>
      <c r="AK206" s="8"/>
      <c r="AL206" s="8"/>
      <c r="AM206" s="6"/>
    </row>
    <row r="207" spans="1:39" ht="15.75" thickBot="1" x14ac:dyDescent="0.25">
      <c r="A207" s="66"/>
      <c r="B207" s="63">
        <v>44298</v>
      </c>
      <c r="C207" s="7">
        <v>0.75</v>
      </c>
      <c r="D207" s="5" t="s">
        <v>91</v>
      </c>
      <c r="E207" s="12" t="s">
        <v>36</v>
      </c>
      <c r="F207" s="6">
        <v>3713</v>
      </c>
      <c r="G207" s="6">
        <v>28</v>
      </c>
      <c r="H207" s="6">
        <v>590</v>
      </c>
      <c r="I207" s="6">
        <v>193</v>
      </c>
      <c r="J207" s="6">
        <v>86</v>
      </c>
      <c r="K207" s="6">
        <v>2628</v>
      </c>
      <c r="L207" s="6">
        <v>82</v>
      </c>
      <c r="M207" s="6">
        <v>551</v>
      </c>
      <c r="N207" s="6">
        <v>533</v>
      </c>
      <c r="O207" s="6">
        <v>82</v>
      </c>
      <c r="P207" s="6">
        <v>544</v>
      </c>
      <c r="Q207" s="6">
        <v>542</v>
      </c>
      <c r="R207" s="6">
        <v>0</v>
      </c>
      <c r="S207" s="6">
        <v>36</v>
      </c>
      <c r="T207" s="6">
        <v>55</v>
      </c>
      <c r="U207" s="6">
        <v>507</v>
      </c>
      <c r="V207" s="6">
        <v>550</v>
      </c>
      <c r="W207" s="13" t="s">
        <v>29</v>
      </c>
      <c r="X207" s="6">
        <v>408</v>
      </c>
      <c r="Y207" s="6">
        <v>445</v>
      </c>
      <c r="Z207" s="13" t="s">
        <v>29</v>
      </c>
      <c r="AA207" s="6">
        <v>0</v>
      </c>
      <c r="AB207" s="6">
        <v>0</v>
      </c>
      <c r="AC207" s="13" t="s">
        <v>29</v>
      </c>
      <c r="AD207" s="6"/>
      <c r="AE207" s="6">
        <f>AE202+12</f>
        <v>19202</v>
      </c>
      <c r="AF207" s="6">
        <f t="shared" ref="AF207:AH207" si="2">AF202+12</f>
        <v>12</v>
      </c>
      <c r="AG207" s="6">
        <f>AG202+24</f>
        <v>16779</v>
      </c>
      <c r="AH207" s="6">
        <f t="shared" si="2"/>
        <v>36</v>
      </c>
      <c r="AI207" s="6">
        <f>AI202+12</f>
        <v>12920</v>
      </c>
      <c r="AJ207" s="6">
        <f>AJ202+24</f>
        <v>21670</v>
      </c>
      <c r="AK207" s="6">
        <v>60</v>
      </c>
      <c r="AL207" s="6">
        <v>1716</v>
      </c>
      <c r="AM207" s="6">
        <v>75</v>
      </c>
    </row>
    <row r="208" spans="1:39" ht="15.75" thickBot="1" x14ac:dyDescent="0.25">
      <c r="A208" s="67"/>
      <c r="B208" s="63">
        <v>44298</v>
      </c>
      <c r="C208" s="5">
        <v>0.91666666666666663</v>
      </c>
      <c r="D208" s="5" t="s">
        <v>91</v>
      </c>
      <c r="E208" s="13" t="s">
        <v>36</v>
      </c>
      <c r="F208" s="8">
        <v>3890</v>
      </c>
      <c r="G208" s="12">
        <v>110</v>
      </c>
      <c r="H208" s="8">
        <v>568</v>
      </c>
      <c r="I208" s="12">
        <v>170</v>
      </c>
      <c r="J208" s="8">
        <v>70</v>
      </c>
      <c r="K208" s="12">
        <v>2400</v>
      </c>
      <c r="L208" s="8">
        <v>97</v>
      </c>
      <c r="M208" s="12">
        <v>562</v>
      </c>
      <c r="N208" s="8">
        <v>403</v>
      </c>
      <c r="O208" s="12">
        <v>95</v>
      </c>
      <c r="P208" s="8">
        <v>560</v>
      </c>
      <c r="Q208" s="12">
        <v>452</v>
      </c>
      <c r="R208" s="8">
        <v>0</v>
      </c>
      <c r="S208" s="12">
        <v>35</v>
      </c>
      <c r="T208" s="8">
        <v>50</v>
      </c>
      <c r="U208" s="12">
        <v>450</v>
      </c>
      <c r="V208" s="8">
        <v>430</v>
      </c>
      <c r="W208" s="12" t="s">
        <v>29</v>
      </c>
      <c r="X208" s="12">
        <v>300</v>
      </c>
      <c r="Y208" s="8">
        <v>320</v>
      </c>
      <c r="Z208" s="12" t="s">
        <v>29</v>
      </c>
      <c r="AA208" s="12">
        <v>0</v>
      </c>
      <c r="AB208" s="8">
        <v>0</v>
      </c>
      <c r="AC208" s="12" t="s">
        <v>29</v>
      </c>
      <c r="AD208" s="8"/>
      <c r="AE208" s="8"/>
      <c r="AF208" s="8"/>
      <c r="AG208" s="8"/>
      <c r="AH208" s="8"/>
      <c r="AI208" s="8"/>
      <c r="AJ208" s="8"/>
      <c r="AK208" s="8"/>
      <c r="AL208" s="8"/>
      <c r="AM208" s="6"/>
    </row>
    <row r="209" spans="1:39" ht="15.75" thickBot="1" x14ac:dyDescent="0.25">
      <c r="A209" s="65">
        <v>44299</v>
      </c>
      <c r="B209" s="63">
        <v>44299</v>
      </c>
      <c r="C209" s="5">
        <v>0.25</v>
      </c>
      <c r="D209" s="5" t="s">
        <v>91</v>
      </c>
      <c r="E209" s="13" t="s">
        <v>37</v>
      </c>
      <c r="F209" s="6">
        <v>4075</v>
      </c>
      <c r="G209" s="6">
        <v>303</v>
      </c>
      <c r="H209" s="6">
        <v>509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35</v>
      </c>
      <c r="T209" s="6">
        <v>30</v>
      </c>
      <c r="U209" s="6">
        <v>300</v>
      </c>
      <c r="V209" s="6">
        <v>320</v>
      </c>
      <c r="W209" s="13" t="s">
        <v>29</v>
      </c>
      <c r="X209" s="6">
        <v>250</v>
      </c>
      <c r="Y209" s="6">
        <v>280</v>
      </c>
      <c r="Z209" s="13" t="s">
        <v>29</v>
      </c>
      <c r="AA209" s="6">
        <v>0</v>
      </c>
      <c r="AB209" s="6">
        <v>0</v>
      </c>
      <c r="AC209" s="13" t="s">
        <v>29</v>
      </c>
      <c r="AD209" s="6"/>
      <c r="AE209" s="8"/>
      <c r="AF209" s="8"/>
      <c r="AG209" s="8"/>
      <c r="AH209" s="8"/>
      <c r="AI209" s="8"/>
      <c r="AJ209" s="8"/>
      <c r="AK209" s="8"/>
      <c r="AL209" s="8"/>
      <c r="AM209" s="6"/>
    </row>
    <row r="210" spans="1:39" ht="15.75" thickBot="1" x14ac:dyDescent="0.25">
      <c r="A210" s="66"/>
      <c r="B210" s="63">
        <v>44299</v>
      </c>
      <c r="C210" s="7">
        <v>0.41666666666666669</v>
      </c>
      <c r="D210" s="5" t="s">
        <v>91</v>
      </c>
      <c r="E210" s="13" t="s">
        <v>37</v>
      </c>
      <c r="F210" s="8">
        <v>2300</v>
      </c>
      <c r="G210" s="12">
        <v>406</v>
      </c>
      <c r="H210" s="8">
        <v>600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8">
        <v>36</v>
      </c>
      <c r="T210" s="8">
        <v>25</v>
      </c>
      <c r="U210" s="8">
        <v>218</v>
      </c>
      <c r="V210" s="8">
        <v>220</v>
      </c>
      <c r="W210" s="12" t="s">
        <v>29</v>
      </c>
      <c r="X210" s="8">
        <v>150</v>
      </c>
      <c r="Y210" s="8">
        <v>130</v>
      </c>
      <c r="Z210" s="12" t="s">
        <v>29</v>
      </c>
      <c r="AA210" s="8">
        <v>0</v>
      </c>
      <c r="AB210" s="8">
        <v>0</v>
      </c>
      <c r="AC210" s="12" t="s">
        <v>29</v>
      </c>
      <c r="AD210" s="8"/>
      <c r="AE210" s="8"/>
      <c r="AF210" s="8"/>
      <c r="AG210" s="8"/>
      <c r="AH210" s="8"/>
      <c r="AI210" s="8"/>
      <c r="AJ210" s="8"/>
      <c r="AK210" s="8"/>
      <c r="AL210" s="8"/>
      <c r="AM210" s="6"/>
    </row>
    <row r="211" spans="1:39" ht="15.75" thickBot="1" x14ac:dyDescent="0.25">
      <c r="A211" s="66"/>
      <c r="B211" s="63">
        <v>44299</v>
      </c>
      <c r="C211" s="9">
        <v>0.58333333333333337</v>
      </c>
      <c r="D211" s="5" t="s">
        <v>91</v>
      </c>
      <c r="E211" s="13" t="s">
        <v>37</v>
      </c>
      <c r="F211" s="13">
        <v>560</v>
      </c>
      <c r="G211" s="6">
        <v>422</v>
      </c>
      <c r="H211" s="6">
        <v>549</v>
      </c>
      <c r="I211" s="6">
        <v>4</v>
      </c>
      <c r="J211" s="6">
        <v>40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36</v>
      </c>
      <c r="T211" s="6">
        <v>20</v>
      </c>
      <c r="U211" s="6">
        <v>183</v>
      </c>
      <c r="V211" s="6">
        <v>201</v>
      </c>
      <c r="W211" s="13" t="s">
        <v>29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13" t="s">
        <v>29</v>
      </c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spans="1:39" ht="15.75" thickBot="1" x14ac:dyDescent="0.25">
      <c r="A212" s="66"/>
      <c r="B212" s="63">
        <v>44299</v>
      </c>
      <c r="C212" s="7">
        <v>0.75</v>
      </c>
      <c r="D212" s="5" t="s">
        <v>91</v>
      </c>
      <c r="E212" s="12" t="s">
        <v>99</v>
      </c>
      <c r="F212" s="8">
        <v>0</v>
      </c>
      <c r="G212" s="8">
        <v>5</v>
      </c>
      <c r="H212" s="8">
        <v>550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36</v>
      </c>
      <c r="T212" s="8">
        <v>15</v>
      </c>
      <c r="U212" s="8">
        <v>130</v>
      </c>
      <c r="V212" s="8">
        <v>148</v>
      </c>
      <c r="W212" s="12" t="s">
        <v>29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12" t="s">
        <v>29</v>
      </c>
      <c r="AD212" s="8"/>
      <c r="AE212" s="8">
        <f>AE207+24</f>
        <v>19226</v>
      </c>
      <c r="AF212" s="8"/>
      <c r="AG212" s="8">
        <f>AG207+20</f>
        <v>16799</v>
      </c>
      <c r="AH212" s="8"/>
      <c r="AI212" s="8">
        <f>AI207</f>
        <v>12920</v>
      </c>
      <c r="AJ212" s="8">
        <f>AJ207+24</f>
        <v>21694</v>
      </c>
      <c r="AK212" s="8">
        <v>0</v>
      </c>
      <c r="AL212" s="8">
        <v>1135</v>
      </c>
      <c r="AM212" s="6">
        <v>74</v>
      </c>
    </row>
    <row r="213" spans="1:39" ht="15.75" thickBot="1" x14ac:dyDescent="0.25">
      <c r="A213" s="67"/>
      <c r="B213" s="63">
        <v>44299</v>
      </c>
      <c r="C213" s="5">
        <v>0.91666666666666663</v>
      </c>
      <c r="D213" s="5" t="s">
        <v>91</v>
      </c>
      <c r="E213" s="13" t="s">
        <v>100</v>
      </c>
      <c r="F213" s="6">
        <v>1980</v>
      </c>
      <c r="G213" s="6">
        <v>400</v>
      </c>
      <c r="H213" s="6">
        <v>550</v>
      </c>
      <c r="I213" s="6">
        <v>4</v>
      </c>
      <c r="J213" s="6">
        <v>40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37</v>
      </c>
      <c r="T213" s="6">
        <v>25</v>
      </c>
      <c r="U213" s="6">
        <v>250</v>
      </c>
      <c r="V213" s="6">
        <v>300</v>
      </c>
      <c r="W213" s="13" t="s">
        <v>29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13" t="s">
        <v>29</v>
      </c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spans="1:39" ht="15.75" thickBot="1" x14ac:dyDescent="0.25">
      <c r="A214" s="65">
        <v>44300</v>
      </c>
      <c r="B214" s="63">
        <v>44300</v>
      </c>
      <c r="C214" s="5">
        <v>0.25</v>
      </c>
      <c r="D214" s="5" t="s">
        <v>91</v>
      </c>
      <c r="E214" s="13" t="s">
        <v>100</v>
      </c>
      <c r="F214" s="8">
        <v>3750</v>
      </c>
      <c r="G214" s="8">
        <v>420</v>
      </c>
      <c r="H214" s="8">
        <v>550</v>
      </c>
      <c r="I214" s="8">
        <v>4</v>
      </c>
      <c r="J214" s="8">
        <v>40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36</v>
      </c>
      <c r="T214" s="8">
        <v>25</v>
      </c>
      <c r="U214" s="8">
        <v>245</v>
      </c>
      <c r="V214" s="8">
        <v>310</v>
      </c>
      <c r="W214" s="12" t="s">
        <v>29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12" t="s">
        <v>29</v>
      </c>
      <c r="AD214" s="8"/>
      <c r="AE214" s="8"/>
      <c r="AF214" s="8"/>
      <c r="AG214" s="8"/>
      <c r="AH214" s="8"/>
      <c r="AI214" s="8"/>
      <c r="AJ214" s="8"/>
      <c r="AK214" s="8"/>
      <c r="AL214" s="8"/>
      <c r="AM214" s="6"/>
    </row>
    <row r="215" spans="1:39" ht="15.75" thickBot="1" x14ac:dyDescent="0.25">
      <c r="A215" s="66"/>
      <c r="B215" s="63">
        <v>44300</v>
      </c>
      <c r="C215" s="7">
        <v>0.41666666666666669</v>
      </c>
      <c r="D215" s="5" t="s">
        <v>91</v>
      </c>
      <c r="E215" s="13" t="s">
        <v>101</v>
      </c>
      <c r="F215" s="6">
        <v>4300</v>
      </c>
      <c r="G215" s="6">
        <v>5</v>
      </c>
      <c r="H215" s="6">
        <v>550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36</v>
      </c>
      <c r="T215" s="6">
        <v>20</v>
      </c>
      <c r="U215" s="6">
        <v>200</v>
      </c>
      <c r="V215" s="6">
        <v>250</v>
      </c>
      <c r="W215" s="13" t="s">
        <v>29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13" t="s">
        <v>29</v>
      </c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spans="1:39" ht="15.75" thickBot="1" x14ac:dyDescent="0.25">
      <c r="A216" s="66"/>
      <c r="B216" s="63">
        <v>44300</v>
      </c>
      <c r="C216" s="9">
        <v>0.58333333333333337</v>
      </c>
      <c r="D216" s="5" t="s">
        <v>91</v>
      </c>
      <c r="E216" s="17" t="s">
        <v>101</v>
      </c>
      <c r="F216" s="8">
        <v>4300</v>
      </c>
      <c r="G216" s="12">
        <v>5</v>
      </c>
      <c r="H216" s="8">
        <v>550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8">
        <v>35</v>
      </c>
      <c r="T216" s="8">
        <v>20</v>
      </c>
      <c r="U216" s="8">
        <v>200</v>
      </c>
      <c r="V216" s="8">
        <v>250</v>
      </c>
      <c r="W216" s="12" t="s">
        <v>29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12" t="s">
        <v>29</v>
      </c>
      <c r="AD216" s="8"/>
      <c r="AE216" s="8">
        <f>AE212+24</f>
        <v>19250</v>
      </c>
      <c r="AF216" s="8"/>
      <c r="AG216" s="8">
        <f>AG212</f>
        <v>16799</v>
      </c>
      <c r="AH216" s="8"/>
      <c r="AI216" s="8">
        <f>AI212</f>
        <v>12920</v>
      </c>
      <c r="AJ216" s="8">
        <f>AJ212+24</f>
        <v>21718</v>
      </c>
      <c r="AK216" s="8">
        <v>15</v>
      </c>
      <c r="AL216" s="8">
        <v>921</v>
      </c>
      <c r="AM216" s="6">
        <v>70</v>
      </c>
    </row>
    <row r="217" spans="1:39" ht="15.75" thickBot="1" x14ac:dyDescent="0.25">
      <c r="A217" s="66"/>
      <c r="B217" s="63">
        <v>44300</v>
      </c>
      <c r="C217" s="7">
        <v>0.75</v>
      </c>
      <c r="D217" s="5" t="s">
        <v>91</v>
      </c>
      <c r="E217" s="13" t="s">
        <v>102</v>
      </c>
      <c r="F217" s="6">
        <v>200</v>
      </c>
      <c r="G217" s="6">
        <v>5</v>
      </c>
      <c r="H217" s="6">
        <v>550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36</v>
      </c>
      <c r="T217" s="6">
        <v>20</v>
      </c>
      <c r="U217" s="6">
        <v>200</v>
      </c>
      <c r="V217" s="6">
        <v>250</v>
      </c>
      <c r="W217" s="13" t="s">
        <v>29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13" t="s">
        <v>29</v>
      </c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spans="1:39" ht="15.75" thickBot="1" x14ac:dyDescent="0.25">
      <c r="A218" s="67"/>
      <c r="B218" s="63">
        <v>44300</v>
      </c>
      <c r="C218" s="5">
        <v>0.91666666666666663</v>
      </c>
      <c r="D218" s="5" t="s">
        <v>91</v>
      </c>
      <c r="E218" s="17" t="s">
        <v>103</v>
      </c>
      <c r="F218" s="8">
        <v>2135</v>
      </c>
      <c r="G218" s="12">
        <v>450</v>
      </c>
      <c r="H218" s="8">
        <v>500</v>
      </c>
      <c r="I218" s="8">
        <v>4</v>
      </c>
      <c r="J218" s="8">
        <v>40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35</v>
      </c>
      <c r="T218" s="8">
        <v>35</v>
      </c>
      <c r="U218" s="8">
        <v>0</v>
      </c>
      <c r="V218" s="8">
        <v>0</v>
      </c>
      <c r="W218" s="12">
        <v>0</v>
      </c>
      <c r="X218" s="8">
        <v>0</v>
      </c>
      <c r="Y218" s="8">
        <v>0</v>
      </c>
      <c r="Z218" s="8">
        <v>0</v>
      </c>
      <c r="AA218" s="8">
        <v>350</v>
      </c>
      <c r="AB218" s="8">
        <v>370</v>
      </c>
      <c r="AC218" s="12" t="s">
        <v>29</v>
      </c>
      <c r="AD218" s="8"/>
      <c r="AE218" s="8"/>
      <c r="AF218" s="8"/>
      <c r="AG218" s="8"/>
      <c r="AH218" s="8"/>
      <c r="AI218" s="8"/>
      <c r="AJ218" s="8"/>
      <c r="AK218" s="8"/>
      <c r="AL218" s="8"/>
      <c r="AM218" s="6"/>
    </row>
    <row r="219" spans="1:39" ht="15.75" thickBot="1" x14ac:dyDescent="0.25">
      <c r="A219" s="65">
        <v>44301</v>
      </c>
      <c r="B219" s="63">
        <v>44301</v>
      </c>
      <c r="C219" s="5">
        <v>0.25</v>
      </c>
      <c r="D219" s="5" t="s">
        <v>91</v>
      </c>
      <c r="E219" s="13" t="s">
        <v>32</v>
      </c>
      <c r="F219" s="6">
        <v>4265</v>
      </c>
      <c r="G219" s="6">
        <v>14</v>
      </c>
      <c r="H219" s="6">
        <v>560</v>
      </c>
      <c r="I219" s="6">
        <v>337</v>
      </c>
      <c r="J219" s="6">
        <v>117</v>
      </c>
      <c r="K219" s="6">
        <v>1227</v>
      </c>
      <c r="L219" s="6">
        <v>63</v>
      </c>
      <c r="M219" s="6">
        <v>399</v>
      </c>
      <c r="N219" s="6">
        <v>446</v>
      </c>
      <c r="O219" s="6">
        <v>63</v>
      </c>
      <c r="P219" s="6">
        <v>425</v>
      </c>
      <c r="Q219" s="6">
        <v>451</v>
      </c>
      <c r="R219" s="6">
        <v>0</v>
      </c>
      <c r="S219" s="6">
        <v>35</v>
      </c>
      <c r="T219" s="6">
        <v>30</v>
      </c>
      <c r="U219" s="6">
        <v>0</v>
      </c>
      <c r="V219" s="6">
        <v>0</v>
      </c>
      <c r="W219" s="6">
        <v>0</v>
      </c>
      <c r="X219" s="6">
        <v>280</v>
      </c>
      <c r="Y219" s="6">
        <v>297</v>
      </c>
      <c r="Z219" s="13" t="s">
        <v>29</v>
      </c>
      <c r="AA219" s="6">
        <v>220</v>
      </c>
      <c r="AB219" s="6">
        <v>250</v>
      </c>
      <c r="AC219" s="13" t="s">
        <v>29</v>
      </c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spans="1:39" ht="15.75" thickBot="1" x14ac:dyDescent="0.25">
      <c r="A220" s="66"/>
      <c r="B220" s="63">
        <v>44301</v>
      </c>
      <c r="C220" s="7">
        <v>0.41666666666666669</v>
      </c>
      <c r="D220" s="5" t="s">
        <v>91</v>
      </c>
      <c r="E220" s="12" t="s">
        <v>37</v>
      </c>
      <c r="F220" s="27">
        <v>2524</v>
      </c>
      <c r="G220" s="38">
        <v>347</v>
      </c>
      <c r="H220" s="38">
        <v>530</v>
      </c>
      <c r="I220" s="38">
        <v>0</v>
      </c>
      <c r="J220" s="38">
        <v>0</v>
      </c>
      <c r="K220" s="38">
        <v>0</v>
      </c>
      <c r="L220" s="38">
        <v>0</v>
      </c>
      <c r="M220" s="38">
        <v>0</v>
      </c>
      <c r="N220" s="38">
        <v>0</v>
      </c>
      <c r="O220" s="38">
        <v>0</v>
      </c>
      <c r="P220" s="38">
        <v>0</v>
      </c>
      <c r="Q220" s="38">
        <v>0</v>
      </c>
      <c r="R220" s="38">
        <v>0</v>
      </c>
      <c r="S220" s="38">
        <v>35</v>
      </c>
      <c r="T220" s="38">
        <v>20</v>
      </c>
      <c r="U220" s="38">
        <v>0</v>
      </c>
      <c r="V220" s="38">
        <v>0</v>
      </c>
      <c r="W220" s="38">
        <v>0</v>
      </c>
      <c r="X220" s="38">
        <v>0</v>
      </c>
      <c r="Y220" s="38">
        <v>0</v>
      </c>
      <c r="Z220" s="38">
        <v>0</v>
      </c>
      <c r="AA220" s="38">
        <v>150</v>
      </c>
      <c r="AB220" s="38">
        <v>200</v>
      </c>
      <c r="AC220" s="26" t="s">
        <v>29</v>
      </c>
      <c r="AD220" s="8"/>
      <c r="AE220" s="8"/>
      <c r="AF220" s="8"/>
      <c r="AG220" s="8"/>
      <c r="AH220" s="8"/>
      <c r="AI220" s="8"/>
      <c r="AJ220" s="8"/>
      <c r="AK220" s="8"/>
      <c r="AL220" s="8"/>
      <c r="AM220" s="6"/>
    </row>
    <row r="221" spans="1:39" ht="15.75" thickBot="1" x14ac:dyDescent="0.25">
      <c r="A221" s="66"/>
      <c r="B221" s="63">
        <v>44301</v>
      </c>
      <c r="C221" s="9">
        <v>0.58333333333333337</v>
      </c>
      <c r="D221" s="5" t="s">
        <v>91</v>
      </c>
      <c r="E221" s="13" t="s">
        <v>54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12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120</v>
      </c>
      <c r="AB221" s="6">
        <v>150</v>
      </c>
      <c r="AC221" s="13" t="s">
        <v>29</v>
      </c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1:39" ht="15.75" thickBot="1" x14ac:dyDescent="0.25">
      <c r="A222" s="66"/>
      <c r="B222" s="63">
        <v>44301</v>
      </c>
      <c r="C222" s="7">
        <v>0.75</v>
      </c>
      <c r="D222" s="5" t="s">
        <v>91</v>
      </c>
      <c r="E222" s="12" t="s">
        <v>54</v>
      </c>
      <c r="F222" s="27">
        <v>0</v>
      </c>
      <c r="G222" s="27">
        <v>0</v>
      </c>
      <c r="H222" s="27">
        <v>0</v>
      </c>
      <c r="I222" s="27">
        <v>0</v>
      </c>
      <c r="J222" s="27">
        <v>0</v>
      </c>
      <c r="K222" s="27">
        <v>0</v>
      </c>
      <c r="L222" s="27">
        <v>0</v>
      </c>
      <c r="M222" s="27">
        <v>0</v>
      </c>
      <c r="N222" s="27">
        <v>0</v>
      </c>
      <c r="O222" s="27">
        <v>0</v>
      </c>
      <c r="P222" s="27">
        <v>0</v>
      </c>
      <c r="Q222" s="27">
        <v>0</v>
      </c>
      <c r="R222" s="27">
        <v>0</v>
      </c>
      <c r="S222" s="27">
        <v>0</v>
      </c>
      <c r="T222" s="27">
        <v>12</v>
      </c>
      <c r="U222" s="27">
        <v>0</v>
      </c>
      <c r="V222" s="27">
        <v>0</v>
      </c>
      <c r="W222" s="27">
        <v>0</v>
      </c>
      <c r="X222" s="27">
        <v>0</v>
      </c>
      <c r="Y222" s="27">
        <v>0</v>
      </c>
      <c r="Z222" s="27">
        <v>0</v>
      </c>
      <c r="AA222" s="27">
        <v>120</v>
      </c>
      <c r="AB222" s="27">
        <v>150</v>
      </c>
      <c r="AC222" s="26" t="s">
        <v>29</v>
      </c>
      <c r="AD222" s="8"/>
      <c r="AE222" s="8">
        <f>AE216</f>
        <v>19250</v>
      </c>
      <c r="AF222" s="8">
        <f t="shared" ref="AF222:AH222" si="3">AF216</f>
        <v>0</v>
      </c>
      <c r="AG222" s="8">
        <f t="shared" si="3"/>
        <v>16799</v>
      </c>
      <c r="AH222" s="8">
        <f t="shared" si="3"/>
        <v>0</v>
      </c>
      <c r="AI222" s="8">
        <f>AI216+24</f>
        <v>12944</v>
      </c>
      <c r="AJ222" s="8">
        <f>AJ216+24</f>
        <v>21742</v>
      </c>
      <c r="AK222" s="8">
        <v>60</v>
      </c>
      <c r="AL222" s="8">
        <v>738</v>
      </c>
      <c r="AM222" s="6">
        <v>70</v>
      </c>
    </row>
    <row r="223" spans="1:39" ht="15.75" thickBot="1" x14ac:dyDescent="0.25">
      <c r="A223" s="67"/>
      <c r="B223" s="63">
        <v>44301</v>
      </c>
      <c r="C223" s="5">
        <v>0.91666666666666663</v>
      </c>
      <c r="D223" s="5" t="s">
        <v>91</v>
      </c>
      <c r="E223" s="13" t="s">
        <v>104</v>
      </c>
      <c r="F223" s="24">
        <v>250</v>
      </c>
      <c r="G223" s="37">
        <v>350</v>
      </c>
      <c r="H223" s="37">
        <v>550</v>
      </c>
      <c r="I223" s="37">
        <v>4</v>
      </c>
      <c r="J223" s="37">
        <v>40</v>
      </c>
      <c r="K223" s="37">
        <v>0</v>
      </c>
      <c r="L223" s="37">
        <v>0</v>
      </c>
      <c r="M223" s="37">
        <v>0</v>
      </c>
      <c r="N223" s="37">
        <v>0</v>
      </c>
      <c r="O223" s="37">
        <v>0</v>
      </c>
      <c r="P223" s="37">
        <v>0</v>
      </c>
      <c r="Q223" s="37">
        <v>0</v>
      </c>
      <c r="R223" s="37">
        <v>0</v>
      </c>
      <c r="S223" s="37">
        <v>36</v>
      </c>
      <c r="T223" s="37">
        <v>25</v>
      </c>
      <c r="U223" s="37">
        <v>0</v>
      </c>
      <c r="V223" s="37">
        <v>0</v>
      </c>
      <c r="W223" s="37">
        <v>0</v>
      </c>
      <c r="X223" s="37">
        <v>0</v>
      </c>
      <c r="Y223" s="37">
        <v>0</v>
      </c>
      <c r="Z223" s="37">
        <v>0</v>
      </c>
      <c r="AA223" s="37">
        <v>250</v>
      </c>
      <c r="AB223" s="37">
        <v>300</v>
      </c>
      <c r="AC223" s="25" t="s">
        <v>29</v>
      </c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spans="1:39" ht="15.75" thickBot="1" x14ac:dyDescent="0.25">
      <c r="A224" s="65">
        <v>44302</v>
      </c>
      <c r="B224" s="63">
        <v>44302</v>
      </c>
      <c r="C224" s="5">
        <v>0.25</v>
      </c>
      <c r="D224" s="5" t="s">
        <v>91</v>
      </c>
      <c r="E224" s="12" t="s">
        <v>38</v>
      </c>
      <c r="F224" s="8">
        <v>3500</v>
      </c>
      <c r="G224" s="8">
        <v>411</v>
      </c>
      <c r="H224" s="8">
        <v>547</v>
      </c>
      <c r="I224" s="8">
        <v>4</v>
      </c>
      <c r="J224" s="8">
        <v>40</v>
      </c>
      <c r="K224" s="8">
        <v>0</v>
      </c>
      <c r="L224" s="8">
        <v>0</v>
      </c>
      <c r="M224" s="8">
        <v>0</v>
      </c>
      <c r="N224" s="8">
        <v>0</v>
      </c>
      <c r="O224" s="8">
        <v>0</v>
      </c>
      <c r="P224" s="8">
        <v>0</v>
      </c>
      <c r="Q224" s="8">
        <v>0</v>
      </c>
      <c r="R224" s="8">
        <v>0</v>
      </c>
      <c r="S224" s="8">
        <v>36</v>
      </c>
      <c r="T224" s="8">
        <v>30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300</v>
      </c>
      <c r="AB224" s="8">
        <v>350</v>
      </c>
      <c r="AC224" s="12" t="s">
        <v>29</v>
      </c>
      <c r="AD224" s="8"/>
      <c r="AE224" s="8"/>
      <c r="AF224" s="8"/>
      <c r="AG224" s="8"/>
      <c r="AH224" s="8"/>
      <c r="AI224" s="8"/>
      <c r="AJ224" s="8"/>
      <c r="AK224" s="8"/>
      <c r="AL224" s="8"/>
      <c r="AM224" s="6"/>
    </row>
    <row r="225" spans="1:39" ht="15.75" thickBot="1" x14ac:dyDescent="0.25">
      <c r="A225" s="66"/>
      <c r="B225" s="63">
        <v>44302</v>
      </c>
      <c r="C225" s="7">
        <v>0.41666666666666669</v>
      </c>
      <c r="D225" s="5" t="s">
        <v>91</v>
      </c>
      <c r="E225" s="13" t="s">
        <v>81</v>
      </c>
      <c r="F225" s="6">
        <v>4561</v>
      </c>
      <c r="G225" s="6">
        <v>20</v>
      </c>
      <c r="H225" s="6">
        <v>565</v>
      </c>
      <c r="I225" s="6">
        <v>343</v>
      </c>
      <c r="J225" s="6">
        <v>126</v>
      </c>
      <c r="K225" s="6">
        <v>1539</v>
      </c>
      <c r="L225" s="6">
        <v>0</v>
      </c>
      <c r="M225" s="6">
        <v>0</v>
      </c>
      <c r="N225" s="6">
        <v>0</v>
      </c>
      <c r="O225" s="6">
        <v>79</v>
      </c>
      <c r="P225" s="6">
        <v>484</v>
      </c>
      <c r="Q225" s="6">
        <v>447</v>
      </c>
      <c r="R225" s="6">
        <v>0</v>
      </c>
      <c r="S225" s="6">
        <v>35</v>
      </c>
      <c r="T225" s="6">
        <v>29</v>
      </c>
      <c r="U225" s="6">
        <v>221</v>
      </c>
      <c r="V225" s="6">
        <v>270</v>
      </c>
      <c r="W225" s="6" t="s">
        <v>29</v>
      </c>
      <c r="X225" s="6">
        <v>0</v>
      </c>
      <c r="Y225" s="6">
        <v>0</v>
      </c>
      <c r="Z225" s="6">
        <v>0</v>
      </c>
      <c r="AA225" s="6">
        <v>250</v>
      </c>
      <c r="AB225" s="6">
        <v>260</v>
      </c>
      <c r="AC225" s="6" t="s">
        <v>29</v>
      </c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spans="1:39" ht="15.75" thickBot="1" x14ac:dyDescent="0.25">
      <c r="A226" s="66"/>
      <c r="B226" s="63">
        <v>44302</v>
      </c>
      <c r="C226" s="9">
        <v>0.58333333333333337</v>
      </c>
      <c r="D226" s="5" t="s">
        <v>91</v>
      </c>
      <c r="E226" s="12" t="s">
        <v>81</v>
      </c>
      <c r="F226" s="8">
        <v>4820</v>
      </c>
      <c r="G226" s="6">
        <v>23</v>
      </c>
      <c r="H226" s="6">
        <v>550</v>
      </c>
      <c r="I226" s="6">
        <v>343</v>
      </c>
      <c r="J226" s="6">
        <v>126</v>
      </c>
      <c r="K226" s="6">
        <v>1800</v>
      </c>
      <c r="L226" s="6">
        <v>0</v>
      </c>
      <c r="M226" s="6">
        <v>0</v>
      </c>
      <c r="N226" s="6">
        <v>0</v>
      </c>
      <c r="O226" s="6">
        <v>79</v>
      </c>
      <c r="P226" s="6">
        <v>484</v>
      </c>
      <c r="Q226" s="6">
        <v>447</v>
      </c>
      <c r="R226" s="6">
        <v>0</v>
      </c>
      <c r="S226" s="6">
        <v>35</v>
      </c>
      <c r="T226" s="6">
        <v>29</v>
      </c>
      <c r="U226" s="6">
        <v>221</v>
      </c>
      <c r="V226" s="6">
        <v>270</v>
      </c>
      <c r="W226" s="6" t="s">
        <v>29</v>
      </c>
      <c r="X226" s="6">
        <v>0</v>
      </c>
      <c r="Y226" s="6">
        <v>0</v>
      </c>
      <c r="Z226" s="6">
        <v>0</v>
      </c>
      <c r="AA226" s="6">
        <v>250</v>
      </c>
      <c r="AB226" s="6">
        <v>260</v>
      </c>
      <c r="AC226" s="6" t="s">
        <v>29</v>
      </c>
      <c r="AD226" s="8"/>
      <c r="AE226" s="8"/>
      <c r="AF226" s="8"/>
      <c r="AG226" s="8"/>
      <c r="AH226" s="8"/>
      <c r="AI226" s="8"/>
      <c r="AJ226" s="8"/>
      <c r="AK226" s="8"/>
      <c r="AL226" s="8"/>
      <c r="AM226" s="6"/>
    </row>
    <row r="227" spans="1:39" ht="15.75" thickBot="1" x14ac:dyDescent="0.25">
      <c r="A227" s="66"/>
      <c r="B227" s="63">
        <v>44302</v>
      </c>
      <c r="C227" s="7">
        <v>0.75</v>
      </c>
      <c r="D227" s="5" t="s">
        <v>91</v>
      </c>
      <c r="E227" s="13" t="s">
        <v>32</v>
      </c>
      <c r="F227" s="8">
        <v>5130</v>
      </c>
      <c r="G227" s="8">
        <v>110</v>
      </c>
      <c r="H227" s="8">
        <v>556</v>
      </c>
      <c r="I227" s="8">
        <v>103</v>
      </c>
      <c r="J227" s="6">
        <v>101</v>
      </c>
      <c r="K227" s="6">
        <v>1427</v>
      </c>
      <c r="L227" s="6">
        <v>0</v>
      </c>
      <c r="M227" s="6">
        <v>0</v>
      </c>
      <c r="N227" s="6">
        <v>0</v>
      </c>
      <c r="O227" s="6">
        <v>82</v>
      </c>
      <c r="P227" s="6">
        <v>550</v>
      </c>
      <c r="Q227" s="6">
        <v>472</v>
      </c>
      <c r="R227" s="6">
        <v>0</v>
      </c>
      <c r="S227" s="6">
        <v>35</v>
      </c>
      <c r="T227" s="6">
        <v>30</v>
      </c>
      <c r="U227" s="6">
        <v>206</v>
      </c>
      <c r="V227" s="6">
        <v>207</v>
      </c>
      <c r="W227" s="13" t="s">
        <v>29</v>
      </c>
      <c r="X227" s="6">
        <v>0</v>
      </c>
      <c r="Y227" s="6">
        <v>0</v>
      </c>
      <c r="Z227" s="6">
        <v>0</v>
      </c>
      <c r="AA227" s="6">
        <v>358</v>
      </c>
      <c r="AB227" s="6">
        <v>364</v>
      </c>
      <c r="AC227" s="6" t="s">
        <v>29</v>
      </c>
      <c r="AD227" s="6"/>
      <c r="AE227" s="6">
        <f>AE222+8</f>
        <v>19258</v>
      </c>
      <c r="AF227" s="6"/>
      <c r="AG227" s="6">
        <f>AG222+3</f>
        <v>16802</v>
      </c>
      <c r="AH227" s="6"/>
      <c r="AI227" s="6">
        <f>AI222+24</f>
        <v>12968</v>
      </c>
      <c r="AJ227" s="6">
        <f>AJ222+24</f>
        <v>21766</v>
      </c>
      <c r="AK227" s="6">
        <v>28</v>
      </c>
      <c r="AL227" s="6">
        <v>629</v>
      </c>
      <c r="AM227" s="6">
        <v>70</v>
      </c>
    </row>
    <row r="228" spans="1:39" ht="15.75" thickBot="1" x14ac:dyDescent="0.25">
      <c r="A228" s="67"/>
      <c r="B228" s="63">
        <v>44302</v>
      </c>
      <c r="C228" s="5">
        <v>0.91666666666666663</v>
      </c>
      <c r="D228" s="5" t="s">
        <v>91</v>
      </c>
      <c r="E228" s="12" t="s">
        <v>87</v>
      </c>
      <c r="F228" s="8">
        <v>242</v>
      </c>
      <c r="G228" s="12">
        <v>4</v>
      </c>
      <c r="H228" s="8">
        <v>538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8">
        <v>36</v>
      </c>
      <c r="T228" s="8">
        <v>12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142</v>
      </c>
      <c r="AB228" s="8">
        <v>156</v>
      </c>
      <c r="AC228" s="8" t="s">
        <v>29</v>
      </c>
      <c r="AD228" s="8"/>
      <c r="AE228" s="8"/>
      <c r="AF228" s="8"/>
      <c r="AG228" s="8"/>
      <c r="AH228" s="8"/>
      <c r="AI228" s="8"/>
      <c r="AJ228" s="8"/>
      <c r="AK228" s="8"/>
      <c r="AL228" s="8"/>
      <c r="AM228" s="6"/>
    </row>
    <row r="229" spans="1:39" ht="15.75" thickBot="1" x14ac:dyDescent="0.25">
      <c r="A229" s="65">
        <v>44303</v>
      </c>
      <c r="B229" s="63">
        <v>44303</v>
      </c>
      <c r="C229" s="5">
        <v>0.25</v>
      </c>
      <c r="D229" s="5" t="s">
        <v>91</v>
      </c>
      <c r="E229" s="13" t="s">
        <v>88</v>
      </c>
      <c r="F229" s="6">
        <v>450</v>
      </c>
      <c r="G229" s="6">
        <v>350</v>
      </c>
      <c r="H229" s="6">
        <v>554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36</v>
      </c>
      <c r="T229" s="6">
        <v>30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300</v>
      </c>
      <c r="AB229" s="6">
        <v>350</v>
      </c>
      <c r="AC229" s="6" t="s">
        <v>29</v>
      </c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1:39" ht="15.75" thickBot="1" x14ac:dyDescent="0.25">
      <c r="A230" s="66"/>
      <c r="B230" s="63">
        <v>44303</v>
      </c>
      <c r="C230" s="7">
        <v>0.41666666666666669</v>
      </c>
      <c r="D230" s="5" t="s">
        <v>91</v>
      </c>
      <c r="E230" s="12" t="s">
        <v>105</v>
      </c>
      <c r="F230" s="8">
        <v>2425</v>
      </c>
      <c r="G230" s="8">
        <v>627</v>
      </c>
      <c r="H230" s="8">
        <v>348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  <c r="R230" s="8">
        <v>0</v>
      </c>
      <c r="S230" s="8">
        <v>36</v>
      </c>
      <c r="T230" s="8">
        <v>25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250</v>
      </c>
      <c r="AB230" s="8">
        <v>295</v>
      </c>
      <c r="AC230" s="12" t="s">
        <v>29</v>
      </c>
      <c r="AD230" s="8"/>
      <c r="AE230" s="8"/>
      <c r="AF230" s="8"/>
      <c r="AG230" s="8"/>
      <c r="AH230" s="8"/>
      <c r="AI230" s="8"/>
      <c r="AJ230" s="8"/>
      <c r="AK230" s="8"/>
      <c r="AL230" s="8"/>
      <c r="AM230" s="6"/>
    </row>
    <row r="231" spans="1:39" ht="15.75" thickBot="1" x14ac:dyDescent="0.25">
      <c r="A231" s="66"/>
      <c r="B231" s="63">
        <v>44303</v>
      </c>
      <c r="C231" s="9">
        <v>0.58333333333333337</v>
      </c>
      <c r="D231" s="5" t="s">
        <v>91</v>
      </c>
      <c r="E231" s="13" t="s">
        <v>105</v>
      </c>
      <c r="F231" s="24">
        <v>4300</v>
      </c>
      <c r="G231" s="25">
        <v>600</v>
      </c>
      <c r="H231" s="24">
        <v>350</v>
      </c>
      <c r="I231" s="24">
        <v>0</v>
      </c>
      <c r="J231" s="24">
        <v>0</v>
      </c>
      <c r="K231" s="24">
        <v>0</v>
      </c>
      <c r="L231" s="24">
        <v>0</v>
      </c>
      <c r="M231" s="24">
        <v>0</v>
      </c>
      <c r="N231" s="24">
        <v>0</v>
      </c>
      <c r="O231" s="24">
        <v>0</v>
      </c>
      <c r="P231" s="24">
        <v>0</v>
      </c>
      <c r="Q231" s="24">
        <v>0</v>
      </c>
      <c r="R231" s="24">
        <v>0</v>
      </c>
      <c r="S231" s="24">
        <v>35</v>
      </c>
      <c r="T231" s="24">
        <v>25</v>
      </c>
      <c r="U231" s="24">
        <v>0</v>
      </c>
      <c r="V231" s="24">
        <v>0</v>
      </c>
      <c r="W231" s="24">
        <v>0</v>
      </c>
      <c r="X231" s="24">
        <v>0</v>
      </c>
      <c r="Y231" s="24">
        <v>0</v>
      </c>
      <c r="Z231" s="24">
        <v>0</v>
      </c>
      <c r="AA231" s="24">
        <v>250</v>
      </c>
      <c r="AB231" s="24">
        <v>290</v>
      </c>
      <c r="AC231" s="25" t="s">
        <v>29</v>
      </c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1:39" ht="15.75" thickBot="1" x14ac:dyDescent="0.25">
      <c r="A232" s="66"/>
      <c r="B232" s="63">
        <v>44303</v>
      </c>
      <c r="C232" s="7">
        <v>0.75</v>
      </c>
      <c r="D232" s="5" t="s">
        <v>91</v>
      </c>
      <c r="E232" s="12" t="s">
        <v>106</v>
      </c>
      <c r="F232" s="8">
        <v>5125</v>
      </c>
      <c r="G232" s="8">
        <v>4</v>
      </c>
      <c r="H232" s="8">
        <v>550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8">
        <v>35</v>
      </c>
      <c r="T232" s="8">
        <v>20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200</v>
      </c>
      <c r="AB232" s="8">
        <v>250</v>
      </c>
      <c r="AC232" s="12" t="s">
        <v>29</v>
      </c>
      <c r="AD232" s="8"/>
      <c r="AE232" s="8">
        <f>AE227</f>
        <v>19258</v>
      </c>
      <c r="AF232" s="8">
        <f t="shared" ref="AF232:AH232" si="4">AF227</f>
        <v>0</v>
      </c>
      <c r="AG232" s="8">
        <f t="shared" si="4"/>
        <v>16802</v>
      </c>
      <c r="AH232" s="8">
        <f t="shared" si="4"/>
        <v>0</v>
      </c>
      <c r="AI232" s="8">
        <f>AI227+24</f>
        <v>12992</v>
      </c>
      <c r="AJ232" s="8">
        <f>AJ227+24</f>
        <v>21790</v>
      </c>
      <c r="AK232" s="8">
        <v>12</v>
      </c>
      <c r="AL232" s="8">
        <v>674</v>
      </c>
      <c r="AM232" s="6">
        <v>70</v>
      </c>
    </row>
    <row r="233" spans="1:39" ht="15.75" thickBot="1" x14ac:dyDescent="0.25">
      <c r="A233" s="67"/>
      <c r="B233" s="63">
        <v>44303</v>
      </c>
      <c r="C233" s="5">
        <v>0.91666666666666663</v>
      </c>
      <c r="D233" s="5" t="s">
        <v>91</v>
      </c>
      <c r="E233" s="13" t="s">
        <v>37</v>
      </c>
      <c r="F233" s="6">
        <v>2140</v>
      </c>
      <c r="G233" s="6">
        <v>400</v>
      </c>
      <c r="H233" s="6">
        <v>560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35</v>
      </c>
      <c r="T233" s="6">
        <v>25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250</v>
      </c>
      <c r="AB233" s="6">
        <v>290</v>
      </c>
      <c r="AC233" s="13" t="s">
        <v>29</v>
      </c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1:39" ht="15.75" thickBot="1" x14ac:dyDescent="0.25">
      <c r="A234" s="65">
        <v>44304</v>
      </c>
      <c r="B234" s="63">
        <v>44304</v>
      </c>
      <c r="C234" s="5">
        <v>0.25</v>
      </c>
      <c r="D234" s="5" t="s">
        <v>91</v>
      </c>
      <c r="E234" s="12" t="s">
        <v>107</v>
      </c>
      <c r="F234" s="8">
        <v>50</v>
      </c>
      <c r="G234" s="8">
        <v>5</v>
      </c>
      <c r="H234" s="8">
        <v>550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8">
        <v>35</v>
      </c>
      <c r="T234" s="8">
        <v>15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150</v>
      </c>
      <c r="AB234" s="8">
        <v>200</v>
      </c>
      <c r="AC234" s="12" t="s">
        <v>29</v>
      </c>
      <c r="AD234" s="8"/>
      <c r="AE234" s="8"/>
      <c r="AF234" s="8"/>
      <c r="AG234" s="8"/>
      <c r="AH234" s="8"/>
      <c r="AI234" s="8"/>
      <c r="AJ234" s="8"/>
      <c r="AK234" s="8"/>
      <c r="AL234" s="8"/>
      <c r="AM234" s="6"/>
    </row>
    <row r="235" spans="1:39" ht="15.75" thickBot="1" x14ac:dyDescent="0.25">
      <c r="A235" s="66"/>
      <c r="B235" s="63">
        <v>44304</v>
      </c>
      <c r="C235" s="7">
        <v>0.41666666666666669</v>
      </c>
      <c r="D235" s="5" t="s">
        <v>91</v>
      </c>
      <c r="E235" s="12" t="s">
        <v>107</v>
      </c>
      <c r="F235" s="6">
        <v>120</v>
      </c>
      <c r="G235" s="6">
        <v>5</v>
      </c>
      <c r="H235" s="6">
        <v>550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35</v>
      </c>
      <c r="T235" s="6">
        <v>15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150</v>
      </c>
      <c r="AB235" s="6">
        <v>200</v>
      </c>
      <c r="AC235" s="13" t="s">
        <v>29</v>
      </c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spans="1:39" ht="15.75" thickBot="1" x14ac:dyDescent="0.25">
      <c r="A236" s="66"/>
      <c r="B236" s="63">
        <v>44304</v>
      </c>
      <c r="C236" s="9">
        <v>0.58333333333333337</v>
      </c>
      <c r="D236" s="5" t="s">
        <v>91</v>
      </c>
      <c r="E236" s="12" t="s">
        <v>108</v>
      </c>
      <c r="F236" s="8">
        <v>300</v>
      </c>
      <c r="G236" s="8">
        <v>25</v>
      </c>
      <c r="H236" s="8">
        <v>550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8">
        <v>36</v>
      </c>
      <c r="T236" s="8">
        <v>20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200</v>
      </c>
      <c r="AB236" s="8">
        <v>250</v>
      </c>
      <c r="AC236" s="12" t="s">
        <v>29</v>
      </c>
      <c r="AD236" s="8"/>
      <c r="AE236" s="8"/>
      <c r="AF236" s="8"/>
      <c r="AG236" s="8"/>
      <c r="AH236" s="8"/>
      <c r="AI236" s="8"/>
      <c r="AJ236" s="8"/>
      <c r="AK236" s="8"/>
      <c r="AL236" s="8"/>
      <c r="AM236" s="6"/>
    </row>
    <row r="237" spans="1:39" ht="15.75" thickBot="1" x14ac:dyDescent="0.25">
      <c r="A237" s="66"/>
      <c r="B237" s="63">
        <v>44304</v>
      </c>
      <c r="C237" s="7">
        <v>0.75</v>
      </c>
      <c r="D237" s="5" t="s">
        <v>91</v>
      </c>
      <c r="E237" s="13" t="s">
        <v>108</v>
      </c>
      <c r="F237" s="24">
        <v>900</v>
      </c>
      <c r="G237" s="25">
        <v>25</v>
      </c>
      <c r="H237" s="24">
        <v>550</v>
      </c>
      <c r="I237" s="24">
        <v>0</v>
      </c>
      <c r="J237" s="24">
        <v>0</v>
      </c>
      <c r="K237" s="24">
        <v>0</v>
      </c>
      <c r="L237" s="24">
        <v>0</v>
      </c>
      <c r="M237" s="24">
        <v>0</v>
      </c>
      <c r="N237" s="24">
        <v>0</v>
      </c>
      <c r="O237" s="24">
        <v>0</v>
      </c>
      <c r="P237" s="24">
        <v>0</v>
      </c>
      <c r="Q237" s="24">
        <v>0</v>
      </c>
      <c r="R237" s="24">
        <v>0</v>
      </c>
      <c r="S237" s="24">
        <v>36</v>
      </c>
      <c r="T237" s="24">
        <v>20</v>
      </c>
      <c r="U237" s="24">
        <v>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s="24">
        <v>200</v>
      </c>
      <c r="AB237" s="24">
        <v>250</v>
      </c>
      <c r="AC237" s="25" t="s">
        <v>29</v>
      </c>
      <c r="AD237" s="6"/>
      <c r="AE237" s="6">
        <f>AE232</f>
        <v>19258</v>
      </c>
      <c r="AF237" s="6">
        <f t="shared" ref="AF237:AH237" si="5">AF232</f>
        <v>0</v>
      </c>
      <c r="AG237" s="6">
        <f t="shared" si="5"/>
        <v>16802</v>
      </c>
      <c r="AH237" s="6">
        <f t="shared" si="5"/>
        <v>0</v>
      </c>
      <c r="AI237" s="6">
        <f>AI232+24</f>
        <v>13016</v>
      </c>
      <c r="AJ237" s="6">
        <f>AJ232+24</f>
        <v>21814</v>
      </c>
      <c r="AK237" s="6">
        <v>62</v>
      </c>
      <c r="AL237" s="6">
        <v>652</v>
      </c>
      <c r="AM237" s="6">
        <v>70</v>
      </c>
    </row>
    <row r="238" spans="1:39" ht="15.75" thickBot="1" x14ac:dyDescent="0.25">
      <c r="A238" s="67"/>
      <c r="B238" s="63">
        <v>44304</v>
      </c>
      <c r="C238" s="5">
        <v>0.91666666666666663</v>
      </c>
      <c r="D238" s="5" t="s">
        <v>91</v>
      </c>
      <c r="E238" s="12" t="s">
        <v>108</v>
      </c>
      <c r="F238" s="8">
        <v>1500</v>
      </c>
      <c r="G238" s="8">
        <v>400</v>
      </c>
      <c r="H238" s="8">
        <v>550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8">
        <v>36</v>
      </c>
      <c r="T238" s="8">
        <v>20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200</v>
      </c>
      <c r="AB238" s="8">
        <v>250</v>
      </c>
      <c r="AC238" s="12" t="s">
        <v>29</v>
      </c>
      <c r="AD238" s="8"/>
      <c r="AE238" s="8"/>
      <c r="AF238" s="8"/>
      <c r="AG238" s="8"/>
      <c r="AH238" s="8"/>
      <c r="AI238" s="8"/>
      <c r="AJ238" s="8"/>
      <c r="AK238" s="8"/>
      <c r="AL238" s="8"/>
      <c r="AM238" s="6"/>
    </row>
    <row r="239" spans="1:39" ht="15.75" thickBot="1" x14ac:dyDescent="0.25">
      <c r="A239" s="65">
        <v>44305</v>
      </c>
      <c r="B239" s="63">
        <v>44305</v>
      </c>
      <c r="C239" s="5">
        <v>0.25</v>
      </c>
      <c r="D239" s="5" t="s">
        <v>91</v>
      </c>
      <c r="E239" s="13" t="s">
        <v>108</v>
      </c>
      <c r="F239" s="6">
        <v>2400</v>
      </c>
      <c r="G239" s="6">
        <v>24</v>
      </c>
      <c r="H239" s="6">
        <v>550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35</v>
      </c>
      <c r="T239" s="6">
        <v>20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200</v>
      </c>
      <c r="AB239" s="6">
        <v>250</v>
      </c>
      <c r="AC239" s="13" t="s">
        <v>29</v>
      </c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spans="1:39" ht="15.75" thickBot="1" x14ac:dyDescent="0.25">
      <c r="A240" s="66"/>
      <c r="B240" s="63">
        <v>44305</v>
      </c>
      <c r="C240" s="7">
        <v>0.41666666666666669</v>
      </c>
      <c r="D240" s="5" t="s">
        <v>91</v>
      </c>
      <c r="E240" s="13" t="s">
        <v>108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6"/>
    </row>
    <row r="241" spans="1:39" ht="15.75" thickBot="1" x14ac:dyDescent="0.25">
      <c r="A241" s="66"/>
      <c r="B241" s="63">
        <v>44305</v>
      </c>
      <c r="C241" s="9">
        <v>0.58333333333333337</v>
      </c>
      <c r="D241" s="5" t="s">
        <v>91</v>
      </c>
      <c r="E241" s="13" t="s">
        <v>108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1:39" ht="15.75" thickBot="1" x14ac:dyDescent="0.25">
      <c r="A242" s="66"/>
      <c r="B242" s="63">
        <v>44305</v>
      </c>
      <c r="C242" s="7">
        <v>0.75</v>
      </c>
      <c r="D242" s="5" t="s">
        <v>91</v>
      </c>
      <c r="E242" s="13" t="s">
        <v>108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6"/>
    </row>
    <row r="243" spans="1:39" ht="15.75" thickBot="1" x14ac:dyDescent="0.25">
      <c r="A243" s="67"/>
      <c r="B243" s="63">
        <v>44305</v>
      </c>
      <c r="C243" s="5">
        <v>0.91666666666666663</v>
      </c>
      <c r="D243" s="9"/>
      <c r="E243" s="13" t="s">
        <v>95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spans="1:39" ht="15.75" thickBot="1" x14ac:dyDescent="0.25">
      <c r="A244" s="65">
        <v>44306</v>
      </c>
      <c r="B244" s="63">
        <v>44306</v>
      </c>
      <c r="C244" s="5">
        <v>0.25</v>
      </c>
      <c r="D244" s="5"/>
      <c r="E244" s="13" t="s">
        <v>95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spans="1:39" ht="15.75" thickBot="1" x14ac:dyDescent="0.25">
      <c r="A245" s="66"/>
      <c r="B245" s="63">
        <v>44306</v>
      </c>
      <c r="C245" s="7">
        <v>0.41666666666666669</v>
      </c>
      <c r="D245" s="10"/>
      <c r="E245" s="13" t="s">
        <v>95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6"/>
    </row>
    <row r="246" spans="1:39" ht="15.75" thickBot="1" x14ac:dyDescent="0.25">
      <c r="A246" s="66"/>
      <c r="B246" s="63">
        <v>44306</v>
      </c>
      <c r="C246" s="9">
        <v>0.58333333333333337</v>
      </c>
      <c r="D246" s="9"/>
      <c r="E246" s="13" t="s">
        <v>95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spans="1:39" ht="15.75" thickBot="1" x14ac:dyDescent="0.25">
      <c r="A247" s="66"/>
      <c r="B247" s="63">
        <v>44306</v>
      </c>
      <c r="C247" s="7">
        <v>0.75</v>
      </c>
      <c r="D247" s="7"/>
      <c r="E247" s="13" t="s">
        <v>95</v>
      </c>
      <c r="F247" s="8"/>
      <c r="G247" s="12"/>
      <c r="H247" s="8"/>
      <c r="I247" s="12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6"/>
    </row>
    <row r="248" spans="1:39" ht="15.75" thickBot="1" x14ac:dyDescent="0.25">
      <c r="A248" s="67"/>
      <c r="B248" s="63">
        <v>44306</v>
      </c>
      <c r="C248" s="5">
        <v>0.91666666666666663</v>
      </c>
      <c r="D248" s="5"/>
      <c r="E248" s="13" t="s">
        <v>95</v>
      </c>
      <c r="F248" s="6"/>
      <c r="G248" s="13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spans="1:39" ht="15.75" thickBot="1" x14ac:dyDescent="0.25">
      <c r="A249" s="65">
        <v>44307</v>
      </c>
      <c r="B249" s="63">
        <v>44307</v>
      </c>
      <c r="C249" s="5">
        <v>0.25</v>
      </c>
      <c r="D249" s="5"/>
      <c r="E249" s="13" t="s">
        <v>95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spans="1:39" ht="15.75" thickBot="1" x14ac:dyDescent="0.25">
      <c r="A250" s="66"/>
      <c r="B250" s="63">
        <v>44307</v>
      </c>
      <c r="C250" s="7">
        <v>0.41666666666666669</v>
      </c>
      <c r="D250" s="7"/>
      <c r="E250" s="13" t="s">
        <v>95</v>
      </c>
      <c r="F250" s="8"/>
      <c r="G250" s="12"/>
      <c r="H250" s="8"/>
      <c r="I250" s="12"/>
      <c r="J250" s="8"/>
      <c r="K250" s="12"/>
      <c r="L250" s="8"/>
      <c r="M250" s="12"/>
      <c r="N250" s="8"/>
      <c r="O250" s="12"/>
      <c r="P250" s="8"/>
      <c r="Q250" s="12"/>
      <c r="R250" s="8"/>
      <c r="S250" s="12"/>
      <c r="T250" s="8"/>
      <c r="U250" s="12"/>
      <c r="V250" s="8"/>
      <c r="W250" s="8"/>
      <c r="X250" s="12"/>
      <c r="Y250" s="8"/>
      <c r="Z250" s="8"/>
      <c r="AA250" s="12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6"/>
    </row>
    <row r="251" spans="1:39" ht="15.75" thickBot="1" x14ac:dyDescent="0.25">
      <c r="A251" s="66"/>
      <c r="B251" s="63">
        <v>44307</v>
      </c>
      <c r="C251" s="9">
        <v>0.58333333333333337</v>
      </c>
      <c r="D251" s="9"/>
      <c r="E251" s="13" t="s">
        <v>95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spans="1:39" ht="15.75" thickBot="1" x14ac:dyDescent="0.25">
      <c r="A252" s="66"/>
      <c r="B252" s="63">
        <v>44307</v>
      </c>
      <c r="C252" s="7">
        <v>0.75</v>
      </c>
      <c r="D252" s="7" t="s">
        <v>109</v>
      </c>
      <c r="E252" s="12" t="s">
        <v>111</v>
      </c>
      <c r="F252" s="8">
        <v>0</v>
      </c>
      <c r="G252" s="12">
        <v>5</v>
      </c>
      <c r="H252" s="8">
        <v>550</v>
      </c>
      <c r="I252" s="12">
        <v>0</v>
      </c>
      <c r="J252" s="8">
        <v>0</v>
      </c>
      <c r="K252" s="12">
        <v>500</v>
      </c>
      <c r="L252" s="8">
        <v>0</v>
      </c>
      <c r="M252" s="12">
        <v>0</v>
      </c>
      <c r="N252" s="8">
        <v>0</v>
      </c>
      <c r="O252" s="12">
        <v>0</v>
      </c>
      <c r="P252" s="8">
        <v>0</v>
      </c>
      <c r="Q252" s="12">
        <v>0</v>
      </c>
      <c r="R252" s="8">
        <v>0</v>
      </c>
      <c r="S252" s="12">
        <v>35</v>
      </c>
      <c r="T252" s="8">
        <v>15</v>
      </c>
      <c r="U252" s="12">
        <v>0</v>
      </c>
      <c r="V252" s="8">
        <v>0</v>
      </c>
      <c r="W252" s="12" t="s">
        <v>29</v>
      </c>
      <c r="X252" s="12">
        <v>150</v>
      </c>
      <c r="Y252" s="8">
        <v>200</v>
      </c>
      <c r="Z252" s="12" t="s">
        <v>29</v>
      </c>
      <c r="AA252" s="12">
        <v>0</v>
      </c>
      <c r="AB252" s="8">
        <v>0</v>
      </c>
      <c r="AC252" s="12" t="s">
        <v>29</v>
      </c>
      <c r="AD252" s="8"/>
      <c r="AE252" s="6">
        <v>19258</v>
      </c>
      <c r="AF252" s="6">
        <f t="shared" ref="AF252:AH252" si="6">AF236</f>
        <v>0</v>
      </c>
      <c r="AG252" s="6">
        <v>16808</v>
      </c>
      <c r="AH252" s="6">
        <f t="shared" si="6"/>
        <v>0</v>
      </c>
      <c r="AI252" s="6">
        <v>13022</v>
      </c>
      <c r="AJ252" s="6">
        <v>21886</v>
      </c>
      <c r="AK252" s="8">
        <v>35</v>
      </c>
      <c r="AL252" s="8">
        <v>351</v>
      </c>
      <c r="AM252" s="6">
        <v>70</v>
      </c>
    </row>
    <row r="253" spans="1:39" ht="15.75" thickBot="1" x14ac:dyDescent="0.25">
      <c r="A253" s="67"/>
      <c r="B253" s="63">
        <v>44307</v>
      </c>
      <c r="C253" s="5">
        <v>0.91666666666666663</v>
      </c>
      <c r="D253" s="5" t="s">
        <v>109</v>
      </c>
      <c r="E253" s="13" t="s">
        <v>110</v>
      </c>
      <c r="F253" s="6">
        <v>20</v>
      </c>
      <c r="G253" s="6">
        <v>5</v>
      </c>
      <c r="H253" s="6">
        <v>550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35</v>
      </c>
      <c r="T253" s="6">
        <v>20</v>
      </c>
      <c r="U253" s="6">
        <v>0</v>
      </c>
      <c r="V253" s="6">
        <v>0</v>
      </c>
      <c r="W253" s="13" t="s">
        <v>29</v>
      </c>
      <c r="X253" s="6">
        <v>200</v>
      </c>
      <c r="Y253" s="6">
        <v>250</v>
      </c>
      <c r="Z253" s="13" t="s">
        <v>29</v>
      </c>
      <c r="AA253" s="6">
        <v>0</v>
      </c>
      <c r="AB253" s="6">
        <v>0</v>
      </c>
      <c r="AC253" s="13" t="s">
        <v>29</v>
      </c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spans="1:39" ht="15.75" thickBot="1" x14ac:dyDescent="0.25">
      <c r="A254" s="65">
        <v>44308</v>
      </c>
      <c r="B254" s="63">
        <v>44308</v>
      </c>
      <c r="C254" s="5">
        <v>0.25</v>
      </c>
      <c r="D254" s="5" t="s">
        <v>109</v>
      </c>
      <c r="E254" s="13" t="s">
        <v>93</v>
      </c>
      <c r="F254" s="6">
        <v>430</v>
      </c>
      <c r="G254" s="6">
        <v>127</v>
      </c>
      <c r="H254" s="6">
        <v>544</v>
      </c>
      <c r="I254" s="6">
        <v>156</v>
      </c>
      <c r="J254" s="6">
        <v>54</v>
      </c>
      <c r="K254" s="6">
        <v>1020</v>
      </c>
      <c r="L254" s="6">
        <v>75</v>
      </c>
      <c r="M254" s="6">
        <v>503</v>
      </c>
      <c r="N254" s="6">
        <v>430</v>
      </c>
      <c r="O254" s="6">
        <v>75</v>
      </c>
      <c r="P254" s="6">
        <v>503</v>
      </c>
      <c r="Q254" s="6">
        <v>438</v>
      </c>
      <c r="R254" s="6">
        <v>0</v>
      </c>
      <c r="S254" s="6">
        <v>35</v>
      </c>
      <c r="T254" s="6">
        <v>35</v>
      </c>
      <c r="U254" s="6">
        <v>0</v>
      </c>
      <c r="V254" s="6">
        <v>0</v>
      </c>
      <c r="W254" s="6">
        <v>0</v>
      </c>
      <c r="X254" s="6">
        <v>180</v>
      </c>
      <c r="Y254" s="6">
        <v>200</v>
      </c>
      <c r="Z254" s="13" t="s">
        <v>29</v>
      </c>
      <c r="AA254" s="6">
        <v>350</v>
      </c>
      <c r="AB254" s="6">
        <v>390</v>
      </c>
      <c r="AC254" s="13" t="s">
        <v>29</v>
      </c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spans="1:39" ht="15.75" thickBot="1" x14ac:dyDescent="0.25">
      <c r="A255" s="66"/>
      <c r="B255" s="63">
        <v>44308</v>
      </c>
      <c r="C255" s="7">
        <v>0.41666666666666669</v>
      </c>
      <c r="D255" s="5" t="s">
        <v>109</v>
      </c>
      <c r="E255" s="13" t="s">
        <v>93</v>
      </c>
      <c r="F255" s="8">
        <v>650</v>
      </c>
      <c r="G255" s="12">
        <v>4.3</v>
      </c>
      <c r="H255" s="8">
        <v>544</v>
      </c>
      <c r="I255" s="8">
        <v>9.5</v>
      </c>
      <c r="J255" s="8">
        <v>44</v>
      </c>
      <c r="K255" s="8">
        <v>442</v>
      </c>
      <c r="L255" s="8">
        <v>56</v>
      </c>
      <c r="M255" s="8">
        <v>378</v>
      </c>
      <c r="N255" s="8">
        <v>410</v>
      </c>
      <c r="O255" s="8">
        <v>56</v>
      </c>
      <c r="P255" s="8">
        <v>378</v>
      </c>
      <c r="Q255" s="8">
        <v>420</v>
      </c>
      <c r="R255" s="8">
        <v>0</v>
      </c>
      <c r="S255" s="8">
        <v>36</v>
      </c>
      <c r="T255" s="8">
        <v>20</v>
      </c>
      <c r="U255" s="8">
        <v>0</v>
      </c>
      <c r="V255" s="8">
        <v>0</v>
      </c>
      <c r="W255" s="8">
        <v>0</v>
      </c>
      <c r="X255" s="8">
        <v>150</v>
      </c>
      <c r="Y255" s="8">
        <v>152</v>
      </c>
      <c r="Z255" s="8" t="s">
        <v>29</v>
      </c>
      <c r="AA255" s="8">
        <v>168</v>
      </c>
      <c r="AB255" s="8">
        <v>191</v>
      </c>
      <c r="AC255" s="8" t="s">
        <v>29</v>
      </c>
      <c r="AD255" s="8"/>
      <c r="AE255" s="8"/>
      <c r="AF255" s="8"/>
      <c r="AG255" s="8"/>
      <c r="AH255" s="8"/>
      <c r="AI255" s="8"/>
      <c r="AJ255" s="8"/>
      <c r="AK255" s="8"/>
      <c r="AL255" s="8"/>
      <c r="AM255" s="6"/>
    </row>
    <row r="256" spans="1:39" ht="15.75" thickBot="1" x14ac:dyDescent="0.25">
      <c r="A256" s="66"/>
      <c r="B256" s="63">
        <v>44308</v>
      </c>
      <c r="C256" s="9">
        <v>0.58333333333333337</v>
      </c>
      <c r="D256" s="5" t="s">
        <v>109</v>
      </c>
      <c r="E256" s="13" t="s">
        <v>99</v>
      </c>
      <c r="F256" s="13">
        <v>0</v>
      </c>
      <c r="G256" s="6">
        <v>5</v>
      </c>
      <c r="H256" s="6">
        <v>550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35</v>
      </c>
      <c r="T256" s="6">
        <v>15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150</v>
      </c>
      <c r="AB256" s="6">
        <v>200</v>
      </c>
      <c r="AC256" s="13" t="s">
        <v>29</v>
      </c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spans="1:39" ht="15.75" thickBot="1" x14ac:dyDescent="0.25">
      <c r="A257" s="66"/>
      <c r="B257" s="63">
        <v>44308</v>
      </c>
      <c r="C257" s="7">
        <v>0.75</v>
      </c>
      <c r="D257" s="5" t="s">
        <v>109</v>
      </c>
      <c r="E257" s="12" t="s">
        <v>112</v>
      </c>
      <c r="F257" s="8">
        <v>650</v>
      </c>
      <c r="G257" s="8">
        <v>5</v>
      </c>
      <c r="H257" s="8">
        <v>550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8">
        <v>0</v>
      </c>
      <c r="R257" s="8">
        <v>0</v>
      </c>
      <c r="S257" s="8">
        <v>35</v>
      </c>
      <c r="T257" s="8">
        <v>15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150</v>
      </c>
      <c r="AB257" s="8">
        <v>205</v>
      </c>
      <c r="AC257" s="12" t="s">
        <v>29</v>
      </c>
      <c r="AD257" s="8"/>
      <c r="AE257" s="8">
        <v>19256</v>
      </c>
      <c r="AF257" s="8"/>
      <c r="AG257" s="8">
        <v>16821</v>
      </c>
      <c r="AH257" s="8"/>
      <c r="AI257" s="8">
        <v>13125</v>
      </c>
      <c r="AJ257" s="8">
        <v>21936</v>
      </c>
      <c r="AK257" s="8">
        <v>40</v>
      </c>
      <c r="AL257" s="8">
        <v>974</v>
      </c>
      <c r="AM257" s="6">
        <v>75</v>
      </c>
    </row>
    <row r="258" spans="1:39" ht="15.75" thickBot="1" x14ac:dyDescent="0.25">
      <c r="A258" s="67"/>
      <c r="B258" s="63">
        <v>44308</v>
      </c>
      <c r="C258" s="5">
        <v>0.91666666666666663</v>
      </c>
      <c r="D258" s="5" t="s">
        <v>109</v>
      </c>
      <c r="E258" s="13" t="s">
        <v>70</v>
      </c>
      <c r="F258" s="6">
        <v>0</v>
      </c>
      <c r="G258" s="6">
        <v>5</v>
      </c>
      <c r="H258" s="6">
        <v>550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35</v>
      </c>
      <c r="T258" s="6">
        <v>17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170</v>
      </c>
      <c r="AB258" s="6">
        <v>215</v>
      </c>
      <c r="AC258" s="13" t="s">
        <v>29</v>
      </c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spans="1:39" ht="15.75" thickBot="1" x14ac:dyDescent="0.25">
      <c r="A259" s="65">
        <v>44309</v>
      </c>
      <c r="B259" s="63">
        <v>44309</v>
      </c>
      <c r="C259" s="5">
        <v>0.25</v>
      </c>
      <c r="D259" s="5" t="s">
        <v>109</v>
      </c>
      <c r="E259" s="13" t="s">
        <v>36</v>
      </c>
      <c r="F259" s="6">
        <v>790</v>
      </c>
      <c r="G259" s="6">
        <v>45</v>
      </c>
      <c r="H259" s="6">
        <v>550</v>
      </c>
      <c r="I259" s="6">
        <v>161</v>
      </c>
      <c r="J259" s="6">
        <v>61</v>
      </c>
      <c r="K259" s="6">
        <v>1693</v>
      </c>
      <c r="L259" s="6">
        <v>93</v>
      </c>
      <c r="M259" s="6">
        <v>560</v>
      </c>
      <c r="N259" s="6">
        <v>416</v>
      </c>
      <c r="O259" s="6">
        <v>93</v>
      </c>
      <c r="P259" s="6">
        <v>558</v>
      </c>
      <c r="Q259" s="6">
        <v>421</v>
      </c>
      <c r="R259" s="6">
        <v>0</v>
      </c>
      <c r="S259" s="6">
        <v>35</v>
      </c>
      <c r="T259" s="6">
        <v>45</v>
      </c>
      <c r="U259" s="6">
        <v>390</v>
      </c>
      <c r="V259" s="6">
        <v>420</v>
      </c>
      <c r="W259" s="13" t="s">
        <v>29</v>
      </c>
      <c r="X259" s="6">
        <v>0</v>
      </c>
      <c r="Y259" s="6">
        <v>0</v>
      </c>
      <c r="Z259" s="6">
        <v>0</v>
      </c>
      <c r="AA259" s="6">
        <v>400</v>
      </c>
      <c r="AB259" s="6">
        <v>430</v>
      </c>
      <c r="AC259" s="13" t="s">
        <v>29</v>
      </c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spans="1:39" ht="15.75" thickBot="1" x14ac:dyDescent="0.25">
      <c r="A260" s="66"/>
      <c r="B260" s="63">
        <v>44309</v>
      </c>
      <c r="C260" s="7">
        <v>0.41666666666666669</v>
      </c>
      <c r="D260" s="5" t="s">
        <v>109</v>
      </c>
      <c r="E260" s="13" t="s">
        <v>36</v>
      </c>
      <c r="F260" s="8">
        <v>1137</v>
      </c>
      <c r="G260" s="8">
        <v>277</v>
      </c>
      <c r="H260" s="8">
        <v>541</v>
      </c>
      <c r="I260" s="8">
        <v>24</v>
      </c>
      <c r="J260" s="8">
        <v>46</v>
      </c>
      <c r="K260" s="8">
        <v>2222</v>
      </c>
      <c r="L260" s="8">
        <v>93</v>
      </c>
      <c r="M260" s="8">
        <v>561</v>
      </c>
      <c r="N260" s="8">
        <v>472</v>
      </c>
      <c r="O260" s="8">
        <v>93</v>
      </c>
      <c r="P260" s="8">
        <v>563</v>
      </c>
      <c r="Q260" s="8">
        <v>444</v>
      </c>
      <c r="R260" s="8">
        <v>0</v>
      </c>
      <c r="S260" s="8">
        <v>36</v>
      </c>
      <c r="T260" s="8">
        <v>55</v>
      </c>
      <c r="U260" s="8">
        <v>480</v>
      </c>
      <c r="V260" s="8">
        <v>510</v>
      </c>
      <c r="W260" s="12" t="s">
        <v>29</v>
      </c>
      <c r="X260" s="8">
        <v>0</v>
      </c>
      <c r="Y260" s="8">
        <v>0</v>
      </c>
      <c r="Z260" s="8">
        <v>0</v>
      </c>
      <c r="AA260" s="8">
        <v>450</v>
      </c>
      <c r="AB260" s="8">
        <v>490</v>
      </c>
      <c r="AC260" s="12" t="s">
        <v>29</v>
      </c>
      <c r="AD260" s="8"/>
      <c r="AE260" s="8"/>
      <c r="AF260" s="8"/>
      <c r="AG260" s="8"/>
      <c r="AH260" s="8"/>
      <c r="AI260" s="8"/>
      <c r="AJ260" s="8"/>
      <c r="AK260" s="8"/>
      <c r="AL260" s="8"/>
      <c r="AM260" s="6"/>
    </row>
    <row r="261" spans="1:39" ht="15.75" thickBot="1" x14ac:dyDescent="0.25">
      <c r="A261" s="66"/>
      <c r="B261" s="63">
        <v>44309</v>
      </c>
      <c r="C261" s="9">
        <v>0.58333333333333337</v>
      </c>
      <c r="D261" s="5" t="s">
        <v>109</v>
      </c>
      <c r="E261" s="13" t="s">
        <v>36</v>
      </c>
      <c r="F261" s="6">
        <v>1253</v>
      </c>
      <c r="G261" s="6">
        <v>9.3000000000000007</v>
      </c>
      <c r="H261" s="6">
        <v>553</v>
      </c>
      <c r="I261" s="6">
        <v>2.2999999999999998</v>
      </c>
      <c r="J261" s="6">
        <v>40</v>
      </c>
      <c r="K261" s="6">
        <v>1724</v>
      </c>
      <c r="L261" s="6">
        <v>93</v>
      </c>
      <c r="M261" s="6">
        <v>566</v>
      </c>
      <c r="N261" s="6">
        <v>426</v>
      </c>
      <c r="O261" s="6">
        <v>93</v>
      </c>
      <c r="P261" s="6">
        <v>561</v>
      </c>
      <c r="Q261" s="6">
        <v>411</v>
      </c>
      <c r="R261" s="6">
        <v>0</v>
      </c>
      <c r="S261" s="6">
        <v>36</v>
      </c>
      <c r="T261" s="6">
        <v>50</v>
      </c>
      <c r="U261" s="6">
        <v>400</v>
      </c>
      <c r="V261" s="6">
        <v>410</v>
      </c>
      <c r="W261" s="13" t="s">
        <v>29</v>
      </c>
      <c r="X261" s="6">
        <v>0</v>
      </c>
      <c r="Y261" s="6">
        <v>0</v>
      </c>
      <c r="Z261" s="6">
        <v>0</v>
      </c>
      <c r="AA261" s="6">
        <v>400</v>
      </c>
      <c r="AB261" s="6">
        <v>426</v>
      </c>
      <c r="AC261" s="13" t="s">
        <v>29</v>
      </c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spans="1:39" ht="15.75" thickBot="1" x14ac:dyDescent="0.25">
      <c r="A262" s="66"/>
      <c r="B262" s="63">
        <v>44309</v>
      </c>
      <c r="C262" s="7">
        <v>0.75</v>
      </c>
      <c r="D262" s="5" t="s">
        <v>109</v>
      </c>
      <c r="E262" s="13" t="s">
        <v>36</v>
      </c>
      <c r="F262" s="8">
        <v>1791</v>
      </c>
      <c r="G262" s="8">
        <v>124</v>
      </c>
      <c r="H262" s="8">
        <v>536</v>
      </c>
      <c r="I262" s="8">
        <v>158</v>
      </c>
      <c r="J262" s="8">
        <v>53</v>
      </c>
      <c r="K262" s="8">
        <v>1634</v>
      </c>
      <c r="L262" s="8">
        <v>93</v>
      </c>
      <c r="M262" s="8">
        <v>561</v>
      </c>
      <c r="N262" s="8">
        <v>408</v>
      </c>
      <c r="O262" s="8">
        <v>93</v>
      </c>
      <c r="P262" s="8">
        <v>562</v>
      </c>
      <c r="Q262" s="8">
        <v>405</v>
      </c>
      <c r="R262" s="8">
        <v>0</v>
      </c>
      <c r="S262" s="8">
        <v>35</v>
      </c>
      <c r="T262" s="8">
        <v>45</v>
      </c>
      <c r="U262" s="8">
        <v>360</v>
      </c>
      <c r="V262" s="8">
        <v>380</v>
      </c>
      <c r="W262" s="12" t="s">
        <v>29</v>
      </c>
      <c r="X262" s="8">
        <v>0</v>
      </c>
      <c r="Y262" s="8">
        <v>0</v>
      </c>
      <c r="Z262" s="8">
        <v>0</v>
      </c>
      <c r="AA262" s="8">
        <v>370</v>
      </c>
      <c r="AB262" s="8">
        <v>420</v>
      </c>
      <c r="AC262" s="12" t="s">
        <v>29</v>
      </c>
      <c r="AD262" s="8"/>
      <c r="AE262" s="8">
        <f>AE257+24</f>
        <v>19280</v>
      </c>
      <c r="AF262" s="8">
        <f t="shared" ref="AF262:AJ262" si="7">AF257+24</f>
        <v>24</v>
      </c>
      <c r="AG262" s="8">
        <f>AG257</f>
        <v>16821</v>
      </c>
      <c r="AH262" s="8">
        <f t="shared" si="7"/>
        <v>24</v>
      </c>
      <c r="AI262" s="8">
        <f t="shared" si="7"/>
        <v>13149</v>
      </c>
      <c r="AJ262" s="8">
        <f t="shared" si="7"/>
        <v>21960</v>
      </c>
      <c r="AK262" s="8">
        <v>180</v>
      </c>
      <c r="AL262" s="8">
        <v>1079</v>
      </c>
      <c r="AM262" s="6">
        <v>95</v>
      </c>
    </row>
    <row r="263" spans="1:39" ht="15.75" thickBot="1" x14ac:dyDescent="0.25">
      <c r="A263" s="67"/>
      <c r="B263" s="63">
        <v>44309</v>
      </c>
      <c r="C263" s="5">
        <v>0.91666666666666663</v>
      </c>
      <c r="D263" s="5" t="s">
        <v>109</v>
      </c>
      <c r="E263" s="13" t="s">
        <v>36</v>
      </c>
      <c r="F263" s="6">
        <v>2100</v>
      </c>
      <c r="G263" s="6">
        <v>0</v>
      </c>
      <c r="H263" s="6">
        <v>0</v>
      </c>
      <c r="I263" s="6">
        <v>30</v>
      </c>
      <c r="J263" s="6">
        <v>55</v>
      </c>
      <c r="K263" s="6">
        <v>1900</v>
      </c>
      <c r="L263" s="6">
        <v>93</v>
      </c>
      <c r="M263" s="6">
        <v>560</v>
      </c>
      <c r="N263" s="6">
        <v>400</v>
      </c>
      <c r="O263" s="6">
        <v>93</v>
      </c>
      <c r="P263" s="6">
        <v>560</v>
      </c>
      <c r="Q263" s="6">
        <v>400</v>
      </c>
      <c r="R263" s="6">
        <v>0</v>
      </c>
      <c r="S263" s="6">
        <v>36</v>
      </c>
      <c r="T263" s="6">
        <v>50</v>
      </c>
      <c r="U263" s="6">
        <v>500</v>
      </c>
      <c r="V263" s="6">
        <v>550</v>
      </c>
      <c r="W263" s="13" t="s">
        <v>29</v>
      </c>
      <c r="X263" s="6">
        <v>0</v>
      </c>
      <c r="Y263" s="6">
        <v>0</v>
      </c>
      <c r="Z263" s="6">
        <v>0</v>
      </c>
      <c r="AA263" s="6">
        <v>480</v>
      </c>
      <c r="AB263" s="6">
        <v>520</v>
      </c>
      <c r="AC263" s="13" t="s">
        <v>29</v>
      </c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spans="1:39" ht="15.75" thickBot="1" x14ac:dyDescent="0.25">
      <c r="A264" s="65">
        <v>44310</v>
      </c>
      <c r="B264" s="63">
        <v>44310</v>
      </c>
      <c r="C264" s="5">
        <v>0.25</v>
      </c>
      <c r="D264" s="5" t="s">
        <v>109</v>
      </c>
      <c r="E264" s="13" t="s">
        <v>36</v>
      </c>
      <c r="F264" s="6">
        <v>2417</v>
      </c>
      <c r="G264" s="6">
        <v>0</v>
      </c>
      <c r="H264" s="6">
        <v>0</v>
      </c>
      <c r="I264" s="6">
        <v>30</v>
      </c>
      <c r="J264" s="6">
        <v>55</v>
      </c>
      <c r="K264" s="6">
        <v>2602</v>
      </c>
      <c r="L264" s="6">
        <v>93</v>
      </c>
      <c r="M264" s="6">
        <v>562</v>
      </c>
      <c r="N264" s="6">
        <v>396</v>
      </c>
      <c r="O264" s="6">
        <v>93</v>
      </c>
      <c r="P264" s="6">
        <v>565</v>
      </c>
      <c r="Q264" s="6">
        <v>523</v>
      </c>
      <c r="R264" s="6">
        <v>0</v>
      </c>
      <c r="S264" s="6">
        <v>36</v>
      </c>
      <c r="T264" s="6">
        <v>60</v>
      </c>
      <c r="U264" s="6">
        <v>540</v>
      </c>
      <c r="V264" s="6">
        <v>460</v>
      </c>
      <c r="W264" s="13" t="s">
        <v>29</v>
      </c>
      <c r="X264" s="6">
        <v>0</v>
      </c>
      <c r="Y264" s="6">
        <v>0</v>
      </c>
      <c r="Z264" s="6">
        <v>0</v>
      </c>
      <c r="AA264" s="6">
        <v>510</v>
      </c>
      <c r="AB264" s="6">
        <v>530</v>
      </c>
      <c r="AC264" s="13" t="s">
        <v>29</v>
      </c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spans="1:39" ht="15.75" thickBot="1" x14ac:dyDescent="0.25">
      <c r="A265" s="66"/>
      <c r="B265" s="63">
        <v>44310</v>
      </c>
      <c r="C265" s="7">
        <v>0.41666666666666669</v>
      </c>
      <c r="D265" s="5" t="s">
        <v>109</v>
      </c>
      <c r="E265" s="13" t="s">
        <v>36</v>
      </c>
      <c r="F265" s="8">
        <v>2792</v>
      </c>
      <c r="G265" s="8">
        <v>4.8</v>
      </c>
      <c r="H265" s="8">
        <v>564</v>
      </c>
      <c r="I265" s="8">
        <v>184</v>
      </c>
      <c r="J265" s="8">
        <v>56</v>
      </c>
      <c r="K265" s="8">
        <v>2396</v>
      </c>
      <c r="L265" s="8">
        <v>85</v>
      </c>
      <c r="M265" s="8">
        <v>559</v>
      </c>
      <c r="N265" s="8">
        <v>522</v>
      </c>
      <c r="O265" s="8">
        <v>85</v>
      </c>
      <c r="P265" s="8">
        <v>557</v>
      </c>
      <c r="Q265" s="8">
        <v>526</v>
      </c>
      <c r="R265" s="8">
        <v>0</v>
      </c>
      <c r="S265" s="8">
        <v>36</v>
      </c>
      <c r="T265" s="8">
        <v>55</v>
      </c>
      <c r="U265" s="8">
        <v>480</v>
      </c>
      <c r="V265" s="8">
        <v>515</v>
      </c>
      <c r="W265" s="12" t="s">
        <v>29</v>
      </c>
      <c r="X265" s="8">
        <v>0</v>
      </c>
      <c r="Y265" s="8">
        <v>0</v>
      </c>
      <c r="Z265" s="8">
        <v>0</v>
      </c>
      <c r="AA265" s="8">
        <v>480</v>
      </c>
      <c r="AB265" s="8">
        <v>515</v>
      </c>
      <c r="AC265" s="12" t="s">
        <v>29</v>
      </c>
      <c r="AD265" s="8"/>
      <c r="AE265" s="8"/>
      <c r="AF265" s="8"/>
      <c r="AG265" s="8"/>
      <c r="AH265" s="8"/>
      <c r="AI265" s="8"/>
      <c r="AJ265" s="8"/>
      <c r="AK265" s="8"/>
      <c r="AL265" s="8"/>
      <c r="AM265" s="6"/>
    </row>
    <row r="266" spans="1:39" ht="15.75" thickBot="1" x14ac:dyDescent="0.25">
      <c r="A266" s="66"/>
      <c r="B266" s="63">
        <v>44310</v>
      </c>
      <c r="C266" s="9">
        <v>0.58333333333333337</v>
      </c>
      <c r="D266" s="5" t="s">
        <v>109</v>
      </c>
      <c r="E266" s="13" t="s">
        <v>36</v>
      </c>
      <c r="F266" s="6">
        <v>3053</v>
      </c>
      <c r="G266" s="6">
        <v>40</v>
      </c>
      <c r="H266" s="6">
        <v>553</v>
      </c>
      <c r="I266" s="6">
        <v>195</v>
      </c>
      <c r="J266" s="6">
        <v>86</v>
      </c>
      <c r="K266" s="6">
        <v>2790</v>
      </c>
      <c r="L266" s="6">
        <v>101</v>
      </c>
      <c r="M266" s="6">
        <v>562</v>
      </c>
      <c r="N266" s="6">
        <v>423</v>
      </c>
      <c r="O266" s="6">
        <v>105</v>
      </c>
      <c r="P266" s="6">
        <v>561</v>
      </c>
      <c r="Q266" s="6">
        <v>537</v>
      </c>
      <c r="R266" s="6">
        <v>0</v>
      </c>
      <c r="S266" s="6">
        <v>36</v>
      </c>
      <c r="T266" s="6">
        <v>60</v>
      </c>
      <c r="U266" s="6">
        <v>560</v>
      </c>
      <c r="V266" s="6">
        <v>570</v>
      </c>
      <c r="W266" s="13" t="s">
        <v>29</v>
      </c>
      <c r="X266" s="6">
        <v>0</v>
      </c>
      <c r="Y266" s="6">
        <v>0</v>
      </c>
      <c r="Z266" s="6">
        <v>0</v>
      </c>
      <c r="AA266" s="6">
        <v>560</v>
      </c>
      <c r="AB266" s="6">
        <v>600</v>
      </c>
      <c r="AC266" s="13" t="s">
        <v>29</v>
      </c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spans="1:39" ht="15.75" thickBot="1" x14ac:dyDescent="0.25">
      <c r="A267" s="66"/>
      <c r="B267" s="63">
        <v>44310</v>
      </c>
      <c r="C267" s="7">
        <v>0.75</v>
      </c>
      <c r="D267" s="5" t="s">
        <v>109</v>
      </c>
      <c r="E267" s="13" t="s">
        <v>36</v>
      </c>
      <c r="F267" s="8">
        <v>3318</v>
      </c>
      <c r="G267" s="8">
        <v>16</v>
      </c>
      <c r="H267" s="8">
        <v>540</v>
      </c>
      <c r="I267" s="8">
        <v>181</v>
      </c>
      <c r="J267" s="8">
        <v>79</v>
      </c>
      <c r="K267" s="8">
        <v>2890</v>
      </c>
      <c r="L267" s="8">
        <v>101</v>
      </c>
      <c r="M267" s="8">
        <v>562</v>
      </c>
      <c r="N267" s="8">
        <v>392</v>
      </c>
      <c r="O267" s="8">
        <v>105</v>
      </c>
      <c r="P267" s="8">
        <v>560</v>
      </c>
      <c r="Q267" s="8">
        <v>494</v>
      </c>
      <c r="R267" s="8">
        <v>0</v>
      </c>
      <c r="S267" s="8">
        <v>36</v>
      </c>
      <c r="T267" s="8">
        <v>55</v>
      </c>
      <c r="U267" s="8">
        <v>520</v>
      </c>
      <c r="V267" s="8">
        <v>530</v>
      </c>
      <c r="W267" s="12" t="s">
        <v>29</v>
      </c>
      <c r="X267" s="8">
        <v>0</v>
      </c>
      <c r="Y267" s="8">
        <v>0</v>
      </c>
      <c r="Z267" s="8">
        <v>0</v>
      </c>
      <c r="AA267" s="8">
        <v>530</v>
      </c>
      <c r="AB267" s="8">
        <v>560</v>
      </c>
      <c r="AC267" s="12" t="s">
        <v>29</v>
      </c>
      <c r="AD267" s="8"/>
      <c r="AE267" s="8">
        <f>AE262+24</f>
        <v>19304</v>
      </c>
      <c r="AF267" s="8">
        <f t="shared" ref="AF267:AJ267" si="8">AF262+24</f>
        <v>48</v>
      </c>
      <c r="AG267" s="8">
        <f>AG262</f>
        <v>16821</v>
      </c>
      <c r="AH267" s="8">
        <f t="shared" si="8"/>
        <v>48</v>
      </c>
      <c r="AI267" s="8">
        <f t="shared" si="8"/>
        <v>13173</v>
      </c>
      <c r="AJ267" s="8">
        <f t="shared" si="8"/>
        <v>21984</v>
      </c>
      <c r="AK267" s="8">
        <v>0</v>
      </c>
      <c r="AL267" s="8">
        <v>1465</v>
      </c>
      <c r="AM267" s="6">
        <v>97</v>
      </c>
    </row>
    <row r="268" spans="1:39" ht="15.75" thickBot="1" x14ac:dyDescent="0.25">
      <c r="A268" s="67"/>
      <c r="B268" s="63">
        <v>44310</v>
      </c>
      <c r="C268" s="5">
        <v>0.91666666666666663</v>
      </c>
      <c r="D268" s="5" t="s">
        <v>109</v>
      </c>
      <c r="E268" s="13" t="s">
        <v>36</v>
      </c>
      <c r="F268" s="6">
        <v>4600</v>
      </c>
      <c r="G268" s="6">
        <v>10</v>
      </c>
      <c r="H268" s="6">
        <v>550</v>
      </c>
      <c r="I268" s="6">
        <v>4</v>
      </c>
      <c r="J268" s="6">
        <v>40</v>
      </c>
      <c r="K268" s="6">
        <v>1800</v>
      </c>
      <c r="L268" s="6">
        <v>101</v>
      </c>
      <c r="M268" s="6">
        <v>560</v>
      </c>
      <c r="N268" s="6">
        <v>390</v>
      </c>
      <c r="O268" s="6">
        <v>105</v>
      </c>
      <c r="P268" s="6">
        <v>560</v>
      </c>
      <c r="Q268" s="6">
        <v>490</v>
      </c>
      <c r="R268" s="6">
        <v>0</v>
      </c>
      <c r="S268" s="6">
        <v>36</v>
      </c>
      <c r="T268" s="6">
        <v>50</v>
      </c>
      <c r="U268" s="6">
        <v>500</v>
      </c>
      <c r="V268" s="6">
        <v>550</v>
      </c>
      <c r="W268" s="13" t="s">
        <v>29</v>
      </c>
      <c r="X268" s="6">
        <v>0</v>
      </c>
      <c r="Y268" s="6">
        <v>0</v>
      </c>
      <c r="Z268" s="6">
        <v>0</v>
      </c>
      <c r="AA268" s="6">
        <v>500</v>
      </c>
      <c r="AB268" s="6">
        <v>520</v>
      </c>
      <c r="AC268" s="13" t="s">
        <v>29</v>
      </c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spans="1:39" ht="15.75" thickBot="1" x14ac:dyDescent="0.25">
      <c r="A269" s="65">
        <v>44311</v>
      </c>
      <c r="B269" s="63">
        <v>44311</v>
      </c>
      <c r="C269" s="5">
        <v>0.25</v>
      </c>
      <c r="D269" s="5" t="s">
        <v>109</v>
      </c>
      <c r="E269" s="13" t="s">
        <v>36</v>
      </c>
      <c r="F269" s="6">
        <v>4100</v>
      </c>
      <c r="G269" s="6">
        <v>10</v>
      </c>
      <c r="H269" s="6">
        <v>590</v>
      </c>
      <c r="I269" s="6">
        <v>195</v>
      </c>
      <c r="J269" s="6">
        <v>95</v>
      </c>
      <c r="K269" s="6">
        <v>1421</v>
      </c>
      <c r="L269" s="6">
        <v>86</v>
      </c>
      <c r="M269" s="6">
        <v>564</v>
      </c>
      <c r="N269" s="6">
        <v>305</v>
      </c>
      <c r="O269" s="6">
        <v>100</v>
      </c>
      <c r="P269" s="6">
        <v>564</v>
      </c>
      <c r="Q269" s="6">
        <v>453</v>
      </c>
      <c r="R269" s="6">
        <v>0</v>
      </c>
      <c r="S269" s="6">
        <v>36</v>
      </c>
      <c r="T269" s="6">
        <v>40</v>
      </c>
      <c r="U269" s="6">
        <v>330</v>
      </c>
      <c r="V269" s="6">
        <v>380</v>
      </c>
      <c r="W269" s="13" t="s">
        <v>29</v>
      </c>
      <c r="X269" s="6">
        <v>0</v>
      </c>
      <c r="Y269" s="6">
        <v>0</v>
      </c>
      <c r="Z269" s="6">
        <v>0</v>
      </c>
      <c r="AA269" s="6">
        <v>310</v>
      </c>
      <c r="AB269" s="6">
        <v>345</v>
      </c>
      <c r="AC269" s="13" t="s">
        <v>29</v>
      </c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spans="1:39" ht="15.75" thickBot="1" x14ac:dyDescent="0.25">
      <c r="A270" s="66"/>
      <c r="B270" s="63">
        <v>44311</v>
      </c>
      <c r="C270" s="7">
        <v>0.41666666666666669</v>
      </c>
      <c r="D270" s="5" t="s">
        <v>109</v>
      </c>
      <c r="E270" s="12" t="s">
        <v>36</v>
      </c>
      <c r="F270" s="8">
        <v>4250</v>
      </c>
      <c r="G270" s="8">
        <v>10</v>
      </c>
      <c r="H270" s="8">
        <v>590</v>
      </c>
      <c r="I270" s="8">
        <v>195</v>
      </c>
      <c r="J270" s="8">
        <v>95</v>
      </c>
      <c r="K270" s="8">
        <v>1421</v>
      </c>
      <c r="L270" s="8">
        <v>86</v>
      </c>
      <c r="M270" s="8">
        <v>564</v>
      </c>
      <c r="N270" s="8">
        <v>305</v>
      </c>
      <c r="O270" s="8">
        <v>100</v>
      </c>
      <c r="P270" s="8">
        <v>564</v>
      </c>
      <c r="Q270" s="8">
        <v>453</v>
      </c>
      <c r="R270" s="8">
        <v>0</v>
      </c>
      <c r="S270" s="8">
        <v>36</v>
      </c>
      <c r="T270" s="8">
        <v>40</v>
      </c>
      <c r="U270" s="8">
        <v>330</v>
      </c>
      <c r="V270" s="8">
        <v>380</v>
      </c>
      <c r="W270" s="8" t="s">
        <v>29</v>
      </c>
      <c r="X270" s="8">
        <v>0</v>
      </c>
      <c r="Y270" s="8">
        <v>0</v>
      </c>
      <c r="Z270" s="8">
        <v>0</v>
      </c>
      <c r="AA270" s="8">
        <v>310</v>
      </c>
      <c r="AB270" s="8">
        <v>345</v>
      </c>
      <c r="AC270" s="8" t="s">
        <v>29</v>
      </c>
      <c r="AD270" s="8"/>
      <c r="AE270" s="8"/>
      <c r="AF270" s="8"/>
      <c r="AG270" s="8"/>
      <c r="AH270" s="8"/>
      <c r="AI270" s="8"/>
      <c r="AJ270" s="8"/>
      <c r="AK270" s="8"/>
      <c r="AL270" s="8"/>
      <c r="AM270" s="6"/>
    </row>
    <row r="271" spans="1:39" ht="15.75" thickBot="1" x14ac:dyDescent="0.25">
      <c r="A271" s="66"/>
      <c r="B271" s="63">
        <v>44311</v>
      </c>
      <c r="C271" s="9">
        <v>0.58333333333333337</v>
      </c>
      <c r="D271" s="5" t="s">
        <v>109</v>
      </c>
      <c r="E271" s="13" t="s">
        <v>32</v>
      </c>
      <c r="F271" s="6">
        <v>3980</v>
      </c>
      <c r="G271" s="6">
        <v>183</v>
      </c>
      <c r="H271" s="6">
        <v>560</v>
      </c>
      <c r="I271" s="6">
        <v>170</v>
      </c>
      <c r="J271" s="6">
        <v>79</v>
      </c>
      <c r="K271" s="6">
        <v>1968</v>
      </c>
      <c r="L271" s="6">
        <v>107</v>
      </c>
      <c r="M271" s="6">
        <v>571</v>
      </c>
      <c r="N271" s="6">
        <v>339</v>
      </c>
      <c r="O271" s="6">
        <v>120</v>
      </c>
      <c r="P271" s="6">
        <v>551</v>
      </c>
      <c r="Q271" s="6">
        <v>413</v>
      </c>
      <c r="R271" s="6">
        <v>0</v>
      </c>
      <c r="S271" s="6">
        <v>35</v>
      </c>
      <c r="T271" s="6">
        <v>50</v>
      </c>
      <c r="U271" s="6">
        <v>420</v>
      </c>
      <c r="V271" s="6">
        <v>450</v>
      </c>
      <c r="W271" s="13" t="s">
        <v>29</v>
      </c>
      <c r="X271" s="6">
        <v>0</v>
      </c>
      <c r="Y271" s="6">
        <v>0</v>
      </c>
      <c r="Z271" s="6">
        <v>0</v>
      </c>
      <c r="AA271" s="6">
        <v>400</v>
      </c>
      <c r="AB271" s="6">
        <v>435</v>
      </c>
      <c r="AC271" s="13" t="s">
        <v>29</v>
      </c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spans="1:39" ht="15.75" thickBot="1" x14ac:dyDescent="0.25">
      <c r="A272" s="66"/>
      <c r="B272" s="63">
        <v>44311</v>
      </c>
      <c r="C272" s="7">
        <v>0.75</v>
      </c>
      <c r="D272" s="5" t="s">
        <v>109</v>
      </c>
      <c r="E272" s="12" t="s">
        <v>37</v>
      </c>
      <c r="F272" s="8">
        <v>2600</v>
      </c>
      <c r="G272" s="8">
        <v>138</v>
      </c>
      <c r="H272" s="8">
        <v>588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8">
        <v>35</v>
      </c>
      <c r="T272" s="8">
        <v>20</v>
      </c>
      <c r="U272" s="8">
        <v>200</v>
      </c>
      <c r="V272" s="8">
        <v>250</v>
      </c>
      <c r="W272" s="12" t="s">
        <v>29</v>
      </c>
      <c r="X272" s="8">
        <v>0</v>
      </c>
      <c r="Y272" s="8">
        <v>0</v>
      </c>
      <c r="Z272" s="8">
        <v>0</v>
      </c>
      <c r="AA272" s="8">
        <v>190</v>
      </c>
      <c r="AB272" s="8">
        <v>250</v>
      </c>
      <c r="AC272" s="12" t="s">
        <v>29</v>
      </c>
      <c r="AD272" s="8"/>
      <c r="AE272" s="8">
        <v>19322</v>
      </c>
      <c r="AF272" s="8">
        <f t="shared" ref="AF272:AJ272" si="9">AF267+24</f>
        <v>72</v>
      </c>
      <c r="AG272" s="8">
        <f>AG267</f>
        <v>16821</v>
      </c>
      <c r="AH272" s="8">
        <f t="shared" si="9"/>
        <v>72</v>
      </c>
      <c r="AI272" s="8">
        <f t="shared" si="9"/>
        <v>13197</v>
      </c>
      <c r="AJ272" s="8">
        <f t="shared" si="9"/>
        <v>22008</v>
      </c>
      <c r="AK272" s="8">
        <v>25</v>
      </c>
      <c r="AL272" s="8">
        <v>1215</v>
      </c>
      <c r="AM272" s="6">
        <v>103</v>
      </c>
    </row>
    <row r="273" spans="1:39" ht="15.75" thickBot="1" x14ac:dyDescent="0.25">
      <c r="A273" s="67"/>
      <c r="B273" s="63">
        <v>44311</v>
      </c>
      <c r="C273" s="5">
        <v>0.91666666666666663</v>
      </c>
      <c r="D273" s="5" t="s">
        <v>109</v>
      </c>
      <c r="E273" s="13" t="s">
        <v>99</v>
      </c>
      <c r="F273" s="6">
        <v>0</v>
      </c>
      <c r="G273" s="6">
        <v>5</v>
      </c>
      <c r="H273" s="6">
        <v>550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35</v>
      </c>
      <c r="T273" s="6">
        <v>15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150</v>
      </c>
      <c r="AB273" s="6">
        <v>200</v>
      </c>
      <c r="AC273" s="13" t="s">
        <v>29</v>
      </c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spans="1:39" ht="15.75" thickBot="1" x14ac:dyDescent="0.25">
      <c r="A274" s="65">
        <v>44312</v>
      </c>
      <c r="B274" s="63">
        <v>44312</v>
      </c>
      <c r="C274" s="5">
        <v>0.25</v>
      </c>
      <c r="D274" s="5" t="s">
        <v>109</v>
      </c>
      <c r="E274" s="13" t="s">
        <v>100</v>
      </c>
      <c r="F274" s="6">
        <v>1122</v>
      </c>
      <c r="G274" s="6">
        <v>470</v>
      </c>
      <c r="H274" s="6">
        <v>414</v>
      </c>
      <c r="I274" s="6">
        <v>0</v>
      </c>
      <c r="J274" s="6">
        <v>0</v>
      </c>
      <c r="K274" s="6">
        <v>272</v>
      </c>
      <c r="L274" s="6">
        <v>0</v>
      </c>
      <c r="M274" s="6">
        <v>0</v>
      </c>
      <c r="N274" s="6">
        <v>0</v>
      </c>
      <c r="O274" s="6">
        <v>70</v>
      </c>
      <c r="P274" s="6">
        <v>470</v>
      </c>
      <c r="Q274" s="6">
        <v>414</v>
      </c>
      <c r="R274" s="6">
        <v>0</v>
      </c>
      <c r="S274" s="6">
        <v>35</v>
      </c>
      <c r="T274" s="6">
        <v>24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240</v>
      </c>
      <c r="AB274" s="6">
        <v>320</v>
      </c>
      <c r="AC274" s="13" t="s">
        <v>29</v>
      </c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spans="1:39" ht="15.75" thickBot="1" x14ac:dyDescent="0.25">
      <c r="A275" s="66"/>
      <c r="B275" s="63">
        <v>44312</v>
      </c>
      <c r="C275" s="7">
        <v>0.41666666666666669</v>
      </c>
      <c r="D275" s="5" t="s">
        <v>109</v>
      </c>
      <c r="E275" s="13" t="s">
        <v>100</v>
      </c>
      <c r="F275" s="8">
        <v>3750</v>
      </c>
      <c r="G275" s="8">
        <v>420</v>
      </c>
      <c r="H275" s="8">
        <v>550</v>
      </c>
      <c r="I275" s="8">
        <v>4</v>
      </c>
      <c r="J275" s="8">
        <v>40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36</v>
      </c>
      <c r="T275" s="8">
        <v>25</v>
      </c>
      <c r="U275" s="8">
        <v>245</v>
      </c>
      <c r="V275" s="8">
        <v>310</v>
      </c>
      <c r="W275" s="12" t="s">
        <v>29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12" t="s">
        <v>29</v>
      </c>
      <c r="AD275" s="8"/>
      <c r="AE275" s="8"/>
      <c r="AF275" s="8"/>
      <c r="AG275" s="8"/>
      <c r="AH275" s="8"/>
      <c r="AI275" s="8"/>
      <c r="AJ275" s="8"/>
      <c r="AK275" s="8"/>
      <c r="AL275" s="8"/>
      <c r="AM275" s="6"/>
    </row>
    <row r="276" spans="1:39" ht="15.75" thickBot="1" x14ac:dyDescent="0.25">
      <c r="A276" s="66"/>
      <c r="B276" s="63">
        <v>44312</v>
      </c>
      <c r="C276" s="9">
        <v>0.58333333333333337</v>
      </c>
      <c r="D276" s="5" t="s">
        <v>109</v>
      </c>
      <c r="E276" s="12" t="s">
        <v>101</v>
      </c>
      <c r="F276" s="6">
        <v>4293</v>
      </c>
      <c r="G276" s="6">
        <v>5</v>
      </c>
      <c r="H276" s="6">
        <v>550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36</v>
      </c>
      <c r="T276" s="6">
        <v>20</v>
      </c>
      <c r="U276" s="6">
        <v>200</v>
      </c>
      <c r="V276" s="6">
        <v>250</v>
      </c>
      <c r="W276" s="13" t="s">
        <v>29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13" t="s">
        <v>29</v>
      </c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spans="1:39" ht="15.75" thickBot="1" x14ac:dyDescent="0.25">
      <c r="A277" s="66"/>
      <c r="B277" s="63">
        <v>44312</v>
      </c>
      <c r="C277" s="7">
        <v>0.75</v>
      </c>
      <c r="D277" s="5" t="s">
        <v>109</v>
      </c>
      <c r="E277" s="12" t="s">
        <v>101</v>
      </c>
      <c r="F277" s="8">
        <v>4293</v>
      </c>
      <c r="G277" s="12">
        <v>5</v>
      </c>
      <c r="H277" s="8">
        <v>550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35</v>
      </c>
      <c r="T277" s="8">
        <v>20</v>
      </c>
      <c r="U277" s="8">
        <v>200</v>
      </c>
      <c r="V277" s="8">
        <v>250</v>
      </c>
      <c r="W277" s="12" t="s">
        <v>29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12" t="s">
        <v>29</v>
      </c>
      <c r="AD277" s="8"/>
      <c r="AE277" s="8">
        <v>19322</v>
      </c>
      <c r="AF277" s="8"/>
      <c r="AG277" s="8">
        <v>16821</v>
      </c>
      <c r="AH277" s="8"/>
      <c r="AI277" s="8">
        <v>13220</v>
      </c>
      <c r="AJ277" s="8">
        <v>22032</v>
      </c>
      <c r="AK277" s="8">
        <v>92</v>
      </c>
      <c r="AL277" s="8">
        <v>405</v>
      </c>
      <c r="AM277" s="6">
        <v>105</v>
      </c>
    </row>
    <row r="278" spans="1:39" ht="15.75" thickBot="1" x14ac:dyDescent="0.25">
      <c r="A278" s="67"/>
      <c r="B278" s="63">
        <v>44312</v>
      </c>
      <c r="C278" s="5">
        <v>0.91666666666666663</v>
      </c>
      <c r="D278" s="5" t="s">
        <v>109</v>
      </c>
      <c r="E278" s="13" t="s">
        <v>102</v>
      </c>
      <c r="F278" s="6">
        <v>4297</v>
      </c>
      <c r="G278" s="6">
        <v>4</v>
      </c>
      <c r="H278" s="6">
        <v>545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35</v>
      </c>
      <c r="T278" s="6">
        <v>20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195</v>
      </c>
      <c r="AB278" s="6">
        <v>212</v>
      </c>
      <c r="AC278" s="13" t="s">
        <v>29</v>
      </c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spans="1:39" ht="15.75" thickBot="1" x14ac:dyDescent="0.25">
      <c r="A279" s="65">
        <v>44313</v>
      </c>
      <c r="B279" s="63">
        <v>44313</v>
      </c>
      <c r="C279" s="5">
        <v>0.25</v>
      </c>
      <c r="D279" s="5" t="s">
        <v>109</v>
      </c>
      <c r="E279" s="12" t="s">
        <v>37</v>
      </c>
      <c r="F279" s="6">
        <v>3597</v>
      </c>
      <c r="G279" s="6">
        <v>510</v>
      </c>
      <c r="H279" s="6">
        <v>562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34</v>
      </c>
      <c r="T279" s="6">
        <v>10</v>
      </c>
      <c r="U279" s="6">
        <v>121</v>
      </c>
      <c r="V279" s="6">
        <v>123</v>
      </c>
      <c r="W279" s="13" t="s">
        <v>29</v>
      </c>
      <c r="X279" s="6">
        <v>0</v>
      </c>
      <c r="Y279" s="6">
        <v>0</v>
      </c>
      <c r="Z279" s="6">
        <v>0</v>
      </c>
      <c r="AA279" s="6">
        <v>56</v>
      </c>
      <c r="AB279" s="6">
        <v>67</v>
      </c>
      <c r="AC279" s="13" t="s">
        <v>29</v>
      </c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spans="1:39" ht="15.75" thickBot="1" x14ac:dyDescent="0.25">
      <c r="A280" s="66"/>
      <c r="B280" s="63">
        <v>44313</v>
      </c>
      <c r="C280" s="7">
        <v>0.41666666666666669</v>
      </c>
      <c r="D280" s="5" t="s">
        <v>109</v>
      </c>
      <c r="E280" s="12" t="s">
        <v>37</v>
      </c>
      <c r="F280" s="8">
        <v>154</v>
      </c>
      <c r="G280" s="8">
        <v>4</v>
      </c>
      <c r="H280" s="8">
        <v>540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v>0</v>
      </c>
      <c r="Q280" s="8">
        <v>0</v>
      </c>
      <c r="R280" s="8">
        <v>0</v>
      </c>
      <c r="S280" s="8">
        <v>35</v>
      </c>
      <c r="T280" s="8">
        <v>18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283</v>
      </c>
      <c r="AB280" s="8">
        <v>267</v>
      </c>
      <c r="AC280" s="12" t="s">
        <v>29</v>
      </c>
      <c r="AD280" s="8"/>
      <c r="AE280" s="8"/>
      <c r="AF280" s="8"/>
      <c r="AG280" s="8"/>
      <c r="AH280" s="8"/>
      <c r="AI280" s="8"/>
      <c r="AJ280" s="8"/>
      <c r="AK280" s="8"/>
      <c r="AL280" s="8"/>
      <c r="AM280" s="6"/>
    </row>
    <row r="281" spans="1:39" ht="15.75" thickBot="1" x14ac:dyDescent="0.25">
      <c r="A281" s="66"/>
      <c r="B281" s="63">
        <v>44313</v>
      </c>
      <c r="C281" s="9">
        <v>0.58333333333333337</v>
      </c>
      <c r="D281" s="5" t="s">
        <v>109</v>
      </c>
      <c r="E281" s="12" t="s">
        <v>37</v>
      </c>
      <c r="F281" s="6">
        <v>154</v>
      </c>
      <c r="G281" s="6">
        <v>4</v>
      </c>
      <c r="H281" s="6">
        <v>542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35</v>
      </c>
      <c r="T281" s="6">
        <v>15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190</v>
      </c>
      <c r="AB281" s="6">
        <v>250</v>
      </c>
      <c r="AC281" s="13" t="s">
        <v>29</v>
      </c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spans="1:39" ht="15.75" thickBot="1" x14ac:dyDescent="0.25">
      <c r="A282" s="66"/>
      <c r="B282" s="63">
        <v>44313</v>
      </c>
      <c r="C282" s="7">
        <v>0.75</v>
      </c>
      <c r="D282" s="5" t="s">
        <v>109</v>
      </c>
      <c r="E282" s="13" t="s">
        <v>113</v>
      </c>
      <c r="F282" s="8">
        <v>154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v>0</v>
      </c>
      <c r="Q282" s="8">
        <v>0</v>
      </c>
      <c r="R282" s="8">
        <v>0</v>
      </c>
      <c r="S282" s="8">
        <v>35</v>
      </c>
      <c r="T282" s="8">
        <v>10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231</v>
      </c>
      <c r="AB282" s="8">
        <v>242</v>
      </c>
      <c r="AC282" s="12" t="s">
        <v>29</v>
      </c>
      <c r="AD282" s="8"/>
      <c r="AE282" s="8">
        <v>19326</v>
      </c>
      <c r="AF282" s="8"/>
      <c r="AG282" s="8">
        <v>16821</v>
      </c>
      <c r="AH282" s="8"/>
      <c r="AI282" s="8">
        <v>13244</v>
      </c>
      <c r="AJ282" s="8">
        <v>22056</v>
      </c>
      <c r="AK282" s="8"/>
      <c r="AL282" s="8">
        <v>627</v>
      </c>
      <c r="AM282" s="6">
        <v>94</v>
      </c>
    </row>
    <row r="283" spans="1:39" ht="15.75" thickBot="1" x14ac:dyDescent="0.25">
      <c r="A283" s="67"/>
      <c r="B283" s="63">
        <v>44313</v>
      </c>
      <c r="C283" s="5">
        <v>0.91666666666666663</v>
      </c>
      <c r="D283" s="5" t="s">
        <v>109</v>
      </c>
      <c r="E283" s="13" t="s">
        <v>113</v>
      </c>
      <c r="F283" s="6">
        <v>154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35</v>
      </c>
      <c r="T283" s="6">
        <v>11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229</v>
      </c>
      <c r="AB283" s="6">
        <v>238</v>
      </c>
      <c r="AC283" s="13" t="s">
        <v>29</v>
      </c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spans="1:39" ht="15.75" thickBot="1" x14ac:dyDescent="0.25">
      <c r="A284" s="65">
        <v>44314</v>
      </c>
      <c r="B284" s="63">
        <v>44314</v>
      </c>
      <c r="C284" s="5">
        <v>0.25</v>
      </c>
      <c r="D284" s="5" t="s">
        <v>109</v>
      </c>
      <c r="E284" s="13" t="s">
        <v>114</v>
      </c>
      <c r="F284" s="6">
        <v>4285</v>
      </c>
      <c r="G284" s="6">
        <v>4</v>
      </c>
      <c r="H284" s="6">
        <v>551</v>
      </c>
      <c r="I284" s="6">
        <v>169</v>
      </c>
      <c r="J284" s="6">
        <v>132</v>
      </c>
      <c r="K284" s="6">
        <v>1241</v>
      </c>
      <c r="L284" s="6">
        <v>0</v>
      </c>
      <c r="M284" s="6">
        <v>0</v>
      </c>
      <c r="N284" s="6">
        <v>0</v>
      </c>
      <c r="O284" s="6">
        <v>70</v>
      </c>
      <c r="P284" s="6">
        <v>471</v>
      </c>
      <c r="Q284" s="6">
        <v>454</v>
      </c>
      <c r="R284" s="6">
        <v>0</v>
      </c>
      <c r="S284" s="6">
        <v>36</v>
      </c>
      <c r="T284" s="6">
        <v>20</v>
      </c>
      <c r="U284" s="6">
        <v>209</v>
      </c>
      <c r="V284" s="6">
        <v>210</v>
      </c>
      <c r="W284" s="13" t="s">
        <v>29</v>
      </c>
      <c r="X284" s="6">
        <v>0</v>
      </c>
      <c r="Y284" s="6">
        <v>0</v>
      </c>
      <c r="Z284" s="6">
        <v>0</v>
      </c>
      <c r="AA284" s="6">
        <v>231</v>
      </c>
      <c r="AB284" s="6">
        <v>242</v>
      </c>
      <c r="AC284" s="13" t="s">
        <v>29</v>
      </c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spans="1:39" ht="15.75" thickBot="1" x14ac:dyDescent="0.25">
      <c r="A285" s="66"/>
      <c r="B285" s="63">
        <v>44314</v>
      </c>
      <c r="C285" s="7">
        <v>0.41666666666666669</v>
      </c>
      <c r="D285" s="5" t="s">
        <v>109</v>
      </c>
      <c r="E285" s="13" t="s">
        <v>114</v>
      </c>
      <c r="F285" s="8">
        <v>4556</v>
      </c>
      <c r="G285" s="8">
        <v>26</v>
      </c>
      <c r="H285" s="8">
        <v>535</v>
      </c>
      <c r="I285" s="8">
        <v>337</v>
      </c>
      <c r="J285" s="8">
        <v>124</v>
      </c>
      <c r="K285" s="8">
        <v>1367</v>
      </c>
      <c r="L285" s="8">
        <v>0</v>
      </c>
      <c r="M285" s="8">
        <v>0</v>
      </c>
      <c r="N285" s="8">
        <v>0</v>
      </c>
      <c r="O285" s="8">
        <v>78</v>
      </c>
      <c r="P285" s="8">
        <v>523</v>
      </c>
      <c r="Q285" s="8">
        <v>459</v>
      </c>
      <c r="R285" s="8">
        <v>0</v>
      </c>
      <c r="S285" s="8">
        <v>36</v>
      </c>
      <c r="T285" s="8">
        <v>28</v>
      </c>
      <c r="U285" s="8">
        <v>254</v>
      </c>
      <c r="V285" s="8">
        <v>258</v>
      </c>
      <c r="W285" s="12" t="s">
        <v>29</v>
      </c>
      <c r="X285" s="8">
        <v>0</v>
      </c>
      <c r="Y285" s="8">
        <v>0</v>
      </c>
      <c r="Z285" s="8">
        <v>0</v>
      </c>
      <c r="AA285" s="8">
        <v>292</v>
      </c>
      <c r="AB285" s="8">
        <v>296</v>
      </c>
      <c r="AC285" s="12" t="s">
        <v>29</v>
      </c>
      <c r="AD285" s="8"/>
      <c r="AE285" s="8"/>
      <c r="AF285" s="8"/>
      <c r="AG285" s="8"/>
      <c r="AH285" s="8"/>
      <c r="AI285" s="8"/>
      <c r="AJ285" s="8"/>
      <c r="AK285" s="8"/>
      <c r="AL285" s="8"/>
      <c r="AM285" s="6"/>
    </row>
    <row r="286" spans="1:39" ht="15.75" thickBot="1" x14ac:dyDescent="0.25">
      <c r="A286" s="66"/>
      <c r="B286" s="63">
        <v>44314</v>
      </c>
      <c r="C286" s="9">
        <v>0.58333333333333337</v>
      </c>
      <c r="D286" s="5" t="s">
        <v>109</v>
      </c>
      <c r="E286" s="13" t="s">
        <v>114</v>
      </c>
      <c r="F286" s="6">
        <v>4902</v>
      </c>
      <c r="G286" s="6">
        <v>5</v>
      </c>
      <c r="H286" s="6">
        <v>572</v>
      </c>
      <c r="I286" s="6">
        <v>78</v>
      </c>
      <c r="J286" s="6">
        <v>119</v>
      </c>
      <c r="K286" s="6">
        <v>1319</v>
      </c>
      <c r="L286" s="6">
        <v>0</v>
      </c>
      <c r="M286" s="6">
        <v>0</v>
      </c>
      <c r="N286" s="6">
        <v>0</v>
      </c>
      <c r="O286" s="6">
        <v>84</v>
      </c>
      <c r="P286" s="6">
        <v>562</v>
      </c>
      <c r="Q286" s="6">
        <v>446</v>
      </c>
      <c r="R286" s="6">
        <v>0</v>
      </c>
      <c r="S286" s="6">
        <v>36</v>
      </c>
      <c r="T286" s="6">
        <v>27</v>
      </c>
      <c r="U286" s="6">
        <v>248</v>
      </c>
      <c r="V286" s="6">
        <v>251</v>
      </c>
      <c r="W286" s="13" t="s">
        <v>29</v>
      </c>
      <c r="X286" s="6">
        <v>0</v>
      </c>
      <c r="Y286" s="6">
        <v>0</v>
      </c>
      <c r="Z286" s="6">
        <v>0</v>
      </c>
      <c r="AA286" s="6">
        <v>281</v>
      </c>
      <c r="AB286" s="6">
        <v>283</v>
      </c>
      <c r="AC286" s="13" t="s">
        <v>29</v>
      </c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spans="1:39" ht="15.75" thickBot="1" x14ac:dyDescent="0.25">
      <c r="A287" s="66"/>
      <c r="B287" s="63">
        <v>44314</v>
      </c>
      <c r="C287" s="7">
        <v>0.75</v>
      </c>
      <c r="D287" s="5" t="s">
        <v>109</v>
      </c>
      <c r="E287" s="13" t="s">
        <v>114</v>
      </c>
      <c r="F287" s="8">
        <v>4919</v>
      </c>
      <c r="G287" s="8">
        <v>171</v>
      </c>
      <c r="H287" s="8">
        <v>609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8">
        <v>0</v>
      </c>
      <c r="R287" s="8">
        <v>0</v>
      </c>
      <c r="S287" s="8">
        <v>36</v>
      </c>
      <c r="T287" s="8">
        <v>15</v>
      </c>
      <c r="U287" s="8">
        <v>161</v>
      </c>
      <c r="V287" s="8">
        <v>166</v>
      </c>
      <c r="W287" s="12" t="s">
        <v>29</v>
      </c>
      <c r="X287" s="8">
        <v>0</v>
      </c>
      <c r="Y287" s="8">
        <v>0</v>
      </c>
      <c r="Z287" s="8">
        <v>0</v>
      </c>
      <c r="AA287" s="8">
        <v>161</v>
      </c>
      <c r="AB287" s="8">
        <v>171</v>
      </c>
      <c r="AC287" s="12" t="s">
        <v>29</v>
      </c>
      <c r="AD287" s="8"/>
      <c r="AE287" s="8">
        <v>19338</v>
      </c>
      <c r="AF287" s="8"/>
      <c r="AG287" s="8">
        <v>16821</v>
      </c>
      <c r="AH287" s="8"/>
      <c r="AI287" s="8">
        <v>13268</v>
      </c>
      <c r="AJ287" s="8">
        <v>22080</v>
      </c>
      <c r="AK287" s="8"/>
      <c r="AL287" s="8">
        <v>829</v>
      </c>
      <c r="AM287" s="6">
        <v>117</v>
      </c>
    </row>
    <row r="288" spans="1:39" ht="15.75" thickBot="1" x14ac:dyDescent="0.25">
      <c r="A288" s="67"/>
      <c r="B288" s="63">
        <v>44314</v>
      </c>
      <c r="C288" s="5">
        <v>0.91666666666666663</v>
      </c>
      <c r="D288" s="5" t="s">
        <v>109</v>
      </c>
      <c r="E288" s="12" t="s">
        <v>37</v>
      </c>
      <c r="F288" s="6">
        <v>3597</v>
      </c>
      <c r="G288" s="6">
        <v>510</v>
      </c>
      <c r="H288" s="6">
        <v>562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34</v>
      </c>
      <c r="T288" s="6">
        <v>20</v>
      </c>
      <c r="U288" s="6">
        <v>0</v>
      </c>
      <c r="V288" s="6">
        <v>0</v>
      </c>
      <c r="W288" s="13">
        <v>0</v>
      </c>
      <c r="X288" s="6">
        <v>0</v>
      </c>
      <c r="Y288" s="6">
        <v>0</v>
      </c>
      <c r="Z288" s="6">
        <v>0</v>
      </c>
      <c r="AA288" s="6">
        <v>198</v>
      </c>
      <c r="AB288" s="6">
        <v>211</v>
      </c>
      <c r="AC288" s="13" t="s">
        <v>29</v>
      </c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spans="1:39" ht="15.75" thickBot="1" x14ac:dyDescent="0.25">
      <c r="A289" s="65">
        <v>44315</v>
      </c>
      <c r="B289" s="63">
        <v>44315</v>
      </c>
      <c r="C289" s="5">
        <v>0.25</v>
      </c>
      <c r="D289" s="5" t="s">
        <v>109</v>
      </c>
      <c r="E289" s="13" t="s">
        <v>88</v>
      </c>
      <c r="F289" s="6">
        <v>133</v>
      </c>
      <c r="G289" s="6">
        <v>4</v>
      </c>
      <c r="H289" s="6">
        <v>540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36</v>
      </c>
      <c r="T289" s="6">
        <v>27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264</v>
      </c>
      <c r="AB289" s="6">
        <v>285</v>
      </c>
      <c r="AC289" s="13" t="s">
        <v>29</v>
      </c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spans="1:39" ht="15.75" thickBot="1" x14ac:dyDescent="0.25">
      <c r="A290" s="66"/>
      <c r="B290" s="63">
        <v>44315</v>
      </c>
      <c r="C290" s="7">
        <v>0.41666666666666669</v>
      </c>
      <c r="D290" s="5" t="s">
        <v>109</v>
      </c>
      <c r="E290" s="13" t="s">
        <v>88</v>
      </c>
      <c r="F290" s="8">
        <v>1904</v>
      </c>
      <c r="G290" s="8">
        <v>4</v>
      </c>
      <c r="H290" s="8">
        <v>539</v>
      </c>
      <c r="I290" s="8">
        <v>111</v>
      </c>
      <c r="J290" s="8">
        <v>65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8">
        <v>36</v>
      </c>
      <c r="T290" s="8">
        <v>22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242</v>
      </c>
      <c r="AB290" s="8">
        <v>269</v>
      </c>
      <c r="AC290" s="12" t="s">
        <v>29</v>
      </c>
      <c r="AD290" s="8"/>
      <c r="AE290" s="8"/>
      <c r="AF290" s="8"/>
      <c r="AG290" s="8"/>
      <c r="AH290" s="8"/>
      <c r="AI290" s="8"/>
      <c r="AJ290" s="8"/>
      <c r="AK290" s="8"/>
      <c r="AL290" s="8"/>
      <c r="AM290" s="6"/>
    </row>
    <row r="291" spans="1:39" ht="15.75" thickBot="1" x14ac:dyDescent="0.25">
      <c r="A291" s="66"/>
      <c r="B291" s="63">
        <v>44315</v>
      </c>
      <c r="C291" s="9">
        <v>0.58333333333333337</v>
      </c>
      <c r="D291" s="5" t="s">
        <v>109</v>
      </c>
      <c r="E291" s="13" t="s">
        <v>88</v>
      </c>
      <c r="F291" s="6">
        <v>4340</v>
      </c>
      <c r="G291" s="6">
        <v>543</v>
      </c>
      <c r="H291" s="6">
        <v>591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36</v>
      </c>
      <c r="T291" s="6">
        <v>22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220</v>
      </c>
      <c r="AB291" s="6">
        <v>249</v>
      </c>
      <c r="AC291" s="13" t="s">
        <v>29</v>
      </c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spans="1:39" ht="15.75" thickBot="1" x14ac:dyDescent="0.25">
      <c r="A292" s="66"/>
      <c r="B292" s="63">
        <v>44315</v>
      </c>
      <c r="C292" s="7">
        <v>0.75</v>
      </c>
      <c r="D292" s="5" t="s">
        <v>109</v>
      </c>
      <c r="E292" s="13" t="s">
        <v>115</v>
      </c>
      <c r="F292" s="8">
        <v>4332</v>
      </c>
      <c r="G292" s="8">
        <v>588</v>
      </c>
      <c r="H292" s="8">
        <v>784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8">
        <v>36</v>
      </c>
      <c r="T292" s="8">
        <v>24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243</v>
      </c>
      <c r="AB292" s="8">
        <v>265</v>
      </c>
      <c r="AC292" s="12" t="s">
        <v>29</v>
      </c>
      <c r="AD292" s="8"/>
      <c r="AE292" s="8">
        <v>19340</v>
      </c>
      <c r="AF292" s="8"/>
      <c r="AG292" s="8">
        <v>16821</v>
      </c>
      <c r="AH292" s="8"/>
      <c r="AI292" s="8">
        <v>13292</v>
      </c>
      <c r="AJ292" s="8">
        <v>22104</v>
      </c>
      <c r="AK292" s="8">
        <v>40</v>
      </c>
      <c r="AL292" s="8">
        <v>714</v>
      </c>
      <c r="AM292" s="6">
        <v>96</v>
      </c>
    </row>
    <row r="293" spans="1:39" ht="15.75" thickBot="1" x14ac:dyDescent="0.25">
      <c r="A293" s="67"/>
      <c r="B293" s="63">
        <v>44315</v>
      </c>
      <c r="C293" s="5">
        <v>0.91666666666666663</v>
      </c>
      <c r="D293" s="5" t="s">
        <v>109</v>
      </c>
      <c r="E293" s="13" t="s">
        <v>115</v>
      </c>
      <c r="F293" s="6">
        <v>3784</v>
      </c>
      <c r="G293" s="6">
        <v>512</v>
      </c>
      <c r="H293" s="6">
        <v>561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36</v>
      </c>
      <c r="T293" s="6">
        <v>21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202</v>
      </c>
      <c r="AB293" s="6">
        <v>214</v>
      </c>
      <c r="AC293" s="13" t="s">
        <v>29</v>
      </c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spans="1:39" ht="15.75" thickBot="1" x14ac:dyDescent="0.25">
      <c r="A294" s="65">
        <v>44316</v>
      </c>
      <c r="B294" s="63">
        <v>44316</v>
      </c>
      <c r="C294" s="5">
        <v>0.25</v>
      </c>
      <c r="D294" s="5" t="s">
        <v>109</v>
      </c>
      <c r="E294" s="13" t="s">
        <v>90</v>
      </c>
      <c r="F294" s="6">
        <v>132</v>
      </c>
      <c r="G294" s="6">
        <v>4</v>
      </c>
      <c r="H294" s="6">
        <v>540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36</v>
      </c>
      <c r="T294" s="6">
        <v>18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177</v>
      </c>
      <c r="AB294" s="6">
        <v>192</v>
      </c>
      <c r="AC294" s="13" t="s">
        <v>29</v>
      </c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spans="1:39" ht="15.75" thickBot="1" x14ac:dyDescent="0.25">
      <c r="A295" s="66"/>
      <c r="B295" s="63">
        <v>44316</v>
      </c>
      <c r="C295" s="7">
        <v>0.41666666666666669</v>
      </c>
      <c r="D295" s="5" t="s">
        <v>109</v>
      </c>
      <c r="E295" s="13" t="s">
        <v>90</v>
      </c>
      <c r="F295" s="8">
        <v>994</v>
      </c>
      <c r="G295" s="8">
        <v>5</v>
      </c>
      <c r="H295" s="8">
        <v>541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8">
        <v>36</v>
      </c>
      <c r="T295" s="8">
        <v>17</v>
      </c>
      <c r="U295" s="8">
        <v>428</v>
      </c>
      <c r="V295" s="8">
        <v>322</v>
      </c>
      <c r="W295" s="12" t="s">
        <v>29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/>
      <c r="AE295" s="8"/>
      <c r="AF295" s="8"/>
      <c r="AG295" s="8"/>
      <c r="AH295" s="8"/>
      <c r="AI295" s="8"/>
      <c r="AJ295" s="8"/>
      <c r="AK295" s="8"/>
      <c r="AL295" s="8"/>
      <c r="AM295" s="6"/>
    </row>
    <row r="296" spans="1:39" ht="15.75" thickBot="1" x14ac:dyDescent="0.25">
      <c r="A296" s="66"/>
      <c r="B296" s="63">
        <v>44316</v>
      </c>
      <c r="C296" s="9">
        <v>0.58333333333333337</v>
      </c>
      <c r="D296" s="5" t="s">
        <v>109</v>
      </c>
      <c r="E296" s="13" t="s">
        <v>90</v>
      </c>
      <c r="F296" s="8">
        <v>1038</v>
      </c>
      <c r="G296" s="8">
        <v>572</v>
      </c>
      <c r="H296" s="8">
        <v>623</v>
      </c>
      <c r="I296" s="8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8">
        <v>36</v>
      </c>
      <c r="T296" s="8">
        <v>11</v>
      </c>
      <c r="U296" s="8">
        <v>430</v>
      </c>
      <c r="V296" s="8">
        <v>326</v>
      </c>
      <c r="W296" s="12" t="s">
        <v>29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spans="1:39" ht="15.75" thickBot="1" x14ac:dyDescent="0.25">
      <c r="A297" s="66"/>
      <c r="B297" s="63">
        <v>44316</v>
      </c>
      <c r="C297" s="7">
        <v>0.75</v>
      </c>
      <c r="D297" s="5" t="s">
        <v>109</v>
      </c>
      <c r="E297" s="13" t="s">
        <v>90</v>
      </c>
      <c r="F297" s="8">
        <v>1451</v>
      </c>
      <c r="G297" s="8">
        <v>60</v>
      </c>
      <c r="H297" s="8">
        <v>530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36</v>
      </c>
      <c r="T297" s="8">
        <v>10</v>
      </c>
      <c r="U297" s="8">
        <v>102</v>
      </c>
      <c r="V297" s="8">
        <v>112</v>
      </c>
      <c r="W297" s="8"/>
      <c r="X297" s="8"/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/>
      <c r="AE297" s="8">
        <v>19346</v>
      </c>
      <c r="AF297" s="8"/>
      <c r="AG297" s="8">
        <v>16821</v>
      </c>
      <c r="AH297" s="8"/>
      <c r="AI297" s="8">
        <v>13308</v>
      </c>
      <c r="AJ297" s="8">
        <v>22128</v>
      </c>
      <c r="AK297" s="8">
        <v>96</v>
      </c>
      <c r="AL297" s="8">
        <v>401</v>
      </c>
      <c r="AM297" s="6">
        <v>102</v>
      </c>
    </row>
    <row r="298" spans="1:39" ht="15.75" thickBot="1" x14ac:dyDescent="0.25">
      <c r="A298" s="67"/>
      <c r="B298" s="63">
        <v>44316</v>
      </c>
      <c r="C298" s="5">
        <v>0.91666666666666663</v>
      </c>
      <c r="D298" s="5" t="s">
        <v>109</v>
      </c>
      <c r="E298" s="13" t="s">
        <v>90</v>
      </c>
      <c r="F298" s="13">
        <v>1908</v>
      </c>
      <c r="G298" s="13">
        <v>26</v>
      </c>
      <c r="H298" s="13">
        <v>535</v>
      </c>
      <c r="I298" s="13">
        <v>0</v>
      </c>
      <c r="J298" s="13">
        <v>0</v>
      </c>
      <c r="K298" s="13">
        <v>0</v>
      </c>
      <c r="L298" s="13">
        <v>0</v>
      </c>
      <c r="M298" s="13">
        <v>0</v>
      </c>
      <c r="N298" s="13">
        <v>0</v>
      </c>
      <c r="O298" s="13">
        <v>0</v>
      </c>
      <c r="P298" s="13">
        <v>0</v>
      </c>
      <c r="Q298" s="13">
        <v>0</v>
      </c>
      <c r="R298" s="13">
        <v>0</v>
      </c>
      <c r="S298" s="13">
        <v>36</v>
      </c>
      <c r="T298" s="13">
        <v>10</v>
      </c>
      <c r="U298" s="13">
        <v>112</v>
      </c>
      <c r="V298" s="13">
        <v>122</v>
      </c>
      <c r="W298" s="13" t="s">
        <v>29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/>
      <c r="AE298" s="13"/>
      <c r="AF298" s="13"/>
      <c r="AG298" s="13"/>
      <c r="AH298" s="13"/>
      <c r="AI298" s="13"/>
      <c r="AJ298" s="13"/>
      <c r="AK298" s="13"/>
      <c r="AL298" s="13"/>
      <c r="AM298" s="6"/>
    </row>
    <row r="299" spans="1:39" ht="15.75" thickBot="1" x14ac:dyDescent="0.25">
      <c r="A299" s="65">
        <v>44317</v>
      </c>
      <c r="B299" s="63">
        <v>44317</v>
      </c>
      <c r="C299" s="5">
        <v>0.25</v>
      </c>
      <c r="D299" s="5" t="s">
        <v>109</v>
      </c>
      <c r="E299" s="13" t="s">
        <v>90</v>
      </c>
      <c r="F299" s="8">
        <v>3283</v>
      </c>
      <c r="G299" s="8">
        <v>21</v>
      </c>
      <c r="H299" s="8">
        <v>561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36</v>
      </c>
      <c r="T299" s="8">
        <v>9</v>
      </c>
      <c r="U299" s="8">
        <v>82</v>
      </c>
      <c r="V299" s="8">
        <v>93</v>
      </c>
      <c r="W299" s="12" t="s">
        <v>29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/>
      <c r="AE299" s="8"/>
      <c r="AF299" s="8"/>
      <c r="AG299" s="8"/>
      <c r="AH299" s="8"/>
      <c r="AI299" s="8"/>
      <c r="AJ299" s="8"/>
      <c r="AK299" s="8"/>
      <c r="AL299" s="8"/>
      <c r="AM299" s="6"/>
    </row>
    <row r="300" spans="1:39" ht="15.75" thickBot="1" x14ac:dyDescent="0.25">
      <c r="A300" s="66"/>
      <c r="B300" s="63">
        <v>44317</v>
      </c>
      <c r="C300" s="7">
        <v>0.41666666666666669</v>
      </c>
      <c r="D300" s="5" t="s">
        <v>109</v>
      </c>
      <c r="E300" s="13" t="s">
        <v>116</v>
      </c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spans="1:39" ht="15.75" thickBot="1" x14ac:dyDescent="0.25">
      <c r="A301" s="66"/>
      <c r="B301" s="63">
        <v>44317</v>
      </c>
      <c r="C301" s="9">
        <v>0.58333333333333337</v>
      </c>
      <c r="D301" s="5" t="s">
        <v>109</v>
      </c>
      <c r="E301" s="13" t="s">
        <v>116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6"/>
    </row>
    <row r="302" spans="1:39" ht="15.75" thickBot="1" x14ac:dyDescent="0.25">
      <c r="A302" s="66"/>
      <c r="B302" s="63">
        <v>44317</v>
      </c>
      <c r="C302" s="7">
        <v>0.75</v>
      </c>
      <c r="D302" s="5" t="s">
        <v>109</v>
      </c>
      <c r="E302" s="13" t="s">
        <v>116</v>
      </c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spans="1:39" ht="15.75" thickBot="1" x14ac:dyDescent="0.25">
      <c r="A303" s="67"/>
      <c r="B303" s="63">
        <v>44317</v>
      </c>
      <c r="C303" s="5">
        <v>0.91666666666666663</v>
      </c>
      <c r="D303" s="5" t="s">
        <v>109</v>
      </c>
      <c r="E303" s="13" t="s">
        <v>116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6"/>
    </row>
    <row r="304" spans="1:39" ht="15.75" thickBot="1" x14ac:dyDescent="0.25">
      <c r="A304" s="65">
        <v>44318</v>
      </c>
      <c r="B304" s="63">
        <v>44318</v>
      </c>
      <c r="C304" s="5">
        <v>0.25</v>
      </c>
      <c r="D304" s="5" t="s">
        <v>109</v>
      </c>
      <c r="E304" s="13" t="s">
        <v>116</v>
      </c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spans="1:39" ht="15.75" thickBot="1" x14ac:dyDescent="0.25">
      <c r="A305" s="66"/>
      <c r="B305" s="63">
        <v>44318</v>
      </c>
      <c r="C305" s="7">
        <v>0.41666666666666669</v>
      </c>
      <c r="D305" s="5" t="s">
        <v>109</v>
      </c>
      <c r="E305" s="13" t="s">
        <v>116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6"/>
    </row>
    <row r="306" spans="1:39" ht="15.75" thickBot="1" x14ac:dyDescent="0.25">
      <c r="A306" s="66"/>
      <c r="B306" s="63">
        <v>44318</v>
      </c>
      <c r="C306" s="9">
        <v>0.58333333333333337</v>
      </c>
      <c r="D306" s="5" t="s">
        <v>109</v>
      </c>
      <c r="E306" s="13" t="s">
        <v>116</v>
      </c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spans="1:39" ht="15.75" thickBot="1" x14ac:dyDescent="0.25">
      <c r="A307" s="66"/>
      <c r="B307" s="63">
        <v>44318</v>
      </c>
      <c r="C307" s="7">
        <v>0.75</v>
      </c>
      <c r="D307" s="5" t="s">
        <v>109</v>
      </c>
      <c r="E307" s="13" t="s">
        <v>116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6"/>
    </row>
    <row r="308" spans="1:39" ht="15.75" thickBot="1" x14ac:dyDescent="0.25">
      <c r="A308" s="67"/>
      <c r="B308" s="63">
        <v>44318</v>
      </c>
      <c r="C308" s="5">
        <v>0.91666666666666663</v>
      </c>
      <c r="D308" s="5" t="s">
        <v>109</v>
      </c>
      <c r="E308" s="13" t="s">
        <v>116</v>
      </c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spans="1:39" ht="15.75" thickBot="1" x14ac:dyDescent="0.25">
      <c r="A309" s="65">
        <v>44319</v>
      </c>
      <c r="B309" s="63">
        <v>44319</v>
      </c>
      <c r="C309" s="7">
        <v>1.25</v>
      </c>
      <c r="D309" s="10"/>
      <c r="E309" s="13" t="s">
        <v>116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6"/>
    </row>
    <row r="310" spans="1:39" ht="15.75" thickBot="1" x14ac:dyDescent="0.25">
      <c r="A310" s="66"/>
      <c r="B310" s="63">
        <v>44319</v>
      </c>
      <c r="C310" s="9">
        <v>1.4166666666666701</v>
      </c>
      <c r="D310" s="5"/>
      <c r="E310" s="13" t="s">
        <v>116</v>
      </c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spans="1:39" ht="15.75" thickBot="1" x14ac:dyDescent="0.25">
      <c r="A311" s="66"/>
      <c r="B311" s="63">
        <v>44319</v>
      </c>
      <c r="C311" s="7">
        <v>1.5833333333333299</v>
      </c>
      <c r="D311" s="7"/>
      <c r="E311" s="13" t="s">
        <v>116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6"/>
    </row>
    <row r="312" spans="1:39" ht="15.75" thickBot="1" x14ac:dyDescent="0.25">
      <c r="A312" s="66"/>
      <c r="B312" s="63">
        <v>44319</v>
      </c>
      <c r="C312" s="5">
        <v>1.75</v>
      </c>
      <c r="D312" s="9"/>
      <c r="E312" s="13" t="s">
        <v>116</v>
      </c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spans="1:39" ht="15.75" thickBot="1" x14ac:dyDescent="0.25">
      <c r="A313" s="67"/>
      <c r="B313" s="63">
        <v>44319</v>
      </c>
      <c r="C313" s="5">
        <v>1.9166666666666701</v>
      </c>
      <c r="D313" s="7"/>
      <c r="E313" s="13" t="s">
        <v>116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6"/>
    </row>
    <row r="314" spans="1:39" ht="15.75" thickBot="1" x14ac:dyDescent="0.25">
      <c r="A314" s="65">
        <v>44320</v>
      </c>
      <c r="B314" s="63">
        <v>44320</v>
      </c>
      <c r="C314" s="7">
        <v>1.25</v>
      </c>
      <c r="D314" s="5"/>
      <c r="E314" s="13" t="s">
        <v>116</v>
      </c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6"/>
    </row>
    <row r="315" spans="1:39" ht="15.75" thickBot="1" x14ac:dyDescent="0.25">
      <c r="A315" s="66"/>
      <c r="B315" s="63">
        <v>44320</v>
      </c>
      <c r="C315" s="9">
        <v>1.4166666666666701</v>
      </c>
      <c r="D315" s="10"/>
      <c r="E315" s="13" t="s">
        <v>116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6"/>
    </row>
    <row r="316" spans="1:39" ht="15.75" thickBot="1" x14ac:dyDescent="0.25">
      <c r="A316" s="66"/>
      <c r="B316" s="63">
        <v>44320</v>
      </c>
      <c r="C316" s="7">
        <v>1.5833333333333299</v>
      </c>
      <c r="D316" s="5"/>
      <c r="E316" s="13" t="s">
        <v>116</v>
      </c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spans="1:39" ht="15.75" thickBot="1" x14ac:dyDescent="0.25">
      <c r="A317" s="66"/>
      <c r="B317" s="63">
        <v>44320</v>
      </c>
      <c r="C317" s="5">
        <v>1.75</v>
      </c>
      <c r="D317" s="7"/>
      <c r="E317" s="13" t="s">
        <v>116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6"/>
    </row>
    <row r="318" spans="1:39" ht="15.75" thickBot="1" x14ac:dyDescent="0.25">
      <c r="A318" s="67"/>
      <c r="B318" s="63">
        <v>44320</v>
      </c>
      <c r="C318" s="5">
        <v>1.9166666666666701</v>
      </c>
      <c r="D318" s="9"/>
      <c r="E318" s="13" t="s">
        <v>116</v>
      </c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spans="1:39" ht="15.75" thickBot="1" x14ac:dyDescent="0.25">
      <c r="A319" s="65">
        <v>44321</v>
      </c>
      <c r="B319" s="63">
        <v>44321</v>
      </c>
      <c r="C319" s="7">
        <v>1.25</v>
      </c>
      <c r="D319" s="5" t="s">
        <v>117</v>
      </c>
      <c r="E319" s="13" t="s">
        <v>118</v>
      </c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spans="1:39" ht="15.75" thickBot="1" x14ac:dyDescent="0.25">
      <c r="A320" s="66"/>
      <c r="B320" s="63">
        <v>44321</v>
      </c>
      <c r="C320" s="9">
        <v>1.4166666666666701</v>
      </c>
      <c r="D320" s="5" t="s">
        <v>117</v>
      </c>
      <c r="E320" s="13" t="s">
        <v>118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6"/>
    </row>
    <row r="321" spans="1:39" ht="15.75" thickBot="1" x14ac:dyDescent="0.25">
      <c r="A321" s="66"/>
      <c r="B321" s="63">
        <v>44321</v>
      </c>
      <c r="C321" s="7">
        <v>1.5833333333333299</v>
      </c>
      <c r="D321" s="5" t="s">
        <v>117</v>
      </c>
      <c r="E321" s="13" t="s">
        <v>118</v>
      </c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spans="1:39" ht="15.75" thickBot="1" x14ac:dyDescent="0.25">
      <c r="A322" s="66"/>
      <c r="B322" s="63">
        <v>44321</v>
      </c>
      <c r="C322" s="5">
        <v>1.75</v>
      </c>
      <c r="D322" s="5" t="s">
        <v>117</v>
      </c>
      <c r="E322" s="13" t="s">
        <v>118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6"/>
    </row>
    <row r="323" spans="1:39" ht="15.75" thickBot="1" x14ac:dyDescent="0.25">
      <c r="A323" s="67"/>
      <c r="B323" s="63">
        <v>44321</v>
      </c>
      <c r="C323" s="5">
        <v>1.9166666666666701</v>
      </c>
      <c r="D323" s="5" t="s">
        <v>117</v>
      </c>
      <c r="E323" s="13" t="s">
        <v>118</v>
      </c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spans="1:39" ht="15.75" thickBot="1" x14ac:dyDescent="0.25">
      <c r="A324" s="65">
        <v>44322</v>
      </c>
      <c r="B324" s="63">
        <v>44322</v>
      </c>
      <c r="C324" s="7">
        <v>1.25</v>
      </c>
      <c r="D324" s="5" t="s">
        <v>117</v>
      </c>
      <c r="E324" s="13" t="s">
        <v>119</v>
      </c>
      <c r="F324" s="6">
        <v>209</v>
      </c>
      <c r="G324" s="6">
        <v>121</v>
      </c>
      <c r="H324" s="6">
        <v>534</v>
      </c>
      <c r="I324" s="6">
        <v>299</v>
      </c>
      <c r="J324" s="6">
        <v>45</v>
      </c>
      <c r="K324" s="6">
        <v>639</v>
      </c>
      <c r="L324" s="6">
        <v>117</v>
      </c>
      <c r="M324" s="6">
        <v>799</v>
      </c>
      <c r="N324" s="6">
        <v>265</v>
      </c>
      <c r="O324" s="6">
        <v>0</v>
      </c>
      <c r="P324" s="6">
        <v>0</v>
      </c>
      <c r="Q324" s="6">
        <v>0</v>
      </c>
      <c r="R324" s="6">
        <v>0</v>
      </c>
      <c r="S324" s="6">
        <v>36</v>
      </c>
      <c r="T324" s="6">
        <v>16</v>
      </c>
      <c r="U324" s="6">
        <v>153</v>
      </c>
      <c r="V324" s="6">
        <v>162</v>
      </c>
      <c r="W324" s="13" t="s">
        <v>29</v>
      </c>
      <c r="X324" s="6">
        <v>109</v>
      </c>
      <c r="Y324" s="6">
        <v>123</v>
      </c>
      <c r="Z324" s="13" t="s">
        <v>29</v>
      </c>
      <c r="AA324" s="6">
        <v>0</v>
      </c>
      <c r="AB324" s="6">
        <v>0</v>
      </c>
      <c r="AC324" s="6">
        <v>0</v>
      </c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spans="1:39" ht="15.75" thickBot="1" x14ac:dyDescent="0.25">
      <c r="A325" s="66"/>
      <c r="B325" s="63">
        <v>44322</v>
      </c>
      <c r="C325" s="9">
        <v>1.4166666666666701</v>
      </c>
      <c r="D325" s="5" t="s">
        <v>117</v>
      </c>
      <c r="E325" s="13" t="s">
        <v>119</v>
      </c>
      <c r="F325" s="8">
        <v>658</v>
      </c>
      <c r="G325" s="8">
        <v>150</v>
      </c>
      <c r="H325" s="8">
        <v>542</v>
      </c>
      <c r="I325" s="8">
        <v>2</v>
      </c>
      <c r="J325" s="8">
        <v>42</v>
      </c>
      <c r="K325" s="8">
        <v>750</v>
      </c>
      <c r="L325" s="8">
        <v>60</v>
      </c>
      <c r="M325" s="8">
        <v>800</v>
      </c>
      <c r="N325" s="8">
        <v>416</v>
      </c>
      <c r="O325" s="8">
        <v>60</v>
      </c>
      <c r="P325" s="8">
        <v>804</v>
      </c>
      <c r="Q325" s="8">
        <v>428</v>
      </c>
      <c r="R325" s="8">
        <v>0</v>
      </c>
      <c r="S325" s="8">
        <v>36</v>
      </c>
      <c r="T325" s="8">
        <v>22</v>
      </c>
      <c r="U325" s="8">
        <v>128</v>
      </c>
      <c r="V325" s="8">
        <v>241</v>
      </c>
      <c r="W325" s="12" t="s">
        <v>29</v>
      </c>
      <c r="X325" s="8">
        <v>208</v>
      </c>
      <c r="Y325" s="8">
        <v>216</v>
      </c>
      <c r="Z325" s="12" t="s">
        <v>29</v>
      </c>
      <c r="AA325" s="8">
        <v>0</v>
      </c>
      <c r="AB325" s="8">
        <v>0</v>
      </c>
      <c r="AC325" s="8">
        <v>0</v>
      </c>
      <c r="AD325" s="8"/>
      <c r="AE325" s="8"/>
      <c r="AF325" s="8"/>
      <c r="AG325" s="8"/>
      <c r="AH325" s="8"/>
      <c r="AI325" s="8"/>
      <c r="AJ325" s="8"/>
      <c r="AK325" s="8"/>
      <c r="AL325" s="8"/>
      <c r="AM325" s="6"/>
    </row>
    <row r="326" spans="1:39" ht="15.75" thickBot="1" x14ac:dyDescent="0.25">
      <c r="A326" s="66"/>
      <c r="B326" s="63">
        <v>44322</v>
      </c>
      <c r="C326" s="7">
        <v>1.5833333333333299</v>
      </c>
      <c r="D326" s="5" t="s">
        <v>117</v>
      </c>
      <c r="E326" s="13" t="s">
        <v>99</v>
      </c>
      <c r="F326" s="6">
        <v>22</v>
      </c>
      <c r="G326" s="6">
        <v>4</v>
      </c>
      <c r="H326" s="6">
        <v>550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36</v>
      </c>
      <c r="T326" s="6">
        <v>15</v>
      </c>
      <c r="U326" s="6">
        <v>0</v>
      </c>
      <c r="V326" s="6">
        <v>0</v>
      </c>
      <c r="W326" s="6">
        <v>0</v>
      </c>
      <c r="X326" s="6">
        <v>155</v>
      </c>
      <c r="Y326" s="6">
        <v>180</v>
      </c>
      <c r="Z326" s="13" t="s">
        <v>29</v>
      </c>
      <c r="AA326" s="6">
        <v>0</v>
      </c>
      <c r="AB326" s="6">
        <v>0</v>
      </c>
      <c r="AC326" s="6">
        <v>0</v>
      </c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spans="1:39" ht="15.75" thickBot="1" x14ac:dyDescent="0.25">
      <c r="A327" s="66"/>
      <c r="B327" s="63">
        <v>44322</v>
      </c>
      <c r="C327" s="5">
        <v>1.75</v>
      </c>
      <c r="D327" s="5" t="s">
        <v>117</v>
      </c>
      <c r="E327" s="12" t="s">
        <v>120</v>
      </c>
      <c r="F327" s="8">
        <v>12</v>
      </c>
      <c r="G327" s="8">
        <v>4</v>
      </c>
      <c r="H327" s="8">
        <v>537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36</v>
      </c>
      <c r="T327" s="8">
        <v>14</v>
      </c>
      <c r="U327" s="8">
        <v>0</v>
      </c>
      <c r="V327" s="8">
        <v>0</v>
      </c>
      <c r="W327" s="8">
        <v>0</v>
      </c>
      <c r="X327" s="8">
        <v>145</v>
      </c>
      <c r="Y327" s="8">
        <v>170</v>
      </c>
      <c r="Z327" s="12" t="s">
        <v>29</v>
      </c>
      <c r="AA327" s="8">
        <v>0</v>
      </c>
      <c r="AB327" s="8">
        <v>0</v>
      </c>
      <c r="AC327" s="8">
        <v>0</v>
      </c>
      <c r="AD327" s="8"/>
      <c r="AE327" s="8">
        <v>19386</v>
      </c>
      <c r="AF327" s="8"/>
      <c r="AG327" s="8">
        <v>16865</v>
      </c>
      <c r="AH327" s="8"/>
      <c r="AI327" s="8">
        <v>13313</v>
      </c>
      <c r="AJ327" s="8">
        <v>22272</v>
      </c>
      <c r="AK327" s="8"/>
      <c r="AL327" s="8">
        <v>595</v>
      </c>
      <c r="AM327" s="6">
        <v>50</v>
      </c>
    </row>
    <row r="328" spans="1:39" ht="15.75" thickBot="1" x14ac:dyDescent="0.25">
      <c r="A328" s="67"/>
      <c r="B328" s="63">
        <v>44322</v>
      </c>
      <c r="C328" s="5">
        <v>1.9166666666666701</v>
      </c>
      <c r="D328" s="5" t="s">
        <v>117</v>
      </c>
      <c r="E328" s="12" t="s">
        <v>120</v>
      </c>
      <c r="F328" s="6">
        <v>225</v>
      </c>
      <c r="G328" s="6">
        <v>4</v>
      </c>
      <c r="H328" s="6">
        <v>552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36</v>
      </c>
      <c r="T328" s="6">
        <v>13</v>
      </c>
      <c r="U328" s="6">
        <v>0</v>
      </c>
      <c r="V328" s="6">
        <v>0</v>
      </c>
      <c r="W328" s="6">
        <v>0</v>
      </c>
      <c r="X328" s="6">
        <v>172</v>
      </c>
      <c r="Y328" s="6">
        <v>211</v>
      </c>
      <c r="Z328" s="13" t="s">
        <v>29</v>
      </c>
      <c r="AA328" s="6">
        <v>0</v>
      </c>
      <c r="AB328" s="6">
        <v>0</v>
      </c>
      <c r="AC328" s="6">
        <v>0</v>
      </c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spans="1:39" ht="15.75" thickBot="1" x14ac:dyDescent="0.25">
      <c r="A329" s="65">
        <v>44323</v>
      </c>
      <c r="B329" s="63">
        <v>44323</v>
      </c>
      <c r="C329" s="7">
        <v>1.25</v>
      </c>
      <c r="D329" s="5" t="s">
        <v>117</v>
      </c>
      <c r="E329" s="13" t="s">
        <v>121</v>
      </c>
      <c r="F329" s="6">
        <v>17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8</v>
      </c>
      <c r="U329" s="6">
        <v>0</v>
      </c>
      <c r="V329" s="6">
        <v>0</v>
      </c>
      <c r="W329" s="6">
        <v>0</v>
      </c>
      <c r="X329" s="6">
        <v>74</v>
      </c>
      <c r="Y329" s="6">
        <v>100</v>
      </c>
      <c r="Z329" s="13" t="s">
        <v>29</v>
      </c>
      <c r="AA329" s="6">
        <v>0</v>
      </c>
      <c r="AB329" s="6">
        <v>0</v>
      </c>
      <c r="AC329" s="6">
        <v>0</v>
      </c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spans="1:39" ht="15.75" thickBot="1" x14ac:dyDescent="0.25">
      <c r="A330" s="66"/>
      <c r="B330" s="63">
        <v>44323</v>
      </c>
      <c r="C330" s="9">
        <v>1.4166666666666701</v>
      </c>
      <c r="D330" s="5" t="s">
        <v>117</v>
      </c>
      <c r="E330" s="12" t="s">
        <v>72</v>
      </c>
      <c r="F330" s="8">
        <v>29</v>
      </c>
      <c r="G330" s="8">
        <v>472</v>
      </c>
      <c r="H330" s="8">
        <v>537</v>
      </c>
      <c r="I330" s="8">
        <v>2</v>
      </c>
      <c r="J330" s="8">
        <v>38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36</v>
      </c>
      <c r="T330" s="8">
        <v>6</v>
      </c>
      <c r="U330" s="8">
        <v>31</v>
      </c>
      <c r="V330" s="8">
        <v>42</v>
      </c>
      <c r="W330" s="12" t="s">
        <v>29</v>
      </c>
      <c r="X330" s="8">
        <v>90</v>
      </c>
      <c r="Y330" s="8">
        <v>105</v>
      </c>
      <c r="Z330" s="12" t="s">
        <v>29</v>
      </c>
      <c r="AA330" s="8">
        <v>0</v>
      </c>
      <c r="AB330" s="8">
        <v>0</v>
      </c>
      <c r="AC330" s="8">
        <v>0</v>
      </c>
      <c r="AD330" s="8"/>
      <c r="AE330" s="8"/>
      <c r="AF330" s="8"/>
      <c r="AG330" s="8"/>
      <c r="AH330" s="8"/>
      <c r="AI330" s="8"/>
      <c r="AJ330" s="8"/>
      <c r="AK330" s="8"/>
      <c r="AL330" s="8"/>
      <c r="AM330" s="6"/>
    </row>
    <row r="331" spans="1:39" ht="15.75" thickBot="1" x14ac:dyDescent="0.25">
      <c r="A331" s="66"/>
      <c r="B331" s="63">
        <v>44323</v>
      </c>
      <c r="C331" s="7">
        <v>1.5833333333333299</v>
      </c>
      <c r="D331" s="5" t="s">
        <v>117</v>
      </c>
      <c r="E331" s="12" t="s">
        <v>72</v>
      </c>
      <c r="F331" s="6">
        <v>773</v>
      </c>
      <c r="G331" s="6">
        <v>4</v>
      </c>
      <c r="H331" s="6">
        <v>547</v>
      </c>
      <c r="I331" s="6">
        <v>15</v>
      </c>
      <c r="J331" s="6">
        <v>45</v>
      </c>
      <c r="K331" s="6">
        <v>904</v>
      </c>
      <c r="L331" s="6">
        <v>0</v>
      </c>
      <c r="M331" s="6">
        <v>0</v>
      </c>
      <c r="N331" s="6">
        <v>0</v>
      </c>
      <c r="O331" s="6">
        <v>99</v>
      </c>
      <c r="P331" s="6">
        <v>572</v>
      </c>
      <c r="Q331" s="6">
        <v>244</v>
      </c>
      <c r="R331" s="6">
        <v>0</v>
      </c>
      <c r="S331" s="6">
        <v>36</v>
      </c>
      <c r="T331" s="6">
        <v>16</v>
      </c>
      <c r="U331" s="6">
        <v>143</v>
      </c>
      <c r="V331" s="6">
        <v>154</v>
      </c>
      <c r="W331" s="13" t="s">
        <v>29</v>
      </c>
      <c r="X331" s="6">
        <v>148</v>
      </c>
      <c r="Y331" s="6">
        <v>159</v>
      </c>
      <c r="Z331" s="13" t="s">
        <v>29</v>
      </c>
      <c r="AA331" s="6">
        <v>0</v>
      </c>
      <c r="AB331" s="6">
        <v>0</v>
      </c>
      <c r="AC331" s="6">
        <v>0</v>
      </c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spans="1:39" ht="15.75" thickBot="1" x14ac:dyDescent="0.25">
      <c r="A332" s="66"/>
      <c r="B332" s="63">
        <v>44323</v>
      </c>
      <c r="C332" s="5">
        <v>1.75</v>
      </c>
      <c r="D332" s="5" t="s">
        <v>117</v>
      </c>
      <c r="E332" s="12" t="s">
        <v>72</v>
      </c>
      <c r="F332" s="8">
        <v>901</v>
      </c>
      <c r="G332" s="8">
        <v>4</v>
      </c>
      <c r="H332" s="8">
        <v>555</v>
      </c>
      <c r="I332" s="8">
        <v>61</v>
      </c>
      <c r="J332" s="8">
        <v>47</v>
      </c>
      <c r="K332" s="8">
        <v>906</v>
      </c>
      <c r="L332" s="8">
        <v>99</v>
      </c>
      <c r="M332" s="8">
        <v>-3</v>
      </c>
      <c r="N332" s="8">
        <v>363</v>
      </c>
      <c r="O332" s="8">
        <v>0</v>
      </c>
      <c r="P332" s="8">
        <v>0</v>
      </c>
      <c r="Q332" s="8">
        <v>0</v>
      </c>
      <c r="R332" s="8">
        <v>0</v>
      </c>
      <c r="S332" s="8">
        <v>36</v>
      </c>
      <c r="T332" s="8">
        <v>13</v>
      </c>
      <c r="U332" s="8">
        <v>118</v>
      </c>
      <c r="V332" s="8">
        <v>130</v>
      </c>
      <c r="W332" s="12" t="s">
        <v>29</v>
      </c>
      <c r="X332" s="8">
        <v>138</v>
      </c>
      <c r="Y332" s="8">
        <v>152</v>
      </c>
      <c r="Z332" s="12" t="s">
        <v>29</v>
      </c>
      <c r="AA332" s="8">
        <v>0</v>
      </c>
      <c r="AB332" s="8">
        <v>0</v>
      </c>
      <c r="AC332" s="8">
        <v>0</v>
      </c>
      <c r="AD332" s="8"/>
      <c r="AE332" s="8">
        <v>19394</v>
      </c>
      <c r="AF332" s="8"/>
      <c r="AG332" s="8">
        <v>16889</v>
      </c>
      <c r="AH332" s="8"/>
      <c r="AI332" s="8">
        <v>13313</v>
      </c>
      <c r="AJ332" s="8">
        <v>22296</v>
      </c>
      <c r="AK332" s="8">
        <v>125</v>
      </c>
      <c r="AL332" s="8">
        <v>625</v>
      </c>
      <c r="AM332" s="6">
        <v>50</v>
      </c>
    </row>
    <row r="333" spans="1:39" ht="15.75" thickBot="1" x14ac:dyDescent="0.25">
      <c r="A333" s="67"/>
      <c r="B333" s="63">
        <v>44323</v>
      </c>
      <c r="C333" s="5">
        <v>1.9166666666666701</v>
      </c>
      <c r="D333" s="5" t="s">
        <v>117</v>
      </c>
      <c r="E333" s="12" t="s">
        <v>72</v>
      </c>
      <c r="F333" s="6">
        <v>1103</v>
      </c>
      <c r="G333" s="6">
        <v>4</v>
      </c>
      <c r="H333" s="6">
        <v>553</v>
      </c>
      <c r="I333" s="6">
        <v>32</v>
      </c>
      <c r="J333" s="6">
        <v>45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36</v>
      </c>
      <c r="T333" s="6">
        <v>13</v>
      </c>
      <c r="U333" s="6">
        <v>116</v>
      </c>
      <c r="V333" s="6">
        <v>128</v>
      </c>
      <c r="W333" s="13" t="s">
        <v>29</v>
      </c>
      <c r="X333" s="6">
        <v>138</v>
      </c>
      <c r="Y333" s="6">
        <v>149</v>
      </c>
      <c r="Z333" s="13" t="s">
        <v>29</v>
      </c>
      <c r="AA333" s="6">
        <v>0</v>
      </c>
      <c r="AB333" s="6">
        <v>0</v>
      </c>
      <c r="AC333" s="6">
        <v>0</v>
      </c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spans="1:39" ht="15.75" thickBot="1" x14ac:dyDescent="0.25">
      <c r="A334" s="65">
        <v>44324</v>
      </c>
      <c r="B334" s="63">
        <v>44324</v>
      </c>
      <c r="C334" s="7">
        <v>1.25</v>
      </c>
      <c r="D334" s="5" t="s">
        <v>117</v>
      </c>
      <c r="E334" s="12" t="s">
        <v>72</v>
      </c>
      <c r="F334" s="6">
        <v>1682</v>
      </c>
      <c r="G334" s="6">
        <v>161</v>
      </c>
      <c r="H334" s="6">
        <v>547</v>
      </c>
      <c r="I334" s="6">
        <v>1</v>
      </c>
      <c r="J334" s="6">
        <v>39</v>
      </c>
      <c r="K334" s="6">
        <v>1964</v>
      </c>
      <c r="L334" s="6">
        <v>113</v>
      </c>
      <c r="M334" s="6">
        <v>562</v>
      </c>
      <c r="N334" s="6">
        <v>358</v>
      </c>
      <c r="O334" s="6">
        <v>112</v>
      </c>
      <c r="P334" s="6">
        <v>564</v>
      </c>
      <c r="Q334" s="6">
        <v>405</v>
      </c>
      <c r="R334" s="6">
        <v>0</v>
      </c>
      <c r="S334" s="6">
        <v>36</v>
      </c>
      <c r="T334" s="6">
        <v>37</v>
      </c>
      <c r="U334" s="6">
        <v>440</v>
      </c>
      <c r="V334" s="6">
        <v>434</v>
      </c>
      <c r="W334" s="13" t="s">
        <v>29</v>
      </c>
      <c r="X334" s="6">
        <v>332</v>
      </c>
      <c r="Y334" s="6">
        <v>332</v>
      </c>
      <c r="Z334" s="13" t="s">
        <v>29</v>
      </c>
      <c r="AA334" s="6">
        <v>0</v>
      </c>
      <c r="AB334" s="6">
        <v>0</v>
      </c>
      <c r="AC334" s="6">
        <v>0</v>
      </c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spans="1:39" ht="15.75" thickBot="1" x14ac:dyDescent="0.25">
      <c r="A335" s="66"/>
      <c r="B335" s="63">
        <v>44324</v>
      </c>
      <c r="C335" s="9">
        <v>1.4166666666666701</v>
      </c>
      <c r="D335" s="5" t="s">
        <v>117</v>
      </c>
      <c r="E335" s="12" t="s">
        <v>72</v>
      </c>
      <c r="F335" s="8">
        <v>2007</v>
      </c>
      <c r="G335" s="8">
        <v>116</v>
      </c>
      <c r="H335" s="8">
        <v>552</v>
      </c>
      <c r="I335" s="8">
        <v>-3</v>
      </c>
      <c r="J335" s="8">
        <v>67</v>
      </c>
      <c r="K335" s="8">
        <v>0</v>
      </c>
      <c r="L335" s="8">
        <v>0</v>
      </c>
      <c r="M335" s="8">
        <v>4</v>
      </c>
      <c r="N335" s="8">
        <v>368</v>
      </c>
      <c r="O335" s="8">
        <v>0</v>
      </c>
      <c r="P335" s="8">
        <v>4</v>
      </c>
      <c r="Q335" s="8">
        <v>378</v>
      </c>
      <c r="R335" s="8">
        <v>0</v>
      </c>
      <c r="S335" s="8">
        <v>36</v>
      </c>
      <c r="T335" s="8">
        <v>10</v>
      </c>
      <c r="U335" s="8">
        <v>67</v>
      </c>
      <c r="V335" s="8">
        <v>69</v>
      </c>
      <c r="W335" s="12" t="s">
        <v>29</v>
      </c>
      <c r="X335" s="8">
        <v>99</v>
      </c>
      <c r="Y335" s="8">
        <v>127</v>
      </c>
      <c r="Z335" s="12" t="s">
        <v>29</v>
      </c>
      <c r="AA335" s="8">
        <v>0</v>
      </c>
      <c r="AB335" s="8">
        <v>0</v>
      </c>
      <c r="AC335" s="8">
        <v>0</v>
      </c>
      <c r="AD335" s="8"/>
      <c r="AE335" s="8"/>
      <c r="AF335" s="8"/>
      <c r="AG335" s="8"/>
      <c r="AH335" s="8"/>
      <c r="AI335" s="8"/>
      <c r="AJ335" s="8"/>
      <c r="AK335" s="8"/>
      <c r="AL335" s="8"/>
      <c r="AM335" s="6"/>
    </row>
    <row r="336" spans="1:39" ht="15.75" thickBot="1" x14ac:dyDescent="0.25">
      <c r="A336" s="66"/>
      <c r="B336" s="63">
        <v>44324</v>
      </c>
      <c r="C336" s="7">
        <v>1.5833333333333299</v>
      </c>
      <c r="D336" s="5" t="s">
        <v>117</v>
      </c>
      <c r="E336" s="12" t="s">
        <v>72</v>
      </c>
      <c r="F336" s="6">
        <v>2314</v>
      </c>
      <c r="G336" s="6">
        <v>21</v>
      </c>
      <c r="H336" s="13">
        <v>548</v>
      </c>
      <c r="I336" s="6">
        <v>-1</v>
      </c>
      <c r="J336" s="6">
        <v>39</v>
      </c>
      <c r="K336" s="6">
        <v>2448</v>
      </c>
      <c r="L336" s="6">
        <v>113</v>
      </c>
      <c r="M336" s="6">
        <v>567</v>
      </c>
      <c r="N336" s="6">
        <v>378</v>
      </c>
      <c r="O336" s="6">
        <v>112</v>
      </c>
      <c r="P336" s="6">
        <v>565</v>
      </c>
      <c r="Q336" s="6">
        <v>519</v>
      </c>
      <c r="R336" s="6">
        <v>0</v>
      </c>
      <c r="S336" s="6">
        <v>36</v>
      </c>
      <c r="T336" s="6">
        <v>42</v>
      </c>
      <c r="U336" s="6">
        <v>435</v>
      </c>
      <c r="V336" s="6">
        <v>429</v>
      </c>
      <c r="W336" s="13" t="s">
        <v>29</v>
      </c>
      <c r="X336" s="6">
        <v>401</v>
      </c>
      <c r="Y336" s="6">
        <v>403</v>
      </c>
      <c r="Z336" s="13" t="s">
        <v>29</v>
      </c>
      <c r="AA336" s="6">
        <v>0</v>
      </c>
      <c r="AB336" s="6">
        <v>0</v>
      </c>
      <c r="AC336" s="6">
        <v>0</v>
      </c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spans="1:39" ht="15.75" thickBot="1" x14ac:dyDescent="0.25">
      <c r="A337" s="66"/>
      <c r="B337" s="63">
        <v>44324</v>
      </c>
      <c r="C337" s="5">
        <v>1.75</v>
      </c>
      <c r="D337" s="5" t="s">
        <v>117</v>
      </c>
      <c r="E337" s="12" t="s">
        <v>72</v>
      </c>
      <c r="F337" s="8">
        <v>2658</v>
      </c>
      <c r="G337" s="8">
        <v>18</v>
      </c>
      <c r="H337" s="8">
        <v>523</v>
      </c>
      <c r="I337" s="8">
        <v>7</v>
      </c>
      <c r="J337" s="8">
        <v>57</v>
      </c>
      <c r="K337" s="8">
        <v>2623</v>
      </c>
      <c r="L337" s="8">
        <v>112</v>
      </c>
      <c r="M337" s="8">
        <v>560</v>
      </c>
      <c r="N337" s="8">
        <v>400</v>
      </c>
      <c r="O337" s="8">
        <v>112</v>
      </c>
      <c r="P337" s="8">
        <v>564</v>
      </c>
      <c r="Q337" s="8">
        <v>538</v>
      </c>
      <c r="R337" s="8">
        <v>0</v>
      </c>
      <c r="S337" s="8">
        <v>36</v>
      </c>
      <c r="T337" s="8">
        <v>44</v>
      </c>
      <c r="U337" s="8">
        <v>490</v>
      </c>
      <c r="V337" s="8">
        <v>491</v>
      </c>
      <c r="W337" s="12" t="s">
        <v>29</v>
      </c>
      <c r="X337" s="8">
        <v>419</v>
      </c>
      <c r="Y337" s="8">
        <v>414</v>
      </c>
      <c r="Z337" s="12" t="s">
        <v>29</v>
      </c>
      <c r="AA337" s="8">
        <v>0</v>
      </c>
      <c r="AB337" s="8">
        <v>0</v>
      </c>
      <c r="AC337" s="8">
        <v>0</v>
      </c>
      <c r="AD337" s="8"/>
      <c r="AE337" s="8">
        <v>19418</v>
      </c>
      <c r="AF337" s="8"/>
      <c r="AG337" s="8">
        <v>16913</v>
      </c>
      <c r="AH337" s="8"/>
      <c r="AI337" s="8">
        <v>13313</v>
      </c>
      <c r="AJ337" s="8">
        <v>22320</v>
      </c>
      <c r="AK337" s="8"/>
      <c r="AL337" s="8">
        <v>1161</v>
      </c>
      <c r="AM337" s="6">
        <v>50</v>
      </c>
    </row>
    <row r="338" spans="1:39" ht="15.75" thickBot="1" x14ac:dyDescent="0.25">
      <c r="A338" s="67"/>
      <c r="B338" s="63">
        <v>44324</v>
      </c>
      <c r="C338" s="5">
        <v>1.9166666666666701</v>
      </c>
      <c r="D338" s="5" t="s">
        <v>117</v>
      </c>
      <c r="E338" s="12" t="s">
        <v>72</v>
      </c>
      <c r="F338" s="6">
        <v>2902</v>
      </c>
      <c r="G338" s="6">
        <v>25</v>
      </c>
      <c r="H338" s="6">
        <v>550</v>
      </c>
      <c r="I338" s="6">
        <v>1</v>
      </c>
      <c r="J338" s="6">
        <v>40</v>
      </c>
      <c r="K338" s="6">
        <v>2715</v>
      </c>
      <c r="L338" s="6">
        <v>112</v>
      </c>
      <c r="M338" s="6">
        <v>561</v>
      </c>
      <c r="N338" s="6">
        <v>400</v>
      </c>
      <c r="O338" s="6">
        <v>112</v>
      </c>
      <c r="P338" s="6">
        <v>563</v>
      </c>
      <c r="Q338" s="6">
        <v>540</v>
      </c>
      <c r="R338" s="6">
        <v>0</v>
      </c>
      <c r="S338" s="6">
        <v>36</v>
      </c>
      <c r="T338" s="6">
        <v>43</v>
      </c>
      <c r="U338" s="6">
        <v>489</v>
      </c>
      <c r="V338" s="6">
        <v>487</v>
      </c>
      <c r="W338" s="13" t="s">
        <v>29</v>
      </c>
      <c r="X338" s="6">
        <v>420</v>
      </c>
      <c r="Y338" s="6">
        <v>421</v>
      </c>
      <c r="Z338" s="13" t="s">
        <v>29</v>
      </c>
      <c r="AA338" s="6">
        <v>0</v>
      </c>
      <c r="AB338" s="6">
        <v>0</v>
      </c>
      <c r="AC338" s="6">
        <v>0</v>
      </c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spans="1:39" ht="15.75" thickBot="1" x14ac:dyDescent="0.25">
      <c r="A339" s="65">
        <v>44325</v>
      </c>
      <c r="B339" s="63">
        <v>44325</v>
      </c>
      <c r="C339" s="7">
        <v>1.25</v>
      </c>
      <c r="D339" s="5" t="s">
        <v>117</v>
      </c>
      <c r="E339" s="12" t="s">
        <v>72</v>
      </c>
      <c r="F339" s="6">
        <v>3567</v>
      </c>
      <c r="G339" s="6">
        <v>26</v>
      </c>
      <c r="H339" s="6">
        <v>544</v>
      </c>
      <c r="I339" s="6">
        <v>184</v>
      </c>
      <c r="J339" s="6">
        <v>93</v>
      </c>
      <c r="K339" s="6">
        <v>2712</v>
      </c>
      <c r="L339" s="6">
        <v>112</v>
      </c>
      <c r="M339" s="6">
        <v>560</v>
      </c>
      <c r="N339" s="6">
        <v>539</v>
      </c>
      <c r="O339" s="6">
        <v>112</v>
      </c>
      <c r="P339" s="6">
        <v>562</v>
      </c>
      <c r="Q339" s="6">
        <v>413</v>
      </c>
      <c r="R339" s="6">
        <v>0</v>
      </c>
      <c r="S339" s="6">
        <v>36</v>
      </c>
      <c r="T339" s="6">
        <v>47</v>
      </c>
      <c r="U339" s="6">
        <v>549</v>
      </c>
      <c r="V339" s="6">
        <v>539</v>
      </c>
      <c r="W339" s="13" t="s">
        <v>29</v>
      </c>
      <c r="X339" s="6">
        <v>402</v>
      </c>
      <c r="Y339" s="6">
        <v>417</v>
      </c>
      <c r="Z339" s="13" t="s">
        <v>29</v>
      </c>
      <c r="AA339" s="6">
        <v>0</v>
      </c>
      <c r="AB339" s="6">
        <v>0</v>
      </c>
      <c r="AC339" s="6">
        <v>0</v>
      </c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spans="1:39" ht="15.75" thickBot="1" x14ac:dyDescent="0.25">
      <c r="A340" s="66"/>
      <c r="B340" s="63">
        <v>44325</v>
      </c>
      <c r="C340" s="9">
        <v>1.4166666666666701</v>
      </c>
      <c r="D340" s="5" t="s">
        <v>117</v>
      </c>
      <c r="E340" s="12" t="s">
        <v>72</v>
      </c>
      <c r="F340" s="8">
        <v>3800</v>
      </c>
      <c r="G340" s="8">
        <v>235</v>
      </c>
      <c r="H340" s="8">
        <v>585</v>
      </c>
      <c r="I340" s="8">
        <v>4</v>
      </c>
      <c r="J340" s="8">
        <v>40</v>
      </c>
      <c r="K340" s="8">
        <v>2324</v>
      </c>
      <c r="L340" s="8">
        <v>104</v>
      </c>
      <c r="M340" s="8">
        <v>565</v>
      </c>
      <c r="N340" s="8">
        <v>466</v>
      </c>
      <c r="O340" s="8">
        <v>102</v>
      </c>
      <c r="P340" s="8">
        <v>563</v>
      </c>
      <c r="Q340" s="8">
        <v>376</v>
      </c>
      <c r="R340" s="8">
        <v>0</v>
      </c>
      <c r="S340" s="8">
        <v>36</v>
      </c>
      <c r="T340" s="8">
        <v>47</v>
      </c>
      <c r="U340" s="8">
        <v>587</v>
      </c>
      <c r="V340" s="8">
        <v>578</v>
      </c>
      <c r="W340" s="12" t="s">
        <v>29</v>
      </c>
      <c r="X340" s="8">
        <v>344</v>
      </c>
      <c r="Y340" s="8">
        <v>350</v>
      </c>
      <c r="Z340" s="12" t="s">
        <v>29</v>
      </c>
      <c r="AA340" s="8">
        <v>0</v>
      </c>
      <c r="AB340" s="8">
        <v>0</v>
      </c>
      <c r="AC340" s="8">
        <v>0</v>
      </c>
      <c r="AD340" s="8"/>
      <c r="AE340" s="8"/>
      <c r="AF340" s="8"/>
      <c r="AG340" s="8"/>
      <c r="AH340" s="8"/>
      <c r="AI340" s="8"/>
      <c r="AJ340" s="8"/>
      <c r="AK340" s="8"/>
      <c r="AL340" s="8"/>
      <c r="AM340" s="6"/>
    </row>
    <row r="341" spans="1:39" ht="15.75" thickBot="1" x14ac:dyDescent="0.25">
      <c r="A341" s="66"/>
      <c r="B341" s="63">
        <v>44325</v>
      </c>
      <c r="C341" s="7">
        <v>1.5833333333333299</v>
      </c>
      <c r="D341" s="5" t="s">
        <v>117</v>
      </c>
      <c r="E341" s="12" t="s">
        <v>72</v>
      </c>
      <c r="F341" s="6">
        <v>4134</v>
      </c>
      <c r="G341" s="6">
        <v>5</v>
      </c>
      <c r="H341" s="6">
        <v>564</v>
      </c>
      <c r="I341" s="6">
        <v>59</v>
      </c>
      <c r="J341" s="6">
        <v>90</v>
      </c>
      <c r="K341" s="6">
        <v>1790</v>
      </c>
      <c r="L341" s="6">
        <v>93</v>
      </c>
      <c r="M341" s="6">
        <v>562</v>
      </c>
      <c r="N341" s="6">
        <v>411</v>
      </c>
      <c r="O341" s="6">
        <v>90</v>
      </c>
      <c r="P341" s="6">
        <v>561</v>
      </c>
      <c r="Q341" s="6">
        <v>430</v>
      </c>
      <c r="R341" s="6">
        <v>0</v>
      </c>
      <c r="S341" s="6">
        <v>36</v>
      </c>
      <c r="T341" s="6">
        <v>33</v>
      </c>
      <c r="U341" s="6">
        <v>354</v>
      </c>
      <c r="V341" s="6">
        <v>351</v>
      </c>
      <c r="W341" s="13" t="s">
        <v>29</v>
      </c>
      <c r="X341" s="6">
        <v>321</v>
      </c>
      <c r="Y341" s="6">
        <v>326</v>
      </c>
      <c r="Z341" s="13" t="s">
        <v>29</v>
      </c>
      <c r="AA341" s="6">
        <v>0</v>
      </c>
      <c r="AB341" s="6">
        <v>0</v>
      </c>
      <c r="AC341" s="6">
        <v>0</v>
      </c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spans="1:39" ht="15.75" thickBot="1" x14ac:dyDescent="0.25">
      <c r="A342" s="66"/>
      <c r="B342" s="63">
        <v>44325</v>
      </c>
      <c r="C342" s="5">
        <v>1.75</v>
      </c>
      <c r="D342" s="5" t="s">
        <v>117</v>
      </c>
      <c r="E342" s="12" t="s">
        <v>72</v>
      </c>
      <c r="F342" s="8">
        <v>4009</v>
      </c>
      <c r="G342" s="8">
        <v>98</v>
      </c>
      <c r="H342" s="8">
        <v>560</v>
      </c>
      <c r="I342" s="8">
        <v>98</v>
      </c>
      <c r="J342" s="8">
        <v>95</v>
      </c>
      <c r="K342" s="8">
        <v>1813</v>
      </c>
      <c r="L342" s="8">
        <v>87</v>
      </c>
      <c r="M342" s="8">
        <v>565</v>
      </c>
      <c r="N342" s="8">
        <v>393</v>
      </c>
      <c r="O342" s="8">
        <v>96</v>
      </c>
      <c r="P342" s="8">
        <v>563</v>
      </c>
      <c r="Q342" s="8">
        <v>448</v>
      </c>
      <c r="R342" s="8">
        <v>0</v>
      </c>
      <c r="S342" s="8">
        <v>36</v>
      </c>
      <c r="T342" s="8">
        <v>35</v>
      </c>
      <c r="U342" s="8">
        <v>355</v>
      </c>
      <c r="V342" s="8">
        <v>356</v>
      </c>
      <c r="W342" s="12" t="s">
        <v>29</v>
      </c>
      <c r="X342" s="8">
        <v>325</v>
      </c>
      <c r="Y342" s="8">
        <v>328</v>
      </c>
      <c r="Z342" s="12" t="s">
        <v>29</v>
      </c>
      <c r="AA342" s="8">
        <v>0</v>
      </c>
      <c r="AB342" s="8">
        <v>0</v>
      </c>
      <c r="AC342" s="8">
        <v>0</v>
      </c>
      <c r="AD342" s="8"/>
      <c r="AE342" s="8">
        <v>19442</v>
      </c>
      <c r="AF342" s="8"/>
      <c r="AG342" s="8">
        <v>16937</v>
      </c>
      <c r="AH342" s="8"/>
      <c r="AI342" s="8">
        <v>13313</v>
      </c>
      <c r="AJ342" s="8">
        <v>22344</v>
      </c>
      <c r="AK342" s="8">
        <v>25</v>
      </c>
      <c r="AL342" s="8">
        <v>1790</v>
      </c>
      <c r="AM342" s="6">
        <v>50</v>
      </c>
    </row>
    <row r="343" spans="1:39" ht="15.75" thickBot="1" x14ac:dyDescent="0.25">
      <c r="A343" s="67"/>
      <c r="B343" s="63">
        <v>44325</v>
      </c>
      <c r="C343" s="5">
        <v>1.9166666666666701</v>
      </c>
      <c r="D343" s="5" t="s">
        <v>117</v>
      </c>
      <c r="E343" s="12" t="s">
        <v>37</v>
      </c>
      <c r="F343" s="6">
        <v>3675</v>
      </c>
      <c r="G343" s="6">
        <v>4</v>
      </c>
      <c r="H343" s="6">
        <v>536</v>
      </c>
      <c r="I343" s="6">
        <v>2</v>
      </c>
      <c r="J343" s="6">
        <v>38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36</v>
      </c>
      <c r="T343" s="6">
        <v>7</v>
      </c>
      <c r="U343" s="6">
        <v>28</v>
      </c>
      <c r="V343" s="6">
        <v>49</v>
      </c>
      <c r="W343" s="13" t="s">
        <v>29</v>
      </c>
      <c r="X343" s="6">
        <v>86</v>
      </c>
      <c r="Y343" s="6">
        <v>101</v>
      </c>
      <c r="Z343" s="13" t="s">
        <v>29</v>
      </c>
      <c r="AA343" s="6">
        <v>0</v>
      </c>
      <c r="AB343" s="6">
        <v>0</v>
      </c>
      <c r="AC343" s="6">
        <v>0</v>
      </c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spans="1:39" ht="15.75" thickBot="1" x14ac:dyDescent="0.25">
      <c r="A344" s="65">
        <v>44326</v>
      </c>
      <c r="B344" s="63">
        <v>44326</v>
      </c>
      <c r="C344" s="7">
        <v>1.25</v>
      </c>
      <c r="D344" s="5" t="s">
        <v>117</v>
      </c>
      <c r="E344" s="12" t="s">
        <v>37</v>
      </c>
      <c r="F344" s="6">
        <v>20</v>
      </c>
      <c r="G344" s="6">
        <v>26</v>
      </c>
      <c r="H344" s="6">
        <v>554</v>
      </c>
      <c r="I344" s="6">
        <v>4</v>
      </c>
      <c r="J344" s="6">
        <v>40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36</v>
      </c>
      <c r="T344" s="6">
        <v>12</v>
      </c>
      <c r="U344" s="6">
        <v>123</v>
      </c>
      <c r="V344" s="6">
        <v>137</v>
      </c>
      <c r="W344" s="13" t="s">
        <v>29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spans="1:39" ht="15.75" thickBot="1" x14ac:dyDescent="0.25">
      <c r="A345" s="66"/>
      <c r="B345" s="63">
        <v>44326</v>
      </c>
      <c r="C345" s="9">
        <v>1.4166666666666701</v>
      </c>
      <c r="D345" s="5" t="s">
        <v>117</v>
      </c>
      <c r="E345" s="12" t="s">
        <v>122</v>
      </c>
      <c r="F345" s="8">
        <v>500</v>
      </c>
      <c r="G345" s="8">
        <v>470</v>
      </c>
      <c r="H345" s="8">
        <v>414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8">
        <v>35</v>
      </c>
      <c r="T345" s="8">
        <v>24</v>
      </c>
      <c r="U345" s="8">
        <v>240</v>
      </c>
      <c r="V345" s="8">
        <v>285</v>
      </c>
      <c r="W345" s="12" t="s">
        <v>29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/>
      <c r="AE345" s="8"/>
      <c r="AF345" s="8"/>
      <c r="AG345" s="8"/>
      <c r="AH345" s="8"/>
      <c r="AI345" s="8"/>
      <c r="AJ345" s="8"/>
      <c r="AK345" s="8"/>
      <c r="AL345" s="8"/>
      <c r="AM345" s="6"/>
    </row>
    <row r="346" spans="1:39" ht="15.75" thickBot="1" x14ac:dyDescent="0.25">
      <c r="A346" s="66"/>
      <c r="B346" s="63">
        <v>44326</v>
      </c>
      <c r="C346" s="7">
        <v>1.5833333333333299</v>
      </c>
      <c r="D346" s="5" t="s">
        <v>117</v>
      </c>
      <c r="E346" s="13" t="s">
        <v>122</v>
      </c>
      <c r="F346" s="6">
        <v>2100</v>
      </c>
      <c r="G346" s="6">
        <v>470</v>
      </c>
      <c r="H346" s="6">
        <v>414</v>
      </c>
      <c r="I346" s="6">
        <v>0</v>
      </c>
      <c r="J346" s="6">
        <v>0</v>
      </c>
      <c r="K346" s="6">
        <v>0</v>
      </c>
      <c r="L346" s="6">
        <v>20</v>
      </c>
      <c r="M346" s="6">
        <v>320</v>
      </c>
      <c r="N346" s="6">
        <v>350</v>
      </c>
      <c r="O346" s="6">
        <v>0</v>
      </c>
      <c r="P346" s="6">
        <v>0</v>
      </c>
      <c r="Q346" s="6">
        <v>0</v>
      </c>
      <c r="R346" s="6">
        <v>0</v>
      </c>
      <c r="S346" s="6">
        <v>35</v>
      </c>
      <c r="T346" s="6">
        <v>24</v>
      </c>
      <c r="U346" s="6">
        <v>240</v>
      </c>
      <c r="V346" s="6">
        <v>280</v>
      </c>
      <c r="W346" s="13" t="s">
        <v>29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spans="1:39" ht="15.75" thickBot="1" x14ac:dyDescent="0.25">
      <c r="A347" s="66"/>
      <c r="B347" s="63">
        <v>44326</v>
      </c>
      <c r="C347" s="5">
        <v>1.75</v>
      </c>
      <c r="D347" s="5" t="s">
        <v>117</v>
      </c>
      <c r="E347" s="12" t="s">
        <v>122</v>
      </c>
      <c r="F347" s="8">
        <v>3900</v>
      </c>
      <c r="G347" s="8">
        <v>420</v>
      </c>
      <c r="H347" s="8">
        <v>550</v>
      </c>
      <c r="I347" s="8">
        <v>4</v>
      </c>
      <c r="J347" s="8">
        <v>40</v>
      </c>
      <c r="K347" s="8">
        <v>0</v>
      </c>
      <c r="L347" s="8">
        <v>20</v>
      </c>
      <c r="M347" s="8">
        <v>320</v>
      </c>
      <c r="N347" s="8">
        <v>350</v>
      </c>
      <c r="O347" s="8">
        <v>0</v>
      </c>
      <c r="P347" s="8">
        <v>0</v>
      </c>
      <c r="Q347" s="8">
        <v>0</v>
      </c>
      <c r="R347" s="8">
        <v>0</v>
      </c>
      <c r="S347" s="8">
        <v>36</v>
      </c>
      <c r="T347" s="8">
        <v>25</v>
      </c>
      <c r="U347" s="8">
        <v>245</v>
      </c>
      <c r="V347" s="8">
        <v>310</v>
      </c>
      <c r="W347" s="8" t="s">
        <v>29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/>
      <c r="AE347" s="8">
        <f>AE342+24</f>
        <v>19466</v>
      </c>
      <c r="AF347" s="8"/>
      <c r="AG347" s="8">
        <f>AG342</f>
        <v>16937</v>
      </c>
      <c r="AH347" s="8">
        <f t="shared" ref="AH347:AI347" si="10">AH342</f>
        <v>0</v>
      </c>
      <c r="AI347" s="8">
        <f t="shared" si="10"/>
        <v>13313</v>
      </c>
      <c r="AJ347" s="8">
        <f>AJ342+24</f>
        <v>22368</v>
      </c>
      <c r="AK347" s="8">
        <v>0</v>
      </c>
      <c r="AL347" s="8">
        <v>584</v>
      </c>
      <c r="AM347" s="6">
        <v>50</v>
      </c>
    </row>
    <row r="348" spans="1:39" ht="15.75" thickBot="1" x14ac:dyDescent="0.25">
      <c r="A348" s="67"/>
      <c r="B348" s="63">
        <v>44326</v>
      </c>
      <c r="C348" s="5">
        <v>1.9166666666666701</v>
      </c>
      <c r="D348" s="5" t="s">
        <v>117</v>
      </c>
      <c r="E348" s="13" t="s">
        <v>123</v>
      </c>
      <c r="F348" s="6">
        <v>4293</v>
      </c>
      <c r="G348" s="6">
        <v>460</v>
      </c>
      <c r="H348" s="6">
        <v>550</v>
      </c>
      <c r="I348" s="6">
        <v>4</v>
      </c>
      <c r="J348" s="6">
        <v>40</v>
      </c>
      <c r="K348" s="6">
        <v>0</v>
      </c>
      <c r="L348" s="6">
        <v>20</v>
      </c>
      <c r="M348" s="6">
        <v>320</v>
      </c>
      <c r="N348" s="6">
        <v>350</v>
      </c>
      <c r="O348" s="6">
        <v>0</v>
      </c>
      <c r="P348" s="6">
        <v>0</v>
      </c>
      <c r="Q348" s="6">
        <v>0</v>
      </c>
      <c r="R348" s="6">
        <v>0</v>
      </c>
      <c r="S348" s="6">
        <v>36</v>
      </c>
      <c r="T348" s="6">
        <v>20</v>
      </c>
      <c r="U348" s="6">
        <v>200</v>
      </c>
      <c r="V348" s="6">
        <v>250</v>
      </c>
      <c r="W348" s="6" t="s">
        <v>29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spans="1:39" ht="15.75" thickBot="1" x14ac:dyDescent="0.25">
      <c r="A349" s="65">
        <v>44327</v>
      </c>
      <c r="B349" s="63">
        <v>44327</v>
      </c>
      <c r="C349" s="7">
        <v>1.25</v>
      </c>
      <c r="D349" s="5" t="s">
        <v>117</v>
      </c>
      <c r="E349" s="13" t="s">
        <v>70</v>
      </c>
      <c r="F349" s="6">
        <v>0</v>
      </c>
      <c r="G349" s="6">
        <v>5</v>
      </c>
      <c r="H349" s="6">
        <v>550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36</v>
      </c>
      <c r="T349" s="6">
        <v>25</v>
      </c>
      <c r="U349" s="6">
        <v>250</v>
      </c>
      <c r="V349" s="6">
        <v>280</v>
      </c>
      <c r="W349" s="13" t="s">
        <v>29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spans="1:39" ht="15.75" thickBot="1" x14ac:dyDescent="0.25">
      <c r="A350" s="66"/>
      <c r="B350" s="63">
        <v>44327</v>
      </c>
      <c r="C350" s="9">
        <v>1.4166666666666701</v>
      </c>
      <c r="D350" s="5" t="s">
        <v>117</v>
      </c>
      <c r="E350" s="12" t="s">
        <v>38</v>
      </c>
      <c r="F350" s="8">
        <v>2140</v>
      </c>
      <c r="G350" s="8">
        <v>500</v>
      </c>
      <c r="H350" s="8">
        <v>550</v>
      </c>
      <c r="I350" s="8">
        <v>0</v>
      </c>
      <c r="J350" s="8">
        <v>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8">
        <v>40</v>
      </c>
      <c r="T350" s="8">
        <v>25</v>
      </c>
      <c r="U350" s="8">
        <v>250</v>
      </c>
      <c r="V350" s="8">
        <v>275</v>
      </c>
      <c r="W350" s="12" t="s">
        <v>29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/>
      <c r="AE350" s="8"/>
      <c r="AF350" s="8"/>
      <c r="AG350" s="8"/>
      <c r="AH350" s="8"/>
      <c r="AI350" s="8"/>
      <c r="AJ350" s="8"/>
      <c r="AK350" s="8"/>
      <c r="AL350" s="8"/>
      <c r="AM350" s="6"/>
    </row>
    <row r="351" spans="1:39" ht="15.75" thickBot="1" x14ac:dyDescent="0.25">
      <c r="A351" s="66"/>
      <c r="B351" s="63">
        <v>44327</v>
      </c>
      <c r="C351" s="7">
        <v>1.5833333333333299</v>
      </c>
      <c r="D351" s="5" t="s">
        <v>117</v>
      </c>
      <c r="E351" s="13" t="s">
        <v>124</v>
      </c>
      <c r="F351" s="6">
        <v>4187</v>
      </c>
      <c r="G351" s="6">
        <v>4.7</v>
      </c>
      <c r="H351" s="6">
        <v>560</v>
      </c>
      <c r="I351" s="6">
        <v>308</v>
      </c>
      <c r="J351" s="6">
        <v>110</v>
      </c>
      <c r="K351" s="6">
        <v>443</v>
      </c>
      <c r="L351" s="6">
        <v>102</v>
      </c>
      <c r="M351" s="6">
        <v>570</v>
      </c>
      <c r="N351" s="6">
        <v>305</v>
      </c>
      <c r="O351" s="6">
        <v>0</v>
      </c>
      <c r="P351" s="6">
        <v>0</v>
      </c>
      <c r="Q351" s="6">
        <v>0</v>
      </c>
      <c r="R351" s="6">
        <v>0</v>
      </c>
      <c r="S351" s="6">
        <v>42</v>
      </c>
      <c r="T351" s="6">
        <v>20</v>
      </c>
      <c r="U351" s="6">
        <v>120</v>
      </c>
      <c r="V351" s="6">
        <v>150</v>
      </c>
      <c r="W351" s="13" t="s">
        <v>29</v>
      </c>
      <c r="X351" s="6">
        <v>200</v>
      </c>
      <c r="Y351" s="6">
        <v>210</v>
      </c>
      <c r="Z351" s="13" t="s">
        <v>29</v>
      </c>
      <c r="AA351" s="6">
        <v>0</v>
      </c>
      <c r="AB351" s="6">
        <v>0</v>
      </c>
      <c r="AC351" s="6">
        <v>0</v>
      </c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spans="1:39" ht="15.75" thickBot="1" x14ac:dyDescent="0.25">
      <c r="A352" s="66"/>
      <c r="B352" s="63">
        <v>44327</v>
      </c>
      <c r="C352" s="5">
        <v>1.75</v>
      </c>
      <c r="D352" s="5" t="s">
        <v>117</v>
      </c>
      <c r="E352" s="12" t="s">
        <v>37</v>
      </c>
      <c r="F352" s="8">
        <v>3720</v>
      </c>
      <c r="G352" s="8">
        <v>450</v>
      </c>
      <c r="H352" s="8">
        <v>560</v>
      </c>
      <c r="I352" s="8">
        <v>0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0</v>
      </c>
      <c r="S352" s="8">
        <v>60</v>
      </c>
      <c r="T352" s="8">
        <v>20</v>
      </c>
      <c r="U352" s="8">
        <v>200</v>
      </c>
      <c r="V352" s="8">
        <v>250</v>
      </c>
      <c r="W352" s="12" t="s">
        <v>29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/>
      <c r="AE352" s="8">
        <f>AE347+24</f>
        <v>19490</v>
      </c>
      <c r="AF352" s="8"/>
      <c r="AG352" s="8">
        <f>AG347+3</f>
        <v>16940</v>
      </c>
      <c r="AH352" s="8"/>
      <c r="AI352" s="8">
        <f>AI347</f>
        <v>13313</v>
      </c>
      <c r="AJ352" s="8">
        <f>AJ347+24</f>
        <v>22392</v>
      </c>
      <c r="AK352" s="8">
        <v>0</v>
      </c>
      <c r="AL352" s="8">
        <v>551</v>
      </c>
      <c r="AM352" s="6">
        <v>50</v>
      </c>
    </row>
    <row r="353" spans="1:39" ht="15.75" thickBot="1" x14ac:dyDescent="0.25">
      <c r="A353" s="67"/>
      <c r="B353" s="63">
        <v>44327</v>
      </c>
      <c r="C353" s="5">
        <v>1.9166666666666701</v>
      </c>
      <c r="D353" s="5" t="s">
        <v>117</v>
      </c>
      <c r="E353" s="13" t="s">
        <v>37</v>
      </c>
      <c r="F353" s="6">
        <v>1320</v>
      </c>
      <c r="G353" s="6">
        <v>440</v>
      </c>
      <c r="H353" s="6">
        <v>550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55</v>
      </c>
      <c r="T353" s="6">
        <v>20</v>
      </c>
      <c r="U353" s="6">
        <v>200</v>
      </c>
      <c r="V353" s="6">
        <v>250</v>
      </c>
      <c r="W353" s="13" t="s">
        <v>29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spans="1:39" ht="15.75" thickBot="1" x14ac:dyDescent="0.25">
      <c r="A354" s="65">
        <v>44328</v>
      </c>
      <c r="B354" s="63">
        <v>44328</v>
      </c>
      <c r="C354" s="7">
        <v>1.25</v>
      </c>
      <c r="D354" s="5" t="s">
        <v>117</v>
      </c>
      <c r="E354" s="13" t="s">
        <v>125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10</v>
      </c>
      <c r="U354" s="6">
        <v>100</v>
      </c>
      <c r="V354" s="6">
        <v>150</v>
      </c>
      <c r="W354" s="13" t="s">
        <v>29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spans="1:39" ht="15.75" thickBot="1" x14ac:dyDescent="0.25">
      <c r="A355" s="66"/>
      <c r="B355" s="63">
        <v>44328</v>
      </c>
      <c r="C355" s="9">
        <v>1.4166666666666701</v>
      </c>
      <c r="D355" s="5" t="s">
        <v>117</v>
      </c>
      <c r="E355" s="12" t="s">
        <v>104</v>
      </c>
      <c r="F355" s="8">
        <v>150</v>
      </c>
      <c r="G355" s="8">
        <v>5</v>
      </c>
      <c r="H355" s="8">
        <v>550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0</v>
      </c>
      <c r="S355" s="8">
        <v>35</v>
      </c>
      <c r="T355" s="8">
        <v>20</v>
      </c>
      <c r="U355" s="8">
        <v>200</v>
      </c>
      <c r="V355" s="8">
        <v>250</v>
      </c>
      <c r="W355" s="12" t="s">
        <v>29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/>
      <c r="AE355" s="8"/>
      <c r="AF355" s="8"/>
      <c r="AG355" s="8"/>
      <c r="AH355" s="8"/>
      <c r="AI355" s="8"/>
      <c r="AJ355" s="8"/>
      <c r="AK355" s="8"/>
      <c r="AL355" s="8"/>
      <c r="AM355" s="6"/>
    </row>
    <row r="356" spans="1:39" ht="15.75" thickBot="1" x14ac:dyDescent="0.25">
      <c r="A356" s="66"/>
      <c r="B356" s="63">
        <v>44328</v>
      </c>
      <c r="C356" s="7">
        <v>1.5833333333333299</v>
      </c>
      <c r="D356" s="5" t="s">
        <v>117</v>
      </c>
      <c r="E356" s="13" t="s">
        <v>38</v>
      </c>
      <c r="F356" s="6">
        <v>1500</v>
      </c>
      <c r="G356" s="6">
        <v>460</v>
      </c>
      <c r="H356" s="6">
        <v>560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45</v>
      </c>
      <c r="T356" s="6">
        <v>22</v>
      </c>
      <c r="U356" s="6">
        <v>215</v>
      </c>
      <c r="V356" s="6">
        <v>260</v>
      </c>
      <c r="W356" s="13" t="s">
        <v>29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spans="1:39" ht="15.75" thickBot="1" x14ac:dyDescent="0.25">
      <c r="A357" s="66"/>
      <c r="B357" s="63">
        <v>44328</v>
      </c>
      <c r="C357" s="5">
        <v>1.75</v>
      </c>
      <c r="D357" s="5" t="s">
        <v>117</v>
      </c>
      <c r="E357" s="12" t="s">
        <v>97</v>
      </c>
      <c r="F357" s="8">
        <v>4187</v>
      </c>
      <c r="G357" s="8">
        <v>25</v>
      </c>
      <c r="H357" s="8">
        <v>550</v>
      </c>
      <c r="I357" s="8">
        <v>308</v>
      </c>
      <c r="J357" s="8">
        <v>120</v>
      </c>
      <c r="K357" s="8">
        <v>500</v>
      </c>
      <c r="L357" s="8">
        <v>100</v>
      </c>
      <c r="M357" s="8">
        <v>570</v>
      </c>
      <c r="N357" s="8">
        <v>310</v>
      </c>
      <c r="O357" s="8">
        <v>0</v>
      </c>
      <c r="P357" s="8">
        <v>0</v>
      </c>
      <c r="Q357" s="8">
        <v>0</v>
      </c>
      <c r="R357" s="8">
        <v>0</v>
      </c>
      <c r="S357" s="8">
        <v>35</v>
      </c>
      <c r="T357" s="8">
        <v>40</v>
      </c>
      <c r="U357" s="8">
        <v>400</v>
      </c>
      <c r="V357" s="8">
        <v>450</v>
      </c>
      <c r="W357" s="12" t="s">
        <v>29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/>
      <c r="AE357" s="8">
        <f>AE352+24</f>
        <v>19514</v>
      </c>
      <c r="AF357" s="8"/>
      <c r="AG357" s="8">
        <f>AG352</f>
        <v>16940</v>
      </c>
      <c r="AH357" s="8">
        <f t="shared" ref="AH357:AI357" si="11">AH352</f>
        <v>0</v>
      </c>
      <c r="AI357" s="8">
        <f t="shared" si="11"/>
        <v>13313</v>
      </c>
      <c r="AJ357" s="8">
        <f>AJ352+24</f>
        <v>22416</v>
      </c>
      <c r="AK357" s="8">
        <v>0</v>
      </c>
      <c r="AL357" s="8">
        <v>726</v>
      </c>
      <c r="AM357" s="6">
        <v>50</v>
      </c>
    </row>
    <row r="358" spans="1:39" ht="15.75" thickBot="1" x14ac:dyDescent="0.25">
      <c r="A358" s="67"/>
      <c r="B358" s="63">
        <v>44328</v>
      </c>
      <c r="C358" s="5">
        <v>1.9166666666666701</v>
      </c>
      <c r="D358" s="5" t="s">
        <v>117</v>
      </c>
      <c r="E358" s="13" t="s">
        <v>52</v>
      </c>
      <c r="F358" s="6">
        <v>4610</v>
      </c>
      <c r="G358" s="6">
        <v>251</v>
      </c>
      <c r="H358" s="6">
        <v>605</v>
      </c>
      <c r="I358" s="6">
        <v>3</v>
      </c>
      <c r="J358" s="6">
        <v>50</v>
      </c>
      <c r="K358" s="6">
        <v>1099</v>
      </c>
      <c r="L358" s="6">
        <v>0</v>
      </c>
      <c r="M358" s="6">
        <v>0</v>
      </c>
      <c r="N358" s="6">
        <v>0</v>
      </c>
      <c r="O358" s="6">
        <v>68</v>
      </c>
      <c r="P358" s="6">
        <v>457</v>
      </c>
      <c r="Q358" s="6">
        <v>445</v>
      </c>
      <c r="R358" s="6">
        <v>0</v>
      </c>
      <c r="S358" s="6">
        <v>40</v>
      </c>
      <c r="T358" s="6">
        <v>40</v>
      </c>
      <c r="U358" s="6">
        <v>360</v>
      </c>
      <c r="V358" s="6">
        <v>380</v>
      </c>
      <c r="W358" s="13" t="s">
        <v>29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spans="1:39" ht="15.75" thickBot="1" x14ac:dyDescent="0.25">
      <c r="A359" s="65">
        <v>44329</v>
      </c>
      <c r="B359" s="63">
        <v>44329</v>
      </c>
      <c r="C359" s="7">
        <v>1.25</v>
      </c>
      <c r="D359" s="5" t="s">
        <v>117</v>
      </c>
      <c r="E359" s="13" t="s">
        <v>32</v>
      </c>
      <c r="F359" s="6">
        <v>5064</v>
      </c>
      <c r="G359" s="6">
        <v>89</v>
      </c>
      <c r="H359" s="6">
        <v>550</v>
      </c>
      <c r="I359" s="6">
        <v>282</v>
      </c>
      <c r="J359" s="6">
        <v>118</v>
      </c>
      <c r="K359" s="6">
        <v>1421</v>
      </c>
      <c r="L359" s="6">
        <v>0</v>
      </c>
      <c r="M359" s="6">
        <v>0</v>
      </c>
      <c r="N359" s="6">
        <v>0</v>
      </c>
      <c r="O359" s="6">
        <v>79</v>
      </c>
      <c r="P359" s="6">
        <v>530</v>
      </c>
      <c r="Q359" s="6">
        <v>457</v>
      </c>
      <c r="R359" s="6">
        <v>0</v>
      </c>
      <c r="S359" s="6">
        <v>45</v>
      </c>
      <c r="T359" s="6">
        <v>50</v>
      </c>
      <c r="U359" s="6">
        <v>474</v>
      </c>
      <c r="V359" s="6">
        <v>483</v>
      </c>
      <c r="W359" s="13" t="s">
        <v>29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spans="1:39" ht="15.75" thickBot="1" x14ac:dyDescent="0.25">
      <c r="A360" s="66"/>
      <c r="B360" s="63">
        <v>44329</v>
      </c>
      <c r="C360" s="9">
        <v>1.4166666666666701</v>
      </c>
      <c r="D360" s="5" t="s">
        <v>117</v>
      </c>
      <c r="E360" s="12" t="s">
        <v>37</v>
      </c>
      <c r="F360" s="8">
        <v>3800</v>
      </c>
      <c r="G360" s="8">
        <v>450</v>
      </c>
      <c r="H360" s="8">
        <v>560</v>
      </c>
      <c r="I360" s="8">
        <v>0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8">
        <v>60</v>
      </c>
      <c r="T360" s="8">
        <v>20</v>
      </c>
      <c r="U360" s="8">
        <v>200</v>
      </c>
      <c r="V360" s="8">
        <v>250</v>
      </c>
      <c r="W360" s="8" t="s">
        <v>29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/>
      <c r="AE360" s="8"/>
      <c r="AF360" s="8"/>
      <c r="AG360" s="8"/>
      <c r="AH360" s="8"/>
      <c r="AI360" s="8"/>
      <c r="AJ360" s="8"/>
      <c r="AK360" s="8"/>
      <c r="AL360" s="8"/>
      <c r="AM360" s="6"/>
    </row>
    <row r="361" spans="1:39" ht="15.75" thickBot="1" x14ac:dyDescent="0.25">
      <c r="A361" s="66"/>
      <c r="B361" s="63">
        <v>44329</v>
      </c>
      <c r="C361" s="7">
        <v>1.5833333333333299</v>
      </c>
      <c r="D361" s="5" t="s">
        <v>117</v>
      </c>
      <c r="E361" s="13" t="s">
        <v>37</v>
      </c>
      <c r="F361" s="6">
        <v>800</v>
      </c>
      <c r="G361" s="6">
        <v>440</v>
      </c>
      <c r="H361" s="6">
        <v>550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55</v>
      </c>
      <c r="T361" s="6">
        <v>20</v>
      </c>
      <c r="U361" s="6">
        <v>200</v>
      </c>
      <c r="V361" s="6">
        <v>250</v>
      </c>
      <c r="W361" s="6" t="s">
        <v>29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spans="1:39" ht="15.75" thickBot="1" x14ac:dyDescent="0.25">
      <c r="A362" s="66"/>
      <c r="B362" s="63">
        <v>44329</v>
      </c>
      <c r="C362" s="5">
        <v>1.75</v>
      </c>
      <c r="D362" s="5" t="s">
        <v>117</v>
      </c>
      <c r="E362" s="12" t="s">
        <v>55</v>
      </c>
      <c r="F362" s="8">
        <v>400</v>
      </c>
      <c r="G362" s="8">
        <v>470</v>
      </c>
      <c r="H362" s="8">
        <v>414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8">
        <v>20</v>
      </c>
      <c r="P362" s="8">
        <v>320</v>
      </c>
      <c r="Q362" s="8">
        <v>350</v>
      </c>
      <c r="R362" s="8">
        <v>0</v>
      </c>
      <c r="S362" s="8">
        <v>35</v>
      </c>
      <c r="T362" s="8">
        <v>24</v>
      </c>
      <c r="U362" s="8">
        <v>240</v>
      </c>
      <c r="V362" s="8">
        <v>280</v>
      </c>
      <c r="W362" s="8" t="s">
        <v>29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/>
      <c r="AE362" s="8">
        <v>19538</v>
      </c>
      <c r="AF362" s="8"/>
      <c r="AG362" s="8">
        <v>16948</v>
      </c>
      <c r="AH362" s="8"/>
      <c r="AI362" s="8">
        <v>13313</v>
      </c>
      <c r="AJ362" s="8">
        <v>22440</v>
      </c>
      <c r="AK362" s="8">
        <v>110</v>
      </c>
      <c r="AL362" s="8">
        <v>764</v>
      </c>
      <c r="AM362" s="6">
        <v>60</v>
      </c>
    </row>
    <row r="363" spans="1:39" ht="15.75" thickBot="1" x14ac:dyDescent="0.25">
      <c r="A363" s="67"/>
      <c r="B363" s="63">
        <v>44329</v>
      </c>
      <c r="C363" s="5">
        <v>1.9166666666666701</v>
      </c>
      <c r="D363" s="5" t="s">
        <v>117</v>
      </c>
      <c r="E363" s="13" t="s">
        <v>55</v>
      </c>
      <c r="F363" s="6">
        <v>2800</v>
      </c>
      <c r="G363" s="6">
        <v>420</v>
      </c>
      <c r="H363" s="6">
        <v>550</v>
      </c>
      <c r="I363" s="6">
        <v>4</v>
      </c>
      <c r="J363" s="6">
        <v>40</v>
      </c>
      <c r="K363" s="6">
        <v>0</v>
      </c>
      <c r="L363" s="6">
        <v>0</v>
      </c>
      <c r="M363" s="6">
        <v>0</v>
      </c>
      <c r="N363" s="6">
        <v>0</v>
      </c>
      <c r="O363" s="6">
        <v>20</v>
      </c>
      <c r="P363" s="6">
        <v>320</v>
      </c>
      <c r="Q363" s="6">
        <v>350</v>
      </c>
      <c r="R363" s="6">
        <v>0</v>
      </c>
      <c r="S363" s="6">
        <v>36</v>
      </c>
      <c r="T363" s="6">
        <v>25</v>
      </c>
      <c r="U363" s="6">
        <v>245</v>
      </c>
      <c r="V363" s="6">
        <v>310</v>
      </c>
      <c r="W363" s="6" t="s">
        <v>29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spans="1:39" ht="15.75" thickBot="1" x14ac:dyDescent="0.25">
      <c r="A364" s="65">
        <v>44330</v>
      </c>
      <c r="B364" s="63">
        <v>44330</v>
      </c>
      <c r="C364" s="7">
        <v>1.25</v>
      </c>
      <c r="D364" s="5" t="s">
        <v>117</v>
      </c>
      <c r="E364" s="13" t="s">
        <v>32</v>
      </c>
      <c r="F364" s="6">
        <v>5050</v>
      </c>
      <c r="G364" s="6">
        <v>4.8</v>
      </c>
      <c r="H364" s="6">
        <v>571</v>
      </c>
      <c r="I364" s="6">
        <v>1</v>
      </c>
      <c r="J364" s="6">
        <v>41</v>
      </c>
      <c r="K364" s="6">
        <v>598</v>
      </c>
      <c r="L364" s="6">
        <v>0</v>
      </c>
      <c r="M364" s="6">
        <v>0</v>
      </c>
      <c r="N364" s="6">
        <v>0</v>
      </c>
      <c r="O364" s="6">
        <v>69</v>
      </c>
      <c r="P364" s="6">
        <v>463</v>
      </c>
      <c r="Q364" s="6">
        <v>422</v>
      </c>
      <c r="R364" s="6">
        <v>0</v>
      </c>
      <c r="S364" s="6">
        <v>40</v>
      </c>
      <c r="T364" s="6">
        <v>40</v>
      </c>
      <c r="U364" s="6">
        <v>350</v>
      </c>
      <c r="V364" s="6">
        <v>380</v>
      </c>
      <c r="W364" s="13" t="s">
        <v>29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spans="1:39" ht="15.75" thickBot="1" x14ac:dyDescent="0.25">
      <c r="A365" s="66"/>
      <c r="B365" s="63">
        <v>44330</v>
      </c>
      <c r="C365" s="9">
        <v>1.4166666666666701</v>
      </c>
      <c r="D365" s="5" t="s">
        <v>117</v>
      </c>
      <c r="E365" s="12" t="s">
        <v>37</v>
      </c>
      <c r="F365" s="8">
        <v>2600</v>
      </c>
      <c r="G365" s="8">
        <v>450</v>
      </c>
      <c r="H365" s="8">
        <v>560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8">
        <v>60</v>
      </c>
      <c r="T365" s="8">
        <v>28</v>
      </c>
      <c r="U365" s="8">
        <v>280</v>
      </c>
      <c r="V365" s="8">
        <v>300</v>
      </c>
      <c r="W365" s="8" t="s">
        <v>29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/>
      <c r="AE365" s="8"/>
      <c r="AF365" s="8"/>
      <c r="AG365" s="8"/>
      <c r="AH365" s="8"/>
      <c r="AI365" s="8"/>
      <c r="AJ365" s="8"/>
      <c r="AK365" s="8"/>
      <c r="AL365" s="8"/>
      <c r="AM365" s="6"/>
    </row>
    <row r="366" spans="1:39" ht="15.75" thickBot="1" x14ac:dyDescent="0.25">
      <c r="A366" s="66"/>
      <c r="B366" s="63">
        <v>44330</v>
      </c>
      <c r="C366" s="7">
        <v>1.5833333333333299</v>
      </c>
      <c r="D366" s="5" t="s">
        <v>117</v>
      </c>
      <c r="E366" s="13" t="s">
        <v>37</v>
      </c>
      <c r="F366" s="6">
        <v>800</v>
      </c>
      <c r="G366" s="6">
        <v>440</v>
      </c>
      <c r="H366" s="6">
        <v>550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55</v>
      </c>
      <c r="T366" s="6">
        <v>27</v>
      </c>
      <c r="U366" s="6">
        <v>0</v>
      </c>
      <c r="V366" s="6">
        <v>0</v>
      </c>
      <c r="W366" s="6">
        <v>0</v>
      </c>
      <c r="X366" s="6">
        <v>270</v>
      </c>
      <c r="Y366" s="6">
        <v>280</v>
      </c>
      <c r="Z366" s="13" t="s">
        <v>29</v>
      </c>
      <c r="AA366" s="6">
        <v>0</v>
      </c>
      <c r="AB366" s="6">
        <v>0</v>
      </c>
      <c r="AC366" s="6">
        <v>0</v>
      </c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spans="1:39" ht="15.75" thickBot="1" x14ac:dyDescent="0.25">
      <c r="A367" s="66"/>
      <c r="B367" s="63">
        <v>44330</v>
      </c>
      <c r="C367" s="5">
        <v>1.75</v>
      </c>
      <c r="D367" s="5" t="s">
        <v>117</v>
      </c>
      <c r="E367" s="12" t="s">
        <v>90</v>
      </c>
      <c r="F367" s="8">
        <v>50</v>
      </c>
      <c r="G367" s="8">
        <v>5</v>
      </c>
      <c r="H367" s="8">
        <v>550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0</v>
      </c>
      <c r="S367" s="8">
        <v>35</v>
      </c>
      <c r="T367" s="8">
        <v>10</v>
      </c>
      <c r="U367" s="8">
        <v>0</v>
      </c>
      <c r="V367" s="8">
        <v>0</v>
      </c>
      <c r="W367" s="8">
        <v>0</v>
      </c>
      <c r="X367" s="12">
        <v>100</v>
      </c>
      <c r="Y367" s="8">
        <v>150</v>
      </c>
      <c r="Z367" s="12" t="s">
        <v>29</v>
      </c>
      <c r="AA367" s="8">
        <v>0</v>
      </c>
      <c r="AB367" s="8">
        <v>0</v>
      </c>
      <c r="AC367" s="8">
        <v>0</v>
      </c>
      <c r="AD367" s="8"/>
      <c r="AE367" s="8">
        <f>AE362+18</f>
        <v>19556</v>
      </c>
      <c r="AF367" s="8"/>
      <c r="AG367" s="8">
        <f>AG362+6</f>
        <v>16954</v>
      </c>
      <c r="AH367" s="8"/>
      <c r="AI367" s="8">
        <f>AI362+3</f>
        <v>13316</v>
      </c>
      <c r="AJ367" s="8">
        <f>AJ362+24</f>
        <v>22464</v>
      </c>
      <c r="AK367" s="8">
        <v>0</v>
      </c>
      <c r="AL367" s="8">
        <v>452</v>
      </c>
      <c r="AM367" s="6">
        <v>60</v>
      </c>
    </row>
    <row r="368" spans="1:39" ht="15.75" thickBot="1" x14ac:dyDescent="0.25">
      <c r="A368" s="67"/>
      <c r="B368" s="63">
        <v>44330</v>
      </c>
      <c r="C368" s="5">
        <v>1.9166666666666701</v>
      </c>
      <c r="D368" s="5" t="s">
        <v>117</v>
      </c>
      <c r="E368" s="13" t="s">
        <v>90</v>
      </c>
      <c r="F368" s="6">
        <v>250</v>
      </c>
      <c r="G368" s="6">
        <v>5</v>
      </c>
      <c r="H368" s="6">
        <v>550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35</v>
      </c>
      <c r="T368" s="6">
        <v>11</v>
      </c>
      <c r="U368" s="6">
        <v>0</v>
      </c>
      <c r="V368" s="6">
        <v>0</v>
      </c>
      <c r="W368" s="6">
        <v>0</v>
      </c>
      <c r="X368" s="6">
        <v>110</v>
      </c>
      <c r="Y368" s="6">
        <v>155</v>
      </c>
      <c r="Z368" s="13" t="s">
        <v>29</v>
      </c>
      <c r="AA368" s="6">
        <v>0</v>
      </c>
      <c r="AB368" s="6">
        <v>0</v>
      </c>
      <c r="AC368" s="6">
        <v>0</v>
      </c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spans="1:39" ht="15.75" thickBot="1" x14ac:dyDescent="0.25">
      <c r="A369" s="65">
        <v>44331</v>
      </c>
      <c r="B369" s="63">
        <v>44331</v>
      </c>
      <c r="C369" s="7">
        <v>1.25</v>
      </c>
      <c r="D369" s="5" t="s">
        <v>117</v>
      </c>
      <c r="E369" s="13" t="s">
        <v>90</v>
      </c>
      <c r="F369" s="6">
        <v>655</v>
      </c>
      <c r="G369" s="6">
        <v>4.2</v>
      </c>
      <c r="H369" s="6">
        <v>547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36</v>
      </c>
      <c r="T369" s="6">
        <v>11</v>
      </c>
      <c r="U369" s="6">
        <v>0</v>
      </c>
      <c r="V369" s="6">
        <v>0</v>
      </c>
      <c r="W369" s="6">
        <v>0</v>
      </c>
      <c r="X369" s="6">
        <v>110</v>
      </c>
      <c r="Y369" s="6">
        <v>140</v>
      </c>
      <c r="Z369" s="13" t="s">
        <v>29</v>
      </c>
      <c r="AA369" s="6">
        <v>0</v>
      </c>
      <c r="AB369" s="6">
        <v>0</v>
      </c>
      <c r="AC369" s="6">
        <v>0</v>
      </c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spans="1:39" ht="15.75" thickBot="1" x14ac:dyDescent="0.25">
      <c r="A370" s="66"/>
      <c r="B370" s="63">
        <v>44331</v>
      </c>
      <c r="C370" s="9">
        <v>1.4166666666666701</v>
      </c>
      <c r="D370" s="5" t="s">
        <v>117</v>
      </c>
      <c r="E370" s="12" t="s">
        <v>90</v>
      </c>
      <c r="F370" s="8">
        <v>1031</v>
      </c>
      <c r="G370" s="8">
        <v>25</v>
      </c>
      <c r="H370" s="8">
        <v>551</v>
      </c>
      <c r="I370" s="8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8">
        <v>35</v>
      </c>
      <c r="T370" s="8">
        <v>10</v>
      </c>
      <c r="U370" s="8">
        <v>0</v>
      </c>
      <c r="V370" s="8">
        <v>0</v>
      </c>
      <c r="W370" s="8">
        <v>0</v>
      </c>
      <c r="X370" s="8">
        <v>100</v>
      </c>
      <c r="Y370" s="8">
        <v>140</v>
      </c>
      <c r="Z370" s="12" t="s">
        <v>29</v>
      </c>
      <c r="AA370" s="8">
        <v>0</v>
      </c>
      <c r="AB370" s="8">
        <v>0</v>
      </c>
      <c r="AC370" s="8">
        <v>0</v>
      </c>
      <c r="AD370" s="8"/>
      <c r="AE370" s="8"/>
      <c r="AF370" s="8"/>
      <c r="AG370" s="8"/>
      <c r="AH370" s="8"/>
      <c r="AI370" s="8"/>
      <c r="AJ370" s="8"/>
      <c r="AK370" s="8"/>
      <c r="AL370" s="8"/>
      <c r="AM370" s="6"/>
    </row>
    <row r="371" spans="1:39" ht="15.75" thickBot="1" x14ac:dyDescent="0.25">
      <c r="A371" s="66"/>
      <c r="B371" s="63">
        <v>44331</v>
      </c>
      <c r="C371" s="7">
        <v>1.5833333333333299</v>
      </c>
      <c r="D371" s="5" t="s">
        <v>117</v>
      </c>
      <c r="E371" s="13" t="s">
        <v>90</v>
      </c>
      <c r="F371" s="6">
        <v>1700</v>
      </c>
      <c r="G371" s="6">
        <v>5</v>
      </c>
      <c r="H371" s="6">
        <v>550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34</v>
      </c>
      <c r="T371" s="6">
        <v>10</v>
      </c>
      <c r="U371" s="6">
        <v>0</v>
      </c>
      <c r="V371" s="6">
        <v>0</v>
      </c>
      <c r="W371" s="6">
        <v>0</v>
      </c>
      <c r="X371" s="6">
        <v>100</v>
      </c>
      <c r="Y371" s="13">
        <v>145</v>
      </c>
      <c r="Z371" s="13" t="s">
        <v>29</v>
      </c>
      <c r="AA371" s="13">
        <v>0</v>
      </c>
      <c r="AB371" s="6">
        <v>0</v>
      </c>
      <c r="AC371" s="6">
        <v>0</v>
      </c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spans="1:39" ht="15.75" thickBot="1" x14ac:dyDescent="0.25">
      <c r="A372" s="66"/>
      <c r="B372" s="63">
        <v>44331</v>
      </c>
      <c r="C372" s="5">
        <v>1.75</v>
      </c>
      <c r="D372" s="5" t="s">
        <v>117</v>
      </c>
      <c r="E372" s="13" t="s">
        <v>90</v>
      </c>
      <c r="F372" s="8">
        <v>2500</v>
      </c>
      <c r="G372" s="8">
        <v>4</v>
      </c>
      <c r="H372" s="8">
        <v>550</v>
      </c>
      <c r="I372" s="8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8">
        <v>36</v>
      </c>
      <c r="T372" s="8">
        <v>10</v>
      </c>
      <c r="U372" s="8">
        <v>0</v>
      </c>
      <c r="V372" s="8">
        <v>0</v>
      </c>
      <c r="W372" s="8">
        <v>0</v>
      </c>
      <c r="X372" s="8">
        <v>100</v>
      </c>
      <c r="Y372" s="8">
        <v>145</v>
      </c>
      <c r="Z372" s="12" t="s">
        <v>29</v>
      </c>
      <c r="AA372" s="8">
        <v>0</v>
      </c>
      <c r="AB372" s="8">
        <v>0</v>
      </c>
      <c r="AC372" s="8">
        <v>0</v>
      </c>
      <c r="AD372" s="8"/>
      <c r="AE372" s="8">
        <f>AE367</f>
        <v>19556</v>
      </c>
      <c r="AF372" s="8"/>
      <c r="AG372" s="8">
        <f>AG367+24</f>
        <v>16978</v>
      </c>
      <c r="AH372" s="8"/>
      <c r="AI372" s="8">
        <f>AI367</f>
        <v>13316</v>
      </c>
      <c r="AJ372" s="8">
        <f>AJ367+24</f>
        <v>22488</v>
      </c>
      <c r="AK372" s="8">
        <v>0</v>
      </c>
      <c r="AL372" s="8">
        <v>576</v>
      </c>
      <c r="AM372" s="6">
        <v>60</v>
      </c>
    </row>
    <row r="373" spans="1:39" ht="15.75" thickBot="1" x14ac:dyDescent="0.25">
      <c r="A373" s="67"/>
      <c r="B373" s="63">
        <v>44331</v>
      </c>
      <c r="C373" s="5">
        <v>1.9166666666666701</v>
      </c>
      <c r="D373" s="5" t="s">
        <v>117</v>
      </c>
      <c r="E373" s="12" t="s">
        <v>90</v>
      </c>
      <c r="F373" s="6">
        <v>3200</v>
      </c>
      <c r="G373" s="6">
        <v>26</v>
      </c>
      <c r="H373" s="6">
        <v>550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36</v>
      </c>
      <c r="T373" s="6">
        <v>10</v>
      </c>
      <c r="U373" s="6">
        <v>0</v>
      </c>
      <c r="V373" s="6">
        <v>0</v>
      </c>
      <c r="W373" s="6">
        <v>0</v>
      </c>
      <c r="X373" s="6">
        <v>102</v>
      </c>
      <c r="Y373" s="6">
        <v>147</v>
      </c>
      <c r="Z373" s="13" t="s">
        <v>29</v>
      </c>
      <c r="AA373" s="6">
        <v>0</v>
      </c>
      <c r="AB373" s="6">
        <v>0</v>
      </c>
      <c r="AC373" s="6">
        <v>0</v>
      </c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spans="1:39" ht="15.75" thickBot="1" x14ac:dyDescent="0.25">
      <c r="A374" s="65">
        <v>44332</v>
      </c>
      <c r="B374" s="63">
        <v>44332</v>
      </c>
      <c r="C374" s="7">
        <v>1.25</v>
      </c>
      <c r="D374" s="5" t="s">
        <v>117</v>
      </c>
      <c r="E374" s="13" t="s">
        <v>90</v>
      </c>
      <c r="F374" s="6">
        <v>3900</v>
      </c>
      <c r="G374" s="6">
        <v>26</v>
      </c>
      <c r="H374" s="6">
        <v>550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37</v>
      </c>
      <c r="T374" s="6">
        <v>10</v>
      </c>
      <c r="U374" s="6">
        <v>0</v>
      </c>
      <c r="V374" s="6">
        <v>0</v>
      </c>
      <c r="W374" s="6">
        <v>0</v>
      </c>
      <c r="X374" s="6">
        <v>105</v>
      </c>
      <c r="Y374" s="6">
        <v>150</v>
      </c>
      <c r="Z374" s="13" t="s">
        <v>29</v>
      </c>
      <c r="AA374" s="6">
        <v>0</v>
      </c>
      <c r="AB374" s="6">
        <v>0</v>
      </c>
      <c r="AC374" s="6">
        <v>0</v>
      </c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spans="1:39" ht="15.75" thickBot="1" x14ac:dyDescent="0.25">
      <c r="A375" s="66"/>
      <c r="B375" s="63">
        <v>44332</v>
      </c>
      <c r="C375" s="9">
        <v>1.4166666666666701</v>
      </c>
      <c r="D375" s="10"/>
      <c r="E375" s="26" t="s">
        <v>126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6"/>
    </row>
    <row r="376" spans="1:39" ht="15.75" thickBot="1" x14ac:dyDescent="0.25">
      <c r="A376" s="66"/>
      <c r="B376" s="63">
        <v>44332</v>
      </c>
      <c r="C376" s="7">
        <v>1.5833333333333299</v>
      </c>
      <c r="D376" s="5"/>
      <c r="E376" s="26" t="s">
        <v>126</v>
      </c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spans="1:39" ht="15.75" thickBot="1" x14ac:dyDescent="0.25">
      <c r="A377" s="66"/>
      <c r="B377" s="63">
        <v>44332</v>
      </c>
      <c r="C377" s="5">
        <v>1.75</v>
      </c>
      <c r="D377" s="7"/>
      <c r="E377" s="26" t="s">
        <v>126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6"/>
    </row>
    <row r="378" spans="1:39" ht="15.75" thickBot="1" x14ac:dyDescent="0.25">
      <c r="A378" s="67"/>
      <c r="B378" s="63">
        <v>44332</v>
      </c>
      <c r="C378" s="5">
        <v>1.9166666666666701</v>
      </c>
      <c r="D378" s="9"/>
      <c r="E378" s="26" t="s">
        <v>126</v>
      </c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spans="1:39" ht="15.75" thickBot="1" x14ac:dyDescent="0.25">
      <c r="A379" s="65">
        <v>44333</v>
      </c>
      <c r="B379" s="63">
        <v>44333</v>
      </c>
      <c r="C379" s="7">
        <v>1.25</v>
      </c>
      <c r="D379" s="5"/>
      <c r="E379" s="26" t="s">
        <v>126</v>
      </c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6"/>
    </row>
    <row r="380" spans="1:39" ht="15.75" thickBot="1" x14ac:dyDescent="0.25">
      <c r="A380" s="66"/>
      <c r="B380" s="63">
        <v>44333</v>
      </c>
      <c r="C380" s="9">
        <v>1.4166666666666701</v>
      </c>
      <c r="D380" s="10"/>
      <c r="E380" s="26" t="s">
        <v>126</v>
      </c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6"/>
    </row>
    <row r="381" spans="1:39" ht="15.75" thickBot="1" x14ac:dyDescent="0.25">
      <c r="A381" s="66"/>
      <c r="B381" s="63">
        <v>44333</v>
      </c>
      <c r="C381" s="7">
        <v>1.5833333333333299</v>
      </c>
      <c r="D381" s="5"/>
      <c r="E381" s="26" t="s">
        <v>126</v>
      </c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spans="1:39" ht="15.75" thickBot="1" x14ac:dyDescent="0.25">
      <c r="A382" s="66"/>
      <c r="B382" s="63">
        <v>44333</v>
      </c>
      <c r="C382" s="5">
        <v>1.75</v>
      </c>
      <c r="D382" s="7"/>
      <c r="E382" s="26" t="s">
        <v>126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6"/>
    </row>
    <row r="383" spans="1:39" ht="15.75" thickBot="1" x14ac:dyDescent="0.25">
      <c r="A383" s="67"/>
      <c r="B383" s="63">
        <v>44333</v>
      </c>
      <c r="C383" s="5">
        <v>1.9166666666666701</v>
      </c>
      <c r="D383" s="9"/>
      <c r="E383" s="26" t="s">
        <v>126</v>
      </c>
      <c r="F383" s="6"/>
      <c r="G383" s="13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spans="1:39" ht="15.75" thickBot="1" x14ac:dyDescent="0.25">
      <c r="A384" s="65">
        <v>44334</v>
      </c>
      <c r="B384" s="63">
        <v>44334</v>
      </c>
      <c r="C384" s="7">
        <v>1.25</v>
      </c>
      <c r="D384" s="5"/>
      <c r="E384" s="26" t="s">
        <v>126</v>
      </c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spans="1:39" ht="15.75" thickBot="1" x14ac:dyDescent="0.25">
      <c r="A385" s="66"/>
      <c r="B385" s="63">
        <v>44334</v>
      </c>
      <c r="C385" s="9">
        <v>1.4166666666666701</v>
      </c>
      <c r="D385" s="10"/>
      <c r="E385" s="26" t="s">
        <v>126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6"/>
    </row>
    <row r="386" spans="1:39" ht="15.75" thickBot="1" x14ac:dyDescent="0.25">
      <c r="A386" s="66"/>
      <c r="B386" s="63">
        <v>44334</v>
      </c>
      <c r="C386" s="7">
        <v>1.5833333333333299</v>
      </c>
      <c r="D386" s="5"/>
      <c r="E386" s="26" t="s">
        <v>126</v>
      </c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spans="1:39" ht="15.75" thickBot="1" x14ac:dyDescent="0.25">
      <c r="A387" s="66"/>
      <c r="B387" s="63">
        <v>44334</v>
      </c>
      <c r="C387" s="5">
        <v>1.75</v>
      </c>
      <c r="D387" s="7"/>
      <c r="E387" s="26" t="s">
        <v>126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>
        <v>19557</v>
      </c>
      <c r="AF387" s="8"/>
      <c r="AG387" s="8">
        <v>17004</v>
      </c>
      <c r="AH387" s="8"/>
      <c r="AI387" s="8">
        <v>13341</v>
      </c>
      <c r="AJ387" s="8">
        <v>22560</v>
      </c>
      <c r="AK387" s="8"/>
      <c r="AL387" s="8">
        <v>216</v>
      </c>
      <c r="AM387" s="6">
        <v>50</v>
      </c>
    </row>
    <row r="388" spans="1:39" ht="15.75" thickBot="1" x14ac:dyDescent="0.25">
      <c r="A388" s="67"/>
      <c r="B388" s="63">
        <v>44334</v>
      </c>
      <c r="C388" s="5">
        <v>1.9166666666666701</v>
      </c>
      <c r="D388" s="5" t="s">
        <v>128</v>
      </c>
      <c r="E388" s="13" t="s">
        <v>119</v>
      </c>
      <c r="F388" s="6">
        <v>8</v>
      </c>
      <c r="G388" s="6">
        <v>4</v>
      </c>
      <c r="H388" s="6">
        <v>541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36</v>
      </c>
      <c r="T388" s="6">
        <v>26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270</v>
      </c>
      <c r="AB388" s="6">
        <v>304</v>
      </c>
      <c r="AC388" s="13" t="s">
        <v>29</v>
      </c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spans="1:39" ht="15.75" thickBot="1" x14ac:dyDescent="0.25">
      <c r="A389" s="65">
        <v>44335</v>
      </c>
      <c r="B389" s="63">
        <v>44335</v>
      </c>
      <c r="C389" s="7">
        <v>1.25</v>
      </c>
      <c r="D389" s="5" t="s">
        <v>128</v>
      </c>
      <c r="E389" s="13" t="s">
        <v>119</v>
      </c>
      <c r="F389" s="6">
        <v>340</v>
      </c>
      <c r="G389" s="24">
        <v>26</v>
      </c>
      <c r="H389" s="24">
        <v>550</v>
      </c>
      <c r="I389" s="24">
        <v>1</v>
      </c>
      <c r="J389" s="24">
        <v>45</v>
      </c>
      <c r="K389" s="24">
        <v>1320</v>
      </c>
      <c r="L389" s="24">
        <v>92</v>
      </c>
      <c r="M389" s="24">
        <v>548</v>
      </c>
      <c r="N389" s="24">
        <v>387</v>
      </c>
      <c r="O389" s="24">
        <v>93</v>
      </c>
      <c r="P389" s="24">
        <v>562</v>
      </c>
      <c r="Q389" s="24">
        <v>384</v>
      </c>
      <c r="R389" s="24">
        <v>0</v>
      </c>
      <c r="S389" s="24">
        <v>36</v>
      </c>
      <c r="T389" s="24">
        <v>34</v>
      </c>
      <c r="U389" s="24">
        <v>0</v>
      </c>
      <c r="V389" s="24">
        <v>0</v>
      </c>
      <c r="W389" s="24">
        <v>0</v>
      </c>
      <c r="X389" s="24">
        <v>182</v>
      </c>
      <c r="Y389" s="24">
        <v>181</v>
      </c>
      <c r="Z389" s="25" t="s">
        <v>29</v>
      </c>
      <c r="AA389" s="24">
        <v>489</v>
      </c>
      <c r="AB389" s="24">
        <v>510</v>
      </c>
      <c r="AC389" s="25" t="s">
        <v>29</v>
      </c>
      <c r="AD389" s="24"/>
      <c r="AE389" s="24"/>
      <c r="AF389" s="24"/>
      <c r="AG389" s="24"/>
      <c r="AH389" s="24"/>
      <c r="AI389" s="24"/>
      <c r="AJ389" s="24"/>
      <c r="AK389" s="24"/>
      <c r="AL389" s="24"/>
      <c r="AM389" s="6"/>
    </row>
    <row r="390" spans="1:39" ht="15.75" thickBot="1" x14ac:dyDescent="0.25">
      <c r="A390" s="66"/>
      <c r="B390" s="63">
        <v>44335</v>
      </c>
      <c r="C390" s="9">
        <v>1.4166666666666701</v>
      </c>
      <c r="D390" s="5" t="s">
        <v>128</v>
      </c>
      <c r="E390" s="13" t="s">
        <v>119</v>
      </c>
      <c r="F390" s="8">
        <v>622</v>
      </c>
      <c r="G390" s="8">
        <v>131</v>
      </c>
      <c r="H390" s="8">
        <v>549</v>
      </c>
      <c r="I390" s="8">
        <v>-1</v>
      </c>
      <c r="J390" s="8">
        <v>43</v>
      </c>
      <c r="K390" s="8">
        <v>1325</v>
      </c>
      <c r="L390" s="8">
        <v>92</v>
      </c>
      <c r="M390" s="8">
        <v>567</v>
      </c>
      <c r="N390" s="8">
        <v>396</v>
      </c>
      <c r="O390" s="8">
        <v>94</v>
      </c>
      <c r="P390" s="8">
        <v>566</v>
      </c>
      <c r="Q390" s="8">
        <v>388</v>
      </c>
      <c r="R390" s="8">
        <v>0</v>
      </c>
      <c r="S390" s="8">
        <v>36</v>
      </c>
      <c r="T390" s="8">
        <v>35</v>
      </c>
      <c r="U390" s="8">
        <v>0</v>
      </c>
      <c r="V390" s="8">
        <v>0</v>
      </c>
      <c r="W390" s="8">
        <v>0</v>
      </c>
      <c r="X390" s="8">
        <v>184</v>
      </c>
      <c r="Y390" s="8">
        <v>181</v>
      </c>
      <c r="Z390" s="12" t="s">
        <v>29</v>
      </c>
      <c r="AA390" s="8">
        <v>498</v>
      </c>
      <c r="AB390" s="8">
        <v>513</v>
      </c>
      <c r="AC390" s="12" t="s">
        <v>29</v>
      </c>
      <c r="AD390" s="8"/>
      <c r="AE390" s="8"/>
      <c r="AF390" s="8"/>
      <c r="AG390" s="8"/>
      <c r="AH390" s="8"/>
      <c r="AI390" s="8"/>
      <c r="AJ390" s="8"/>
      <c r="AK390" s="8"/>
      <c r="AL390" s="8"/>
      <c r="AM390" s="6"/>
    </row>
    <row r="391" spans="1:39" ht="15.75" thickBot="1" x14ac:dyDescent="0.25">
      <c r="A391" s="66"/>
      <c r="B391" s="63">
        <v>44335</v>
      </c>
      <c r="C391" s="7">
        <v>1.5833333333333299</v>
      </c>
      <c r="D391" s="5" t="s">
        <v>128</v>
      </c>
      <c r="E391" s="13" t="s">
        <v>99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36</v>
      </c>
      <c r="T391" s="6">
        <v>13</v>
      </c>
      <c r="U391" s="6">
        <v>0</v>
      </c>
      <c r="V391" s="6">
        <v>0</v>
      </c>
      <c r="W391" s="6">
        <v>0</v>
      </c>
      <c r="X391" s="6">
        <v>118</v>
      </c>
      <c r="Y391" s="6">
        <v>145</v>
      </c>
      <c r="Z391" s="13" t="s">
        <v>29</v>
      </c>
      <c r="AA391" s="6">
        <v>0</v>
      </c>
      <c r="AB391" s="6">
        <v>0</v>
      </c>
      <c r="AC391" s="6">
        <v>0</v>
      </c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spans="1:39" ht="15.75" thickBot="1" x14ac:dyDescent="0.25">
      <c r="A392" s="66"/>
      <c r="B392" s="63">
        <v>44335</v>
      </c>
      <c r="C392" s="5">
        <v>1.75</v>
      </c>
      <c r="D392" s="5" t="s">
        <v>128</v>
      </c>
      <c r="E392" s="12" t="s">
        <v>127</v>
      </c>
      <c r="F392" s="8">
        <v>645</v>
      </c>
      <c r="G392" s="8">
        <v>4</v>
      </c>
      <c r="H392" s="8">
        <v>539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8">
        <v>36</v>
      </c>
      <c r="T392" s="8">
        <v>13</v>
      </c>
      <c r="U392" s="8">
        <v>0</v>
      </c>
      <c r="V392" s="8">
        <v>0</v>
      </c>
      <c r="W392" s="8">
        <v>0</v>
      </c>
      <c r="X392" s="8">
        <v>132</v>
      </c>
      <c r="Y392" s="8">
        <v>158</v>
      </c>
      <c r="Z392" s="12" t="s">
        <v>29</v>
      </c>
      <c r="AA392" s="8">
        <v>0</v>
      </c>
      <c r="AB392" s="8">
        <v>0</v>
      </c>
      <c r="AC392" s="8">
        <v>0</v>
      </c>
      <c r="AD392" s="8"/>
      <c r="AE392" s="8">
        <v>19557</v>
      </c>
      <c r="AF392" s="8"/>
      <c r="AG392" s="8">
        <v>17022</v>
      </c>
      <c r="AH392" s="8"/>
      <c r="AI392" s="8">
        <v>13358</v>
      </c>
      <c r="AJ392" s="8">
        <v>22584</v>
      </c>
      <c r="AK392" s="8"/>
      <c r="AL392" s="8">
        <v>458</v>
      </c>
      <c r="AM392" s="6">
        <v>50</v>
      </c>
    </row>
    <row r="393" spans="1:39" ht="15.75" thickBot="1" x14ac:dyDescent="0.25">
      <c r="A393" s="67"/>
      <c r="B393" s="63">
        <v>44335</v>
      </c>
      <c r="C393" s="5">
        <v>1.9166666666666701</v>
      </c>
      <c r="D393" s="5" t="s">
        <v>128</v>
      </c>
      <c r="E393" s="13" t="s">
        <v>70</v>
      </c>
      <c r="F393" s="6">
        <v>0</v>
      </c>
      <c r="G393" s="13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36</v>
      </c>
      <c r="T393" s="6">
        <v>11</v>
      </c>
      <c r="U393" s="6">
        <v>0</v>
      </c>
      <c r="V393" s="6">
        <v>0</v>
      </c>
      <c r="W393" s="6">
        <v>0</v>
      </c>
      <c r="X393" s="6">
        <v>112</v>
      </c>
      <c r="Y393" s="6">
        <v>136</v>
      </c>
      <c r="Z393" s="13" t="s">
        <v>29</v>
      </c>
      <c r="AA393" s="6">
        <v>0</v>
      </c>
      <c r="AB393" s="6">
        <v>0</v>
      </c>
      <c r="AC393" s="6">
        <v>0</v>
      </c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spans="1:39" ht="15.75" thickBot="1" x14ac:dyDescent="0.25">
      <c r="A394" s="65">
        <v>44336</v>
      </c>
      <c r="B394" s="63">
        <v>44336</v>
      </c>
      <c r="C394" s="7">
        <v>1.25</v>
      </c>
      <c r="D394" s="5" t="s">
        <v>128</v>
      </c>
      <c r="E394" s="13" t="s">
        <v>72</v>
      </c>
      <c r="F394" s="6">
        <v>1119</v>
      </c>
      <c r="G394" s="13">
        <v>5</v>
      </c>
      <c r="H394" s="6">
        <v>545</v>
      </c>
      <c r="I394" s="6">
        <v>-2</v>
      </c>
      <c r="J394" s="6">
        <v>40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36</v>
      </c>
      <c r="T394" s="6">
        <v>9</v>
      </c>
      <c r="U394" s="6">
        <v>0</v>
      </c>
      <c r="V394" s="6">
        <v>0</v>
      </c>
      <c r="W394" s="6">
        <v>0</v>
      </c>
      <c r="X394" s="6">
        <v>143</v>
      </c>
      <c r="Y394" s="6">
        <v>138</v>
      </c>
      <c r="Z394" s="13" t="s">
        <v>29</v>
      </c>
      <c r="AA394" s="6">
        <v>20</v>
      </c>
      <c r="AB394" s="6">
        <v>144</v>
      </c>
      <c r="AC394" s="13" t="s">
        <v>29</v>
      </c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spans="1:39" ht="15.75" thickBot="1" x14ac:dyDescent="0.25">
      <c r="A395" s="66"/>
      <c r="B395" s="63">
        <v>44336</v>
      </c>
      <c r="C395" s="9">
        <v>1.4166666666666701</v>
      </c>
      <c r="D395" s="5" t="s">
        <v>128</v>
      </c>
      <c r="E395" s="13" t="s">
        <v>72</v>
      </c>
      <c r="F395" s="8">
        <v>949</v>
      </c>
      <c r="G395" s="8">
        <v>24</v>
      </c>
      <c r="H395" s="8">
        <v>537</v>
      </c>
      <c r="I395" s="8">
        <v>2</v>
      </c>
      <c r="J395" s="8">
        <v>40</v>
      </c>
      <c r="K395" s="8">
        <v>1699</v>
      </c>
      <c r="L395" s="8">
        <v>108</v>
      </c>
      <c r="M395" s="8">
        <v>571</v>
      </c>
      <c r="N395" s="8">
        <v>335</v>
      </c>
      <c r="O395" s="8">
        <v>115</v>
      </c>
      <c r="P395" s="8">
        <v>571</v>
      </c>
      <c r="Q395" s="8">
        <v>401</v>
      </c>
      <c r="R395" s="8">
        <v>0</v>
      </c>
      <c r="S395" s="8">
        <v>36</v>
      </c>
      <c r="T395" s="8">
        <v>44</v>
      </c>
      <c r="U395" s="8">
        <v>0</v>
      </c>
      <c r="V395" s="8">
        <v>0</v>
      </c>
      <c r="W395" s="8">
        <v>0</v>
      </c>
      <c r="X395" s="8">
        <v>297</v>
      </c>
      <c r="Y395" s="8">
        <v>299</v>
      </c>
      <c r="Z395" s="12" t="s">
        <v>29</v>
      </c>
      <c r="AA395" s="8">
        <v>574</v>
      </c>
      <c r="AB395" s="8">
        <v>577</v>
      </c>
      <c r="AC395" s="12" t="s">
        <v>29</v>
      </c>
      <c r="AD395" s="8"/>
      <c r="AE395" s="8"/>
      <c r="AF395" s="8"/>
      <c r="AG395" s="8"/>
      <c r="AH395" s="8"/>
      <c r="AI395" s="8"/>
      <c r="AJ395" s="8"/>
      <c r="AK395" s="8"/>
      <c r="AL395" s="8"/>
      <c r="AM395" s="6"/>
    </row>
    <row r="396" spans="1:39" ht="15.75" thickBot="1" x14ac:dyDescent="0.25">
      <c r="A396" s="66"/>
      <c r="B396" s="63">
        <v>44336</v>
      </c>
      <c r="C396" s="7">
        <v>1.5833333333333299</v>
      </c>
      <c r="D396" s="5" t="s">
        <v>128</v>
      </c>
      <c r="E396" s="13" t="s">
        <v>72</v>
      </c>
      <c r="F396" s="6">
        <v>1210</v>
      </c>
      <c r="G396" s="6">
        <v>37</v>
      </c>
      <c r="H396" s="6">
        <v>555</v>
      </c>
      <c r="I396" s="6">
        <v>170</v>
      </c>
      <c r="J396" s="6">
        <v>66</v>
      </c>
      <c r="K396" s="6">
        <v>2005</v>
      </c>
      <c r="L396" s="6">
        <v>108</v>
      </c>
      <c r="M396" s="6">
        <v>570</v>
      </c>
      <c r="N396" s="6">
        <v>348</v>
      </c>
      <c r="O396" s="6">
        <v>115</v>
      </c>
      <c r="P396" s="6">
        <v>566</v>
      </c>
      <c r="Q396" s="6">
        <v>423</v>
      </c>
      <c r="R396" s="6">
        <v>0</v>
      </c>
      <c r="S396" s="6">
        <v>36</v>
      </c>
      <c r="T396" s="6">
        <v>48</v>
      </c>
      <c r="U396" s="6">
        <v>0</v>
      </c>
      <c r="V396" s="6">
        <v>0</v>
      </c>
      <c r="W396" s="6">
        <v>0</v>
      </c>
      <c r="X396" s="6">
        <v>368</v>
      </c>
      <c r="Y396" s="6">
        <v>375</v>
      </c>
      <c r="Z396" s="13" t="s">
        <v>29</v>
      </c>
      <c r="AA396" s="6">
        <v>563</v>
      </c>
      <c r="AB396" s="6">
        <v>557</v>
      </c>
      <c r="AC396" s="13" t="s">
        <v>29</v>
      </c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spans="1:39" ht="15.75" thickBot="1" x14ac:dyDescent="0.25">
      <c r="A397" s="66"/>
      <c r="B397" s="63">
        <v>44336</v>
      </c>
      <c r="C397" s="5">
        <v>1.75</v>
      </c>
      <c r="D397" s="5" t="s">
        <v>128</v>
      </c>
      <c r="E397" s="13" t="s">
        <v>72</v>
      </c>
      <c r="F397" s="8">
        <v>1525</v>
      </c>
      <c r="G397" s="8">
        <v>4</v>
      </c>
      <c r="H397" s="8">
        <v>548</v>
      </c>
      <c r="I397" s="8">
        <v>8</v>
      </c>
      <c r="J397" s="8">
        <v>82</v>
      </c>
      <c r="K397" s="8">
        <v>0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8">
        <v>0</v>
      </c>
      <c r="R397" s="8">
        <v>0</v>
      </c>
      <c r="S397" s="8">
        <v>36</v>
      </c>
      <c r="T397" s="8">
        <v>28</v>
      </c>
      <c r="U397" s="8">
        <v>0</v>
      </c>
      <c r="V397" s="8">
        <v>0</v>
      </c>
      <c r="W397" s="8">
        <v>0</v>
      </c>
      <c r="X397" s="8">
        <v>117</v>
      </c>
      <c r="Y397" s="8">
        <v>131</v>
      </c>
      <c r="Z397" s="12" t="s">
        <v>29</v>
      </c>
      <c r="AA397" s="8">
        <v>83</v>
      </c>
      <c r="AB397" s="8">
        <v>88</v>
      </c>
      <c r="AC397" s="12" t="s">
        <v>29</v>
      </c>
      <c r="AD397" s="8"/>
      <c r="AE397" s="8">
        <v>19557</v>
      </c>
      <c r="AF397" s="8"/>
      <c r="AG397" s="8">
        <v>17046</v>
      </c>
      <c r="AH397" s="8"/>
      <c r="AI397" s="8">
        <v>13382</v>
      </c>
      <c r="AJ397" s="8">
        <v>22608</v>
      </c>
      <c r="AK397" s="8">
        <v>40</v>
      </c>
      <c r="AL397" s="8">
        <v>1591</v>
      </c>
      <c r="AM397" s="6">
        <v>50</v>
      </c>
    </row>
    <row r="398" spans="1:39" ht="15.75" thickBot="1" x14ac:dyDescent="0.25">
      <c r="A398" s="67"/>
      <c r="B398" s="63">
        <v>44336</v>
      </c>
      <c r="C398" s="5">
        <v>1.9166666666666701</v>
      </c>
      <c r="D398" s="5" t="s">
        <v>128</v>
      </c>
      <c r="E398" s="13" t="s">
        <v>72</v>
      </c>
      <c r="F398" s="6">
        <v>1904</v>
      </c>
      <c r="G398" s="6">
        <v>28</v>
      </c>
      <c r="H398" s="6">
        <v>538</v>
      </c>
      <c r="I398" s="6">
        <v>-1</v>
      </c>
      <c r="J398" s="6">
        <v>39</v>
      </c>
      <c r="K398" s="6">
        <v>2350</v>
      </c>
      <c r="L398" s="6">
        <v>108</v>
      </c>
      <c r="M398" s="6">
        <v>570</v>
      </c>
      <c r="N398" s="6">
        <v>349</v>
      </c>
      <c r="O398" s="6">
        <v>115</v>
      </c>
      <c r="P398" s="6">
        <v>565</v>
      </c>
      <c r="Q398" s="6">
        <v>424</v>
      </c>
      <c r="R398" s="6">
        <v>0</v>
      </c>
      <c r="S398" s="6">
        <v>36</v>
      </c>
      <c r="T398" s="6">
        <v>45</v>
      </c>
      <c r="U398" s="6">
        <v>0</v>
      </c>
      <c r="V398" s="6">
        <v>0</v>
      </c>
      <c r="W398" s="6">
        <v>0</v>
      </c>
      <c r="X398" s="6">
        <v>370</v>
      </c>
      <c r="Y398" s="6">
        <v>374</v>
      </c>
      <c r="Z398" s="13" t="s">
        <v>29</v>
      </c>
      <c r="AA398" s="6">
        <v>549</v>
      </c>
      <c r="AB398" s="6">
        <v>550</v>
      </c>
      <c r="AC398" s="13" t="s">
        <v>29</v>
      </c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spans="1:39" ht="15.75" thickBot="1" x14ac:dyDescent="0.25">
      <c r="A399" s="65">
        <v>44337</v>
      </c>
      <c r="B399" s="63">
        <v>44337</v>
      </c>
      <c r="C399" s="7">
        <v>1.25</v>
      </c>
      <c r="D399" s="5" t="s">
        <v>128</v>
      </c>
      <c r="E399" s="13" t="s">
        <v>72</v>
      </c>
      <c r="F399" s="6">
        <v>2843</v>
      </c>
      <c r="G399" s="6">
        <v>28</v>
      </c>
      <c r="H399" s="6">
        <v>563</v>
      </c>
      <c r="I399" s="6">
        <v>88</v>
      </c>
      <c r="J399" s="6">
        <v>75</v>
      </c>
      <c r="K399" s="6">
        <v>2650</v>
      </c>
      <c r="L399" s="6">
        <v>108</v>
      </c>
      <c r="M399" s="6">
        <v>568</v>
      </c>
      <c r="N399" s="6">
        <v>536</v>
      </c>
      <c r="O399" s="6">
        <v>115</v>
      </c>
      <c r="P399" s="6">
        <v>561</v>
      </c>
      <c r="Q399" s="6">
        <v>409</v>
      </c>
      <c r="R399" s="6">
        <v>0</v>
      </c>
      <c r="S399" s="6">
        <v>36</v>
      </c>
      <c r="T399" s="6">
        <v>52</v>
      </c>
      <c r="U399" s="6">
        <v>0</v>
      </c>
      <c r="V399" s="6">
        <v>0</v>
      </c>
      <c r="W399" s="6">
        <v>0</v>
      </c>
      <c r="X399" s="6">
        <v>386</v>
      </c>
      <c r="Y399" s="6">
        <v>389</v>
      </c>
      <c r="Z399" s="13" t="s">
        <v>29</v>
      </c>
      <c r="AA399" s="6">
        <v>726</v>
      </c>
      <c r="AB399" s="6">
        <v>724</v>
      </c>
      <c r="AC399" s="13" t="s">
        <v>29</v>
      </c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spans="1:39" ht="15.75" thickBot="1" x14ac:dyDescent="0.25">
      <c r="A400" s="66"/>
      <c r="B400" s="63">
        <v>44337</v>
      </c>
      <c r="C400" s="9">
        <v>1.4166666666666701</v>
      </c>
      <c r="D400" s="5" t="s">
        <v>128</v>
      </c>
      <c r="E400" s="13" t="s">
        <v>72</v>
      </c>
      <c r="F400" s="6">
        <v>3145</v>
      </c>
      <c r="G400" s="6">
        <v>24</v>
      </c>
      <c r="H400" s="6">
        <v>564</v>
      </c>
      <c r="I400" s="6">
        <v>199</v>
      </c>
      <c r="J400" s="6">
        <v>94</v>
      </c>
      <c r="K400" s="6">
        <v>2836</v>
      </c>
      <c r="L400" s="6">
        <v>108</v>
      </c>
      <c r="M400" s="6">
        <v>568</v>
      </c>
      <c r="N400" s="6">
        <v>537</v>
      </c>
      <c r="O400" s="6">
        <v>115</v>
      </c>
      <c r="P400" s="6">
        <v>564</v>
      </c>
      <c r="Q400" s="6">
        <v>418</v>
      </c>
      <c r="R400" s="6">
        <v>0</v>
      </c>
      <c r="S400" s="6">
        <v>36</v>
      </c>
      <c r="T400" s="6">
        <v>60</v>
      </c>
      <c r="U400" s="6">
        <v>0</v>
      </c>
      <c r="V400" s="6">
        <v>0</v>
      </c>
      <c r="W400" s="6">
        <v>0</v>
      </c>
      <c r="X400" s="6">
        <v>395</v>
      </c>
      <c r="Y400" s="6">
        <v>392</v>
      </c>
      <c r="Z400" s="13" t="s">
        <v>29</v>
      </c>
      <c r="AA400" s="6">
        <v>738</v>
      </c>
      <c r="AB400" s="6">
        <v>734</v>
      </c>
      <c r="AC400" s="13" t="s">
        <v>29</v>
      </c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spans="1:39" ht="15.75" thickBot="1" x14ac:dyDescent="0.25">
      <c r="A401" s="66"/>
      <c r="B401" s="63">
        <v>44337</v>
      </c>
      <c r="C401" s="7">
        <v>1.5833333333333299</v>
      </c>
      <c r="D401" s="5" t="s">
        <v>128</v>
      </c>
      <c r="E401" s="13" t="s">
        <v>72</v>
      </c>
      <c r="F401" s="8">
        <v>3493</v>
      </c>
      <c r="G401" s="8">
        <v>42</v>
      </c>
      <c r="H401" s="8">
        <v>564</v>
      </c>
      <c r="I401" s="8">
        <v>0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8">
        <v>0</v>
      </c>
      <c r="R401" s="8">
        <v>0</v>
      </c>
      <c r="S401" s="8">
        <v>36</v>
      </c>
      <c r="T401" s="8">
        <v>13</v>
      </c>
      <c r="U401" s="8">
        <v>0</v>
      </c>
      <c r="V401" s="8">
        <v>0</v>
      </c>
      <c r="W401" s="8">
        <v>0</v>
      </c>
      <c r="X401" s="8">
        <v>95</v>
      </c>
      <c r="Y401" s="8">
        <v>117</v>
      </c>
      <c r="Z401" s="12" t="s">
        <v>29</v>
      </c>
      <c r="AA401" s="8">
        <v>177</v>
      </c>
      <c r="AB401" s="8">
        <v>194</v>
      </c>
      <c r="AC401" s="12" t="s">
        <v>29</v>
      </c>
      <c r="AD401" s="8"/>
      <c r="AE401" s="8"/>
      <c r="AF401" s="8"/>
      <c r="AG401" s="8"/>
      <c r="AH401" s="8"/>
      <c r="AI401" s="8"/>
      <c r="AJ401" s="8"/>
      <c r="AK401" s="8"/>
      <c r="AL401" s="8"/>
      <c r="AM401" s="6"/>
    </row>
    <row r="402" spans="1:39" ht="15.75" thickBot="1" x14ac:dyDescent="0.25">
      <c r="A402" s="66"/>
      <c r="B402" s="63">
        <v>44337</v>
      </c>
      <c r="C402" s="5">
        <v>1.75</v>
      </c>
      <c r="D402" s="5" t="s">
        <v>128</v>
      </c>
      <c r="E402" s="13" t="s">
        <v>72</v>
      </c>
      <c r="F402" s="6">
        <v>3647</v>
      </c>
      <c r="G402" s="6">
        <v>165</v>
      </c>
      <c r="H402" s="6">
        <v>560</v>
      </c>
      <c r="I402" s="6">
        <v>195</v>
      </c>
      <c r="J402" s="6">
        <v>73</v>
      </c>
      <c r="K402" s="6">
        <v>2537</v>
      </c>
      <c r="L402" s="6">
        <v>99</v>
      </c>
      <c r="M402" s="6">
        <v>567</v>
      </c>
      <c r="N402" s="6">
        <v>498</v>
      </c>
      <c r="O402" s="6">
        <v>114</v>
      </c>
      <c r="P402" s="6">
        <v>564</v>
      </c>
      <c r="Q402" s="6">
        <v>408</v>
      </c>
      <c r="R402" s="6">
        <v>0</v>
      </c>
      <c r="S402" s="6">
        <v>36</v>
      </c>
      <c r="T402" s="6">
        <v>51</v>
      </c>
      <c r="U402" s="6">
        <v>0</v>
      </c>
      <c r="V402" s="6">
        <v>0</v>
      </c>
      <c r="W402" s="6">
        <v>0</v>
      </c>
      <c r="X402" s="6">
        <v>305</v>
      </c>
      <c r="Y402" s="6">
        <v>305</v>
      </c>
      <c r="Z402" s="13" t="s">
        <v>29</v>
      </c>
      <c r="AA402" s="6">
        <v>737</v>
      </c>
      <c r="AB402" s="6">
        <v>734</v>
      </c>
      <c r="AC402" s="13" t="s">
        <v>29</v>
      </c>
      <c r="AD402" s="6"/>
      <c r="AE402" s="6">
        <v>19557</v>
      </c>
      <c r="AF402" s="6"/>
      <c r="AG402" s="6">
        <v>17070</v>
      </c>
      <c r="AH402" s="6"/>
      <c r="AI402" s="6">
        <v>13406</v>
      </c>
      <c r="AJ402" s="6">
        <v>22632</v>
      </c>
      <c r="AK402" s="6">
        <v>28</v>
      </c>
      <c r="AL402" s="6">
        <v>1766</v>
      </c>
      <c r="AM402" s="6">
        <v>50</v>
      </c>
    </row>
    <row r="403" spans="1:39" ht="15.75" thickBot="1" x14ac:dyDescent="0.25">
      <c r="A403" s="67"/>
      <c r="B403" s="63">
        <v>44337</v>
      </c>
      <c r="C403" s="5">
        <v>1.9166666666666701</v>
      </c>
      <c r="D403" s="5" t="s">
        <v>128</v>
      </c>
      <c r="E403" s="13" t="s">
        <v>72</v>
      </c>
      <c r="F403" s="6">
        <v>3904</v>
      </c>
      <c r="G403" s="6">
        <v>9</v>
      </c>
      <c r="H403" s="6">
        <v>568</v>
      </c>
      <c r="I403" s="6">
        <v>1</v>
      </c>
      <c r="J403" s="6">
        <v>39</v>
      </c>
      <c r="K403" s="6">
        <v>2625</v>
      </c>
      <c r="L403" s="6">
        <v>91</v>
      </c>
      <c r="M403" s="6">
        <v>564</v>
      </c>
      <c r="N403" s="6">
        <v>504</v>
      </c>
      <c r="O403" s="6">
        <v>90</v>
      </c>
      <c r="P403" s="29">
        <v>562</v>
      </c>
      <c r="Q403" s="6">
        <v>502</v>
      </c>
      <c r="R403" s="6">
        <v>0</v>
      </c>
      <c r="S403" s="6">
        <v>36</v>
      </c>
      <c r="T403" s="6">
        <v>50</v>
      </c>
      <c r="U403" s="6">
        <v>0</v>
      </c>
      <c r="V403" s="6">
        <v>0</v>
      </c>
      <c r="W403" s="6">
        <v>0</v>
      </c>
      <c r="X403" s="6">
        <v>341</v>
      </c>
      <c r="Y403" s="6">
        <v>359</v>
      </c>
      <c r="Z403" s="13" t="s">
        <v>29</v>
      </c>
      <c r="AA403" s="6">
        <v>618</v>
      </c>
      <c r="AB403" s="6">
        <v>602</v>
      </c>
      <c r="AC403" s="13" t="s">
        <v>29</v>
      </c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spans="1:39" ht="15.75" thickBot="1" x14ac:dyDescent="0.25">
      <c r="A404" s="65">
        <v>44338</v>
      </c>
      <c r="B404" s="63">
        <v>44338</v>
      </c>
      <c r="C404" s="5">
        <v>0.25</v>
      </c>
      <c r="D404" s="5" t="s">
        <v>128</v>
      </c>
      <c r="E404" s="13" t="s">
        <v>37</v>
      </c>
      <c r="F404" s="6">
        <v>1104</v>
      </c>
      <c r="G404" s="6">
        <v>4</v>
      </c>
      <c r="H404" s="6">
        <v>541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29">
        <v>0</v>
      </c>
      <c r="Q404" s="6">
        <v>0</v>
      </c>
      <c r="R404" s="6">
        <v>0</v>
      </c>
      <c r="S404" s="6">
        <v>36</v>
      </c>
      <c r="T404" s="6">
        <v>14</v>
      </c>
      <c r="U404" s="6">
        <v>0</v>
      </c>
      <c r="V404" s="6">
        <v>0</v>
      </c>
      <c r="W404" s="6">
        <v>0</v>
      </c>
      <c r="X404" s="6">
        <v>148</v>
      </c>
      <c r="Y404" s="6">
        <v>173</v>
      </c>
      <c r="Z404" s="13" t="s">
        <v>29</v>
      </c>
      <c r="AA404" s="6">
        <v>0</v>
      </c>
      <c r="AB404" s="6">
        <v>0</v>
      </c>
      <c r="AC404" s="6">
        <v>0</v>
      </c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spans="1:39" ht="15.75" thickBot="1" x14ac:dyDescent="0.25">
      <c r="A405" s="66"/>
      <c r="B405" s="63">
        <v>44338</v>
      </c>
      <c r="C405" s="7">
        <v>0.41666666666666669</v>
      </c>
      <c r="D405" s="5" t="s">
        <v>128</v>
      </c>
      <c r="E405" s="13" t="s">
        <v>37</v>
      </c>
      <c r="F405" s="8">
        <v>102</v>
      </c>
      <c r="G405" s="8">
        <v>4</v>
      </c>
      <c r="H405" s="8">
        <v>548</v>
      </c>
      <c r="I405" s="8">
        <v>0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36</v>
      </c>
      <c r="T405" s="8"/>
      <c r="U405" s="8">
        <v>0</v>
      </c>
      <c r="V405" s="8">
        <v>0</v>
      </c>
      <c r="W405" s="8">
        <v>0</v>
      </c>
      <c r="X405" s="8">
        <v>163</v>
      </c>
      <c r="Y405" s="8">
        <v>186</v>
      </c>
      <c r="Z405" s="12" t="s">
        <v>29</v>
      </c>
      <c r="AA405" s="8">
        <v>0</v>
      </c>
      <c r="AB405" s="8">
        <v>0</v>
      </c>
      <c r="AC405" s="8">
        <v>0</v>
      </c>
      <c r="AD405" s="8"/>
      <c r="AE405" s="8"/>
      <c r="AF405" s="8"/>
      <c r="AG405" s="8"/>
      <c r="AH405" s="8"/>
      <c r="AI405" s="8"/>
      <c r="AJ405" s="8"/>
      <c r="AK405" s="8"/>
      <c r="AL405" s="8"/>
      <c r="AM405" s="6"/>
    </row>
    <row r="406" spans="1:39" ht="15.75" thickBot="1" x14ac:dyDescent="0.25">
      <c r="A406" s="66"/>
      <c r="B406" s="63">
        <v>44338</v>
      </c>
      <c r="C406" s="9">
        <v>0.58333333333333337</v>
      </c>
      <c r="D406" s="5" t="s">
        <v>128</v>
      </c>
      <c r="E406" s="13" t="s">
        <v>99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36</v>
      </c>
      <c r="T406" s="6">
        <v>11</v>
      </c>
      <c r="U406" s="6">
        <v>0</v>
      </c>
      <c r="V406" s="6">
        <v>0</v>
      </c>
      <c r="W406" s="6">
        <v>0</v>
      </c>
      <c r="X406" s="6">
        <v>112</v>
      </c>
      <c r="Y406" s="6">
        <v>140</v>
      </c>
      <c r="Z406" s="13" t="s">
        <v>29</v>
      </c>
      <c r="AA406" s="6">
        <v>0</v>
      </c>
      <c r="AB406" s="6">
        <v>0</v>
      </c>
      <c r="AC406" s="6">
        <v>0</v>
      </c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spans="1:39" ht="15.75" thickBot="1" x14ac:dyDescent="0.25">
      <c r="A407" s="66"/>
      <c r="B407" s="63">
        <v>44338</v>
      </c>
      <c r="C407" s="7">
        <v>0.75</v>
      </c>
      <c r="D407" s="5" t="s">
        <v>128</v>
      </c>
      <c r="E407" s="12" t="s">
        <v>122</v>
      </c>
      <c r="F407" s="8">
        <v>897</v>
      </c>
      <c r="G407" s="8">
        <v>214</v>
      </c>
      <c r="H407" s="8">
        <v>554</v>
      </c>
      <c r="I407" s="8">
        <v>-1</v>
      </c>
      <c r="J407" s="8">
        <v>54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36</v>
      </c>
      <c r="T407" s="8">
        <v>12</v>
      </c>
      <c r="U407" s="8">
        <v>0</v>
      </c>
      <c r="V407" s="8">
        <v>0</v>
      </c>
      <c r="W407" s="8">
        <v>0</v>
      </c>
      <c r="X407" s="8">
        <v>159</v>
      </c>
      <c r="Y407" s="8">
        <v>176</v>
      </c>
      <c r="Z407" s="12" t="s">
        <v>29</v>
      </c>
      <c r="AA407" s="8">
        <v>0</v>
      </c>
      <c r="AB407" s="8">
        <v>0</v>
      </c>
      <c r="AC407" s="8">
        <v>0</v>
      </c>
      <c r="AD407" s="8"/>
      <c r="AE407" s="8">
        <v>19557</v>
      </c>
      <c r="AF407" s="8"/>
      <c r="AG407" s="8">
        <v>17094</v>
      </c>
      <c r="AH407" s="8"/>
      <c r="AI407" s="8">
        <v>13407</v>
      </c>
      <c r="AJ407" s="8">
        <v>22656</v>
      </c>
      <c r="AK407" s="8">
        <v>80</v>
      </c>
      <c r="AL407" s="8">
        <v>1039</v>
      </c>
      <c r="AM407" s="6">
        <v>50</v>
      </c>
    </row>
    <row r="408" spans="1:39" ht="15.75" thickBot="1" x14ac:dyDescent="0.25">
      <c r="A408" s="67"/>
      <c r="B408" s="63">
        <v>44338</v>
      </c>
      <c r="C408" s="5">
        <v>0.91666666666666663</v>
      </c>
      <c r="D408" s="5" t="s">
        <v>128</v>
      </c>
      <c r="E408" s="12" t="s">
        <v>122</v>
      </c>
      <c r="F408" s="6">
        <v>1747</v>
      </c>
      <c r="G408" s="6">
        <v>228</v>
      </c>
      <c r="H408" s="6">
        <v>557</v>
      </c>
      <c r="I408" s="6">
        <v>-3</v>
      </c>
      <c r="J408" s="6">
        <v>59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36</v>
      </c>
      <c r="T408" s="6">
        <v>13</v>
      </c>
      <c r="U408" s="6">
        <v>0</v>
      </c>
      <c r="V408" s="6">
        <v>0</v>
      </c>
      <c r="W408" s="6">
        <v>0</v>
      </c>
      <c r="X408" s="6">
        <v>162</v>
      </c>
      <c r="Y408" s="6">
        <v>186</v>
      </c>
      <c r="Z408" s="13" t="s">
        <v>29</v>
      </c>
      <c r="AA408" s="6">
        <v>0</v>
      </c>
      <c r="AB408" s="6">
        <v>0</v>
      </c>
      <c r="AC408" s="6">
        <v>0</v>
      </c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spans="1:39" ht="15.75" thickBot="1" x14ac:dyDescent="0.25">
      <c r="A409" s="65">
        <v>44339</v>
      </c>
      <c r="B409" s="63">
        <v>44339</v>
      </c>
      <c r="C409" s="5">
        <v>0.25</v>
      </c>
      <c r="D409" s="5" t="s">
        <v>128</v>
      </c>
      <c r="E409" s="13" t="s">
        <v>84</v>
      </c>
      <c r="F409" s="6">
        <v>4145</v>
      </c>
      <c r="G409" s="6">
        <v>5</v>
      </c>
      <c r="H409" s="6">
        <v>550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36</v>
      </c>
      <c r="T409" s="6">
        <v>20</v>
      </c>
      <c r="U409" s="6">
        <v>0</v>
      </c>
      <c r="V409" s="6">
        <v>0</v>
      </c>
      <c r="W409" s="13">
        <v>0</v>
      </c>
      <c r="X409" s="6">
        <v>200</v>
      </c>
      <c r="Y409" s="6">
        <v>250</v>
      </c>
      <c r="Z409" s="13" t="s">
        <v>29</v>
      </c>
      <c r="AA409" s="6">
        <v>0</v>
      </c>
      <c r="AB409" s="6">
        <v>0</v>
      </c>
      <c r="AC409" s="13">
        <v>0</v>
      </c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spans="1:39" ht="15.75" thickBot="1" x14ac:dyDescent="0.25">
      <c r="A410" s="66"/>
      <c r="B410" s="63">
        <v>44339</v>
      </c>
      <c r="C410" s="7">
        <v>0.41666666666666669</v>
      </c>
      <c r="D410" s="5" t="s">
        <v>128</v>
      </c>
      <c r="E410" s="12" t="s">
        <v>129</v>
      </c>
      <c r="F410" s="8">
        <v>3545</v>
      </c>
      <c r="G410" s="8">
        <v>4</v>
      </c>
      <c r="H410" s="8">
        <v>553</v>
      </c>
      <c r="I410" s="8">
        <v>0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8">
        <v>0</v>
      </c>
      <c r="P410" s="8">
        <v>0</v>
      </c>
      <c r="Q410" s="8">
        <v>0</v>
      </c>
      <c r="R410" s="8">
        <v>0</v>
      </c>
      <c r="S410" s="8">
        <v>36</v>
      </c>
      <c r="T410" s="8">
        <v>8</v>
      </c>
      <c r="U410" s="8">
        <v>0</v>
      </c>
      <c r="V410" s="8">
        <v>0</v>
      </c>
      <c r="W410" s="8">
        <v>0</v>
      </c>
      <c r="X410" s="8">
        <v>84</v>
      </c>
      <c r="Y410" s="8">
        <v>107</v>
      </c>
      <c r="Z410" s="12" t="s">
        <v>29</v>
      </c>
      <c r="AA410" s="8">
        <v>0</v>
      </c>
      <c r="AB410" s="8">
        <v>0</v>
      </c>
      <c r="AC410" s="8">
        <v>0</v>
      </c>
      <c r="AD410" s="8"/>
      <c r="AE410" s="8"/>
      <c r="AF410" s="8"/>
      <c r="AG410" s="8"/>
      <c r="AH410" s="8"/>
      <c r="AI410" s="8"/>
      <c r="AJ410" s="8"/>
      <c r="AK410" s="8"/>
      <c r="AL410" s="8"/>
      <c r="AM410" s="6"/>
    </row>
    <row r="411" spans="1:39" ht="15.75" thickBot="1" x14ac:dyDescent="0.25">
      <c r="A411" s="66"/>
      <c r="B411" s="63">
        <v>44339</v>
      </c>
      <c r="C411" s="9">
        <v>0.58333333333333337</v>
      </c>
      <c r="D411" s="5" t="s">
        <v>128</v>
      </c>
      <c r="E411" s="12" t="s">
        <v>129</v>
      </c>
      <c r="F411" s="6">
        <v>4398</v>
      </c>
      <c r="G411" s="6">
        <v>4</v>
      </c>
      <c r="H411" s="6">
        <v>540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36</v>
      </c>
      <c r="T411" s="6">
        <v>9</v>
      </c>
      <c r="U411" s="6">
        <v>0</v>
      </c>
      <c r="V411" s="6">
        <v>0</v>
      </c>
      <c r="W411" s="6">
        <v>0</v>
      </c>
      <c r="X411" s="6">
        <v>86</v>
      </c>
      <c r="Y411" s="6">
        <v>106</v>
      </c>
      <c r="Z411" s="13" t="s">
        <v>29</v>
      </c>
      <c r="AA411" s="6">
        <v>0</v>
      </c>
      <c r="AB411" s="6">
        <v>0</v>
      </c>
      <c r="AC411" s="6">
        <v>0</v>
      </c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spans="1:39" ht="15.75" thickBot="1" x14ac:dyDescent="0.25">
      <c r="A412" s="66"/>
      <c r="B412" s="63">
        <v>44339</v>
      </c>
      <c r="C412" s="7">
        <v>0.75</v>
      </c>
      <c r="D412" s="5" t="s">
        <v>128</v>
      </c>
      <c r="E412" s="12" t="s">
        <v>129</v>
      </c>
      <c r="F412" s="8">
        <v>1535</v>
      </c>
      <c r="G412" s="8">
        <v>4</v>
      </c>
      <c r="H412" s="8">
        <v>547</v>
      </c>
      <c r="I412" s="8">
        <v>0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8">
        <v>36</v>
      </c>
      <c r="T412" s="8">
        <v>10</v>
      </c>
      <c r="U412" s="8">
        <v>0</v>
      </c>
      <c r="V412" s="8">
        <v>0</v>
      </c>
      <c r="W412" s="8">
        <v>0</v>
      </c>
      <c r="X412" s="8">
        <v>100</v>
      </c>
      <c r="Y412" s="8">
        <v>128</v>
      </c>
      <c r="Z412" s="12" t="s">
        <v>29</v>
      </c>
      <c r="AA412" s="8">
        <v>0</v>
      </c>
      <c r="AB412" s="8">
        <v>0</v>
      </c>
      <c r="AC412" s="8">
        <v>0</v>
      </c>
      <c r="AD412" s="8"/>
      <c r="AE412" s="8">
        <v>19557</v>
      </c>
      <c r="AF412" s="8"/>
      <c r="AG412" s="8">
        <v>17118</v>
      </c>
      <c r="AH412" s="8"/>
      <c r="AI412" s="8">
        <v>13407</v>
      </c>
      <c r="AJ412" s="8">
        <v>22680</v>
      </c>
      <c r="AK412" s="8">
        <v>9</v>
      </c>
      <c r="AL412" s="8">
        <v>607</v>
      </c>
      <c r="AM412" s="6">
        <v>50</v>
      </c>
    </row>
    <row r="413" spans="1:39" ht="15.75" thickBot="1" x14ac:dyDescent="0.25">
      <c r="A413" s="67"/>
      <c r="B413" s="63">
        <v>44339</v>
      </c>
      <c r="C413" s="5">
        <v>0.91666666666666663</v>
      </c>
      <c r="D413" s="5" t="s">
        <v>128</v>
      </c>
      <c r="E413" s="12" t="s">
        <v>129</v>
      </c>
      <c r="F413" s="13">
        <v>2750</v>
      </c>
      <c r="G413" s="6">
        <v>4</v>
      </c>
      <c r="H413" s="6">
        <v>544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36</v>
      </c>
      <c r="T413" s="6">
        <v>10</v>
      </c>
      <c r="U413" s="6">
        <v>0</v>
      </c>
      <c r="V413" s="6">
        <v>0</v>
      </c>
      <c r="W413" s="6">
        <v>0</v>
      </c>
      <c r="X413" s="6">
        <v>99</v>
      </c>
      <c r="Y413" s="6">
        <v>126</v>
      </c>
      <c r="Z413" s="13" t="s">
        <v>29</v>
      </c>
      <c r="AA413" s="6">
        <v>0</v>
      </c>
      <c r="AB413" s="6">
        <v>0</v>
      </c>
      <c r="AC413" s="6">
        <v>0</v>
      </c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spans="1:39" ht="15.75" thickBot="1" x14ac:dyDescent="0.25">
      <c r="A414" s="65">
        <v>44340</v>
      </c>
      <c r="B414" s="63">
        <v>44340</v>
      </c>
      <c r="C414" s="5">
        <v>0.25</v>
      </c>
      <c r="D414" s="5" t="s">
        <v>128</v>
      </c>
      <c r="E414" s="13" t="s">
        <v>130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36</v>
      </c>
      <c r="T414" s="6">
        <v>7</v>
      </c>
      <c r="U414" s="6">
        <v>0</v>
      </c>
      <c r="V414" s="6">
        <v>0</v>
      </c>
      <c r="W414" s="6">
        <v>0</v>
      </c>
      <c r="X414" s="6">
        <v>78</v>
      </c>
      <c r="Y414" s="6">
        <v>82</v>
      </c>
      <c r="Z414" s="13" t="s">
        <v>29</v>
      </c>
      <c r="AA414" s="6">
        <v>0</v>
      </c>
      <c r="AB414" s="6">
        <v>0</v>
      </c>
      <c r="AC414" s="6">
        <v>0</v>
      </c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spans="1:39" ht="15.75" thickBot="1" x14ac:dyDescent="0.25">
      <c r="A415" s="66"/>
      <c r="B415" s="63">
        <v>44340</v>
      </c>
      <c r="C415" s="7">
        <v>0.41666666666666669</v>
      </c>
      <c r="D415" s="5" t="s">
        <v>128</v>
      </c>
      <c r="E415" s="13" t="s">
        <v>130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36</v>
      </c>
      <c r="T415" s="27">
        <v>8</v>
      </c>
      <c r="U415" s="6">
        <v>0</v>
      </c>
      <c r="V415" s="6">
        <v>0</v>
      </c>
      <c r="W415" s="6">
        <v>0</v>
      </c>
      <c r="X415" s="27">
        <v>80</v>
      </c>
      <c r="Y415" s="27">
        <v>85</v>
      </c>
      <c r="Z415" s="13" t="s">
        <v>29</v>
      </c>
      <c r="AA415" s="6">
        <v>0</v>
      </c>
      <c r="AB415" s="6">
        <v>0</v>
      </c>
      <c r="AC415" s="6">
        <v>0</v>
      </c>
      <c r="AD415" s="8"/>
      <c r="AE415" s="8"/>
      <c r="AF415" s="8"/>
      <c r="AG415" s="8"/>
      <c r="AH415" s="8"/>
      <c r="AI415" s="8"/>
      <c r="AJ415" s="8"/>
      <c r="AK415" s="8"/>
      <c r="AL415" s="8"/>
      <c r="AM415" s="6"/>
    </row>
    <row r="416" spans="1:39" ht="15.75" thickBot="1" x14ac:dyDescent="0.25">
      <c r="A416" s="66"/>
      <c r="B416" s="63">
        <v>44340</v>
      </c>
      <c r="C416" s="9">
        <v>0.58333333333333337</v>
      </c>
      <c r="D416" s="5" t="s">
        <v>128</v>
      </c>
      <c r="E416" s="13" t="s">
        <v>130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36</v>
      </c>
      <c r="T416" s="6">
        <v>9</v>
      </c>
      <c r="U416" s="6">
        <v>0</v>
      </c>
      <c r="V416" s="6">
        <v>0</v>
      </c>
      <c r="W416" s="6">
        <v>0</v>
      </c>
      <c r="X416" s="6">
        <v>89</v>
      </c>
      <c r="Y416" s="6">
        <v>93</v>
      </c>
      <c r="Z416" s="13" t="s">
        <v>29</v>
      </c>
      <c r="AA416" s="6">
        <v>0</v>
      </c>
      <c r="AB416" s="6">
        <v>0</v>
      </c>
      <c r="AC416" s="6">
        <v>0</v>
      </c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spans="1:265" ht="15.75" thickBot="1" x14ac:dyDescent="0.25">
      <c r="A417" s="66"/>
      <c r="B417" s="63">
        <v>44340</v>
      </c>
      <c r="C417" s="7">
        <v>0.75</v>
      </c>
      <c r="D417" s="5" t="s">
        <v>128</v>
      </c>
      <c r="E417" s="12" t="s">
        <v>131</v>
      </c>
      <c r="F417" s="8">
        <v>0</v>
      </c>
      <c r="G417" s="8">
        <v>338</v>
      </c>
      <c r="H417" s="8">
        <v>555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36</v>
      </c>
      <c r="T417" s="8">
        <v>11</v>
      </c>
      <c r="U417" s="8">
        <v>0</v>
      </c>
      <c r="V417" s="8">
        <v>0</v>
      </c>
      <c r="W417" s="8">
        <v>0</v>
      </c>
      <c r="X417" s="8">
        <v>123</v>
      </c>
      <c r="Y417" s="8">
        <v>142</v>
      </c>
      <c r="Z417" s="12" t="s">
        <v>29</v>
      </c>
      <c r="AA417" s="8">
        <v>0</v>
      </c>
      <c r="AB417" s="8">
        <v>0</v>
      </c>
      <c r="AC417" s="8">
        <v>0</v>
      </c>
      <c r="AD417" s="8"/>
      <c r="AE417" s="8">
        <v>19557</v>
      </c>
      <c r="AF417" s="8"/>
      <c r="AG417" s="8">
        <v>17142</v>
      </c>
      <c r="AH417" s="8"/>
      <c r="AI417" s="8">
        <v>13407</v>
      </c>
      <c r="AJ417" s="8">
        <v>22704</v>
      </c>
      <c r="AK417" s="8">
        <v>20</v>
      </c>
      <c r="AL417" s="8">
        <v>560</v>
      </c>
      <c r="AM417" s="6">
        <v>50</v>
      </c>
    </row>
    <row r="418" spans="1:265" ht="15.75" thickBot="1" x14ac:dyDescent="0.25">
      <c r="A418" s="67"/>
      <c r="B418" s="63">
        <v>44340</v>
      </c>
      <c r="C418" s="5">
        <v>0.91666666666666663</v>
      </c>
      <c r="D418" s="5" t="s">
        <v>128</v>
      </c>
      <c r="E418" s="12" t="s">
        <v>131</v>
      </c>
      <c r="F418" s="24">
        <v>1002</v>
      </c>
      <c r="G418" s="24">
        <v>226</v>
      </c>
      <c r="H418" s="24">
        <v>554</v>
      </c>
      <c r="I418" s="24">
        <v>0</v>
      </c>
      <c r="J418" s="24">
        <v>0</v>
      </c>
      <c r="K418" s="24">
        <v>0</v>
      </c>
      <c r="L418" s="24">
        <v>0</v>
      </c>
      <c r="M418" s="24">
        <v>0</v>
      </c>
      <c r="N418" s="24">
        <v>0</v>
      </c>
      <c r="O418" s="24">
        <v>0</v>
      </c>
      <c r="P418" s="24">
        <v>0</v>
      </c>
      <c r="Q418" s="24">
        <v>0</v>
      </c>
      <c r="R418" s="24">
        <v>0</v>
      </c>
      <c r="S418" s="24">
        <v>36</v>
      </c>
      <c r="T418" s="24">
        <v>11</v>
      </c>
      <c r="U418" s="24">
        <v>0</v>
      </c>
      <c r="V418" s="24">
        <v>0</v>
      </c>
      <c r="W418" s="24">
        <v>0</v>
      </c>
      <c r="X418" s="24">
        <v>124</v>
      </c>
      <c r="Y418" s="24">
        <v>144</v>
      </c>
      <c r="Z418" s="25" t="s">
        <v>29</v>
      </c>
      <c r="AA418" s="24">
        <v>0</v>
      </c>
      <c r="AB418" s="24">
        <v>0</v>
      </c>
      <c r="AC418" s="24">
        <v>0</v>
      </c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spans="1:265" ht="15.75" thickBot="1" x14ac:dyDescent="0.25">
      <c r="A419" s="65">
        <v>44341</v>
      </c>
      <c r="B419" s="63">
        <v>44341</v>
      </c>
      <c r="C419" s="5">
        <v>0.25</v>
      </c>
      <c r="D419" s="5" t="s">
        <v>128</v>
      </c>
      <c r="E419" s="13" t="s">
        <v>132</v>
      </c>
      <c r="F419" s="24">
        <v>1742</v>
      </c>
      <c r="G419" s="24">
        <v>347</v>
      </c>
      <c r="H419" s="24">
        <v>580</v>
      </c>
      <c r="I419" s="24">
        <v>0</v>
      </c>
      <c r="J419" s="24">
        <v>0</v>
      </c>
      <c r="K419" s="24">
        <v>0</v>
      </c>
      <c r="L419" s="24">
        <v>0</v>
      </c>
      <c r="M419" s="24">
        <v>0</v>
      </c>
      <c r="N419" s="24">
        <v>0</v>
      </c>
      <c r="O419" s="24">
        <v>0</v>
      </c>
      <c r="P419" s="24">
        <v>0</v>
      </c>
      <c r="Q419" s="24">
        <v>0</v>
      </c>
      <c r="R419" s="24">
        <v>0</v>
      </c>
      <c r="S419" s="24">
        <v>36</v>
      </c>
      <c r="T419" s="24">
        <v>10</v>
      </c>
      <c r="U419" s="24">
        <v>0</v>
      </c>
      <c r="V419" s="24">
        <v>0</v>
      </c>
      <c r="W419" s="24">
        <v>0</v>
      </c>
      <c r="X419" s="24">
        <v>141</v>
      </c>
      <c r="Y419" s="24">
        <v>159</v>
      </c>
      <c r="Z419" s="25" t="s">
        <v>29</v>
      </c>
      <c r="AA419" s="24">
        <v>0</v>
      </c>
      <c r="AB419" s="24">
        <v>0</v>
      </c>
      <c r="AC419" s="24">
        <v>0</v>
      </c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spans="1:265" s="19" customFormat="1" ht="15.75" thickBot="1" x14ac:dyDescent="0.25">
      <c r="A420" s="66"/>
      <c r="B420" s="63">
        <v>44341</v>
      </c>
      <c r="C420" s="7">
        <v>0.41666666666666669</v>
      </c>
      <c r="D420" s="5" t="s">
        <v>128</v>
      </c>
      <c r="E420" s="13" t="s">
        <v>132</v>
      </c>
      <c r="F420" s="14">
        <v>156</v>
      </c>
      <c r="G420" s="14">
        <v>4</v>
      </c>
      <c r="H420" s="14">
        <v>540</v>
      </c>
      <c r="I420" s="14">
        <v>0</v>
      </c>
      <c r="J420" s="14">
        <v>0</v>
      </c>
      <c r="K420" s="14">
        <v>0</v>
      </c>
      <c r="L420" s="14">
        <v>0</v>
      </c>
      <c r="M420" s="14">
        <v>0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4">
        <v>36</v>
      </c>
      <c r="T420" s="14">
        <v>9</v>
      </c>
      <c r="U420" s="14">
        <v>0</v>
      </c>
      <c r="V420" s="14">
        <v>0</v>
      </c>
      <c r="W420" s="14">
        <v>0</v>
      </c>
      <c r="X420" s="14">
        <v>87</v>
      </c>
      <c r="Y420" s="14">
        <v>108</v>
      </c>
      <c r="Z420" s="17" t="s">
        <v>29</v>
      </c>
      <c r="AA420" s="14">
        <v>0</v>
      </c>
      <c r="AB420" s="14">
        <v>0</v>
      </c>
      <c r="AC420" s="14">
        <v>0</v>
      </c>
      <c r="AD420" s="14"/>
      <c r="AE420" s="14"/>
      <c r="AF420" s="14"/>
      <c r="AG420" s="14"/>
      <c r="AH420" s="14"/>
      <c r="AI420" s="14"/>
      <c r="AJ420" s="14"/>
      <c r="AK420" s="14"/>
      <c r="AL420" s="14"/>
      <c r="AM420" s="6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  <c r="CW420" s="18"/>
      <c r="CX420" s="18"/>
      <c r="CY420" s="18"/>
      <c r="CZ420" s="18"/>
      <c r="DA420" s="18"/>
      <c r="DB420" s="18"/>
      <c r="DC420" s="18"/>
      <c r="DD420" s="18"/>
      <c r="DE420" s="18"/>
      <c r="DF420" s="18"/>
      <c r="DG420" s="18"/>
      <c r="DH420" s="18"/>
      <c r="DI420" s="18"/>
      <c r="DJ420" s="18"/>
      <c r="DK420" s="18"/>
      <c r="DL420" s="18"/>
      <c r="DM420" s="18"/>
      <c r="DN420" s="18"/>
      <c r="DO420" s="18"/>
      <c r="DP420" s="18"/>
      <c r="DQ420" s="18"/>
      <c r="DR420" s="18"/>
      <c r="DS420" s="18"/>
      <c r="DT420" s="18"/>
      <c r="DU420" s="18"/>
      <c r="DV420" s="18"/>
      <c r="DW420" s="18"/>
      <c r="DX420" s="18"/>
      <c r="DY420" s="18"/>
      <c r="DZ420" s="18"/>
      <c r="EA420" s="18"/>
      <c r="EB420" s="18"/>
      <c r="EC420" s="18"/>
      <c r="ED420" s="18"/>
      <c r="EE420" s="18"/>
      <c r="EF420" s="18"/>
      <c r="EG420" s="18"/>
      <c r="EH420" s="18"/>
      <c r="EI420" s="18"/>
      <c r="EJ420" s="18"/>
      <c r="EK420" s="18"/>
      <c r="EL420" s="18"/>
      <c r="EM420" s="18"/>
      <c r="EN420" s="18"/>
      <c r="EO420" s="18"/>
      <c r="EP420" s="18"/>
      <c r="EQ420" s="18"/>
      <c r="ER420" s="18"/>
      <c r="ES420" s="18"/>
      <c r="ET420" s="18"/>
      <c r="EU420" s="18"/>
      <c r="EV420" s="18"/>
      <c r="EW420" s="18"/>
      <c r="EX420" s="18"/>
      <c r="EY420" s="18"/>
      <c r="EZ420" s="18"/>
      <c r="FA420" s="18"/>
      <c r="FB420" s="18"/>
      <c r="FC420" s="18"/>
      <c r="FD420" s="18"/>
      <c r="FE420" s="18"/>
      <c r="FF420" s="18"/>
      <c r="FG420" s="18"/>
      <c r="FH420" s="18"/>
      <c r="FI420" s="18"/>
      <c r="FJ420" s="18"/>
      <c r="FK420" s="18"/>
      <c r="FL420" s="18"/>
      <c r="FM420" s="18"/>
      <c r="FN420" s="18"/>
      <c r="FO420" s="18"/>
      <c r="FP420" s="18"/>
      <c r="FQ420" s="18"/>
      <c r="FR420" s="18"/>
      <c r="FS420" s="18"/>
      <c r="FT420" s="18"/>
      <c r="FU420" s="18"/>
      <c r="FV420" s="18"/>
      <c r="FW420" s="18"/>
      <c r="FX420" s="18"/>
      <c r="FY420" s="18"/>
      <c r="FZ420" s="18"/>
      <c r="GA420" s="18"/>
      <c r="GB420" s="18"/>
      <c r="GC420" s="18"/>
      <c r="GD420" s="18"/>
      <c r="GE420" s="18"/>
      <c r="GF420" s="18"/>
      <c r="GG420" s="18"/>
      <c r="GH420" s="18"/>
      <c r="GI420" s="18"/>
      <c r="GJ420" s="18"/>
      <c r="GK420" s="18"/>
      <c r="GL420" s="18"/>
      <c r="GM420" s="18"/>
      <c r="GN420" s="18"/>
      <c r="GO420" s="18"/>
      <c r="GP420" s="18"/>
      <c r="GQ420" s="18"/>
      <c r="GR420" s="18"/>
      <c r="GS420" s="18"/>
      <c r="GT420" s="18"/>
      <c r="GU420" s="18"/>
      <c r="GV420" s="18"/>
      <c r="GW420" s="18"/>
      <c r="GX420" s="18"/>
      <c r="GY420" s="18"/>
      <c r="GZ420" s="18"/>
      <c r="HA420" s="18"/>
      <c r="HB420" s="18"/>
      <c r="HC420" s="18"/>
      <c r="HD420" s="18"/>
      <c r="HE420" s="18"/>
      <c r="HF420" s="18"/>
      <c r="HG420" s="18"/>
      <c r="HH420" s="18"/>
      <c r="HI420" s="18"/>
      <c r="HJ420" s="18"/>
      <c r="HK420" s="18"/>
      <c r="HL420" s="18"/>
      <c r="HM420" s="18"/>
      <c r="HN420" s="18"/>
      <c r="HO420" s="18"/>
      <c r="HP420" s="18"/>
      <c r="HQ420" s="18"/>
      <c r="HR420" s="18"/>
      <c r="HS420" s="18"/>
      <c r="HT420" s="18"/>
      <c r="HU420" s="18"/>
      <c r="HV420" s="18"/>
      <c r="HW420" s="18"/>
      <c r="HX420" s="18"/>
      <c r="HY420" s="18"/>
      <c r="HZ420" s="18"/>
      <c r="IA420" s="18"/>
      <c r="IB420" s="18"/>
      <c r="IC420" s="18"/>
      <c r="ID420" s="18"/>
      <c r="IE420" s="18"/>
      <c r="IF420" s="18"/>
      <c r="IG420" s="18"/>
      <c r="IH420" s="18"/>
      <c r="II420" s="18"/>
      <c r="IJ420" s="18"/>
      <c r="IK420" s="18"/>
      <c r="IL420" s="18"/>
      <c r="IM420" s="18"/>
      <c r="IN420" s="18"/>
      <c r="IO420" s="18"/>
      <c r="IP420" s="18"/>
      <c r="IQ420" s="18"/>
      <c r="IR420" s="18"/>
      <c r="IS420" s="18"/>
      <c r="IT420" s="18"/>
      <c r="IU420" s="18"/>
      <c r="IV420" s="18"/>
      <c r="IW420" s="18"/>
      <c r="IX420" s="18"/>
      <c r="IY420" s="18"/>
      <c r="IZ420" s="18"/>
      <c r="JA420" s="18"/>
      <c r="JB420" s="18"/>
      <c r="JC420" s="18"/>
      <c r="JD420" s="18"/>
      <c r="JE420" s="18"/>
    </row>
    <row r="421" spans="1:265" s="36" customFormat="1" ht="15.75" thickBot="1" x14ac:dyDescent="0.25">
      <c r="A421" s="66"/>
      <c r="B421" s="63">
        <v>44341</v>
      </c>
      <c r="C421" s="9">
        <v>0.58333333333333337</v>
      </c>
      <c r="D421" s="5" t="s">
        <v>128</v>
      </c>
      <c r="E421" s="25" t="s">
        <v>133</v>
      </c>
      <c r="F421" s="24">
        <v>1103</v>
      </c>
      <c r="G421" s="24">
        <v>8</v>
      </c>
      <c r="H421" s="24">
        <v>549</v>
      </c>
      <c r="I421" s="24">
        <v>0</v>
      </c>
      <c r="J421" s="24">
        <v>0</v>
      </c>
      <c r="K421" s="24">
        <v>0</v>
      </c>
      <c r="L421" s="24">
        <v>0</v>
      </c>
      <c r="M421" s="24">
        <v>0</v>
      </c>
      <c r="N421" s="24">
        <v>0</v>
      </c>
      <c r="O421" s="24">
        <v>0</v>
      </c>
      <c r="P421" s="24">
        <v>0</v>
      </c>
      <c r="Q421" s="24">
        <v>0</v>
      </c>
      <c r="R421" s="24">
        <v>0</v>
      </c>
      <c r="S421" s="24">
        <v>36</v>
      </c>
      <c r="T421" s="24">
        <v>9</v>
      </c>
      <c r="U421" s="24">
        <v>0</v>
      </c>
      <c r="V421" s="24">
        <v>0</v>
      </c>
      <c r="W421" s="24">
        <v>0</v>
      </c>
      <c r="X421" s="24">
        <v>347</v>
      </c>
      <c r="Y421" s="24">
        <v>352</v>
      </c>
      <c r="Z421" s="25" t="s">
        <v>29</v>
      </c>
      <c r="AA421" s="24">
        <v>0</v>
      </c>
      <c r="AB421" s="24">
        <v>0</v>
      </c>
      <c r="AC421" s="24">
        <v>0</v>
      </c>
      <c r="AD421" s="24"/>
      <c r="AE421" s="24"/>
      <c r="AF421" s="24"/>
      <c r="AG421" s="24"/>
      <c r="AH421" s="24"/>
      <c r="AI421" s="24"/>
      <c r="AJ421" s="24"/>
      <c r="AK421" s="24"/>
      <c r="AL421" s="24"/>
      <c r="AM421" s="6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1"/>
      <c r="BO421" s="31"/>
      <c r="BP421" s="31"/>
      <c r="BQ421" s="31"/>
      <c r="BR421" s="31"/>
      <c r="BS421" s="31"/>
      <c r="BT421" s="31"/>
      <c r="BU421" s="31"/>
      <c r="BV421" s="31"/>
      <c r="BW421" s="31"/>
      <c r="BX421" s="31"/>
      <c r="BY421" s="31"/>
      <c r="BZ421" s="31"/>
      <c r="CA421" s="31"/>
      <c r="CB421" s="31"/>
      <c r="CC421" s="31"/>
      <c r="CD421" s="31"/>
      <c r="CE421" s="31"/>
      <c r="CF421" s="31"/>
      <c r="CG421" s="31"/>
      <c r="CH421" s="31"/>
      <c r="CI421" s="31"/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/>
      <c r="DK421" s="31"/>
      <c r="DL421" s="31"/>
      <c r="DM421" s="31"/>
      <c r="DN421" s="31"/>
      <c r="DO421" s="31"/>
      <c r="DP421" s="31"/>
      <c r="DQ421" s="31"/>
      <c r="DR421" s="31"/>
      <c r="DS421" s="31"/>
      <c r="DT421" s="31"/>
      <c r="DU421" s="31"/>
      <c r="DV421" s="31"/>
      <c r="DW421" s="31"/>
      <c r="DX421" s="31"/>
      <c r="DY421" s="31"/>
      <c r="DZ421" s="31"/>
      <c r="EA421" s="31"/>
      <c r="EB421" s="31"/>
      <c r="EC421" s="31"/>
      <c r="ED421" s="31"/>
      <c r="EE421" s="31"/>
      <c r="EF421" s="31"/>
      <c r="EG421" s="31"/>
      <c r="EH421" s="31"/>
      <c r="EI421" s="31"/>
      <c r="EJ421" s="31"/>
      <c r="EK421" s="31"/>
      <c r="EL421" s="31"/>
      <c r="EM421" s="31"/>
      <c r="EN421" s="31"/>
      <c r="EO421" s="31"/>
      <c r="EP421" s="31"/>
      <c r="EQ421" s="31"/>
      <c r="ER421" s="31"/>
      <c r="ES421" s="31"/>
      <c r="ET421" s="31"/>
      <c r="EU421" s="31"/>
      <c r="EV421" s="31"/>
      <c r="EW421" s="31"/>
      <c r="EX421" s="31"/>
      <c r="EY421" s="31"/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  <c r="FK421" s="31"/>
      <c r="FL421" s="31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  <c r="IU421" s="31"/>
      <c r="IV421" s="31"/>
      <c r="IW421" s="31"/>
      <c r="IX421" s="31"/>
      <c r="IY421" s="31"/>
      <c r="IZ421" s="31"/>
      <c r="JA421" s="31"/>
      <c r="JB421" s="31"/>
      <c r="JC421" s="31"/>
      <c r="JD421" s="31"/>
      <c r="JE421" s="31"/>
    </row>
    <row r="422" spans="1:265" s="19" customFormat="1" ht="15.75" thickBot="1" x14ac:dyDescent="0.25">
      <c r="A422" s="66"/>
      <c r="B422" s="63">
        <v>44341</v>
      </c>
      <c r="C422" s="7">
        <v>0.75</v>
      </c>
      <c r="D422" s="5" t="s">
        <v>128</v>
      </c>
      <c r="E422" s="25" t="s">
        <v>133</v>
      </c>
      <c r="F422" s="14">
        <v>3001</v>
      </c>
      <c r="G422" s="14">
        <v>5</v>
      </c>
      <c r="H422" s="14">
        <v>572</v>
      </c>
      <c r="I422" s="14">
        <v>0</v>
      </c>
      <c r="J422" s="14">
        <v>0</v>
      </c>
      <c r="K422" s="14">
        <v>0</v>
      </c>
      <c r="L422" s="14">
        <v>0</v>
      </c>
      <c r="M422" s="14">
        <v>0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4">
        <v>36</v>
      </c>
      <c r="T422" s="14">
        <v>11</v>
      </c>
      <c r="U422" s="14">
        <v>0</v>
      </c>
      <c r="V422" s="14">
        <v>0</v>
      </c>
      <c r="W422" s="14">
        <v>0</v>
      </c>
      <c r="X422" s="14">
        <v>100</v>
      </c>
      <c r="Y422" s="14">
        <v>117</v>
      </c>
      <c r="Z422" s="17" t="s">
        <v>29</v>
      </c>
      <c r="AA422" s="14">
        <v>0</v>
      </c>
      <c r="AB422" s="14">
        <v>0</v>
      </c>
      <c r="AC422" s="14">
        <v>0</v>
      </c>
      <c r="AD422" s="14"/>
      <c r="AE422" s="14">
        <v>19557</v>
      </c>
      <c r="AF422" s="14"/>
      <c r="AG422" s="14">
        <v>17166</v>
      </c>
      <c r="AH422" s="14"/>
      <c r="AI422" s="14">
        <v>13407</v>
      </c>
      <c r="AJ422" s="14">
        <v>22728</v>
      </c>
      <c r="AK422" s="14"/>
      <c r="AL422" s="14">
        <v>457</v>
      </c>
      <c r="AM422" s="6">
        <v>50</v>
      </c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  <c r="CW422" s="18"/>
      <c r="CX422" s="18"/>
      <c r="CY422" s="18"/>
      <c r="CZ422" s="18"/>
      <c r="DA422" s="18"/>
      <c r="DB422" s="18"/>
      <c r="DC422" s="18"/>
      <c r="DD422" s="18"/>
      <c r="DE422" s="18"/>
      <c r="DF422" s="18"/>
      <c r="DG422" s="18"/>
      <c r="DH422" s="18"/>
      <c r="DI422" s="18"/>
      <c r="DJ422" s="18"/>
      <c r="DK422" s="18"/>
      <c r="DL422" s="18"/>
      <c r="DM422" s="18"/>
      <c r="DN422" s="18"/>
      <c r="DO422" s="18"/>
      <c r="DP422" s="18"/>
      <c r="DQ422" s="18"/>
      <c r="DR422" s="18"/>
      <c r="DS422" s="18"/>
      <c r="DT422" s="18"/>
      <c r="DU422" s="18"/>
      <c r="DV422" s="18"/>
      <c r="DW422" s="18"/>
      <c r="DX422" s="18"/>
      <c r="DY422" s="18"/>
      <c r="DZ422" s="18"/>
      <c r="EA422" s="18"/>
      <c r="EB422" s="18"/>
      <c r="EC422" s="18"/>
      <c r="ED422" s="18"/>
      <c r="EE422" s="18"/>
      <c r="EF422" s="18"/>
      <c r="EG422" s="18"/>
      <c r="EH422" s="18"/>
      <c r="EI422" s="18"/>
      <c r="EJ422" s="18"/>
      <c r="EK422" s="18"/>
      <c r="EL422" s="18"/>
      <c r="EM422" s="18"/>
      <c r="EN422" s="18"/>
      <c r="EO422" s="18"/>
      <c r="EP422" s="18"/>
      <c r="EQ422" s="18"/>
      <c r="ER422" s="18"/>
      <c r="ES422" s="18"/>
      <c r="ET422" s="18"/>
      <c r="EU422" s="18"/>
      <c r="EV422" s="18"/>
      <c r="EW422" s="18"/>
      <c r="EX422" s="18"/>
      <c r="EY422" s="18"/>
      <c r="EZ422" s="18"/>
      <c r="FA422" s="18"/>
      <c r="FB422" s="18"/>
      <c r="FC422" s="18"/>
      <c r="FD422" s="18"/>
      <c r="FE422" s="18"/>
      <c r="FF422" s="18"/>
      <c r="FG422" s="18"/>
      <c r="FH422" s="18"/>
      <c r="FI422" s="18"/>
      <c r="FJ422" s="18"/>
      <c r="FK422" s="18"/>
      <c r="FL422" s="18"/>
      <c r="FM422" s="18"/>
      <c r="FN422" s="18"/>
      <c r="FO422" s="18"/>
      <c r="FP422" s="18"/>
      <c r="FQ422" s="18"/>
      <c r="FR422" s="18"/>
      <c r="FS422" s="18"/>
      <c r="FT422" s="18"/>
      <c r="FU422" s="18"/>
      <c r="FV422" s="18"/>
      <c r="FW422" s="18"/>
      <c r="FX422" s="18"/>
      <c r="FY422" s="18"/>
      <c r="FZ422" s="18"/>
      <c r="GA422" s="18"/>
      <c r="GB422" s="18"/>
      <c r="GC422" s="18"/>
      <c r="GD422" s="18"/>
      <c r="GE422" s="18"/>
      <c r="GF422" s="18"/>
      <c r="GG422" s="18"/>
      <c r="GH422" s="18"/>
      <c r="GI422" s="18"/>
      <c r="GJ422" s="18"/>
      <c r="GK422" s="18"/>
      <c r="GL422" s="18"/>
      <c r="GM422" s="18"/>
      <c r="GN422" s="18"/>
      <c r="GO422" s="18"/>
      <c r="GP422" s="18"/>
      <c r="GQ422" s="18"/>
      <c r="GR422" s="18"/>
      <c r="GS422" s="18"/>
      <c r="GT422" s="18"/>
      <c r="GU422" s="18"/>
      <c r="GV422" s="18"/>
      <c r="GW422" s="18"/>
      <c r="GX422" s="18"/>
      <c r="GY422" s="18"/>
      <c r="GZ422" s="18"/>
      <c r="HA422" s="18"/>
      <c r="HB422" s="18"/>
      <c r="HC422" s="18"/>
      <c r="HD422" s="18"/>
      <c r="HE422" s="18"/>
      <c r="HF422" s="18"/>
      <c r="HG422" s="18"/>
      <c r="HH422" s="18"/>
      <c r="HI422" s="18"/>
      <c r="HJ422" s="18"/>
      <c r="HK422" s="18"/>
      <c r="HL422" s="18"/>
      <c r="HM422" s="18"/>
      <c r="HN422" s="18"/>
      <c r="HO422" s="18"/>
      <c r="HP422" s="18"/>
      <c r="HQ422" s="18"/>
      <c r="HR422" s="18"/>
      <c r="HS422" s="18"/>
      <c r="HT422" s="18"/>
      <c r="HU422" s="18"/>
      <c r="HV422" s="18"/>
      <c r="HW422" s="18"/>
      <c r="HX422" s="18"/>
      <c r="HY422" s="18"/>
      <c r="HZ422" s="18"/>
      <c r="IA422" s="18"/>
      <c r="IB422" s="18"/>
      <c r="IC422" s="18"/>
      <c r="ID422" s="18"/>
      <c r="IE422" s="18"/>
      <c r="IF422" s="18"/>
      <c r="IG422" s="18"/>
      <c r="IH422" s="18"/>
      <c r="II422" s="18"/>
      <c r="IJ422" s="18"/>
      <c r="IK422" s="18"/>
      <c r="IL422" s="18"/>
      <c r="IM422" s="18"/>
      <c r="IN422" s="18"/>
      <c r="IO422" s="18"/>
      <c r="IP422" s="18"/>
      <c r="IQ422" s="18"/>
      <c r="IR422" s="18"/>
      <c r="IS422" s="18"/>
      <c r="IT422" s="18"/>
      <c r="IU422" s="18"/>
      <c r="IV422" s="18"/>
      <c r="IW422" s="18"/>
      <c r="IX422" s="18"/>
      <c r="IY422" s="18"/>
      <c r="IZ422" s="18"/>
      <c r="JA422" s="18"/>
      <c r="JB422" s="18"/>
      <c r="JC422" s="18"/>
      <c r="JD422" s="18"/>
      <c r="JE422" s="18"/>
    </row>
    <row r="423" spans="1:265" ht="15.75" thickBot="1" x14ac:dyDescent="0.25">
      <c r="A423" s="67"/>
      <c r="B423" s="63">
        <v>44341</v>
      </c>
      <c r="C423" s="5">
        <v>0.91666666666666663</v>
      </c>
      <c r="D423" s="5" t="s">
        <v>128</v>
      </c>
      <c r="E423" s="13" t="s">
        <v>52</v>
      </c>
      <c r="F423" s="6">
        <v>4550</v>
      </c>
      <c r="G423" s="6">
        <v>251</v>
      </c>
      <c r="H423" s="6">
        <v>605</v>
      </c>
      <c r="I423" s="6">
        <v>3</v>
      </c>
      <c r="J423" s="6">
        <v>50</v>
      </c>
      <c r="K423" s="6">
        <v>1099</v>
      </c>
      <c r="L423" s="6">
        <v>0</v>
      </c>
      <c r="M423" s="6">
        <v>0</v>
      </c>
      <c r="N423" s="6">
        <v>0</v>
      </c>
      <c r="O423" s="6">
        <v>68</v>
      </c>
      <c r="P423" s="6">
        <v>457</v>
      </c>
      <c r="Q423" s="6">
        <v>445</v>
      </c>
      <c r="R423" s="6">
        <v>0</v>
      </c>
      <c r="S423" s="6">
        <v>38</v>
      </c>
      <c r="T423" s="6">
        <v>40</v>
      </c>
      <c r="U423" s="6">
        <v>0</v>
      </c>
      <c r="V423" s="6">
        <v>0</v>
      </c>
      <c r="W423" s="13">
        <v>0</v>
      </c>
      <c r="X423" s="6">
        <v>360</v>
      </c>
      <c r="Y423" s="6">
        <v>380</v>
      </c>
      <c r="Z423" s="13" t="s">
        <v>29</v>
      </c>
      <c r="AA423" s="6">
        <v>0</v>
      </c>
      <c r="AB423" s="6">
        <v>0</v>
      </c>
      <c r="AC423" s="6">
        <v>0</v>
      </c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spans="1:265" ht="15.75" thickBot="1" x14ac:dyDescent="0.25">
      <c r="A424" s="65">
        <v>44342</v>
      </c>
      <c r="B424" s="63">
        <v>44342</v>
      </c>
      <c r="C424" s="5">
        <v>0.25</v>
      </c>
      <c r="D424" s="5" t="s">
        <v>128</v>
      </c>
      <c r="E424" s="13" t="s">
        <v>52</v>
      </c>
      <c r="F424" s="6">
        <v>4834</v>
      </c>
      <c r="G424" s="6">
        <v>5</v>
      </c>
      <c r="H424" s="6">
        <v>560</v>
      </c>
      <c r="I424" s="6">
        <v>278</v>
      </c>
      <c r="J424" s="6">
        <v>133</v>
      </c>
      <c r="K424" s="6">
        <v>907</v>
      </c>
      <c r="L424" s="6">
        <v>0</v>
      </c>
      <c r="M424" s="6">
        <v>0</v>
      </c>
      <c r="N424" s="6">
        <v>0</v>
      </c>
      <c r="O424" s="6">
        <v>65</v>
      </c>
      <c r="P424" s="6">
        <v>431</v>
      </c>
      <c r="Q424" s="6">
        <v>438</v>
      </c>
      <c r="R424" s="6">
        <v>0</v>
      </c>
      <c r="S424" s="6">
        <v>36</v>
      </c>
      <c r="T424" s="6">
        <v>18</v>
      </c>
      <c r="U424" s="6">
        <v>0</v>
      </c>
      <c r="V424" s="6">
        <v>0</v>
      </c>
      <c r="W424" s="6">
        <v>0</v>
      </c>
      <c r="X424" s="6">
        <v>167</v>
      </c>
      <c r="Y424" s="6">
        <v>176</v>
      </c>
      <c r="Z424" s="13" t="s">
        <v>29</v>
      </c>
      <c r="AA424" s="6">
        <v>196</v>
      </c>
      <c r="AB424" s="6">
        <v>200</v>
      </c>
      <c r="AC424" s="13" t="s">
        <v>29</v>
      </c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spans="1:265" ht="15.75" thickBot="1" x14ac:dyDescent="0.25">
      <c r="A425" s="66"/>
      <c r="B425" s="63">
        <v>44342</v>
      </c>
      <c r="C425" s="7">
        <v>0.41666666666666669</v>
      </c>
      <c r="D425" s="5" t="s">
        <v>128</v>
      </c>
      <c r="E425" s="13" t="s">
        <v>37</v>
      </c>
      <c r="F425" s="8">
        <v>4482</v>
      </c>
      <c r="G425" s="8">
        <v>309</v>
      </c>
      <c r="H425" s="8">
        <v>643</v>
      </c>
      <c r="I425" s="12">
        <v>1</v>
      </c>
      <c r="J425" s="8">
        <v>39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36</v>
      </c>
      <c r="T425" s="8">
        <v>20</v>
      </c>
      <c r="U425" s="8">
        <v>0</v>
      </c>
      <c r="V425" s="8">
        <v>0</v>
      </c>
      <c r="W425" s="8">
        <v>0</v>
      </c>
      <c r="X425" s="8">
        <v>120</v>
      </c>
      <c r="Y425" s="8">
        <v>121</v>
      </c>
      <c r="Z425" s="12" t="s">
        <v>29</v>
      </c>
      <c r="AA425" s="8">
        <v>342</v>
      </c>
      <c r="AB425" s="8">
        <v>357</v>
      </c>
      <c r="AC425" s="12" t="s">
        <v>29</v>
      </c>
      <c r="AD425" s="8"/>
      <c r="AE425" s="8"/>
      <c r="AF425" s="8"/>
      <c r="AG425" s="8"/>
      <c r="AH425" s="8"/>
      <c r="AI425" s="8"/>
      <c r="AJ425" s="8"/>
      <c r="AK425" s="8"/>
      <c r="AL425" s="8"/>
      <c r="AM425" s="6"/>
    </row>
    <row r="426" spans="1:265" ht="15.75" thickBot="1" x14ac:dyDescent="0.25">
      <c r="A426" s="66"/>
      <c r="B426" s="63">
        <v>44342</v>
      </c>
      <c r="C426" s="9">
        <v>0.58333333333333337</v>
      </c>
      <c r="D426" s="5" t="s">
        <v>128</v>
      </c>
      <c r="E426" s="13" t="s">
        <v>37</v>
      </c>
      <c r="F426" s="6">
        <v>3017</v>
      </c>
      <c r="G426" s="6">
        <v>47</v>
      </c>
      <c r="H426" s="6">
        <v>544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36</v>
      </c>
      <c r="T426" s="6">
        <v>46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557</v>
      </c>
      <c r="AB426" s="6">
        <v>561</v>
      </c>
      <c r="AC426" s="13" t="s">
        <v>29</v>
      </c>
      <c r="AD426" s="6"/>
      <c r="AE426" s="6"/>
      <c r="AF426" s="6"/>
      <c r="AG426" s="6"/>
      <c r="AH426" s="6"/>
      <c r="AI426" s="6"/>
      <c r="AJ426" s="6"/>
      <c r="AK426" s="6"/>
      <c r="AL426" s="29"/>
      <c r="AM426" s="6"/>
    </row>
    <row r="427" spans="1:265" ht="15.75" thickBot="1" x14ac:dyDescent="0.25">
      <c r="A427" s="66"/>
      <c r="B427" s="63">
        <v>44342</v>
      </c>
      <c r="C427" s="7">
        <v>0.75</v>
      </c>
      <c r="D427" s="5" t="s">
        <v>128</v>
      </c>
      <c r="E427" s="13" t="s">
        <v>37</v>
      </c>
      <c r="F427" s="8">
        <v>2074</v>
      </c>
      <c r="G427" s="8">
        <v>54</v>
      </c>
      <c r="H427" s="8">
        <v>560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8">
        <v>36</v>
      </c>
      <c r="T427" s="8">
        <v>35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358</v>
      </c>
      <c r="AB427" s="8">
        <v>372</v>
      </c>
      <c r="AC427" s="12" t="s">
        <v>29</v>
      </c>
      <c r="AD427" s="8"/>
      <c r="AE427" s="8">
        <v>19557</v>
      </c>
      <c r="AF427" s="8"/>
      <c r="AG427" s="8">
        <v>17186</v>
      </c>
      <c r="AH427" s="8"/>
      <c r="AI427" s="8">
        <v>13439</v>
      </c>
      <c r="AJ427" s="8">
        <v>22752</v>
      </c>
      <c r="AK427" s="8">
        <v>35</v>
      </c>
      <c r="AL427" s="8">
        <v>1091</v>
      </c>
      <c r="AM427" s="6">
        <v>50</v>
      </c>
    </row>
    <row r="428" spans="1:265" ht="15.75" thickBot="1" x14ac:dyDescent="0.25">
      <c r="A428" s="67"/>
      <c r="B428" s="63">
        <v>44342</v>
      </c>
      <c r="C428" s="5">
        <v>0.91666666666666663</v>
      </c>
      <c r="D428" s="5" t="s">
        <v>128</v>
      </c>
      <c r="E428" s="13" t="s">
        <v>37</v>
      </c>
      <c r="F428" s="6">
        <v>978</v>
      </c>
      <c r="G428" s="6">
        <v>48</v>
      </c>
      <c r="H428" s="6">
        <v>558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36</v>
      </c>
      <c r="T428" s="6">
        <v>40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402</v>
      </c>
      <c r="AB428" s="6">
        <v>412</v>
      </c>
      <c r="AC428" s="13" t="s">
        <v>29</v>
      </c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spans="1:265" ht="15.75" thickBot="1" x14ac:dyDescent="0.25">
      <c r="A429" s="65">
        <v>44343</v>
      </c>
      <c r="B429" s="63">
        <v>44343</v>
      </c>
      <c r="C429" s="5">
        <v>0.25</v>
      </c>
      <c r="D429" s="5" t="s">
        <v>128</v>
      </c>
      <c r="E429" s="12" t="s">
        <v>55</v>
      </c>
      <c r="F429" s="6">
        <v>3880</v>
      </c>
      <c r="G429" s="6">
        <v>0</v>
      </c>
      <c r="H429" s="6">
        <v>0</v>
      </c>
      <c r="I429" s="6">
        <v>4</v>
      </c>
      <c r="J429" s="6">
        <v>40</v>
      </c>
      <c r="K429" s="6">
        <v>573</v>
      </c>
      <c r="L429" s="6">
        <v>0</v>
      </c>
      <c r="M429" s="6">
        <v>0</v>
      </c>
      <c r="N429" s="6">
        <v>0</v>
      </c>
      <c r="O429" s="6">
        <v>103</v>
      </c>
      <c r="P429" s="6">
        <v>577</v>
      </c>
      <c r="Q429" s="6">
        <v>317</v>
      </c>
      <c r="R429" s="6">
        <v>0</v>
      </c>
      <c r="S429" s="6">
        <v>36</v>
      </c>
      <c r="T429" s="6">
        <v>38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381</v>
      </c>
      <c r="AB429" s="6">
        <v>404</v>
      </c>
      <c r="AC429" s="13" t="s">
        <v>29</v>
      </c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spans="1:265" ht="15.75" thickBot="1" x14ac:dyDescent="0.25">
      <c r="A430" s="66"/>
      <c r="B430" s="63">
        <v>44343</v>
      </c>
      <c r="C430" s="7">
        <v>0.41666666666666669</v>
      </c>
      <c r="D430" s="5" t="s">
        <v>128</v>
      </c>
      <c r="E430" s="12" t="s">
        <v>37</v>
      </c>
      <c r="F430" s="8">
        <v>1843</v>
      </c>
      <c r="G430" s="8">
        <v>4</v>
      </c>
      <c r="H430" s="8">
        <v>538</v>
      </c>
      <c r="I430" s="8">
        <v>0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8">
        <v>0</v>
      </c>
      <c r="P430" s="8">
        <v>0</v>
      </c>
      <c r="Q430" s="8">
        <v>0</v>
      </c>
      <c r="R430" s="8">
        <v>0</v>
      </c>
      <c r="S430" s="8">
        <v>36</v>
      </c>
      <c r="T430" s="8">
        <v>22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276</v>
      </c>
      <c r="AB430" s="8">
        <v>198</v>
      </c>
      <c r="AC430" s="12" t="s">
        <v>29</v>
      </c>
      <c r="AD430" s="8"/>
      <c r="AE430" s="8"/>
      <c r="AF430" s="8"/>
      <c r="AG430" s="8"/>
      <c r="AH430" s="8"/>
      <c r="AI430" s="8"/>
      <c r="AJ430" s="8"/>
      <c r="AK430" s="8"/>
      <c r="AL430" s="8"/>
      <c r="AM430" s="6"/>
    </row>
    <row r="431" spans="1:265" ht="15.75" thickBot="1" x14ac:dyDescent="0.25">
      <c r="A431" s="66"/>
      <c r="B431" s="63">
        <v>44343</v>
      </c>
      <c r="C431" s="9">
        <v>0.58333333333333337</v>
      </c>
      <c r="D431" s="5" t="s">
        <v>128</v>
      </c>
      <c r="E431" s="12" t="s">
        <v>37</v>
      </c>
      <c r="F431" s="6">
        <v>1082</v>
      </c>
      <c r="G431" s="6">
        <v>4</v>
      </c>
      <c r="H431" s="6">
        <v>552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36</v>
      </c>
      <c r="T431" s="6">
        <v>16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164</v>
      </c>
      <c r="AB431" s="6">
        <v>183</v>
      </c>
      <c r="AC431" s="13" t="s">
        <v>29</v>
      </c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spans="1:265" ht="15.75" thickBot="1" x14ac:dyDescent="0.25">
      <c r="A432" s="66"/>
      <c r="B432" s="63">
        <v>44343</v>
      </c>
      <c r="C432" s="7">
        <v>0.75</v>
      </c>
      <c r="D432" s="5" t="s">
        <v>128</v>
      </c>
      <c r="E432" s="12" t="s">
        <v>89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8">
        <v>0</v>
      </c>
      <c r="P432" s="8">
        <v>0</v>
      </c>
      <c r="Q432" s="8">
        <v>0</v>
      </c>
      <c r="R432" s="8">
        <v>0</v>
      </c>
      <c r="S432" s="8">
        <v>36</v>
      </c>
      <c r="T432" s="8">
        <v>13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147</v>
      </c>
      <c r="AB432" s="8">
        <v>164</v>
      </c>
      <c r="AC432" s="12" t="s">
        <v>29</v>
      </c>
      <c r="AD432" s="8"/>
      <c r="AE432" s="8"/>
      <c r="AF432" s="8"/>
      <c r="AG432" s="8"/>
      <c r="AH432" s="8"/>
      <c r="AI432" s="8"/>
      <c r="AJ432" s="8"/>
      <c r="AK432" s="8"/>
      <c r="AL432" s="8"/>
      <c r="AM432" s="6"/>
    </row>
    <row r="433" spans="1:39" ht="15.75" thickBot="1" x14ac:dyDescent="0.25">
      <c r="A433" s="67"/>
      <c r="B433" s="63">
        <v>44343</v>
      </c>
      <c r="C433" s="5">
        <v>0.91666666666666663</v>
      </c>
      <c r="D433" s="5" t="s">
        <v>128</v>
      </c>
      <c r="E433" s="13" t="s">
        <v>90</v>
      </c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spans="1:39" ht="15.75" thickBot="1" x14ac:dyDescent="0.25">
      <c r="A434" s="65">
        <v>44344</v>
      </c>
      <c r="B434" s="63">
        <v>44344</v>
      </c>
      <c r="C434" s="5">
        <v>0.25</v>
      </c>
      <c r="D434" s="5" t="s">
        <v>128</v>
      </c>
      <c r="E434" s="13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spans="1:39" ht="15.75" thickBot="1" x14ac:dyDescent="0.25">
      <c r="A435" s="66"/>
      <c r="B435" s="63">
        <v>44344</v>
      </c>
      <c r="C435" s="7">
        <v>0.41666666666666669</v>
      </c>
      <c r="D435" s="5" t="s">
        <v>128</v>
      </c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6"/>
    </row>
    <row r="436" spans="1:39" ht="15.75" thickBot="1" x14ac:dyDescent="0.25">
      <c r="A436" s="66"/>
      <c r="B436" s="63">
        <v>44344</v>
      </c>
      <c r="C436" s="9">
        <v>0.58333333333333337</v>
      </c>
      <c r="D436" s="5" t="s">
        <v>128</v>
      </c>
      <c r="E436" s="13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spans="1:39" ht="15.75" thickBot="1" x14ac:dyDescent="0.25">
      <c r="A437" s="66"/>
      <c r="B437" s="63">
        <v>44344</v>
      </c>
      <c r="C437" s="7">
        <v>0.75</v>
      </c>
      <c r="D437" s="5" t="s">
        <v>128</v>
      </c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6"/>
    </row>
    <row r="438" spans="1:39" ht="15.75" thickBot="1" x14ac:dyDescent="0.25">
      <c r="A438" s="67"/>
      <c r="B438" s="63">
        <v>44344</v>
      </c>
      <c r="C438" s="5">
        <v>0.91666666666666663</v>
      </c>
      <c r="D438" s="5" t="s">
        <v>128</v>
      </c>
      <c r="E438" s="13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spans="1:39" ht="15.75" thickBot="1" x14ac:dyDescent="0.25">
      <c r="A439" s="65">
        <v>44355</v>
      </c>
      <c r="B439" s="63">
        <v>44355</v>
      </c>
      <c r="C439" s="5">
        <v>0.25</v>
      </c>
      <c r="D439" s="5" t="s">
        <v>134</v>
      </c>
      <c r="E439" s="13" t="s">
        <v>93</v>
      </c>
      <c r="F439" s="6">
        <v>60</v>
      </c>
      <c r="G439" s="6">
        <v>108</v>
      </c>
      <c r="H439" s="6">
        <v>547</v>
      </c>
      <c r="I439" s="6">
        <v>280</v>
      </c>
      <c r="J439" s="6">
        <v>44</v>
      </c>
      <c r="K439" s="6">
        <v>356</v>
      </c>
      <c r="L439" s="6">
        <v>0</v>
      </c>
      <c r="M439" s="6">
        <v>0</v>
      </c>
      <c r="N439" s="6">
        <v>0</v>
      </c>
      <c r="O439" s="6">
        <v>50</v>
      </c>
      <c r="P439" s="6">
        <v>400</v>
      </c>
      <c r="Q439" s="6">
        <v>250</v>
      </c>
      <c r="R439" s="6">
        <v>0</v>
      </c>
      <c r="S439" s="6">
        <v>36</v>
      </c>
      <c r="T439" s="6">
        <v>45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360</v>
      </c>
      <c r="AB439" s="6">
        <v>430</v>
      </c>
      <c r="AC439" s="13" t="s">
        <v>29</v>
      </c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spans="1:39" ht="15.75" thickBot="1" x14ac:dyDescent="0.25">
      <c r="A440" s="66"/>
      <c r="B440" s="63">
        <v>44355</v>
      </c>
      <c r="C440" s="7">
        <v>0.41666666666666669</v>
      </c>
      <c r="D440" s="7" t="s">
        <v>134</v>
      </c>
      <c r="E440" s="12" t="s">
        <v>93</v>
      </c>
      <c r="F440" s="8">
        <v>200</v>
      </c>
      <c r="G440" s="8">
        <v>116</v>
      </c>
      <c r="H440" s="8">
        <v>551</v>
      </c>
      <c r="I440" s="8">
        <v>182</v>
      </c>
      <c r="J440" s="8">
        <v>77</v>
      </c>
      <c r="K440" s="8">
        <v>882</v>
      </c>
      <c r="L440" s="8">
        <v>67</v>
      </c>
      <c r="M440" s="8">
        <v>451</v>
      </c>
      <c r="N440" s="8">
        <v>432</v>
      </c>
      <c r="O440" s="8">
        <v>67</v>
      </c>
      <c r="P440" s="8">
        <v>451</v>
      </c>
      <c r="Q440" s="8">
        <v>432</v>
      </c>
      <c r="R440" s="8">
        <v>0</v>
      </c>
      <c r="S440" s="8">
        <v>36</v>
      </c>
      <c r="T440" s="8">
        <v>40</v>
      </c>
      <c r="U440" s="8">
        <v>0</v>
      </c>
      <c r="V440" s="8">
        <v>0</v>
      </c>
      <c r="W440" s="8">
        <v>0</v>
      </c>
      <c r="X440" s="8">
        <v>300</v>
      </c>
      <c r="Y440" s="8">
        <v>350</v>
      </c>
      <c r="Z440" s="12" t="s">
        <v>29</v>
      </c>
      <c r="AA440" s="8">
        <v>350</v>
      </c>
      <c r="AB440" s="8">
        <v>400</v>
      </c>
      <c r="AC440" s="12" t="s">
        <v>29</v>
      </c>
      <c r="AD440" s="8"/>
      <c r="AE440" s="8"/>
      <c r="AF440" s="8"/>
      <c r="AG440" s="8"/>
      <c r="AH440" s="8"/>
      <c r="AI440" s="8"/>
      <c r="AJ440" s="8"/>
      <c r="AK440" s="8"/>
      <c r="AL440" s="8"/>
      <c r="AM440" s="6"/>
    </row>
    <row r="441" spans="1:39" ht="15.75" thickBot="1" x14ac:dyDescent="0.25">
      <c r="A441" s="66"/>
      <c r="B441" s="63">
        <v>44355</v>
      </c>
      <c r="C441" s="9">
        <v>0.58333333333333337</v>
      </c>
      <c r="D441" s="5" t="s">
        <v>134</v>
      </c>
      <c r="E441" s="13" t="s">
        <v>93</v>
      </c>
      <c r="F441" s="6">
        <v>380</v>
      </c>
      <c r="G441" s="6">
        <v>116</v>
      </c>
      <c r="H441" s="6">
        <v>550</v>
      </c>
      <c r="I441" s="6">
        <v>200</v>
      </c>
      <c r="J441" s="6">
        <v>77</v>
      </c>
      <c r="K441" s="6">
        <v>850</v>
      </c>
      <c r="L441" s="6">
        <v>67</v>
      </c>
      <c r="M441" s="6">
        <v>451</v>
      </c>
      <c r="N441" s="6">
        <v>432</v>
      </c>
      <c r="O441" s="6">
        <v>67</v>
      </c>
      <c r="P441" s="6">
        <v>451</v>
      </c>
      <c r="Q441" s="6">
        <v>432</v>
      </c>
      <c r="R441" s="6">
        <v>0</v>
      </c>
      <c r="S441" s="6">
        <v>36</v>
      </c>
      <c r="T441" s="6">
        <v>40</v>
      </c>
      <c r="U441" s="6">
        <v>0</v>
      </c>
      <c r="V441" s="6">
        <v>0</v>
      </c>
      <c r="W441" s="6">
        <v>0</v>
      </c>
      <c r="X441" s="6">
        <v>300</v>
      </c>
      <c r="Y441" s="6">
        <v>350</v>
      </c>
      <c r="Z441" s="13" t="s">
        <v>29</v>
      </c>
      <c r="AA441" s="6">
        <v>350</v>
      </c>
      <c r="AB441" s="6">
        <v>400</v>
      </c>
      <c r="AC441" s="13" t="s">
        <v>29</v>
      </c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spans="1:39" ht="15.75" thickBot="1" x14ac:dyDescent="0.25">
      <c r="A442" s="66"/>
      <c r="B442" s="63">
        <v>44355</v>
      </c>
      <c r="C442" s="7">
        <v>0.75</v>
      </c>
      <c r="D442" s="7" t="s">
        <v>134</v>
      </c>
      <c r="E442" s="13" t="s">
        <v>93</v>
      </c>
      <c r="F442" s="8">
        <v>520</v>
      </c>
      <c r="G442" s="8">
        <v>4.4000000000000004</v>
      </c>
      <c r="H442" s="8">
        <v>550</v>
      </c>
      <c r="I442" s="8">
        <v>4</v>
      </c>
      <c r="J442" s="8">
        <v>40</v>
      </c>
      <c r="K442" s="8">
        <v>827</v>
      </c>
      <c r="L442" s="8">
        <v>72</v>
      </c>
      <c r="M442" s="8">
        <v>477</v>
      </c>
      <c r="N442" s="8">
        <v>425</v>
      </c>
      <c r="O442" s="8">
        <v>72</v>
      </c>
      <c r="P442" s="8">
        <v>477</v>
      </c>
      <c r="Q442" s="8">
        <v>430</v>
      </c>
      <c r="R442" s="8">
        <v>0</v>
      </c>
      <c r="S442" s="8">
        <v>40</v>
      </c>
      <c r="T442" s="8">
        <v>30</v>
      </c>
      <c r="U442" s="8">
        <v>0</v>
      </c>
      <c r="V442" s="8">
        <v>0</v>
      </c>
      <c r="W442" s="8">
        <v>0</v>
      </c>
      <c r="X442" s="8">
        <v>300</v>
      </c>
      <c r="Y442" s="8">
        <v>330</v>
      </c>
      <c r="Z442" s="12" t="s">
        <v>29</v>
      </c>
      <c r="AA442" s="8">
        <v>240</v>
      </c>
      <c r="AB442" s="8">
        <v>280</v>
      </c>
      <c r="AC442" s="12" t="s">
        <v>29</v>
      </c>
      <c r="AD442" s="8"/>
      <c r="AE442" s="8">
        <v>19559</v>
      </c>
      <c r="AF442" s="8"/>
      <c r="AG442" s="8">
        <v>17194</v>
      </c>
      <c r="AH442" s="8"/>
      <c r="AI442" s="8">
        <v>13536</v>
      </c>
      <c r="AJ442" s="8">
        <v>22966</v>
      </c>
      <c r="AK442" s="8">
        <v>18</v>
      </c>
      <c r="AL442" s="8">
        <v>879</v>
      </c>
      <c r="AM442" s="6">
        <v>50</v>
      </c>
    </row>
    <row r="443" spans="1:39" ht="15.75" thickBot="1" x14ac:dyDescent="0.25">
      <c r="A443" s="67"/>
      <c r="B443" s="63">
        <v>44355</v>
      </c>
      <c r="C443" s="5">
        <v>0.91666666666666663</v>
      </c>
      <c r="D443" s="5" t="s">
        <v>134</v>
      </c>
      <c r="E443" s="13" t="s">
        <v>37</v>
      </c>
      <c r="F443" s="6">
        <v>400</v>
      </c>
      <c r="G443" s="6">
        <v>600</v>
      </c>
      <c r="H443" s="6">
        <v>530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45</v>
      </c>
      <c r="T443" s="6">
        <v>20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150</v>
      </c>
      <c r="AB443" s="6">
        <v>200</v>
      </c>
      <c r="AC443" s="13" t="s">
        <v>29</v>
      </c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spans="1:39" ht="15.75" thickBot="1" x14ac:dyDescent="0.25">
      <c r="A444" s="65">
        <v>44356</v>
      </c>
      <c r="B444" s="63">
        <v>44356</v>
      </c>
      <c r="C444" s="5">
        <v>0.25</v>
      </c>
      <c r="D444" s="7" t="s">
        <v>134</v>
      </c>
      <c r="E444" s="13" t="s">
        <v>112</v>
      </c>
      <c r="F444" s="6">
        <v>649</v>
      </c>
      <c r="G444" s="6">
        <v>10</v>
      </c>
      <c r="H444" s="6">
        <v>571</v>
      </c>
      <c r="I444" s="6">
        <v>18</v>
      </c>
      <c r="J444" s="6">
        <v>51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35</v>
      </c>
      <c r="T444" s="6">
        <v>20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150</v>
      </c>
      <c r="AB444" s="6">
        <v>200</v>
      </c>
      <c r="AC444" s="13" t="s">
        <v>29</v>
      </c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spans="1:39" ht="15.75" thickBot="1" x14ac:dyDescent="0.25">
      <c r="A445" s="66"/>
      <c r="B445" s="63">
        <v>44356</v>
      </c>
      <c r="C445" s="7">
        <v>0.41666666666666669</v>
      </c>
      <c r="D445" s="7" t="s">
        <v>134</v>
      </c>
      <c r="E445" s="12" t="s">
        <v>70</v>
      </c>
      <c r="F445" s="8">
        <v>0</v>
      </c>
      <c r="G445" s="8">
        <v>5</v>
      </c>
      <c r="H445" s="8">
        <v>550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40</v>
      </c>
      <c r="T445" s="8">
        <v>12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120</v>
      </c>
      <c r="AB445" s="8">
        <v>180</v>
      </c>
      <c r="AC445" s="12" t="s">
        <v>29</v>
      </c>
      <c r="AD445" s="8"/>
      <c r="AE445" s="8"/>
      <c r="AF445" s="8"/>
      <c r="AG445" s="8"/>
      <c r="AH445" s="8"/>
      <c r="AI445" s="8"/>
      <c r="AJ445" s="8"/>
      <c r="AK445" s="8"/>
      <c r="AL445" s="8"/>
      <c r="AM445" s="6"/>
    </row>
    <row r="446" spans="1:39" ht="15.75" thickBot="1" x14ac:dyDescent="0.25">
      <c r="A446" s="66"/>
      <c r="B446" s="63">
        <v>44356</v>
      </c>
      <c r="C446" s="9">
        <v>0.58333333333333337</v>
      </c>
      <c r="D446" s="5" t="s">
        <v>134</v>
      </c>
      <c r="E446" s="13" t="s">
        <v>135</v>
      </c>
      <c r="F446" s="6">
        <v>600</v>
      </c>
      <c r="G446" s="6">
        <v>4.0999999999999996</v>
      </c>
      <c r="H446" s="6">
        <v>3</v>
      </c>
      <c r="I446" s="6">
        <v>40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40</v>
      </c>
      <c r="T446" s="6">
        <v>10</v>
      </c>
      <c r="U446" s="6">
        <v>0</v>
      </c>
      <c r="V446" s="6">
        <v>0</v>
      </c>
      <c r="W446" s="13">
        <v>0</v>
      </c>
      <c r="X446" s="6">
        <v>0</v>
      </c>
      <c r="Y446" s="6">
        <v>0</v>
      </c>
      <c r="Z446" s="6">
        <v>0</v>
      </c>
      <c r="AA446" s="6">
        <v>150</v>
      </c>
      <c r="AB446" s="6">
        <v>200</v>
      </c>
      <c r="AC446" s="13" t="s">
        <v>29</v>
      </c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spans="1:39" ht="15.75" thickBot="1" x14ac:dyDescent="0.25">
      <c r="A447" s="66"/>
      <c r="B447" s="63">
        <v>44356</v>
      </c>
      <c r="C447" s="7">
        <v>0.75</v>
      </c>
      <c r="D447" s="7" t="s">
        <v>134</v>
      </c>
      <c r="E447" s="12" t="s">
        <v>36</v>
      </c>
      <c r="F447" s="8">
        <v>630</v>
      </c>
      <c r="G447" s="8">
        <v>5</v>
      </c>
      <c r="H447" s="8">
        <v>550</v>
      </c>
      <c r="I447" s="8">
        <v>4</v>
      </c>
      <c r="J447" s="8">
        <v>40</v>
      </c>
      <c r="K447" s="8">
        <v>600</v>
      </c>
      <c r="L447" s="8">
        <v>0</v>
      </c>
      <c r="M447" s="8">
        <v>0</v>
      </c>
      <c r="N447" s="8">
        <v>0</v>
      </c>
      <c r="O447" s="8">
        <v>40</v>
      </c>
      <c r="P447" s="8">
        <v>450</v>
      </c>
      <c r="Q447" s="8">
        <v>400</v>
      </c>
      <c r="R447" s="8">
        <v>0</v>
      </c>
      <c r="S447" s="8">
        <v>40</v>
      </c>
      <c r="T447" s="8">
        <v>15</v>
      </c>
      <c r="U447" s="12">
        <v>100</v>
      </c>
      <c r="V447" s="8">
        <v>150</v>
      </c>
      <c r="W447" s="12" t="s">
        <v>29</v>
      </c>
      <c r="X447" s="8">
        <v>0</v>
      </c>
      <c r="Y447" s="8">
        <v>0</v>
      </c>
      <c r="Z447" s="8">
        <v>0</v>
      </c>
      <c r="AA447" s="8">
        <v>100</v>
      </c>
      <c r="AB447" s="8">
        <v>150</v>
      </c>
      <c r="AC447" s="12" t="s">
        <v>29</v>
      </c>
      <c r="AD447" s="8"/>
      <c r="AE447" s="6">
        <v>19563</v>
      </c>
      <c r="AF447" s="6"/>
      <c r="AG447" s="6">
        <v>17194</v>
      </c>
      <c r="AH447" s="6"/>
      <c r="AI447" s="6">
        <v>13560</v>
      </c>
      <c r="AJ447" s="6">
        <v>22990</v>
      </c>
      <c r="AK447" s="8">
        <v>0</v>
      </c>
      <c r="AL447" s="8">
        <v>719</v>
      </c>
      <c r="AM447" s="6">
        <v>50</v>
      </c>
    </row>
    <row r="448" spans="1:39" ht="15.75" thickBot="1" x14ac:dyDescent="0.25">
      <c r="A448" s="67"/>
      <c r="B448" s="63">
        <v>44356</v>
      </c>
      <c r="C448" s="5">
        <v>0.91666666666666663</v>
      </c>
      <c r="D448" s="7" t="s">
        <v>134</v>
      </c>
      <c r="E448" s="13" t="s">
        <v>36</v>
      </c>
      <c r="F448" s="6">
        <v>920</v>
      </c>
      <c r="G448" s="6">
        <v>129</v>
      </c>
      <c r="H448" s="6">
        <v>551</v>
      </c>
      <c r="I448" s="6">
        <v>4</v>
      </c>
      <c r="J448" s="6">
        <v>40</v>
      </c>
      <c r="K448" s="6">
        <v>1622</v>
      </c>
      <c r="L448" s="6">
        <v>93</v>
      </c>
      <c r="M448" s="6">
        <v>563</v>
      </c>
      <c r="N448" s="6">
        <v>410</v>
      </c>
      <c r="O448" s="6">
        <v>93</v>
      </c>
      <c r="P448" s="13">
        <v>561</v>
      </c>
      <c r="Q448" s="6">
        <v>421</v>
      </c>
      <c r="R448" s="6">
        <v>0</v>
      </c>
      <c r="S448" s="6">
        <v>40</v>
      </c>
      <c r="T448" s="6">
        <v>40</v>
      </c>
      <c r="U448" s="6">
        <v>330</v>
      </c>
      <c r="V448" s="6">
        <v>350</v>
      </c>
      <c r="W448" s="13" t="s">
        <v>29</v>
      </c>
      <c r="X448" s="6">
        <v>0</v>
      </c>
      <c r="Y448" s="6">
        <v>0</v>
      </c>
      <c r="Z448" s="6">
        <v>0</v>
      </c>
      <c r="AA448" s="6">
        <v>450</v>
      </c>
      <c r="AB448" s="6">
        <v>500</v>
      </c>
      <c r="AC448" s="13" t="s">
        <v>29</v>
      </c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spans="1:39" ht="15.75" thickBot="1" x14ac:dyDescent="0.25">
      <c r="A449" s="65">
        <v>44357</v>
      </c>
      <c r="B449" s="63">
        <v>44357</v>
      </c>
      <c r="C449" s="5">
        <v>0.25</v>
      </c>
      <c r="D449" s="5" t="s">
        <v>134</v>
      </c>
      <c r="E449" s="12" t="s">
        <v>36</v>
      </c>
      <c r="F449" s="8">
        <v>1568</v>
      </c>
      <c r="G449" s="8">
        <v>60</v>
      </c>
      <c r="H449" s="8">
        <v>653</v>
      </c>
      <c r="I449" s="8">
        <v>161</v>
      </c>
      <c r="J449" s="8">
        <v>51</v>
      </c>
      <c r="K449" s="8">
        <v>1823</v>
      </c>
      <c r="L449" s="8">
        <v>93</v>
      </c>
      <c r="M449" s="8">
        <v>562</v>
      </c>
      <c r="N449" s="8">
        <v>414</v>
      </c>
      <c r="O449" s="8">
        <v>93</v>
      </c>
      <c r="P449" s="8">
        <v>557</v>
      </c>
      <c r="Q449" s="8">
        <v>404</v>
      </c>
      <c r="R449" s="8">
        <v>0</v>
      </c>
      <c r="S449" s="8">
        <v>40</v>
      </c>
      <c r="T449" s="8">
        <v>45</v>
      </c>
      <c r="U449" s="8">
        <v>380</v>
      </c>
      <c r="V449" s="8">
        <v>400</v>
      </c>
      <c r="W449" s="12" t="s">
        <v>29</v>
      </c>
      <c r="X449" s="8">
        <v>0</v>
      </c>
      <c r="Y449" s="8">
        <v>0</v>
      </c>
      <c r="Z449" s="8">
        <v>0</v>
      </c>
      <c r="AA449" s="8">
        <v>450</v>
      </c>
      <c r="AB449" s="8">
        <v>480</v>
      </c>
      <c r="AC449" s="12" t="s">
        <v>29</v>
      </c>
      <c r="AD449" s="8"/>
      <c r="AE449" s="8"/>
      <c r="AF449" s="8"/>
      <c r="AG449" s="8"/>
      <c r="AH449" s="8"/>
      <c r="AI449" s="8"/>
      <c r="AJ449" s="8"/>
      <c r="AK449" s="8"/>
      <c r="AL449" s="8"/>
      <c r="AM449" s="6"/>
    </row>
    <row r="450" spans="1:39" ht="15.75" thickBot="1" x14ac:dyDescent="0.25">
      <c r="A450" s="66"/>
      <c r="B450" s="63">
        <v>44357</v>
      </c>
      <c r="C450" s="7">
        <v>0.41666666666666669</v>
      </c>
      <c r="D450" s="7" t="s">
        <v>134</v>
      </c>
      <c r="E450" s="13" t="s">
        <v>36</v>
      </c>
      <c r="F450" s="6">
        <v>2015</v>
      </c>
      <c r="G450" s="6">
        <v>5</v>
      </c>
      <c r="H450" s="6">
        <v>554</v>
      </c>
      <c r="I450" s="6">
        <v>161</v>
      </c>
      <c r="J450" s="6">
        <v>52</v>
      </c>
      <c r="K450" s="6">
        <v>2142</v>
      </c>
      <c r="L450" s="6">
        <v>93</v>
      </c>
      <c r="M450" s="6">
        <v>562</v>
      </c>
      <c r="N450" s="6">
        <v>436</v>
      </c>
      <c r="O450" s="6">
        <v>93</v>
      </c>
      <c r="P450" s="6">
        <v>560</v>
      </c>
      <c r="Q450" s="6">
        <v>459</v>
      </c>
      <c r="R450" s="6">
        <v>0</v>
      </c>
      <c r="S450" s="6">
        <v>40</v>
      </c>
      <c r="T450" s="6">
        <v>55</v>
      </c>
      <c r="U450" s="6">
        <v>500</v>
      </c>
      <c r="V450" s="6">
        <v>525</v>
      </c>
      <c r="W450" s="13" t="s">
        <v>29</v>
      </c>
      <c r="X450" s="6">
        <v>0</v>
      </c>
      <c r="Y450" s="6">
        <v>0</v>
      </c>
      <c r="Z450" s="6">
        <v>0</v>
      </c>
      <c r="AA450" s="6">
        <v>500</v>
      </c>
      <c r="AB450" s="6">
        <v>520</v>
      </c>
      <c r="AC450" s="13" t="s">
        <v>29</v>
      </c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spans="1:39" ht="15.75" thickBot="1" x14ac:dyDescent="0.25">
      <c r="A451" s="66"/>
      <c r="B451" s="63">
        <v>44357</v>
      </c>
      <c r="C451" s="9">
        <v>0.58333333333333337</v>
      </c>
      <c r="D451" s="7" t="s">
        <v>134</v>
      </c>
      <c r="E451" s="12" t="s">
        <v>36</v>
      </c>
      <c r="F451" s="27">
        <v>2172</v>
      </c>
      <c r="G451" s="27">
        <v>47</v>
      </c>
      <c r="H451" s="27">
        <v>547</v>
      </c>
      <c r="I451" s="27">
        <v>169</v>
      </c>
      <c r="J451" s="27">
        <v>85</v>
      </c>
      <c r="K451" s="27">
        <v>2294</v>
      </c>
      <c r="L451" s="27">
        <v>93</v>
      </c>
      <c r="M451" s="27">
        <v>565</v>
      </c>
      <c r="N451" s="27">
        <v>489</v>
      </c>
      <c r="O451" s="27">
        <v>93</v>
      </c>
      <c r="P451" s="27">
        <v>563</v>
      </c>
      <c r="Q451" s="27">
        <v>479</v>
      </c>
      <c r="R451" s="27">
        <v>0</v>
      </c>
      <c r="S451" s="27">
        <v>40</v>
      </c>
      <c r="T451" s="27">
        <v>60</v>
      </c>
      <c r="U451" s="27">
        <v>470</v>
      </c>
      <c r="V451" s="27">
        <v>500</v>
      </c>
      <c r="W451" s="26" t="s">
        <v>29</v>
      </c>
      <c r="X451" s="27">
        <v>0</v>
      </c>
      <c r="Y451" s="27">
        <v>0</v>
      </c>
      <c r="Z451" s="27">
        <v>0</v>
      </c>
      <c r="AA451" s="27">
        <v>570</v>
      </c>
      <c r="AB451" s="27">
        <v>610</v>
      </c>
      <c r="AC451" s="26" t="s">
        <v>29</v>
      </c>
      <c r="AD451" s="8"/>
      <c r="AE451" s="8"/>
      <c r="AF451" s="8"/>
      <c r="AG451" s="8"/>
      <c r="AH451" s="8"/>
      <c r="AI451" s="8"/>
      <c r="AJ451" s="8"/>
      <c r="AK451" s="8"/>
      <c r="AL451" s="8"/>
      <c r="AM451" s="6"/>
    </row>
    <row r="452" spans="1:39" ht="15.75" thickBot="1" x14ac:dyDescent="0.25">
      <c r="A452" s="66"/>
      <c r="B452" s="63">
        <v>44357</v>
      </c>
      <c r="C452" s="7">
        <v>0.75</v>
      </c>
      <c r="D452" s="5" t="s">
        <v>134</v>
      </c>
      <c r="E452" s="13" t="s">
        <v>36</v>
      </c>
      <c r="F452" s="6">
        <v>2490</v>
      </c>
      <c r="G452" s="6">
        <v>78</v>
      </c>
      <c r="H452" s="6">
        <v>570</v>
      </c>
      <c r="I452" s="6">
        <v>195</v>
      </c>
      <c r="J452" s="6">
        <v>97</v>
      </c>
      <c r="K452" s="6">
        <v>2575</v>
      </c>
      <c r="L452" s="6">
        <v>93</v>
      </c>
      <c r="M452" s="6">
        <v>558</v>
      </c>
      <c r="N452" s="6">
        <v>476</v>
      </c>
      <c r="O452" s="6">
        <v>93</v>
      </c>
      <c r="P452" s="6">
        <v>560</v>
      </c>
      <c r="Q452" s="6">
        <v>499</v>
      </c>
      <c r="R452" s="6">
        <v>0</v>
      </c>
      <c r="S452" s="6">
        <v>40</v>
      </c>
      <c r="T452" s="6">
        <v>65</v>
      </c>
      <c r="U452" s="6">
        <v>510</v>
      </c>
      <c r="V452" s="6">
        <v>540</v>
      </c>
      <c r="W452" s="13" t="s">
        <v>29</v>
      </c>
      <c r="X452" s="6">
        <v>0</v>
      </c>
      <c r="Y452" s="6">
        <v>0</v>
      </c>
      <c r="Z452" s="6">
        <v>0</v>
      </c>
      <c r="AA452" s="6">
        <v>560</v>
      </c>
      <c r="AB452" s="6">
        <v>610</v>
      </c>
      <c r="AC452" s="13" t="s">
        <v>29</v>
      </c>
      <c r="AD452" s="6"/>
      <c r="AE452" s="6">
        <f>AE447+24</f>
        <v>19587</v>
      </c>
      <c r="AF452" s="6">
        <f t="shared" ref="AF452:AJ452" si="12">AF447+24</f>
        <v>24</v>
      </c>
      <c r="AG452" s="6">
        <v>17194</v>
      </c>
      <c r="AH452" s="6">
        <f t="shared" si="12"/>
        <v>24</v>
      </c>
      <c r="AI452" s="6">
        <f t="shared" si="12"/>
        <v>13584</v>
      </c>
      <c r="AJ452" s="6">
        <f t="shared" si="12"/>
        <v>23014</v>
      </c>
      <c r="AK452" s="6">
        <v>125</v>
      </c>
      <c r="AL452" s="6">
        <v>1682</v>
      </c>
      <c r="AM452" s="6">
        <v>50</v>
      </c>
    </row>
    <row r="453" spans="1:39" ht="15.75" thickBot="1" x14ac:dyDescent="0.25">
      <c r="A453" s="67"/>
      <c r="B453" s="63">
        <v>44357</v>
      </c>
      <c r="C453" s="5">
        <v>0.91666666666666663</v>
      </c>
      <c r="D453" s="7" t="s">
        <v>134</v>
      </c>
      <c r="E453" s="12" t="s">
        <v>36</v>
      </c>
      <c r="F453" s="8">
        <v>2987</v>
      </c>
      <c r="G453" s="8">
        <v>5</v>
      </c>
      <c r="H453" s="8">
        <v>564</v>
      </c>
      <c r="I453" s="8">
        <v>177</v>
      </c>
      <c r="J453" s="8">
        <v>75</v>
      </c>
      <c r="K453" s="8">
        <v>2532</v>
      </c>
      <c r="L453" s="8">
        <v>93</v>
      </c>
      <c r="M453" s="8">
        <v>563</v>
      </c>
      <c r="N453" s="8">
        <v>501</v>
      </c>
      <c r="O453" s="8">
        <v>93</v>
      </c>
      <c r="P453" s="8">
        <v>565</v>
      </c>
      <c r="Q453" s="8">
        <v>470</v>
      </c>
      <c r="R453" s="8">
        <v>0</v>
      </c>
      <c r="S453" s="8">
        <v>40</v>
      </c>
      <c r="T453" s="8">
        <v>61</v>
      </c>
      <c r="U453" s="8">
        <v>480</v>
      </c>
      <c r="V453" s="8">
        <v>510</v>
      </c>
      <c r="W453" s="12" t="s">
        <v>29</v>
      </c>
      <c r="X453" s="8">
        <v>0</v>
      </c>
      <c r="Y453" s="8">
        <v>0</v>
      </c>
      <c r="Z453" s="8">
        <v>0</v>
      </c>
      <c r="AA453" s="8">
        <v>500</v>
      </c>
      <c r="AB453" s="8">
        <v>538</v>
      </c>
      <c r="AC453" s="12" t="s">
        <v>29</v>
      </c>
      <c r="AD453" s="8"/>
      <c r="AE453" s="8"/>
      <c r="AF453" s="8"/>
      <c r="AG453" s="8"/>
      <c r="AH453" s="8"/>
      <c r="AI453" s="8"/>
      <c r="AJ453" s="8"/>
      <c r="AK453" s="8"/>
      <c r="AL453" s="8"/>
      <c r="AM453" s="6"/>
    </row>
    <row r="454" spans="1:39" ht="15.75" thickBot="1" x14ac:dyDescent="0.25">
      <c r="A454" s="65">
        <v>44358</v>
      </c>
      <c r="B454" s="63">
        <v>44358</v>
      </c>
      <c r="C454" s="5">
        <v>0.25</v>
      </c>
      <c r="D454" s="7" t="s">
        <v>134</v>
      </c>
      <c r="E454" s="13" t="s">
        <v>36</v>
      </c>
      <c r="F454" s="6">
        <v>3711</v>
      </c>
      <c r="G454" s="6">
        <v>6</v>
      </c>
      <c r="H454" s="6">
        <v>555</v>
      </c>
      <c r="I454" s="6">
        <v>3</v>
      </c>
      <c r="J454" s="6">
        <v>41</v>
      </c>
      <c r="K454" s="6">
        <v>2853</v>
      </c>
      <c r="L454" s="6">
        <v>93</v>
      </c>
      <c r="M454" s="6">
        <v>557</v>
      </c>
      <c r="N454" s="6">
        <v>510</v>
      </c>
      <c r="O454" s="6">
        <v>93</v>
      </c>
      <c r="P454" s="6">
        <v>560</v>
      </c>
      <c r="Q454" s="6">
        <v>538</v>
      </c>
      <c r="R454" s="6">
        <v>0</v>
      </c>
      <c r="S454" s="6">
        <v>40</v>
      </c>
      <c r="T454" s="6">
        <v>70</v>
      </c>
      <c r="U454" s="6">
        <v>540</v>
      </c>
      <c r="V454" s="6">
        <v>570</v>
      </c>
      <c r="W454" s="13" t="s">
        <v>29</v>
      </c>
      <c r="X454" s="6">
        <v>0</v>
      </c>
      <c r="Y454" s="6">
        <v>0</v>
      </c>
      <c r="Z454" s="6">
        <v>0</v>
      </c>
      <c r="AA454" s="6">
        <v>600</v>
      </c>
      <c r="AB454" s="6">
        <v>640</v>
      </c>
      <c r="AC454" s="13" t="s">
        <v>29</v>
      </c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spans="1:39" ht="15.75" thickBot="1" x14ac:dyDescent="0.25">
      <c r="A455" s="66"/>
      <c r="B455" s="63">
        <v>44358</v>
      </c>
      <c r="C455" s="7">
        <v>0.41666666666666669</v>
      </c>
      <c r="D455" s="7" t="s">
        <v>134</v>
      </c>
      <c r="E455" s="13" t="s">
        <v>36</v>
      </c>
      <c r="F455" s="8">
        <v>3950</v>
      </c>
      <c r="G455" s="8">
        <v>7.8</v>
      </c>
      <c r="H455" s="8">
        <v>533</v>
      </c>
      <c r="I455" s="8">
        <v>2</v>
      </c>
      <c r="J455" s="8">
        <v>40</v>
      </c>
      <c r="K455" s="8">
        <v>2915</v>
      </c>
      <c r="L455" s="8">
        <v>114</v>
      </c>
      <c r="M455" s="8">
        <v>559</v>
      </c>
      <c r="N455" s="8">
        <v>415</v>
      </c>
      <c r="O455" s="8">
        <v>110</v>
      </c>
      <c r="P455" s="8">
        <v>560</v>
      </c>
      <c r="Q455" s="8">
        <v>566</v>
      </c>
      <c r="R455" s="8">
        <v>0</v>
      </c>
      <c r="S455" s="8">
        <v>40</v>
      </c>
      <c r="T455" s="8">
        <v>65</v>
      </c>
      <c r="U455" s="8">
        <v>550</v>
      </c>
      <c r="V455" s="8">
        <v>570</v>
      </c>
      <c r="W455" s="12" t="s">
        <v>29</v>
      </c>
      <c r="X455" s="8">
        <v>0</v>
      </c>
      <c r="Y455" s="8">
        <v>0</v>
      </c>
      <c r="Z455" s="8">
        <v>0</v>
      </c>
      <c r="AA455" s="8">
        <v>620</v>
      </c>
      <c r="AB455" s="8">
        <v>650</v>
      </c>
      <c r="AC455" s="12" t="s">
        <v>29</v>
      </c>
      <c r="AD455" s="8"/>
      <c r="AE455" s="8"/>
      <c r="AF455" s="8"/>
      <c r="AG455" s="8"/>
      <c r="AH455" s="8"/>
      <c r="AI455" s="8"/>
      <c r="AJ455" s="8"/>
      <c r="AK455" s="8"/>
      <c r="AL455" s="8"/>
      <c r="AM455" s="6"/>
    </row>
    <row r="456" spans="1:39" ht="15.75" thickBot="1" x14ac:dyDescent="0.25">
      <c r="A456" s="66"/>
      <c r="B456" s="63">
        <v>44358</v>
      </c>
      <c r="C456" s="9">
        <v>0.58333333333333337</v>
      </c>
      <c r="D456" s="5" t="s">
        <v>134</v>
      </c>
      <c r="E456" s="12" t="s">
        <v>36</v>
      </c>
      <c r="F456" s="6">
        <v>4229</v>
      </c>
      <c r="G456" s="6">
        <v>6</v>
      </c>
      <c r="H456" s="6">
        <v>572</v>
      </c>
      <c r="I456" s="6">
        <v>2</v>
      </c>
      <c r="J456" s="6">
        <v>40</v>
      </c>
      <c r="K456" s="6">
        <v>2129</v>
      </c>
      <c r="L456" s="6">
        <v>97</v>
      </c>
      <c r="M456" s="6">
        <v>568</v>
      </c>
      <c r="N456" s="6">
        <v>402</v>
      </c>
      <c r="O456" s="6">
        <v>97</v>
      </c>
      <c r="P456" s="6">
        <v>563</v>
      </c>
      <c r="Q456" s="6">
        <v>421</v>
      </c>
      <c r="R456" s="6">
        <v>0</v>
      </c>
      <c r="S456" s="6">
        <v>40</v>
      </c>
      <c r="T456" s="6">
        <v>45</v>
      </c>
      <c r="U456" s="6">
        <v>380</v>
      </c>
      <c r="V456" s="6">
        <v>400</v>
      </c>
      <c r="W456" s="13" t="s">
        <v>29</v>
      </c>
      <c r="X456" s="6">
        <v>0</v>
      </c>
      <c r="Y456" s="6">
        <v>0</v>
      </c>
      <c r="Z456" s="6">
        <v>0</v>
      </c>
      <c r="AA456" s="6">
        <v>400</v>
      </c>
      <c r="AB456" s="6">
        <v>440</v>
      </c>
      <c r="AC456" s="13" t="s">
        <v>29</v>
      </c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spans="1:39" ht="15.75" thickBot="1" x14ac:dyDescent="0.25">
      <c r="A457" s="66"/>
      <c r="B457" s="63">
        <v>44358</v>
      </c>
      <c r="C457" s="7">
        <v>0.75</v>
      </c>
      <c r="D457" s="7" t="s">
        <v>134</v>
      </c>
      <c r="E457" s="13" t="s">
        <v>36</v>
      </c>
      <c r="F457" s="8">
        <v>4500</v>
      </c>
      <c r="G457" s="8">
        <v>4</v>
      </c>
      <c r="H457" s="8">
        <v>567</v>
      </c>
      <c r="I457" s="8">
        <v>260</v>
      </c>
      <c r="J457" s="8">
        <v>125</v>
      </c>
      <c r="K457" s="8">
        <v>2159</v>
      </c>
      <c r="L457" s="8">
        <v>92</v>
      </c>
      <c r="M457" s="8">
        <v>562</v>
      </c>
      <c r="N457" s="8">
        <v>414</v>
      </c>
      <c r="O457" s="8">
        <v>91</v>
      </c>
      <c r="P457" s="8">
        <v>565</v>
      </c>
      <c r="Q457" s="8">
        <v>456</v>
      </c>
      <c r="R457" s="8">
        <v>0</v>
      </c>
      <c r="S457" s="8">
        <v>35</v>
      </c>
      <c r="T457" s="8">
        <v>45</v>
      </c>
      <c r="U457" s="8">
        <v>400</v>
      </c>
      <c r="V457" s="8">
        <v>440</v>
      </c>
      <c r="W457" s="12" t="s">
        <v>29</v>
      </c>
      <c r="X457" s="8">
        <v>0</v>
      </c>
      <c r="Y457" s="8">
        <v>0</v>
      </c>
      <c r="Z457" s="8">
        <v>0</v>
      </c>
      <c r="AA457" s="8">
        <v>415</v>
      </c>
      <c r="AB457" s="8">
        <v>440</v>
      </c>
      <c r="AC457" s="12" t="s">
        <v>29</v>
      </c>
      <c r="AD457" s="8"/>
      <c r="AE457" s="8">
        <f>AE452+24</f>
        <v>19611</v>
      </c>
      <c r="AF457" s="8">
        <f t="shared" ref="AF457:AJ457" si="13">AF452+24</f>
        <v>48</v>
      </c>
      <c r="AG457" s="8">
        <v>17194</v>
      </c>
      <c r="AH457" s="8">
        <f t="shared" si="13"/>
        <v>48</v>
      </c>
      <c r="AI457" s="8">
        <f t="shared" si="13"/>
        <v>13608</v>
      </c>
      <c r="AJ457" s="8">
        <f t="shared" si="13"/>
        <v>23038</v>
      </c>
      <c r="AK457" s="8">
        <v>60</v>
      </c>
      <c r="AL457" s="8">
        <v>1511</v>
      </c>
      <c r="AM457" s="6">
        <v>55</v>
      </c>
    </row>
    <row r="458" spans="1:39" ht="15.75" thickBot="1" x14ac:dyDescent="0.25">
      <c r="A458" s="67"/>
      <c r="B458" s="63">
        <v>44358</v>
      </c>
      <c r="C458" s="5">
        <v>0.91666666666666663</v>
      </c>
      <c r="D458" s="7" t="s">
        <v>134</v>
      </c>
      <c r="E458" s="13" t="s">
        <v>36</v>
      </c>
      <c r="F458" s="6">
        <v>4918</v>
      </c>
      <c r="G458" s="6">
        <v>5</v>
      </c>
      <c r="H458" s="6">
        <v>556</v>
      </c>
      <c r="I458" s="6">
        <v>257</v>
      </c>
      <c r="J458" s="6">
        <v>116</v>
      </c>
      <c r="K458" s="6">
        <v>1949</v>
      </c>
      <c r="L458" s="6">
        <v>94</v>
      </c>
      <c r="M458" s="6">
        <v>561</v>
      </c>
      <c r="N458" s="6">
        <v>400</v>
      </c>
      <c r="O458" s="6">
        <v>90</v>
      </c>
      <c r="P458" s="6">
        <v>559</v>
      </c>
      <c r="Q458" s="6">
        <v>444</v>
      </c>
      <c r="R458" s="6">
        <v>0</v>
      </c>
      <c r="S458" s="6">
        <v>40</v>
      </c>
      <c r="T458" s="6">
        <v>43</v>
      </c>
      <c r="U458" s="6">
        <v>370</v>
      </c>
      <c r="V458" s="6">
        <v>380</v>
      </c>
      <c r="W458" s="13" t="s">
        <v>29</v>
      </c>
      <c r="X458" s="6">
        <v>420</v>
      </c>
      <c r="Y458" s="6">
        <v>450</v>
      </c>
      <c r="Z458" s="13" t="s">
        <v>29</v>
      </c>
      <c r="AA458" s="6">
        <v>0</v>
      </c>
      <c r="AB458" s="6">
        <v>0</v>
      </c>
      <c r="AC458" s="13">
        <v>0</v>
      </c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spans="1:39" ht="15.75" thickBot="1" x14ac:dyDescent="0.25">
      <c r="A459" s="65">
        <v>44359</v>
      </c>
      <c r="B459" s="63">
        <v>44359</v>
      </c>
      <c r="C459" s="5">
        <v>0.25</v>
      </c>
      <c r="D459" s="7" t="s">
        <v>134</v>
      </c>
      <c r="E459" s="13" t="s">
        <v>37</v>
      </c>
      <c r="F459" s="6">
        <v>3640</v>
      </c>
      <c r="G459" s="6">
        <v>4.7</v>
      </c>
      <c r="H459" s="6">
        <v>555</v>
      </c>
      <c r="I459" s="6">
        <v>4</v>
      </c>
      <c r="J459" s="6">
        <v>40</v>
      </c>
      <c r="K459" s="6">
        <v>2512</v>
      </c>
      <c r="L459" s="6">
        <v>110</v>
      </c>
      <c r="M459" s="6">
        <v>560</v>
      </c>
      <c r="N459" s="6">
        <v>375</v>
      </c>
      <c r="O459" s="6">
        <v>114</v>
      </c>
      <c r="P459" s="6">
        <v>560</v>
      </c>
      <c r="Q459" s="6">
        <v>516</v>
      </c>
      <c r="R459" s="6">
        <v>0</v>
      </c>
      <c r="S459" s="6">
        <v>40</v>
      </c>
      <c r="T459" s="6">
        <v>50</v>
      </c>
      <c r="U459" s="6">
        <v>450</v>
      </c>
      <c r="V459" s="6">
        <v>470</v>
      </c>
      <c r="W459" s="13" t="s">
        <v>29</v>
      </c>
      <c r="X459" s="6">
        <v>480</v>
      </c>
      <c r="Y459" s="6">
        <v>500</v>
      </c>
      <c r="Z459" s="13" t="s">
        <v>29</v>
      </c>
      <c r="AA459" s="6">
        <v>0</v>
      </c>
      <c r="AB459" s="6">
        <v>0</v>
      </c>
      <c r="AC459" s="6">
        <v>0</v>
      </c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spans="1:39" ht="15.75" thickBot="1" x14ac:dyDescent="0.25">
      <c r="A460" s="66"/>
      <c r="B460" s="63">
        <v>44359</v>
      </c>
      <c r="C460" s="7">
        <v>0.41666666666666669</v>
      </c>
      <c r="D460" s="7" t="s">
        <v>134</v>
      </c>
      <c r="E460" s="13" t="s">
        <v>37</v>
      </c>
      <c r="F460" s="12">
        <v>2146</v>
      </c>
      <c r="G460" s="12">
        <v>256</v>
      </c>
      <c r="H460" s="8">
        <v>558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</v>
      </c>
      <c r="Q460" s="8">
        <v>0</v>
      </c>
      <c r="R460" s="8">
        <v>0</v>
      </c>
      <c r="S460" s="8">
        <v>40</v>
      </c>
      <c r="T460" s="8">
        <v>20</v>
      </c>
      <c r="U460" s="8">
        <v>200</v>
      </c>
      <c r="V460" s="8">
        <v>250</v>
      </c>
      <c r="W460" s="12" t="s">
        <v>29</v>
      </c>
      <c r="X460" s="8">
        <v>180</v>
      </c>
      <c r="Y460" s="8">
        <v>200</v>
      </c>
      <c r="Z460" s="12" t="s">
        <v>29</v>
      </c>
      <c r="AA460" s="8">
        <v>0</v>
      </c>
      <c r="AB460" s="8">
        <v>0</v>
      </c>
      <c r="AC460" s="8">
        <v>0</v>
      </c>
      <c r="AD460" s="8"/>
      <c r="AE460" s="8"/>
      <c r="AF460" s="8"/>
      <c r="AG460" s="8"/>
      <c r="AH460" s="8"/>
      <c r="AI460" s="8"/>
      <c r="AJ460" s="8"/>
      <c r="AK460" s="8"/>
      <c r="AL460" s="8"/>
      <c r="AM460" s="6"/>
    </row>
    <row r="461" spans="1:39" ht="15.75" thickBot="1" x14ac:dyDescent="0.25">
      <c r="A461" s="66"/>
      <c r="B461" s="63">
        <v>44359</v>
      </c>
      <c r="C461" s="9">
        <v>0.58333333333333337</v>
      </c>
      <c r="D461" s="7" t="s">
        <v>134</v>
      </c>
      <c r="E461" s="13" t="s">
        <v>37</v>
      </c>
      <c r="F461" s="6">
        <v>1400</v>
      </c>
      <c r="G461" s="25">
        <v>250</v>
      </c>
      <c r="H461" s="24">
        <v>550</v>
      </c>
      <c r="I461" s="24">
        <v>0</v>
      </c>
      <c r="J461" s="24">
        <v>0</v>
      </c>
      <c r="K461" s="24">
        <v>0</v>
      </c>
      <c r="L461" s="24">
        <v>0</v>
      </c>
      <c r="M461" s="24">
        <v>0</v>
      </c>
      <c r="N461" s="24">
        <v>0</v>
      </c>
      <c r="O461" s="24">
        <v>0</v>
      </c>
      <c r="P461" s="24">
        <v>0</v>
      </c>
      <c r="Q461" s="24">
        <v>0</v>
      </c>
      <c r="R461" s="24">
        <v>0</v>
      </c>
      <c r="S461" s="24">
        <v>40</v>
      </c>
      <c r="T461" s="24">
        <v>20</v>
      </c>
      <c r="U461" s="24">
        <v>200</v>
      </c>
      <c r="V461" s="24">
        <v>250</v>
      </c>
      <c r="W461" s="25" t="s">
        <v>29</v>
      </c>
      <c r="X461" s="24">
        <v>0</v>
      </c>
      <c r="Y461" s="24">
        <v>0</v>
      </c>
      <c r="Z461" s="24">
        <v>0</v>
      </c>
      <c r="AA461" s="24">
        <v>0</v>
      </c>
      <c r="AB461" s="24">
        <v>0</v>
      </c>
      <c r="AC461" s="24">
        <v>0</v>
      </c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spans="1:39" ht="15.75" thickBot="1" x14ac:dyDescent="0.25">
      <c r="A462" s="66"/>
      <c r="B462" s="63">
        <v>44359</v>
      </c>
      <c r="C462" s="7">
        <v>0.75</v>
      </c>
      <c r="D462" s="7" t="s">
        <v>134</v>
      </c>
      <c r="E462" s="12" t="s">
        <v>99</v>
      </c>
      <c r="F462" s="8">
        <v>0</v>
      </c>
      <c r="G462" s="12">
        <v>5</v>
      </c>
      <c r="H462" s="8">
        <v>550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</v>
      </c>
      <c r="Q462" s="8">
        <v>0</v>
      </c>
      <c r="R462" s="8">
        <v>0</v>
      </c>
      <c r="S462" s="8">
        <v>40</v>
      </c>
      <c r="T462" s="8">
        <v>15</v>
      </c>
      <c r="U462" s="8">
        <v>150</v>
      </c>
      <c r="V462" s="8">
        <v>200</v>
      </c>
      <c r="W462" s="12" t="s">
        <v>29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/>
      <c r="AE462" s="8">
        <v>19635</v>
      </c>
      <c r="AF462" s="8"/>
      <c r="AG462" s="8">
        <v>17208</v>
      </c>
      <c r="AH462" s="8"/>
      <c r="AI462" s="8">
        <v>13615</v>
      </c>
      <c r="AJ462" s="8">
        <v>23062</v>
      </c>
      <c r="AK462" s="8">
        <v>0</v>
      </c>
      <c r="AL462" s="8">
        <v>1435</v>
      </c>
      <c r="AM462" s="6">
        <v>50</v>
      </c>
    </row>
    <row r="463" spans="1:39" ht="15.75" thickBot="1" x14ac:dyDescent="0.25">
      <c r="A463" s="67"/>
      <c r="B463" s="63">
        <v>44359</v>
      </c>
      <c r="C463" s="5">
        <v>0.91666666666666663</v>
      </c>
      <c r="D463" s="7" t="s">
        <v>134</v>
      </c>
      <c r="E463" s="13" t="s">
        <v>122</v>
      </c>
      <c r="F463" s="6">
        <v>1035</v>
      </c>
      <c r="G463" s="6">
        <v>4</v>
      </c>
      <c r="H463" s="6">
        <v>539</v>
      </c>
      <c r="I463" s="6">
        <v>18</v>
      </c>
      <c r="J463" s="6">
        <v>59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40</v>
      </c>
      <c r="T463" s="6">
        <v>20</v>
      </c>
      <c r="U463" s="6">
        <v>200</v>
      </c>
      <c r="V463" s="6">
        <v>250</v>
      </c>
      <c r="W463" s="13" t="s">
        <v>29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spans="1:39" ht="15.75" thickBot="1" x14ac:dyDescent="0.25">
      <c r="A464" s="65">
        <v>44360</v>
      </c>
      <c r="B464" s="63">
        <v>44360</v>
      </c>
      <c r="C464" s="5">
        <v>0.25</v>
      </c>
      <c r="D464" s="7" t="s">
        <v>134</v>
      </c>
      <c r="E464" s="12" t="s">
        <v>136</v>
      </c>
      <c r="F464" s="27">
        <v>5024</v>
      </c>
      <c r="G464" s="27">
        <v>109</v>
      </c>
      <c r="H464" s="27">
        <v>582</v>
      </c>
      <c r="I464" s="27">
        <v>0</v>
      </c>
      <c r="J464" s="27">
        <v>0</v>
      </c>
      <c r="K464" s="27">
        <v>181</v>
      </c>
      <c r="L464" s="27">
        <v>102</v>
      </c>
      <c r="M464" s="27">
        <v>572</v>
      </c>
      <c r="N464" s="27">
        <v>305</v>
      </c>
      <c r="O464" s="27">
        <v>0</v>
      </c>
      <c r="P464" s="27">
        <v>0</v>
      </c>
      <c r="Q464" s="27">
        <v>0</v>
      </c>
      <c r="R464" s="27">
        <v>0</v>
      </c>
      <c r="S464" s="27">
        <v>40</v>
      </c>
      <c r="T464" s="27">
        <v>25</v>
      </c>
      <c r="U464" s="27">
        <v>220</v>
      </c>
      <c r="V464" s="27">
        <v>280</v>
      </c>
      <c r="W464" s="26" t="s">
        <v>29</v>
      </c>
      <c r="X464" s="27">
        <v>0</v>
      </c>
      <c r="Y464" s="27">
        <v>0</v>
      </c>
      <c r="Z464" s="27">
        <v>0</v>
      </c>
      <c r="AA464" s="27">
        <v>0</v>
      </c>
      <c r="AB464" s="27">
        <v>0</v>
      </c>
      <c r="AC464" s="27">
        <v>0</v>
      </c>
      <c r="AD464" s="8"/>
      <c r="AE464" s="8"/>
      <c r="AF464" s="8"/>
      <c r="AG464" s="8"/>
      <c r="AH464" s="8"/>
      <c r="AI464" s="8"/>
      <c r="AJ464" s="8"/>
      <c r="AK464" s="8"/>
      <c r="AL464" s="8"/>
      <c r="AM464" s="6"/>
    </row>
    <row r="465" spans="1:39" ht="15.75" thickBot="1" x14ac:dyDescent="0.25">
      <c r="A465" s="66"/>
      <c r="B465" s="63">
        <v>44360</v>
      </c>
      <c r="C465" s="7">
        <v>0.41666666666666669</v>
      </c>
      <c r="D465" s="7" t="s">
        <v>134</v>
      </c>
      <c r="E465" s="13" t="s">
        <v>70</v>
      </c>
      <c r="F465" s="6">
        <v>0</v>
      </c>
      <c r="G465" s="6">
        <v>5</v>
      </c>
      <c r="H465" s="6">
        <v>550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35</v>
      </c>
      <c r="T465" s="6">
        <v>15</v>
      </c>
      <c r="U465" s="6">
        <v>150</v>
      </c>
      <c r="V465" s="6">
        <v>200</v>
      </c>
      <c r="W465" s="13" t="s">
        <v>29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spans="1:39" ht="15.75" thickBot="1" x14ac:dyDescent="0.25">
      <c r="A466" s="66"/>
      <c r="B466" s="63">
        <v>44360</v>
      </c>
      <c r="C466" s="9">
        <v>0.58333333333333337</v>
      </c>
      <c r="D466" s="7" t="s">
        <v>134</v>
      </c>
      <c r="E466" s="12" t="s">
        <v>70</v>
      </c>
      <c r="F466" s="8">
        <v>0</v>
      </c>
      <c r="G466" s="8">
        <v>5</v>
      </c>
      <c r="H466" s="8">
        <v>550</v>
      </c>
      <c r="I466" s="8">
        <v>0</v>
      </c>
      <c r="J466" s="12">
        <v>0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8">
        <v>35</v>
      </c>
      <c r="T466" s="8">
        <v>15</v>
      </c>
      <c r="U466" s="8">
        <v>150</v>
      </c>
      <c r="V466" s="8">
        <v>200</v>
      </c>
      <c r="W466" s="12" t="s">
        <v>29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/>
      <c r="AE466" s="8"/>
      <c r="AF466" s="8"/>
      <c r="AG466" s="8"/>
      <c r="AH466" s="8"/>
      <c r="AI466" s="8"/>
      <c r="AJ466" s="8"/>
      <c r="AK466" s="8"/>
      <c r="AL466" s="8"/>
      <c r="AM466" s="6"/>
    </row>
    <row r="467" spans="1:39" ht="15.75" thickBot="1" x14ac:dyDescent="0.25">
      <c r="A467" s="66"/>
      <c r="B467" s="63">
        <v>44360</v>
      </c>
      <c r="C467" s="7">
        <v>0.75</v>
      </c>
      <c r="D467" s="7" t="s">
        <v>134</v>
      </c>
      <c r="E467" s="13" t="s">
        <v>137</v>
      </c>
      <c r="F467" s="6">
        <v>100</v>
      </c>
      <c r="G467" s="6">
        <v>120</v>
      </c>
      <c r="H467" s="6">
        <v>555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35</v>
      </c>
      <c r="T467" s="6">
        <v>20</v>
      </c>
      <c r="U467" s="6">
        <v>200</v>
      </c>
      <c r="V467" s="6">
        <v>250</v>
      </c>
      <c r="W467" s="13" t="s">
        <v>29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/>
      <c r="AE467" s="6">
        <v>19659</v>
      </c>
      <c r="AF467" s="6"/>
      <c r="AG467" s="6">
        <v>17208</v>
      </c>
      <c r="AH467" s="6"/>
      <c r="AI467" s="6">
        <v>13615</v>
      </c>
      <c r="AJ467" s="6">
        <v>23086</v>
      </c>
      <c r="AK467" s="6">
        <v>0</v>
      </c>
      <c r="AL467" s="6">
        <v>439</v>
      </c>
      <c r="AM467" s="6">
        <v>50</v>
      </c>
    </row>
    <row r="468" spans="1:39" ht="15.75" thickBot="1" x14ac:dyDescent="0.25">
      <c r="A468" s="67"/>
      <c r="B468" s="63">
        <v>44360</v>
      </c>
      <c r="C468" s="5">
        <v>0.91666666666666663</v>
      </c>
      <c r="D468" s="7" t="s">
        <v>134</v>
      </c>
      <c r="E468" s="12" t="s">
        <v>137</v>
      </c>
      <c r="F468" s="8">
        <v>3500</v>
      </c>
      <c r="G468" s="8">
        <v>250</v>
      </c>
      <c r="H468" s="8">
        <v>560</v>
      </c>
      <c r="I468" s="8">
        <v>0</v>
      </c>
      <c r="J468" s="8">
        <v>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8">
        <v>35</v>
      </c>
      <c r="T468" s="8">
        <v>30</v>
      </c>
      <c r="U468" s="8">
        <v>300</v>
      </c>
      <c r="V468" s="8">
        <v>350</v>
      </c>
      <c r="W468" s="12" t="s">
        <v>29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/>
      <c r="AE468" s="8"/>
      <c r="AF468" s="8"/>
      <c r="AG468" s="8"/>
      <c r="AH468" s="8"/>
      <c r="AI468" s="8"/>
      <c r="AJ468" s="8"/>
      <c r="AK468" s="8"/>
      <c r="AL468" s="8"/>
      <c r="AM468" s="6"/>
    </row>
    <row r="469" spans="1:39" ht="15.75" thickBot="1" x14ac:dyDescent="0.25">
      <c r="A469" s="65">
        <v>44361</v>
      </c>
      <c r="B469" s="63">
        <v>44361</v>
      </c>
      <c r="C469" s="5">
        <v>0.25</v>
      </c>
      <c r="D469" s="7" t="s">
        <v>134</v>
      </c>
      <c r="E469" s="13" t="s">
        <v>37</v>
      </c>
      <c r="F469" s="6">
        <v>3905</v>
      </c>
      <c r="G469" s="24">
        <v>740</v>
      </c>
      <c r="H469" s="24">
        <v>614</v>
      </c>
      <c r="I469" s="24">
        <v>0</v>
      </c>
      <c r="J469" s="24">
        <v>0</v>
      </c>
      <c r="K469" s="24">
        <v>0</v>
      </c>
      <c r="L469" s="24">
        <v>0</v>
      </c>
      <c r="M469" s="24">
        <v>0</v>
      </c>
      <c r="N469" s="24">
        <v>0</v>
      </c>
      <c r="O469" s="24">
        <v>0</v>
      </c>
      <c r="P469" s="24">
        <v>0</v>
      </c>
      <c r="Q469" s="24">
        <v>0</v>
      </c>
      <c r="R469" s="24">
        <v>0</v>
      </c>
      <c r="S469" s="24">
        <v>45</v>
      </c>
      <c r="T469" s="24">
        <v>35</v>
      </c>
      <c r="U469" s="24">
        <v>350</v>
      </c>
      <c r="V469" s="24">
        <v>400</v>
      </c>
      <c r="W469" s="25" t="s">
        <v>29</v>
      </c>
      <c r="X469" s="24">
        <v>0</v>
      </c>
      <c r="Y469" s="24">
        <v>0</v>
      </c>
      <c r="Z469" s="24">
        <v>0</v>
      </c>
      <c r="AA469" s="24">
        <v>0</v>
      </c>
      <c r="AB469" s="24">
        <v>0</v>
      </c>
      <c r="AC469" s="24">
        <v>0</v>
      </c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spans="1:39" ht="15.75" thickBot="1" x14ac:dyDescent="0.25">
      <c r="A470" s="66"/>
      <c r="B470" s="63">
        <v>44361</v>
      </c>
      <c r="C470" s="7">
        <v>0.41666666666666669</v>
      </c>
      <c r="D470" s="7" t="s">
        <v>134</v>
      </c>
      <c r="E470" s="13" t="s">
        <v>37</v>
      </c>
      <c r="F470" s="8">
        <v>1320</v>
      </c>
      <c r="G470" s="8">
        <v>500</v>
      </c>
      <c r="H470" s="8">
        <v>460</v>
      </c>
      <c r="I470" s="8">
        <v>0</v>
      </c>
      <c r="J470" s="8">
        <v>0</v>
      </c>
      <c r="K470" s="8">
        <v>0</v>
      </c>
      <c r="L470" s="8">
        <v>0</v>
      </c>
      <c r="M470" s="8">
        <v>0</v>
      </c>
      <c r="N470" s="8">
        <v>0</v>
      </c>
      <c r="O470" s="8">
        <v>0</v>
      </c>
      <c r="P470" s="8">
        <v>0</v>
      </c>
      <c r="Q470" s="8">
        <v>0</v>
      </c>
      <c r="R470" s="8">
        <v>0</v>
      </c>
      <c r="S470" s="8">
        <v>40</v>
      </c>
      <c r="T470" s="8">
        <v>20</v>
      </c>
      <c r="U470" s="8">
        <v>200</v>
      </c>
      <c r="V470" s="8">
        <v>250</v>
      </c>
      <c r="W470" s="12" t="s">
        <v>29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/>
      <c r="AE470" s="8"/>
      <c r="AF470" s="8"/>
      <c r="AG470" s="8"/>
      <c r="AH470" s="8"/>
      <c r="AI470" s="8"/>
      <c r="AJ470" s="8"/>
      <c r="AK470" s="8"/>
      <c r="AL470" s="8"/>
      <c r="AM470" s="6"/>
    </row>
    <row r="471" spans="1:39" ht="15.75" thickBot="1" x14ac:dyDescent="0.25">
      <c r="A471" s="66"/>
      <c r="B471" s="63">
        <v>44361</v>
      </c>
      <c r="C471" s="9">
        <v>0.58333333333333337</v>
      </c>
      <c r="D471" s="7" t="s">
        <v>134</v>
      </c>
      <c r="E471" s="13" t="s">
        <v>54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5</v>
      </c>
      <c r="U471" s="6">
        <v>50</v>
      </c>
      <c r="V471" s="6">
        <v>100</v>
      </c>
      <c r="W471" s="13" t="s">
        <v>29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spans="1:39" ht="15.75" thickBot="1" x14ac:dyDescent="0.25">
      <c r="A472" s="66"/>
      <c r="B472" s="63">
        <v>44361</v>
      </c>
      <c r="C472" s="7">
        <v>0.75</v>
      </c>
      <c r="D472" s="7" t="s">
        <v>134</v>
      </c>
      <c r="E472" s="12" t="s">
        <v>54</v>
      </c>
      <c r="F472" s="8">
        <v>0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8">
        <v>0</v>
      </c>
      <c r="T472" s="8">
        <v>7</v>
      </c>
      <c r="U472" s="8">
        <v>0</v>
      </c>
      <c r="V472" s="8">
        <v>0</v>
      </c>
      <c r="W472" s="12">
        <v>0</v>
      </c>
      <c r="X472" s="8">
        <v>80</v>
      </c>
      <c r="Y472" s="8">
        <v>120</v>
      </c>
      <c r="Z472" s="12" t="s">
        <v>29</v>
      </c>
      <c r="AA472" s="8">
        <v>0</v>
      </c>
      <c r="AB472" s="8">
        <v>0</v>
      </c>
      <c r="AC472" s="8">
        <v>0</v>
      </c>
      <c r="AD472" s="8"/>
      <c r="AE472" s="8">
        <v>19678</v>
      </c>
      <c r="AF472" s="8"/>
      <c r="AG472" s="8">
        <v>17216</v>
      </c>
      <c r="AH472" s="8"/>
      <c r="AI472" s="8">
        <v>13617</v>
      </c>
      <c r="AJ472" s="8">
        <f>AJ467+24</f>
        <v>23110</v>
      </c>
      <c r="AK472" s="8">
        <v>0</v>
      </c>
      <c r="AL472" s="8">
        <v>325</v>
      </c>
      <c r="AM472" s="6">
        <v>50</v>
      </c>
    </row>
    <row r="473" spans="1:39" ht="15.75" thickBot="1" x14ac:dyDescent="0.25">
      <c r="A473" s="67"/>
      <c r="B473" s="63">
        <v>44361</v>
      </c>
      <c r="C473" s="5">
        <v>0.91666666666666663</v>
      </c>
      <c r="D473" s="7" t="s">
        <v>134</v>
      </c>
      <c r="E473" s="13" t="s">
        <v>104</v>
      </c>
      <c r="F473" s="6">
        <v>150</v>
      </c>
      <c r="G473" s="13">
        <v>5</v>
      </c>
      <c r="H473" s="6">
        <v>550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35</v>
      </c>
      <c r="T473" s="6">
        <v>12</v>
      </c>
      <c r="U473" s="6">
        <v>0</v>
      </c>
      <c r="V473" s="6">
        <v>0</v>
      </c>
      <c r="W473" s="6">
        <v>0</v>
      </c>
      <c r="X473" s="6">
        <v>120</v>
      </c>
      <c r="Y473" s="6">
        <v>170</v>
      </c>
      <c r="Z473" s="13" t="s">
        <v>29</v>
      </c>
      <c r="AA473" s="6">
        <v>0</v>
      </c>
      <c r="AB473" s="6">
        <v>0</v>
      </c>
      <c r="AC473" s="6">
        <v>0</v>
      </c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spans="1:39" ht="15.75" thickBot="1" x14ac:dyDescent="0.25">
      <c r="A474" s="65">
        <v>44362</v>
      </c>
      <c r="B474" s="63">
        <v>44362</v>
      </c>
      <c r="C474" s="7">
        <v>0.25</v>
      </c>
      <c r="D474" s="7" t="s">
        <v>134</v>
      </c>
      <c r="E474" s="43" t="s">
        <v>38</v>
      </c>
      <c r="F474" s="40">
        <v>4000</v>
      </c>
      <c r="G474" s="40">
        <v>5</v>
      </c>
      <c r="H474" s="40">
        <v>564</v>
      </c>
      <c r="I474" s="40">
        <v>1</v>
      </c>
      <c r="J474" s="40">
        <v>40</v>
      </c>
      <c r="K474" s="40">
        <v>30</v>
      </c>
      <c r="L474" s="40">
        <v>0</v>
      </c>
      <c r="M474" s="40">
        <v>0</v>
      </c>
      <c r="N474" s="40">
        <v>0</v>
      </c>
      <c r="O474" s="40">
        <v>60</v>
      </c>
      <c r="P474" s="40">
        <v>398</v>
      </c>
      <c r="Q474" s="40">
        <v>410</v>
      </c>
      <c r="R474" s="40">
        <v>0</v>
      </c>
      <c r="S474" s="40">
        <v>35</v>
      </c>
      <c r="T474" s="40">
        <v>20</v>
      </c>
      <c r="U474" s="40">
        <v>0</v>
      </c>
      <c r="V474" s="40">
        <v>0</v>
      </c>
      <c r="W474" s="40">
        <v>0</v>
      </c>
      <c r="X474" s="40">
        <v>200</v>
      </c>
      <c r="Y474" s="40">
        <v>280</v>
      </c>
      <c r="Z474" s="43" t="s">
        <v>29</v>
      </c>
      <c r="AA474" s="40">
        <v>0</v>
      </c>
      <c r="AB474" s="40">
        <v>0</v>
      </c>
      <c r="AC474" s="40">
        <v>0</v>
      </c>
      <c r="AD474" s="40"/>
      <c r="AE474" s="40"/>
      <c r="AF474" s="40"/>
      <c r="AG474" s="40"/>
      <c r="AH474" s="40"/>
      <c r="AI474" s="40"/>
      <c r="AJ474" s="40"/>
      <c r="AK474" s="40"/>
      <c r="AL474" s="8"/>
      <c r="AM474" s="6"/>
    </row>
    <row r="475" spans="1:39" ht="15.75" thickBot="1" x14ac:dyDescent="0.25">
      <c r="A475" s="66"/>
      <c r="B475" s="63">
        <v>44362</v>
      </c>
      <c r="C475" s="9">
        <v>0.41666666666666669</v>
      </c>
      <c r="D475" s="7" t="s">
        <v>134</v>
      </c>
      <c r="E475" s="44" t="s">
        <v>52</v>
      </c>
      <c r="F475" s="45">
        <v>5100</v>
      </c>
      <c r="G475" s="45">
        <v>13</v>
      </c>
      <c r="H475" s="45">
        <v>575</v>
      </c>
      <c r="I475" s="45">
        <v>289</v>
      </c>
      <c r="J475" s="45">
        <v>130</v>
      </c>
      <c r="K475" s="45">
        <v>942</v>
      </c>
      <c r="L475" s="45">
        <v>65</v>
      </c>
      <c r="M475" s="45">
        <v>431</v>
      </c>
      <c r="N475" s="45">
        <v>438</v>
      </c>
      <c r="O475" s="45">
        <v>0</v>
      </c>
      <c r="P475" s="45">
        <v>0</v>
      </c>
      <c r="Q475" s="45">
        <v>0</v>
      </c>
      <c r="R475" s="45">
        <v>0</v>
      </c>
      <c r="S475" s="45">
        <v>36</v>
      </c>
      <c r="T475" s="45">
        <v>40</v>
      </c>
      <c r="U475" s="45">
        <v>0</v>
      </c>
      <c r="V475" s="45">
        <v>0</v>
      </c>
      <c r="W475" s="45">
        <v>0</v>
      </c>
      <c r="X475" s="45">
        <v>380</v>
      </c>
      <c r="Y475" s="45">
        <v>430</v>
      </c>
      <c r="Z475" s="45" t="s">
        <v>29</v>
      </c>
      <c r="AA475" s="45">
        <v>0</v>
      </c>
      <c r="AB475" s="45">
        <v>0</v>
      </c>
      <c r="AC475" s="45">
        <v>0</v>
      </c>
      <c r="AD475" s="42"/>
      <c r="AE475" s="42"/>
      <c r="AF475" s="42"/>
      <c r="AG475" s="42"/>
      <c r="AH475" s="42"/>
      <c r="AI475" s="42"/>
      <c r="AJ475" s="42"/>
      <c r="AK475" s="42"/>
      <c r="AL475" s="6"/>
      <c r="AM475" s="6"/>
    </row>
    <row r="476" spans="1:39" ht="15.75" thickBot="1" x14ac:dyDescent="0.25">
      <c r="A476" s="66"/>
      <c r="B476" s="63">
        <v>44362</v>
      </c>
      <c r="C476" s="7">
        <v>0.58333333333333337</v>
      </c>
      <c r="D476" s="7" t="s">
        <v>134</v>
      </c>
      <c r="E476" s="12" t="s">
        <v>52</v>
      </c>
      <c r="F476" s="27">
        <v>5230</v>
      </c>
      <c r="G476" s="41">
        <v>5</v>
      </c>
      <c r="H476" s="27">
        <v>550</v>
      </c>
      <c r="I476" s="27">
        <v>4</v>
      </c>
      <c r="J476" s="27">
        <v>40</v>
      </c>
      <c r="K476" s="27">
        <v>900</v>
      </c>
      <c r="L476" s="27">
        <v>65</v>
      </c>
      <c r="M476" s="27">
        <v>430</v>
      </c>
      <c r="N476" s="27">
        <v>440</v>
      </c>
      <c r="O476" s="27">
        <v>0</v>
      </c>
      <c r="P476" s="27">
        <v>0</v>
      </c>
      <c r="Q476" s="27">
        <v>0</v>
      </c>
      <c r="R476" s="27">
        <v>0</v>
      </c>
      <c r="S476" s="27">
        <v>36</v>
      </c>
      <c r="T476" s="27">
        <v>35</v>
      </c>
      <c r="U476" s="27">
        <v>0</v>
      </c>
      <c r="V476" s="27">
        <v>0</v>
      </c>
      <c r="W476" s="27">
        <v>0</v>
      </c>
      <c r="X476" s="27">
        <v>350</v>
      </c>
      <c r="Y476" s="27">
        <v>400</v>
      </c>
      <c r="Z476" s="26" t="s">
        <v>29</v>
      </c>
      <c r="AA476" s="27">
        <v>0</v>
      </c>
      <c r="AB476" s="27">
        <v>0</v>
      </c>
      <c r="AC476" s="27">
        <v>0</v>
      </c>
      <c r="AD476" s="8"/>
      <c r="AE476" s="8"/>
      <c r="AF476" s="8"/>
      <c r="AG476" s="8"/>
      <c r="AH476" s="8"/>
      <c r="AI476" s="8"/>
      <c r="AJ476" s="8"/>
      <c r="AK476" s="8"/>
      <c r="AL476" s="8"/>
      <c r="AM476" s="6"/>
    </row>
    <row r="477" spans="1:39" ht="15.75" thickBot="1" x14ac:dyDescent="0.25">
      <c r="A477" s="66"/>
      <c r="B477" s="63">
        <v>44362</v>
      </c>
      <c r="C477" s="5">
        <v>0.75</v>
      </c>
      <c r="D477" s="7" t="s">
        <v>134</v>
      </c>
      <c r="E477" s="13" t="s">
        <v>37</v>
      </c>
      <c r="F477" s="24">
        <v>5422</v>
      </c>
      <c r="G477" s="24">
        <v>4.2</v>
      </c>
      <c r="H477" s="24">
        <v>537</v>
      </c>
      <c r="I477" s="24">
        <v>0</v>
      </c>
      <c r="J477" s="24">
        <v>0</v>
      </c>
      <c r="K477" s="24">
        <v>0</v>
      </c>
      <c r="L477" s="24">
        <v>0</v>
      </c>
      <c r="M477" s="24">
        <v>0</v>
      </c>
      <c r="N477" s="24">
        <v>0</v>
      </c>
      <c r="O477" s="24">
        <v>0</v>
      </c>
      <c r="P477" s="24">
        <v>0</v>
      </c>
      <c r="Q477" s="25">
        <v>0</v>
      </c>
      <c r="R477" s="24">
        <v>0</v>
      </c>
      <c r="S477" s="24">
        <v>36</v>
      </c>
      <c r="T477" s="24">
        <v>15</v>
      </c>
      <c r="U477" s="24">
        <v>0</v>
      </c>
      <c r="V477" s="24">
        <v>0</v>
      </c>
      <c r="W477" s="24">
        <v>0</v>
      </c>
      <c r="X477" s="24">
        <v>150</v>
      </c>
      <c r="Y477" s="24">
        <v>220</v>
      </c>
      <c r="Z477" s="25" t="s">
        <v>29</v>
      </c>
      <c r="AA477" s="24">
        <v>0</v>
      </c>
      <c r="AB477" s="24">
        <v>0</v>
      </c>
      <c r="AC477" s="24">
        <v>0</v>
      </c>
      <c r="AD477" s="6"/>
      <c r="AE477" s="6">
        <v>19679</v>
      </c>
      <c r="AF477" s="6"/>
      <c r="AG477" s="6">
        <v>17240</v>
      </c>
      <c r="AH477" s="6"/>
      <c r="AI477" s="6">
        <v>13619</v>
      </c>
      <c r="AJ477" s="6">
        <v>23134</v>
      </c>
      <c r="AK477" s="6">
        <v>62</v>
      </c>
      <c r="AL477" s="6">
        <v>956</v>
      </c>
      <c r="AM477" s="6">
        <v>50</v>
      </c>
    </row>
    <row r="478" spans="1:39" ht="15.75" thickBot="1" x14ac:dyDescent="0.25">
      <c r="A478" s="67"/>
      <c r="B478" s="63">
        <v>44362</v>
      </c>
      <c r="C478" s="5">
        <v>0.91666666666666663</v>
      </c>
      <c r="D478" s="7" t="s">
        <v>134</v>
      </c>
      <c r="E478" s="12" t="s">
        <v>37</v>
      </c>
      <c r="F478" s="8">
        <v>2830</v>
      </c>
      <c r="G478" s="8">
        <v>490</v>
      </c>
      <c r="H478" s="8">
        <v>560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</v>
      </c>
      <c r="Q478" s="8">
        <v>0</v>
      </c>
      <c r="R478" s="8">
        <v>0</v>
      </c>
      <c r="S478" s="8">
        <v>50</v>
      </c>
      <c r="T478" s="8">
        <v>30</v>
      </c>
      <c r="U478" s="8">
        <v>0</v>
      </c>
      <c r="V478" s="8">
        <v>0</v>
      </c>
      <c r="W478" s="8">
        <v>0</v>
      </c>
      <c r="X478" s="8">
        <v>300</v>
      </c>
      <c r="Y478" s="8">
        <v>350</v>
      </c>
      <c r="Z478" s="12" t="s">
        <v>29</v>
      </c>
      <c r="AA478" s="8">
        <v>0</v>
      </c>
      <c r="AB478" s="8">
        <v>0</v>
      </c>
      <c r="AC478" s="8">
        <v>0</v>
      </c>
      <c r="AD478" s="8"/>
      <c r="AE478" s="8"/>
      <c r="AF478" s="8"/>
      <c r="AG478" s="8"/>
      <c r="AH478" s="8"/>
      <c r="AI478" s="8"/>
      <c r="AJ478" s="8"/>
      <c r="AK478" s="8"/>
      <c r="AL478" s="8"/>
      <c r="AM478" s="6"/>
    </row>
    <row r="479" spans="1:39" ht="15.75" thickBot="1" x14ac:dyDescent="0.25">
      <c r="A479" s="65">
        <v>44363</v>
      </c>
      <c r="B479" s="63">
        <v>44363</v>
      </c>
      <c r="C479" s="7">
        <v>0.25</v>
      </c>
      <c r="D479" s="7" t="s">
        <v>134</v>
      </c>
      <c r="E479" s="13" t="s">
        <v>38</v>
      </c>
      <c r="F479" s="6">
        <v>2248</v>
      </c>
      <c r="G479" s="6">
        <v>51</v>
      </c>
      <c r="H479" s="6">
        <v>554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36</v>
      </c>
      <c r="T479" s="6">
        <v>20</v>
      </c>
      <c r="U479" s="6">
        <v>0</v>
      </c>
      <c r="V479" s="6">
        <v>0</v>
      </c>
      <c r="W479" s="6">
        <v>0</v>
      </c>
      <c r="X479" s="6">
        <v>180</v>
      </c>
      <c r="Y479" s="6">
        <v>200</v>
      </c>
      <c r="Z479" s="13" t="s">
        <v>29</v>
      </c>
      <c r="AA479" s="6">
        <v>0</v>
      </c>
      <c r="AB479" s="6">
        <v>0</v>
      </c>
      <c r="AC479" s="6">
        <v>0</v>
      </c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spans="1:39" ht="15.75" thickBot="1" x14ac:dyDescent="0.25">
      <c r="A480" s="66"/>
      <c r="B480" s="63">
        <v>44363</v>
      </c>
      <c r="C480" s="9">
        <v>0.41666666666666669</v>
      </c>
      <c r="D480" s="7" t="s">
        <v>134</v>
      </c>
      <c r="E480" s="12" t="s">
        <v>138</v>
      </c>
      <c r="F480" s="8">
        <v>2600</v>
      </c>
      <c r="G480" s="8">
        <v>560</v>
      </c>
      <c r="H480" s="8">
        <v>550</v>
      </c>
      <c r="I480" s="8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8">
        <v>40</v>
      </c>
      <c r="T480" s="8">
        <v>25</v>
      </c>
      <c r="U480" s="8">
        <v>0</v>
      </c>
      <c r="V480" s="8">
        <v>0</v>
      </c>
      <c r="W480" s="8">
        <v>0</v>
      </c>
      <c r="X480" s="8">
        <v>250</v>
      </c>
      <c r="Y480" s="8">
        <v>300</v>
      </c>
      <c r="Z480" s="12" t="s">
        <v>29</v>
      </c>
      <c r="AA480" s="12">
        <v>0</v>
      </c>
      <c r="AB480" s="8">
        <v>0</v>
      </c>
      <c r="AC480" s="8">
        <v>0</v>
      </c>
      <c r="AD480" s="8"/>
      <c r="AE480" s="8"/>
      <c r="AF480" s="8"/>
      <c r="AG480" s="8"/>
      <c r="AH480" s="8"/>
      <c r="AI480" s="8"/>
      <c r="AJ480" s="8"/>
      <c r="AK480" s="8"/>
      <c r="AL480" s="8"/>
      <c r="AM480" s="6"/>
    </row>
    <row r="481" spans="1:39" ht="15.75" thickBot="1" x14ac:dyDescent="0.25">
      <c r="A481" s="66"/>
      <c r="B481" s="63">
        <v>44363</v>
      </c>
      <c r="C481" s="7">
        <v>0.58333333333333337</v>
      </c>
      <c r="D481" s="7" t="s">
        <v>134</v>
      </c>
      <c r="E481" s="13" t="s">
        <v>138</v>
      </c>
      <c r="F481" s="6">
        <v>5100</v>
      </c>
      <c r="G481" s="24">
        <v>0</v>
      </c>
      <c r="H481" s="32">
        <v>0</v>
      </c>
      <c r="I481" s="33">
        <v>0</v>
      </c>
      <c r="J481" s="24">
        <v>0</v>
      </c>
      <c r="K481" s="24">
        <v>0</v>
      </c>
      <c r="L481" s="24">
        <v>0</v>
      </c>
      <c r="M481" s="24">
        <v>0</v>
      </c>
      <c r="N481" s="24">
        <v>0</v>
      </c>
      <c r="O481" s="24">
        <v>0</v>
      </c>
      <c r="P481" s="24">
        <v>0</v>
      </c>
      <c r="Q481" s="24">
        <v>0</v>
      </c>
      <c r="R481" s="24">
        <v>0</v>
      </c>
      <c r="S481" s="24">
        <v>0</v>
      </c>
      <c r="T481" s="24">
        <v>10</v>
      </c>
      <c r="U481" s="24">
        <v>0</v>
      </c>
      <c r="V481" s="24">
        <v>0</v>
      </c>
      <c r="W481" s="24">
        <v>0</v>
      </c>
      <c r="X481" s="24">
        <v>100</v>
      </c>
      <c r="Y481" s="24">
        <v>150</v>
      </c>
      <c r="Z481" s="25" t="s">
        <v>29</v>
      </c>
      <c r="AA481" s="24">
        <v>0</v>
      </c>
      <c r="AB481" s="24">
        <v>0</v>
      </c>
      <c r="AC481" s="24">
        <v>0</v>
      </c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spans="1:39" ht="15.75" thickBot="1" x14ac:dyDescent="0.25">
      <c r="A482" s="66"/>
      <c r="B482" s="63">
        <v>44363</v>
      </c>
      <c r="C482" s="5">
        <v>0.75</v>
      </c>
      <c r="D482" s="7" t="s">
        <v>134</v>
      </c>
      <c r="E482" s="12" t="s">
        <v>138</v>
      </c>
      <c r="F482" s="8">
        <v>5100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8">
        <v>0</v>
      </c>
      <c r="P482" s="8">
        <v>0</v>
      </c>
      <c r="Q482" s="8">
        <v>0</v>
      </c>
      <c r="R482" s="8">
        <v>0</v>
      </c>
      <c r="S482" s="8">
        <v>0</v>
      </c>
      <c r="T482" s="8">
        <v>8</v>
      </c>
      <c r="U482" s="8">
        <v>0</v>
      </c>
      <c r="V482" s="8">
        <v>0</v>
      </c>
      <c r="W482" s="8">
        <v>0</v>
      </c>
      <c r="X482" s="8">
        <v>80</v>
      </c>
      <c r="Y482" s="8">
        <v>120</v>
      </c>
      <c r="Z482" s="12" t="s">
        <v>29</v>
      </c>
      <c r="AA482" s="8">
        <v>0</v>
      </c>
      <c r="AB482" s="8">
        <v>0</v>
      </c>
      <c r="AC482" s="8">
        <v>0</v>
      </c>
      <c r="AD482" s="8"/>
      <c r="AE482" s="8">
        <v>19679</v>
      </c>
      <c r="AF482" s="8"/>
      <c r="AG482" s="8">
        <v>17264</v>
      </c>
      <c r="AH482" s="8"/>
      <c r="AI482" s="8">
        <v>13619</v>
      </c>
      <c r="AJ482" s="8">
        <v>23158</v>
      </c>
      <c r="AK482" s="8">
        <v>160</v>
      </c>
      <c r="AL482" s="8">
        <v>330</v>
      </c>
      <c r="AM482" s="6">
        <v>50</v>
      </c>
    </row>
    <row r="483" spans="1:39" ht="15.75" thickBot="1" x14ac:dyDescent="0.25">
      <c r="A483" s="67"/>
      <c r="B483" s="63">
        <v>44363</v>
      </c>
      <c r="C483" s="5">
        <v>0.91666666666666663</v>
      </c>
      <c r="D483" s="7" t="s">
        <v>134</v>
      </c>
      <c r="E483" s="13" t="s">
        <v>138</v>
      </c>
      <c r="F483" s="6">
        <v>4980</v>
      </c>
      <c r="G483" s="6">
        <v>5</v>
      </c>
      <c r="H483" s="6">
        <v>550</v>
      </c>
      <c r="I483" s="6">
        <v>0</v>
      </c>
      <c r="J483" s="6">
        <v>0</v>
      </c>
      <c r="K483" s="6">
        <v>350</v>
      </c>
      <c r="L483" s="6">
        <v>100</v>
      </c>
      <c r="M483" s="6">
        <v>460</v>
      </c>
      <c r="N483" s="6">
        <v>400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20</v>
      </c>
      <c r="U483" s="6">
        <v>0</v>
      </c>
      <c r="V483" s="6">
        <v>0</v>
      </c>
      <c r="W483" s="6">
        <v>0</v>
      </c>
      <c r="X483" s="6">
        <v>200</v>
      </c>
      <c r="Y483" s="6">
        <v>250</v>
      </c>
      <c r="Z483" s="13" t="s">
        <v>29</v>
      </c>
      <c r="AA483" s="6">
        <v>0</v>
      </c>
      <c r="AB483" s="6">
        <v>0</v>
      </c>
      <c r="AC483" s="6">
        <v>0</v>
      </c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spans="1:39" ht="15.75" thickBot="1" x14ac:dyDescent="0.25">
      <c r="A484" s="65">
        <v>44368</v>
      </c>
      <c r="B484" s="63">
        <v>44368</v>
      </c>
      <c r="C484" s="7">
        <v>0.25</v>
      </c>
      <c r="D484" s="7" t="s">
        <v>134</v>
      </c>
      <c r="E484" s="12" t="s">
        <v>138</v>
      </c>
      <c r="F484" s="8">
        <v>3500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8">
        <v>0</v>
      </c>
      <c r="T484" s="8">
        <v>10</v>
      </c>
      <c r="U484" s="8">
        <v>0</v>
      </c>
      <c r="V484" s="8">
        <v>0</v>
      </c>
      <c r="W484" s="8">
        <v>0</v>
      </c>
      <c r="X484" s="8">
        <v>100</v>
      </c>
      <c r="Y484" s="8">
        <v>150</v>
      </c>
      <c r="Z484" s="12" t="s">
        <v>29</v>
      </c>
      <c r="AA484" s="8">
        <v>0</v>
      </c>
      <c r="AB484" s="8">
        <v>0</v>
      </c>
      <c r="AC484" s="8">
        <v>0</v>
      </c>
      <c r="AD484" s="8"/>
      <c r="AE484" s="8"/>
      <c r="AF484" s="8"/>
      <c r="AG484" s="8"/>
      <c r="AH484" s="8"/>
      <c r="AI484" s="8"/>
      <c r="AJ484" s="8"/>
      <c r="AK484" s="8"/>
      <c r="AL484" s="8"/>
      <c r="AM484" s="6"/>
    </row>
    <row r="485" spans="1:39" ht="15.75" thickBot="1" x14ac:dyDescent="0.25">
      <c r="A485" s="66"/>
      <c r="B485" s="63">
        <v>44368</v>
      </c>
      <c r="C485" s="9">
        <v>0.41666666666666669</v>
      </c>
      <c r="D485" s="5"/>
      <c r="E485" s="13" t="s">
        <v>126</v>
      </c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>
        <v>0</v>
      </c>
      <c r="V485" s="6">
        <v>0</v>
      </c>
      <c r="W485" s="6"/>
      <c r="X485" s="6"/>
      <c r="Y485" s="6"/>
      <c r="Z485" s="13">
        <v>0</v>
      </c>
      <c r="AA485" s="8">
        <v>0</v>
      </c>
      <c r="AB485" s="8">
        <v>0</v>
      </c>
      <c r="AC485" s="8">
        <v>0</v>
      </c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spans="1:39" ht="15.75" thickBot="1" x14ac:dyDescent="0.25">
      <c r="A486" s="66"/>
      <c r="B486" s="63">
        <v>44368</v>
      </c>
      <c r="C486" s="7">
        <v>0.58333333333333337</v>
      </c>
      <c r="D486" s="7"/>
      <c r="E486" s="13" t="s">
        <v>126</v>
      </c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>
        <v>0</v>
      </c>
      <c r="V486" s="8">
        <v>0</v>
      </c>
      <c r="W486" s="8"/>
      <c r="X486" s="8"/>
      <c r="Y486" s="8"/>
      <c r="Z486" s="12">
        <v>0</v>
      </c>
      <c r="AA486" s="6">
        <v>0</v>
      </c>
      <c r="AB486" s="6">
        <v>0</v>
      </c>
      <c r="AC486" s="6">
        <v>0</v>
      </c>
      <c r="AD486" s="8"/>
      <c r="AE486" s="8"/>
      <c r="AF486" s="8"/>
      <c r="AG486" s="8"/>
      <c r="AH486" s="8"/>
      <c r="AI486" s="8"/>
      <c r="AJ486" s="8"/>
      <c r="AK486" s="8"/>
      <c r="AL486" s="8"/>
      <c r="AM486" s="6"/>
    </row>
    <row r="487" spans="1:39" ht="15.75" thickBot="1" x14ac:dyDescent="0.25">
      <c r="A487" s="66"/>
      <c r="B487" s="63">
        <v>44368</v>
      </c>
      <c r="C487" s="5">
        <v>0.75</v>
      </c>
      <c r="D487" s="5" t="s">
        <v>139</v>
      </c>
      <c r="E487" s="13" t="s">
        <v>126</v>
      </c>
      <c r="F487" s="6">
        <v>0</v>
      </c>
      <c r="G487" s="6">
        <v>5</v>
      </c>
      <c r="H487" s="6">
        <v>550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36</v>
      </c>
      <c r="T487" s="6">
        <v>10</v>
      </c>
      <c r="U487" s="6">
        <v>0</v>
      </c>
      <c r="V487" s="6">
        <v>0</v>
      </c>
      <c r="W487" s="6">
        <v>0</v>
      </c>
      <c r="X487" s="6">
        <v>100</v>
      </c>
      <c r="Y487" s="6">
        <v>150</v>
      </c>
      <c r="Z487" s="13" t="s">
        <v>29</v>
      </c>
      <c r="AA487" s="8">
        <v>0</v>
      </c>
      <c r="AB487" s="8">
        <v>0</v>
      </c>
      <c r="AC487" s="8">
        <v>0</v>
      </c>
      <c r="AD487" s="6"/>
      <c r="AE487" s="6">
        <v>19680</v>
      </c>
      <c r="AF487" s="6"/>
      <c r="AG487" s="6">
        <v>17306</v>
      </c>
      <c r="AH487" s="6"/>
      <c r="AI487" s="6">
        <v>13619</v>
      </c>
      <c r="AJ487" s="6">
        <v>23278</v>
      </c>
      <c r="AK487" s="6">
        <v>10</v>
      </c>
      <c r="AL487" s="6">
        <v>216</v>
      </c>
      <c r="AM487" s="6">
        <v>50</v>
      </c>
    </row>
    <row r="488" spans="1:39" ht="15.75" thickBot="1" x14ac:dyDescent="0.25">
      <c r="A488" s="67"/>
      <c r="B488" s="63">
        <v>44368</v>
      </c>
      <c r="C488" s="5">
        <v>0.91666666666666663</v>
      </c>
      <c r="D488" s="7" t="s">
        <v>139</v>
      </c>
      <c r="E488" s="13" t="s">
        <v>126</v>
      </c>
      <c r="F488" s="8">
        <v>0</v>
      </c>
      <c r="G488" s="8">
        <v>5</v>
      </c>
      <c r="H488" s="8">
        <v>550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</v>
      </c>
      <c r="P488" s="8">
        <v>0</v>
      </c>
      <c r="Q488" s="8">
        <v>0</v>
      </c>
      <c r="R488" s="8">
        <v>0</v>
      </c>
      <c r="S488" s="8">
        <v>36</v>
      </c>
      <c r="T488" s="8">
        <v>10</v>
      </c>
      <c r="U488" s="8">
        <v>0</v>
      </c>
      <c r="V488" s="8">
        <v>0</v>
      </c>
      <c r="W488" s="8">
        <v>0</v>
      </c>
      <c r="X488" s="8">
        <v>100</v>
      </c>
      <c r="Y488" s="8">
        <v>150</v>
      </c>
      <c r="Z488" s="12" t="s">
        <v>29</v>
      </c>
      <c r="AA488" s="8">
        <v>0</v>
      </c>
      <c r="AB488" s="8">
        <v>0</v>
      </c>
      <c r="AC488" s="8">
        <v>0</v>
      </c>
      <c r="AD488" s="8"/>
      <c r="AE488" s="8"/>
      <c r="AF488" s="8"/>
      <c r="AG488" s="8"/>
      <c r="AH488" s="8"/>
      <c r="AI488" s="8"/>
      <c r="AJ488" s="8"/>
      <c r="AK488" s="8"/>
      <c r="AL488" s="8"/>
      <c r="AM488" s="6"/>
    </row>
    <row r="489" spans="1:39" ht="15.75" thickBot="1" x14ac:dyDescent="0.25">
      <c r="A489" s="65">
        <v>44369</v>
      </c>
      <c r="B489" s="63">
        <v>44369</v>
      </c>
      <c r="C489" s="7">
        <v>0.25</v>
      </c>
      <c r="D489" s="5" t="s">
        <v>139</v>
      </c>
      <c r="E489" s="13" t="s">
        <v>93</v>
      </c>
      <c r="F489" s="6">
        <v>150</v>
      </c>
      <c r="G489" s="6">
        <v>2</v>
      </c>
      <c r="H489" s="6">
        <v>534</v>
      </c>
      <c r="I489" s="6">
        <v>316</v>
      </c>
      <c r="J489" s="6">
        <v>64</v>
      </c>
      <c r="K489" s="6">
        <v>176</v>
      </c>
      <c r="L489" s="6">
        <v>68</v>
      </c>
      <c r="M489" s="6">
        <v>450</v>
      </c>
      <c r="N489" s="6">
        <v>411</v>
      </c>
      <c r="O489" s="6">
        <v>0</v>
      </c>
      <c r="P489" s="6">
        <v>0</v>
      </c>
      <c r="Q489" s="6">
        <v>0</v>
      </c>
      <c r="R489" s="6">
        <v>0</v>
      </c>
      <c r="S489" s="6">
        <v>36</v>
      </c>
      <c r="T489" s="6">
        <v>30</v>
      </c>
      <c r="U489" s="6">
        <v>0</v>
      </c>
      <c r="V489" s="6">
        <v>0</v>
      </c>
      <c r="W489" s="6">
        <v>0</v>
      </c>
      <c r="X489" s="6">
        <v>300</v>
      </c>
      <c r="Y489" s="6">
        <v>350</v>
      </c>
      <c r="Z489" s="13" t="s">
        <v>29</v>
      </c>
      <c r="AA489" s="6">
        <v>0</v>
      </c>
      <c r="AB489" s="6">
        <v>0</v>
      </c>
      <c r="AC489" s="6">
        <v>0</v>
      </c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spans="1:39" ht="15.75" thickBot="1" x14ac:dyDescent="0.25">
      <c r="A490" s="66"/>
      <c r="B490" s="63">
        <v>44369</v>
      </c>
      <c r="C490" s="9">
        <v>0.41666666666666669</v>
      </c>
      <c r="D490" s="7" t="s">
        <v>139</v>
      </c>
      <c r="E490" s="13" t="s">
        <v>93</v>
      </c>
      <c r="F490" s="8">
        <v>245</v>
      </c>
      <c r="G490" s="8">
        <v>4</v>
      </c>
      <c r="H490" s="8">
        <v>540</v>
      </c>
      <c r="I490" s="8">
        <v>2</v>
      </c>
      <c r="J490" s="8">
        <v>40</v>
      </c>
      <c r="K490" s="8">
        <v>771</v>
      </c>
      <c r="L490" s="8">
        <v>80</v>
      </c>
      <c r="M490" s="8">
        <v>555</v>
      </c>
      <c r="N490" s="8">
        <v>425</v>
      </c>
      <c r="O490" s="8">
        <v>86</v>
      </c>
      <c r="P490" s="8">
        <v>535</v>
      </c>
      <c r="Q490" s="8">
        <v>432</v>
      </c>
      <c r="R490" s="8">
        <v>0</v>
      </c>
      <c r="S490" s="8">
        <v>36</v>
      </c>
      <c r="T490" s="8">
        <v>30</v>
      </c>
      <c r="U490" s="8">
        <v>0</v>
      </c>
      <c r="V490" s="8">
        <v>0</v>
      </c>
      <c r="W490" s="8">
        <v>0</v>
      </c>
      <c r="X490" s="8">
        <v>230</v>
      </c>
      <c r="Y490" s="8">
        <v>260</v>
      </c>
      <c r="Z490" s="12" t="s">
        <v>29</v>
      </c>
      <c r="AA490" s="8">
        <v>210</v>
      </c>
      <c r="AB490" s="8">
        <v>250</v>
      </c>
      <c r="AC490" s="12" t="s">
        <v>29</v>
      </c>
      <c r="AD490" s="8"/>
      <c r="AE490" s="8"/>
      <c r="AF490" s="8"/>
      <c r="AG490" s="8"/>
      <c r="AH490" s="8"/>
      <c r="AI490" s="8"/>
      <c r="AJ490" s="8"/>
      <c r="AK490" s="8"/>
      <c r="AL490" s="8"/>
      <c r="AM490" s="6"/>
    </row>
    <row r="491" spans="1:39" ht="15.75" thickBot="1" x14ac:dyDescent="0.25">
      <c r="A491" s="66"/>
      <c r="B491" s="63">
        <v>44369</v>
      </c>
      <c r="C491" s="7">
        <v>0.58333333333333337</v>
      </c>
      <c r="D491" s="5" t="s">
        <v>139</v>
      </c>
      <c r="E491" s="13" t="s">
        <v>93</v>
      </c>
      <c r="F491" s="6">
        <v>400</v>
      </c>
      <c r="G491" s="6">
        <v>5</v>
      </c>
      <c r="H491" s="6">
        <v>545</v>
      </c>
      <c r="I491" s="6">
        <v>4</v>
      </c>
      <c r="J491" s="6">
        <v>40</v>
      </c>
      <c r="K491" s="6">
        <v>915</v>
      </c>
      <c r="L491" s="6">
        <v>96</v>
      </c>
      <c r="M491" s="6">
        <v>575</v>
      </c>
      <c r="N491" s="6">
        <v>336</v>
      </c>
      <c r="O491" s="6">
        <v>103</v>
      </c>
      <c r="P491" s="6">
        <v>565</v>
      </c>
      <c r="Q491" s="6">
        <v>336</v>
      </c>
      <c r="R491" s="6">
        <v>0</v>
      </c>
      <c r="S491" s="6">
        <v>36</v>
      </c>
      <c r="T491" s="6">
        <v>40</v>
      </c>
      <c r="U491" s="6">
        <v>0</v>
      </c>
      <c r="V491" s="6">
        <v>0</v>
      </c>
      <c r="W491" s="6">
        <v>0</v>
      </c>
      <c r="X491" s="6">
        <v>280</v>
      </c>
      <c r="Y491" s="6">
        <v>330</v>
      </c>
      <c r="Z491" s="13" t="s">
        <v>29</v>
      </c>
      <c r="AA491" s="6">
        <v>210</v>
      </c>
      <c r="AB491" s="6">
        <v>230</v>
      </c>
      <c r="AC491" s="13" t="s">
        <v>29</v>
      </c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spans="1:39" ht="15.75" thickBot="1" x14ac:dyDescent="0.25">
      <c r="A492" s="66"/>
      <c r="B492" s="63">
        <v>44369</v>
      </c>
      <c r="C492" s="5">
        <v>0.75</v>
      </c>
      <c r="D492" s="7" t="s">
        <v>139</v>
      </c>
      <c r="E492" s="13" t="s">
        <v>37</v>
      </c>
      <c r="F492" s="8">
        <v>600</v>
      </c>
      <c r="G492" s="8">
        <v>15</v>
      </c>
      <c r="H492" s="8">
        <v>550</v>
      </c>
      <c r="I492" s="8">
        <v>4</v>
      </c>
      <c r="J492" s="8">
        <v>40</v>
      </c>
      <c r="K492" s="8">
        <v>106</v>
      </c>
      <c r="L492" s="8">
        <v>96</v>
      </c>
      <c r="M492" s="8">
        <v>580</v>
      </c>
      <c r="N492" s="8">
        <v>350</v>
      </c>
      <c r="O492" s="8">
        <v>103</v>
      </c>
      <c r="P492" s="8">
        <v>570</v>
      </c>
      <c r="Q492" s="8">
        <v>345</v>
      </c>
      <c r="R492" s="8">
        <v>0</v>
      </c>
      <c r="S492" s="8">
        <v>36</v>
      </c>
      <c r="T492" s="8">
        <v>40</v>
      </c>
      <c r="U492" s="8">
        <v>0</v>
      </c>
      <c r="V492" s="8">
        <v>0</v>
      </c>
      <c r="W492" s="8">
        <v>0</v>
      </c>
      <c r="X492" s="8">
        <v>300</v>
      </c>
      <c r="Y492" s="8">
        <v>350</v>
      </c>
      <c r="Z492" s="8" t="s">
        <v>29</v>
      </c>
      <c r="AA492" s="8">
        <v>250</v>
      </c>
      <c r="AB492" s="8">
        <v>300</v>
      </c>
      <c r="AC492" s="8" t="s">
        <v>29</v>
      </c>
      <c r="AD492" s="8"/>
      <c r="AE492" s="8">
        <v>19680</v>
      </c>
      <c r="AF492" s="8"/>
      <c r="AG492" s="8">
        <v>17330</v>
      </c>
      <c r="AH492" s="8"/>
      <c r="AI492" s="8">
        <v>13626</v>
      </c>
      <c r="AJ492" s="8">
        <v>23302</v>
      </c>
      <c r="AK492" s="8">
        <v>100</v>
      </c>
      <c r="AL492" s="8">
        <v>631</v>
      </c>
      <c r="AM492" s="6">
        <v>50</v>
      </c>
    </row>
    <row r="493" spans="1:39" ht="15.75" thickBot="1" x14ac:dyDescent="0.25">
      <c r="A493" s="67"/>
      <c r="B493" s="63">
        <v>44369</v>
      </c>
      <c r="C493" s="5">
        <v>0.91666666666666663</v>
      </c>
      <c r="D493" s="5" t="s">
        <v>139</v>
      </c>
      <c r="E493" s="13" t="s">
        <v>140</v>
      </c>
      <c r="F493" s="6">
        <v>50</v>
      </c>
      <c r="G493" s="24">
        <v>5</v>
      </c>
      <c r="H493" s="24">
        <v>550</v>
      </c>
      <c r="I493" s="24">
        <v>0</v>
      </c>
      <c r="J493" s="24">
        <v>0</v>
      </c>
      <c r="K493" s="24">
        <v>0</v>
      </c>
      <c r="L493" s="24">
        <v>0</v>
      </c>
      <c r="M493" s="24">
        <v>0</v>
      </c>
      <c r="N493" s="24">
        <v>0</v>
      </c>
      <c r="O493" s="24">
        <v>0</v>
      </c>
      <c r="P493" s="24">
        <v>0</v>
      </c>
      <c r="Q493" s="24">
        <v>0</v>
      </c>
      <c r="R493" s="24">
        <v>0</v>
      </c>
      <c r="S493" s="24">
        <v>36</v>
      </c>
      <c r="T493" s="24">
        <v>15</v>
      </c>
      <c r="U493" s="24">
        <v>0</v>
      </c>
      <c r="V493" s="24">
        <v>0</v>
      </c>
      <c r="W493" s="24">
        <v>0</v>
      </c>
      <c r="X493" s="24">
        <v>150</v>
      </c>
      <c r="Y493" s="24">
        <v>200</v>
      </c>
      <c r="Z493" s="25" t="s">
        <v>29</v>
      </c>
      <c r="AA493" s="24">
        <v>0</v>
      </c>
      <c r="AB493" s="24">
        <v>0</v>
      </c>
      <c r="AC493" s="24">
        <v>0</v>
      </c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spans="1:39" ht="15.75" thickBot="1" x14ac:dyDescent="0.25">
      <c r="A494" s="65">
        <v>44370</v>
      </c>
      <c r="B494" s="63">
        <v>44370</v>
      </c>
      <c r="C494" s="7">
        <v>0.25</v>
      </c>
      <c r="D494" s="7" t="s">
        <v>139</v>
      </c>
      <c r="E494" s="12" t="s">
        <v>70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8">
        <v>36</v>
      </c>
      <c r="T494" s="8">
        <v>10</v>
      </c>
      <c r="U494" s="8">
        <v>0</v>
      </c>
      <c r="V494" s="8">
        <v>0</v>
      </c>
      <c r="W494" s="8">
        <v>0</v>
      </c>
      <c r="X494" s="8">
        <v>100</v>
      </c>
      <c r="Y494" s="8">
        <v>150</v>
      </c>
      <c r="Z494" s="12" t="s">
        <v>29</v>
      </c>
      <c r="AA494" s="8">
        <v>0</v>
      </c>
      <c r="AB494" s="8">
        <v>0</v>
      </c>
      <c r="AC494" s="8">
        <v>0</v>
      </c>
      <c r="AD494" s="8"/>
      <c r="AE494" s="8"/>
      <c r="AF494" s="8"/>
      <c r="AG494" s="8"/>
      <c r="AH494" s="8"/>
      <c r="AI494" s="8"/>
      <c r="AJ494" s="8"/>
      <c r="AK494" s="8"/>
      <c r="AL494" s="8"/>
      <c r="AM494" s="6"/>
    </row>
    <row r="495" spans="1:39" ht="15.75" thickBot="1" x14ac:dyDescent="0.25">
      <c r="A495" s="66"/>
      <c r="B495" s="63">
        <v>44370</v>
      </c>
      <c r="C495" s="9">
        <v>0.41666666666666669</v>
      </c>
      <c r="D495" s="7" t="s">
        <v>139</v>
      </c>
      <c r="E495" s="13" t="s">
        <v>70</v>
      </c>
      <c r="F495" s="6">
        <v>0</v>
      </c>
      <c r="G495" s="6">
        <v>5</v>
      </c>
      <c r="H495" s="6">
        <v>550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36</v>
      </c>
      <c r="T495" s="6">
        <v>10</v>
      </c>
      <c r="U495" s="6">
        <v>0</v>
      </c>
      <c r="V495" s="6">
        <v>0</v>
      </c>
      <c r="W495" s="6">
        <v>0</v>
      </c>
      <c r="X495" s="6">
        <v>100</v>
      </c>
      <c r="Y495" s="6">
        <v>150</v>
      </c>
      <c r="Z495" s="13" t="s">
        <v>29</v>
      </c>
      <c r="AA495" s="6">
        <v>0</v>
      </c>
      <c r="AB495" s="6">
        <v>0</v>
      </c>
      <c r="AC495" s="6">
        <v>0</v>
      </c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spans="1:39" ht="15.75" thickBot="1" x14ac:dyDescent="0.25">
      <c r="A496" s="66"/>
      <c r="B496" s="63">
        <v>44370</v>
      </c>
      <c r="C496" s="7">
        <v>0.58333333333333337</v>
      </c>
      <c r="D496" s="7" t="s">
        <v>139</v>
      </c>
      <c r="E496" s="12" t="s">
        <v>42</v>
      </c>
      <c r="F496" s="8">
        <v>150</v>
      </c>
      <c r="G496" s="8">
        <v>4</v>
      </c>
      <c r="H496" s="8">
        <v>550</v>
      </c>
      <c r="I496" s="8">
        <v>0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8">
        <v>0</v>
      </c>
      <c r="P496" s="8">
        <v>0</v>
      </c>
      <c r="Q496" s="8">
        <v>0</v>
      </c>
      <c r="R496" s="8">
        <v>0</v>
      </c>
      <c r="S496" s="8">
        <v>36</v>
      </c>
      <c r="T496" s="8">
        <v>20</v>
      </c>
      <c r="U496" s="8">
        <v>0</v>
      </c>
      <c r="V496" s="8">
        <v>0</v>
      </c>
      <c r="W496" s="8">
        <v>0</v>
      </c>
      <c r="X496" s="8">
        <v>172</v>
      </c>
      <c r="Y496" s="8">
        <v>250</v>
      </c>
      <c r="Z496" s="12" t="s">
        <v>29</v>
      </c>
      <c r="AA496" s="8">
        <v>0</v>
      </c>
      <c r="AB496" s="8">
        <v>0</v>
      </c>
      <c r="AC496" s="8">
        <v>0</v>
      </c>
      <c r="AD496" s="8"/>
      <c r="AE496" s="8"/>
      <c r="AF496" s="8"/>
      <c r="AG496" s="8"/>
      <c r="AH496" s="8"/>
      <c r="AI496" s="8"/>
      <c r="AJ496" s="8"/>
      <c r="AK496" s="8"/>
      <c r="AL496" s="8"/>
      <c r="AM496" s="6"/>
    </row>
    <row r="497" spans="1:39" ht="15.75" thickBot="1" x14ac:dyDescent="0.25">
      <c r="A497" s="66"/>
      <c r="B497" s="63">
        <v>44370</v>
      </c>
      <c r="C497" s="5">
        <v>0.75</v>
      </c>
      <c r="D497" s="5" t="s">
        <v>139</v>
      </c>
      <c r="E497" s="13" t="s">
        <v>36</v>
      </c>
      <c r="F497" s="6">
        <v>744</v>
      </c>
      <c r="G497" s="6">
        <v>7</v>
      </c>
      <c r="H497" s="6">
        <v>513</v>
      </c>
      <c r="I497" s="6">
        <v>163</v>
      </c>
      <c r="J497" s="6">
        <v>50</v>
      </c>
      <c r="K497" s="6">
        <v>1100</v>
      </c>
      <c r="L497" s="6">
        <v>77</v>
      </c>
      <c r="M497" s="6">
        <v>510</v>
      </c>
      <c r="N497" s="6">
        <v>433</v>
      </c>
      <c r="O497" s="6">
        <v>77</v>
      </c>
      <c r="P497" s="6">
        <v>510</v>
      </c>
      <c r="Q497" s="6">
        <v>434</v>
      </c>
      <c r="R497" s="6">
        <v>0</v>
      </c>
      <c r="S497" s="6">
        <v>40</v>
      </c>
      <c r="T497" s="6">
        <v>33</v>
      </c>
      <c r="U497" s="6">
        <v>250</v>
      </c>
      <c r="V497" s="6">
        <v>280</v>
      </c>
      <c r="W497" s="13" t="s">
        <v>29</v>
      </c>
      <c r="X497" s="6">
        <v>0</v>
      </c>
      <c r="Y497" s="6">
        <v>0</v>
      </c>
      <c r="Z497" s="6">
        <v>0</v>
      </c>
      <c r="AA497" s="6">
        <v>300</v>
      </c>
      <c r="AB497" s="6">
        <v>350</v>
      </c>
      <c r="AC497" s="13" t="s">
        <v>29</v>
      </c>
      <c r="AD497" s="6"/>
      <c r="AE497" s="6">
        <v>19682</v>
      </c>
      <c r="AF497" s="6"/>
      <c r="AG497" s="6">
        <v>17350</v>
      </c>
      <c r="AH497" s="6"/>
      <c r="AI497" s="6">
        <v>13632</v>
      </c>
      <c r="AJ497" s="6">
        <v>23326</v>
      </c>
      <c r="AK497" s="6">
        <v>0</v>
      </c>
      <c r="AL497" s="6">
        <v>1104</v>
      </c>
      <c r="AM497" s="6">
        <v>50</v>
      </c>
    </row>
    <row r="498" spans="1:39" ht="15.75" thickBot="1" x14ac:dyDescent="0.25">
      <c r="A498" s="67"/>
      <c r="B498" s="63">
        <v>44370</v>
      </c>
      <c r="C498" s="5">
        <v>0.91666666666666663</v>
      </c>
      <c r="D498" s="7" t="s">
        <v>139</v>
      </c>
      <c r="E498" s="12" t="s">
        <v>36</v>
      </c>
      <c r="F498" s="8">
        <v>1040</v>
      </c>
      <c r="G498" s="8">
        <v>4.5</v>
      </c>
      <c r="H498" s="8">
        <v>544</v>
      </c>
      <c r="I498" s="8">
        <v>151</v>
      </c>
      <c r="J498" s="8">
        <v>46</v>
      </c>
      <c r="K498" s="8">
        <v>1813</v>
      </c>
      <c r="L498" s="8">
        <v>93</v>
      </c>
      <c r="M498" s="8">
        <v>561</v>
      </c>
      <c r="N498" s="8">
        <v>406</v>
      </c>
      <c r="O498" s="8">
        <v>93</v>
      </c>
      <c r="P498" s="8">
        <v>563</v>
      </c>
      <c r="Q498" s="8">
        <v>425</v>
      </c>
      <c r="R498" s="8">
        <v>0</v>
      </c>
      <c r="S498" s="8">
        <v>40</v>
      </c>
      <c r="T498" s="8">
        <v>44</v>
      </c>
      <c r="U498" s="8">
        <v>0</v>
      </c>
      <c r="V498" s="8">
        <v>0</v>
      </c>
      <c r="W498" s="8">
        <v>0</v>
      </c>
      <c r="X498" s="8">
        <v>400</v>
      </c>
      <c r="Y498" s="8">
        <v>430</v>
      </c>
      <c r="Z498" s="12" t="s">
        <v>29</v>
      </c>
      <c r="AA498" s="8">
        <v>380</v>
      </c>
      <c r="AB498" s="8">
        <v>415</v>
      </c>
      <c r="AC498" s="12" t="s">
        <v>29</v>
      </c>
      <c r="AD498" s="8"/>
      <c r="AE498" s="8"/>
      <c r="AF498" s="8"/>
      <c r="AG498" s="8"/>
      <c r="AH498" s="8"/>
      <c r="AI498" s="8"/>
      <c r="AJ498" s="8"/>
      <c r="AK498" s="8"/>
      <c r="AL498" s="8"/>
      <c r="AM498" s="6"/>
    </row>
    <row r="499" spans="1:39" ht="15.75" thickBot="1" x14ac:dyDescent="0.25">
      <c r="A499" s="65">
        <v>44371</v>
      </c>
      <c r="B499" s="63">
        <v>44371</v>
      </c>
      <c r="C499" s="7">
        <v>0.25</v>
      </c>
      <c r="D499" s="7" t="s">
        <v>139</v>
      </c>
      <c r="E499" s="13" t="s">
        <v>36</v>
      </c>
      <c r="F499" s="6">
        <v>1620</v>
      </c>
      <c r="G499" s="6">
        <v>53</v>
      </c>
      <c r="H499" s="6">
        <v>559</v>
      </c>
      <c r="I499" s="6">
        <v>159</v>
      </c>
      <c r="J499" s="6">
        <v>62</v>
      </c>
      <c r="K499" s="6">
        <v>1958</v>
      </c>
      <c r="L499" s="6">
        <v>93</v>
      </c>
      <c r="M499" s="6">
        <v>564</v>
      </c>
      <c r="N499" s="6">
        <v>432</v>
      </c>
      <c r="O499" s="6">
        <v>93</v>
      </c>
      <c r="P499" s="6">
        <v>562</v>
      </c>
      <c r="Q499" s="6">
        <v>449</v>
      </c>
      <c r="R499" s="6">
        <v>0</v>
      </c>
      <c r="S499" s="6">
        <v>36</v>
      </c>
      <c r="T499" s="6">
        <v>49</v>
      </c>
      <c r="U499" s="6">
        <v>0</v>
      </c>
      <c r="V499" s="6">
        <v>0</v>
      </c>
      <c r="W499" s="6">
        <v>0</v>
      </c>
      <c r="X499" s="6">
        <v>420</v>
      </c>
      <c r="Y499" s="6">
        <v>450</v>
      </c>
      <c r="Z499" s="13" t="s">
        <v>29</v>
      </c>
      <c r="AA499" s="6">
        <v>520</v>
      </c>
      <c r="AB499" s="6">
        <v>545</v>
      </c>
      <c r="AC499" s="13" t="s">
        <v>29</v>
      </c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spans="1:39" ht="15.75" thickBot="1" x14ac:dyDescent="0.25">
      <c r="A500" s="66"/>
      <c r="B500" s="63">
        <v>44371</v>
      </c>
      <c r="C500" s="9">
        <v>0.41666666666666669</v>
      </c>
      <c r="D500" s="7" t="s">
        <v>139</v>
      </c>
      <c r="E500" s="12" t="s">
        <v>36</v>
      </c>
      <c r="F500" s="8">
        <v>2200</v>
      </c>
      <c r="G500" s="8">
        <v>22.5</v>
      </c>
      <c r="H500" s="8">
        <v>575</v>
      </c>
      <c r="I500" s="8">
        <v>171</v>
      </c>
      <c r="J500" s="8">
        <v>72</v>
      </c>
      <c r="K500" s="8">
        <v>2840</v>
      </c>
      <c r="L500" s="8">
        <v>92</v>
      </c>
      <c r="M500" s="8">
        <v>556</v>
      </c>
      <c r="N500" s="8">
        <v>534</v>
      </c>
      <c r="O500" s="8">
        <v>92</v>
      </c>
      <c r="P500" s="8">
        <v>563</v>
      </c>
      <c r="Q500" s="8">
        <v>545</v>
      </c>
      <c r="R500" s="8">
        <v>0</v>
      </c>
      <c r="S500" s="8">
        <v>36</v>
      </c>
      <c r="T500" s="8">
        <v>63</v>
      </c>
      <c r="U500" s="8">
        <v>0</v>
      </c>
      <c r="V500" s="8">
        <v>0</v>
      </c>
      <c r="W500" s="8">
        <v>0</v>
      </c>
      <c r="X500" s="8">
        <v>540</v>
      </c>
      <c r="Y500" s="8">
        <v>560</v>
      </c>
      <c r="Z500" s="12" t="s">
        <v>29</v>
      </c>
      <c r="AA500" s="8">
        <v>630</v>
      </c>
      <c r="AB500" s="8">
        <v>680</v>
      </c>
      <c r="AC500" s="12" t="s">
        <v>29</v>
      </c>
      <c r="AD500" s="8"/>
      <c r="AE500" s="8"/>
      <c r="AF500" s="8"/>
      <c r="AG500" s="8"/>
      <c r="AH500" s="8"/>
      <c r="AI500" s="8"/>
      <c r="AJ500" s="8"/>
      <c r="AK500" s="8"/>
      <c r="AL500" s="8"/>
      <c r="AM500" s="6"/>
    </row>
    <row r="501" spans="1:39" ht="15.75" thickBot="1" x14ac:dyDescent="0.25">
      <c r="A501" s="66"/>
      <c r="B501" s="63">
        <v>44371</v>
      </c>
      <c r="C501" s="7">
        <v>0.58333333333333337</v>
      </c>
      <c r="D501" s="5" t="s">
        <v>139</v>
      </c>
      <c r="E501" s="13" t="s">
        <v>36</v>
      </c>
      <c r="F501" s="6">
        <v>2500</v>
      </c>
      <c r="G501" s="6">
        <v>28</v>
      </c>
      <c r="H501" s="13">
        <v>566</v>
      </c>
      <c r="I501" s="13">
        <v>1</v>
      </c>
      <c r="J501" s="6">
        <v>41</v>
      </c>
      <c r="K501" s="6">
        <v>2268</v>
      </c>
      <c r="L501" s="6">
        <v>84</v>
      </c>
      <c r="M501" s="6">
        <v>560</v>
      </c>
      <c r="N501" s="6">
        <v>526</v>
      </c>
      <c r="O501" s="6">
        <v>84</v>
      </c>
      <c r="P501" s="6">
        <v>562</v>
      </c>
      <c r="Q501" s="6">
        <v>523</v>
      </c>
      <c r="R501" s="6">
        <v>0</v>
      </c>
      <c r="S501" s="6">
        <v>36</v>
      </c>
      <c r="T501" s="6">
        <v>48</v>
      </c>
      <c r="U501" s="6">
        <v>0</v>
      </c>
      <c r="V501" s="6">
        <v>0</v>
      </c>
      <c r="W501" s="6">
        <v>0</v>
      </c>
      <c r="X501" s="6">
        <v>470</v>
      </c>
      <c r="Y501" s="6">
        <v>500</v>
      </c>
      <c r="Z501" s="13" t="s">
        <v>29</v>
      </c>
      <c r="AA501" s="6">
        <v>500</v>
      </c>
      <c r="AB501" s="6">
        <v>560</v>
      </c>
      <c r="AC501" s="13" t="s">
        <v>29</v>
      </c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spans="1:39" ht="15.75" thickBot="1" x14ac:dyDescent="0.25">
      <c r="A502" s="66"/>
      <c r="B502" s="63">
        <v>44371</v>
      </c>
      <c r="C502" s="5">
        <v>0.75</v>
      </c>
      <c r="D502" s="7" t="s">
        <v>139</v>
      </c>
      <c r="E502" s="13" t="s">
        <v>36</v>
      </c>
      <c r="F502" s="8">
        <v>2950</v>
      </c>
      <c r="G502" s="8">
        <v>5</v>
      </c>
      <c r="H502" s="8">
        <v>579</v>
      </c>
      <c r="I502" s="8">
        <v>27</v>
      </c>
      <c r="J502" s="8">
        <v>70</v>
      </c>
      <c r="K502" s="8">
        <v>2715</v>
      </c>
      <c r="L502" s="8">
        <v>93</v>
      </c>
      <c r="M502" s="8">
        <v>558</v>
      </c>
      <c r="N502" s="8">
        <v>517</v>
      </c>
      <c r="O502" s="8">
        <v>93</v>
      </c>
      <c r="P502" s="8">
        <v>561</v>
      </c>
      <c r="Q502" s="8">
        <v>532</v>
      </c>
      <c r="R502" s="8">
        <v>0</v>
      </c>
      <c r="S502" s="8">
        <v>36</v>
      </c>
      <c r="T502" s="8">
        <v>57</v>
      </c>
      <c r="U502" s="8">
        <v>0</v>
      </c>
      <c r="V502" s="8">
        <v>0</v>
      </c>
      <c r="W502" s="8">
        <v>0</v>
      </c>
      <c r="X502" s="8">
        <v>423</v>
      </c>
      <c r="Y502" s="8">
        <v>420</v>
      </c>
      <c r="Z502" s="12" t="s">
        <v>29</v>
      </c>
      <c r="AA502" s="8">
        <v>730</v>
      </c>
      <c r="AB502" s="8">
        <v>733</v>
      </c>
      <c r="AC502" s="12" t="s">
        <v>29</v>
      </c>
      <c r="AD502" s="8"/>
      <c r="AE502" s="8">
        <v>19682</v>
      </c>
      <c r="AF502" s="8"/>
      <c r="AG502" s="8">
        <v>17374</v>
      </c>
      <c r="AH502" s="8"/>
      <c r="AI502" s="8">
        <v>13656</v>
      </c>
      <c r="AJ502" s="8">
        <v>23350</v>
      </c>
      <c r="AK502" s="8">
        <v>99</v>
      </c>
      <c r="AL502" s="8">
        <v>1415</v>
      </c>
      <c r="AM502" s="6">
        <v>50</v>
      </c>
    </row>
    <row r="503" spans="1:39" ht="15.75" thickBot="1" x14ac:dyDescent="0.25">
      <c r="A503" s="67"/>
      <c r="B503" s="63">
        <v>44371</v>
      </c>
      <c r="C503" s="5">
        <v>0.91666666666666663</v>
      </c>
      <c r="D503" s="7" t="s">
        <v>139</v>
      </c>
      <c r="E503" s="13" t="s">
        <v>36</v>
      </c>
      <c r="F503" s="6">
        <v>3400</v>
      </c>
      <c r="G503" s="6">
        <v>4</v>
      </c>
      <c r="H503" s="6">
        <v>573</v>
      </c>
      <c r="I503" s="6">
        <v>25</v>
      </c>
      <c r="J503" s="6">
        <v>70</v>
      </c>
      <c r="K503" s="6">
        <v>2715</v>
      </c>
      <c r="L503" s="6">
        <v>93</v>
      </c>
      <c r="M503" s="6">
        <v>555</v>
      </c>
      <c r="N503" s="6">
        <v>515</v>
      </c>
      <c r="O503" s="6">
        <v>93</v>
      </c>
      <c r="P503" s="6">
        <v>558</v>
      </c>
      <c r="Q503" s="6">
        <v>529</v>
      </c>
      <c r="R503" s="6">
        <v>0</v>
      </c>
      <c r="S503" s="6">
        <v>36</v>
      </c>
      <c r="T503" s="6">
        <v>55</v>
      </c>
      <c r="U503" s="6">
        <v>0</v>
      </c>
      <c r="V503" s="6">
        <v>0</v>
      </c>
      <c r="W503" s="6">
        <v>0</v>
      </c>
      <c r="X503" s="6">
        <v>420</v>
      </c>
      <c r="Y503" s="6">
        <v>418</v>
      </c>
      <c r="Z503" s="13" t="s">
        <v>29</v>
      </c>
      <c r="AA503" s="6">
        <v>728</v>
      </c>
      <c r="AB503" s="6">
        <v>730</v>
      </c>
      <c r="AC503" s="13" t="s">
        <v>29</v>
      </c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spans="1:39" ht="15.75" thickBot="1" x14ac:dyDescent="0.25">
      <c r="A504" s="65">
        <v>44372</v>
      </c>
      <c r="B504" s="63">
        <v>44372</v>
      </c>
      <c r="C504" s="7">
        <v>0.25</v>
      </c>
      <c r="D504" s="7" t="s">
        <v>139</v>
      </c>
      <c r="E504" s="13" t="s">
        <v>36</v>
      </c>
      <c r="F504" s="8">
        <v>3936</v>
      </c>
      <c r="G504" s="8">
        <v>5</v>
      </c>
      <c r="H504" s="8">
        <v>575</v>
      </c>
      <c r="I504" s="8">
        <v>32</v>
      </c>
      <c r="J504" s="8">
        <v>96</v>
      </c>
      <c r="K504" s="8">
        <v>2132</v>
      </c>
      <c r="L504" s="8">
        <v>98</v>
      </c>
      <c r="M504" s="8">
        <v>567</v>
      </c>
      <c r="N504" s="8">
        <v>414</v>
      </c>
      <c r="O504" s="8">
        <v>91</v>
      </c>
      <c r="P504" s="8">
        <v>570</v>
      </c>
      <c r="Q504" s="8">
        <v>453</v>
      </c>
      <c r="R504" s="8">
        <v>0</v>
      </c>
      <c r="S504" s="8">
        <v>36</v>
      </c>
      <c r="T504" s="8">
        <v>43</v>
      </c>
      <c r="U504" s="8">
        <v>0</v>
      </c>
      <c r="V504" s="8">
        <v>0</v>
      </c>
      <c r="W504" s="8">
        <v>0</v>
      </c>
      <c r="X504" s="8">
        <v>321</v>
      </c>
      <c r="Y504" s="8">
        <v>331</v>
      </c>
      <c r="Z504" s="12" t="s">
        <v>29</v>
      </c>
      <c r="AA504" s="8">
        <v>539</v>
      </c>
      <c r="AB504" s="8">
        <v>531</v>
      </c>
      <c r="AC504" s="12" t="s">
        <v>29</v>
      </c>
      <c r="AD504" s="8"/>
      <c r="AE504" s="8"/>
      <c r="AF504" s="8"/>
      <c r="AG504" s="8"/>
      <c r="AH504" s="8"/>
      <c r="AI504" s="8"/>
      <c r="AJ504" s="8"/>
      <c r="AK504" s="8"/>
      <c r="AL504" s="8"/>
      <c r="AM504" s="6"/>
    </row>
    <row r="505" spans="1:39" ht="15.75" thickBot="1" x14ac:dyDescent="0.25">
      <c r="A505" s="66"/>
      <c r="B505" s="63">
        <v>44372</v>
      </c>
      <c r="C505" s="9">
        <v>0.41666666666666669</v>
      </c>
      <c r="D505" s="7" t="s">
        <v>139</v>
      </c>
      <c r="E505" s="13" t="s">
        <v>36</v>
      </c>
      <c r="F505" s="6">
        <v>4100</v>
      </c>
      <c r="G505" s="6">
        <v>5</v>
      </c>
      <c r="H505" s="6">
        <v>570</v>
      </c>
      <c r="I505" s="6">
        <v>36</v>
      </c>
      <c r="J505" s="6">
        <v>87</v>
      </c>
      <c r="K505" s="6">
        <v>275</v>
      </c>
      <c r="L505" s="6">
        <v>20</v>
      </c>
      <c r="M505" s="6">
        <v>568</v>
      </c>
      <c r="N505" s="6">
        <v>390</v>
      </c>
      <c r="O505" s="6">
        <v>20</v>
      </c>
      <c r="P505" s="6">
        <v>564</v>
      </c>
      <c r="Q505" s="6">
        <v>404</v>
      </c>
      <c r="R505" s="6">
        <v>0</v>
      </c>
      <c r="S505" s="6">
        <v>36</v>
      </c>
      <c r="T505" s="6">
        <v>29</v>
      </c>
      <c r="U505" s="6">
        <v>0</v>
      </c>
      <c r="V505" s="6">
        <v>0</v>
      </c>
      <c r="W505" s="6">
        <v>0</v>
      </c>
      <c r="X505" s="6">
        <v>187</v>
      </c>
      <c r="Y505" s="6">
        <v>192</v>
      </c>
      <c r="Z505" s="13" t="s">
        <v>29</v>
      </c>
      <c r="AA505" s="6">
        <v>274</v>
      </c>
      <c r="AB505" s="6">
        <v>292</v>
      </c>
      <c r="AC505" s="13" t="s">
        <v>29</v>
      </c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5.75" thickBot="1" x14ac:dyDescent="0.25">
      <c r="A506" s="66"/>
      <c r="B506" s="63">
        <v>44372</v>
      </c>
      <c r="C506" s="7">
        <v>0.58333333333333337</v>
      </c>
      <c r="D506" s="7" t="s">
        <v>139</v>
      </c>
      <c r="E506" s="13" t="s">
        <v>36</v>
      </c>
      <c r="F506" s="8">
        <v>4269</v>
      </c>
      <c r="G506" s="8">
        <v>112</v>
      </c>
      <c r="H506" s="8">
        <v>585</v>
      </c>
      <c r="I506" s="8">
        <v>4</v>
      </c>
      <c r="J506" s="8">
        <v>40</v>
      </c>
      <c r="K506" s="8">
        <v>990</v>
      </c>
      <c r="L506" s="8">
        <v>60</v>
      </c>
      <c r="M506" s="8">
        <v>405</v>
      </c>
      <c r="N506" s="8">
        <v>419</v>
      </c>
      <c r="O506" s="8">
        <v>61</v>
      </c>
      <c r="P506" s="8">
        <v>405</v>
      </c>
      <c r="Q506" s="8">
        <v>434</v>
      </c>
      <c r="R506" s="8">
        <v>0</v>
      </c>
      <c r="S506" s="8">
        <v>36</v>
      </c>
      <c r="T506" s="8">
        <v>29</v>
      </c>
      <c r="U506" s="8">
        <v>0</v>
      </c>
      <c r="V506" s="8">
        <v>0</v>
      </c>
      <c r="W506" s="8">
        <v>0</v>
      </c>
      <c r="X506" s="8">
        <v>159</v>
      </c>
      <c r="Y506" s="8">
        <v>168</v>
      </c>
      <c r="Z506" s="12" t="s">
        <v>29</v>
      </c>
      <c r="AA506" s="8">
        <v>425</v>
      </c>
      <c r="AB506" s="8">
        <v>432</v>
      </c>
      <c r="AC506" s="12" t="s">
        <v>29</v>
      </c>
      <c r="AD506" s="8"/>
      <c r="AE506" s="8"/>
      <c r="AF506" s="8"/>
      <c r="AG506" s="8"/>
      <c r="AH506" s="8"/>
      <c r="AI506" s="8"/>
      <c r="AJ506" s="8"/>
      <c r="AK506" s="8"/>
      <c r="AL506" s="8"/>
      <c r="AM506" s="6"/>
    </row>
    <row r="507" spans="1:39" ht="15.75" thickBot="1" x14ac:dyDescent="0.25">
      <c r="A507" s="66"/>
      <c r="B507" s="63">
        <v>44372</v>
      </c>
      <c r="C507" s="5">
        <v>0.75</v>
      </c>
      <c r="D507" s="7" t="s">
        <v>139</v>
      </c>
      <c r="E507" s="13" t="s">
        <v>36</v>
      </c>
      <c r="F507" s="6">
        <v>4361</v>
      </c>
      <c r="G507" s="6">
        <v>5</v>
      </c>
      <c r="H507" s="6">
        <v>575</v>
      </c>
      <c r="I507" s="6">
        <v>-1</v>
      </c>
      <c r="J507" s="6">
        <v>40</v>
      </c>
      <c r="K507" s="6">
        <v>2416</v>
      </c>
      <c r="L507" s="6">
        <v>101</v>
      </c>
      <c r="M507" s="6">
        <v>563</v>
      </c>
      <c r="N507" s="6">
        <v>397</v>
      </c>
      <c r="O507" s="6">
        <v>103</v>
      </c>
      <c r="P507" s="6">
        <v>565</v>
      </c>
      <c r="Q507" s="6">
        <v>474</v>
      </c>
      <c r="R507" s="6">
        <v>0</v>
      </c>
      <c r="S507" s="6">
        <v>36</v>
      </c>
      <c r="T507" s="6">
        <v>48</v>
      </c>
      <c r="U507" s="6">
        <v>0</v>
      </c>
      <c r="V507" s="6">
        <v>0</v>
      </c>
      <c r="W507" s="6">
        <v>0</v>
      </c>
      <c r="X507" s="6">
        <v>369</v>
      </c>
      <c r="Y507" s="6">
        <v>371</v>
      </c>
      <c r="Z507" s="13" t="s">
        <v>29</v>
      </c>
      <c r="AA507" s="6">
        <v>595</v>
      </c>
      <c r="AB507" s="6">
        <v>591</v>
      </c>
      <c r="AC507" s="13" t="s">
        <v>29</v>
      </c>
      <c r="AD507" s="6"/>
      <c r="AE507" s="6">
        <v>19686</v>
      </c>
      <c r="AF507" s="6"/>
      <c r="AG507" s="6">
        <v>17397</v>
      </c>
      <c r="AH507" s="6"/>
      <c r="AI507" s="6">
        <v>13680</v>
      </c>
      <c r="AJ507" s="6">
        <v>23374</v>
      </c>
      <c r="AK507" s="6"/>
      <c r="AL507" s="6">
        <v>1816</v>
      </c>
      <c r="AM507" s="6">
        <v>50</v>
      </c>
    </row>
    <row r="508" spans="1:39" ht="15.75" thickBot="1" x14ac:dyDescent="0.25">
      <c r="A508" s="67"/>
      <c r="B508" s="63">
        <v>44372</v>
      </c>
      <c r="C508" s="5">
        <v>0.91666666666666663</v>
      </c>
      <c r="D508" s="7" t="s">
        <v>139</v>
      </c>
      <c r="E508" s="13" t="s">
        <v>36</v>
      </c>
      <c r="F508" s="8">
        <v>4505</v>
      </c>
      <c r="G508" s="8">
        <v>5</v>
      </c>
      <c r="H508" s="8">
        <v>578</v>
      </c>
      <c r="I508" s="8">
        <v>20</v>
      </c>
      <c r="J508" s="8">
        <v>95</v>
      </c>
      <c r="K508" s="8">
        <v>2414</v>
      </c>
      <c r="L508" s="8">
        <v>100</v>
      </c>
      <c r="M508" s="8">
        <v>565</v>
      </c>
      <c r="N508" s="8">
        <v>386</v>
      </c>
      <c r="O508" s="8">
        <v>104</v>
      </c>
      <c r="P508" s="8">
        <v>568</v>
      </c>
      <c r="Q508" s="8">
        <v>468</v>
      </c>
      <c r="R508" s="8">
        <v>0</v>
      </c>
      <c r="S508" s="8">
        <v>36</v>
      </c>
      <c r="T508" s="8">
        <v>50</v>
      </c>
      <c r="U508" s="8">
        <v>0</v>
      </c>
      <c r="V508" s="8">
        <v>0</v>
      </c>
      <c r="W508" s="8">
        <v>0</v>
      </c>
      <c r="X508" s="8">
        <v>382</v>
      </c>
      <c r="Y508" s="8">
        <v>381</v>
      </c>
      <c r="Z508" s="12" t="s">
        <v>29</v>
      </c>
      <c r="AA508" s="8">
        <v>618</v>
      </c>
      <c r="AB508" s="8">
        <v>619</v>
      </c>
      <c r="AC508" s="12" t="s">
        <v>29</v>
      </c>
      <c r="AD508" s="8"/>
      <c r="AE508" s="8"/>
      <c r="AF508" s="8"/>
      <c r="AG508" s="8"/>
      <c r="AH508" s="8"/>
      <c r="AI508" s="8"/>
      <c r="AJ508" s="8"/>
      <c r="AK508" s="8"/>
      <c r="AL508" s="8"/>
      <c r="AM508" s="6"/>
    </row>
    <row r="509" spans="1:39" ht="15.75" thickBot="1" x14ac:dyDescent="0.25">
      <c r="A509" s="65">
        <v>44373</v>
      </c>
      <c r="B509" s="63">
        <v>44373</v>
      </c>
      <c r="C509" s="7">
        <v>0.25</v>
      </c>
      <c r="D509" s="7" t="s">
        <v>139</v>
      </c>
      <c r="E509" s="13" t="s">
        <v>37</v>
      </c>
      <c r="F509" s="6">
        <v>1417</v>
      </c>
      <c r="G509" s="6">
        <v>25</v>
      </c>
      <c r="H509" s="6">
        <v>540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36</v>
      </c>
      <c r="T509" s="6">
        <v>12</v>
      </c>
      <c r="U509" s="6">
        <v>0</v>
      </c>
      <c r="V509" s="6">
        <v>0</v>
      </c>
      <c r="W509" s="6">
        <v>0</v>
      </c>
      <c r="X509" s="6">
        <v>133</v>
      </c>
      <c r="Y509" s="6">
        <v>154</v>
      </c>
      <c r="Z509" s="13" t="s">
        <v>29</v>
      </c>
      <c r="AA509" s="6">
        <v>0</v>
      </c>
      <c r="AB509" s="6">
        <v>0</v>
      </c>
      <c r="AC509" s="6">
        <v>0</v>
      </c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5.75" thickBot="1" x14ac:dyDescent="0.25">
      <c r="A510" s="66"/>
      <c r="B510" s="63">
        <v>44373</v>
      </c>
      <c r="C510" s="9">
        <v>0.41666666666666669</v>
      </c>
      <c r="D510" s="7" t="s">
        <v>139</v>
      </c>
      <c r="E510" s="13" t="s">
        <v>37</v>
      </c>
      <c r="F510" s="8">
        <v>22</v>
      </c>
      <c r="G510" s="8">
        <v>4</v>
      </c>
      <c r="H510" s="8">
        <v>540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8">
        <v>36</v>
      </c>
      <c r="T510" s="8">
        <v>12</v>
      </c>
      <c r="U510" s="8">
        <v>0</v>
      </c>
      <c r="V510" s="8">
        <v>0</v>
      </c>
      <c r="W510" s="8">
        <v>0</v>
      </c>
      <c r="X510" s="8">
        <v>116</v>
      </c>
      <c r="Y510" s="8">
        <v>143</v>
      </c>
      <c r="Z510" s="12" t="s">
        <v>29</v>
      </c>
      <c r="AA510" s="8">
        <v>0</v>
      </c>
      <c r="AB510" s="8">
        <v>0</v>
      </c>
      <c r="AC510" s="8">
        <v>0</v>
      </c>
      <c r="AD510" s="8"/>
      <c r="AE510" s="8"/>
      <c r="AF510" s="8"/>
      <c r="AG510" s="8"/>
      <c r="AH510" s="8"/>
      <c r="AI510" s="8"/>
      <c r="AJ510" s="8"/>
      <c r="AK510" s="8"/>
      <c r="AL510" s="8"/>
      <c r="AM510" s="6"/>
    </row>
    <row r="511" spans="1:39" ht="15.75" thickBot="1" x14ac:dyDescent="0.25">
      <c r="A511" s="66"/>
      <c r="B511" s="63">
        <v>44373</v>
      </c>
      <c r="C511" s="7">
        <v>0.58333333333333337</v>
      </c>
      <c r="D511" s="7" t="s">
        <v>139</v>
      </c>
      <c r="E511" s="13" t="s">
        <v>38</v>
      </c>
      <c r="F511" s="6">
        <v>3008</v>
      </c>
      <c r="G511" s="24">
        <v>4</v>
      </c>
      <c r="H511" s="24">
        <v>558</v>
      </c>
      <c r="I511" s="24">
        <v>-1</v>
      </c>
      <c r="J511" s="24">
        <v>39</v>
      </c>
      <c r="K511" s="24">
        <v>212</v>
      </c>
      <c r="L511" s="24">
        <v>0</v>
      </c>
      <c r="M511" s="24">
        <v>0</v>
      </c>
      <c r="N511" s="24">
        <v>0</v>
      </c>
      <c r="O511" s="25">
        <v>102</v>
      </c>
      <c r="P511" s="24">
        <v>578</v>
      </c>
      <c r="Q511" s="24">
        <v>309</v>
      </c>
      <c r="R511" s="24">
        <v>0</v>
      </c>
      <c r="S511" s="24">
        <v>36</v>
      </c>
      <c r="T511" s="24">
        <v>19</v>
      </c>
      <c r="U511" s="24">
        <v>0</v>
      </c>
      <c r="V511" s="24">
        <v>0</v>
      </c>
      <c r="W511" s="24">
        <v>0</v>
      </c>
      <c r="X511" s="24">
        <v>197</v>
      </c>
      <c r="Y511" s="24">
        <v>220</v>
      </c>
      <c r="Z511" s="25" t="s">
        <v>29</v>
      </c>
      <c r="AA511" s="24">
        <v>0</v>
      </c>
      <c r="AB511" s="24">
        <v>0</v>
      </c>
      <c r="AC511" s="24">
        <v>0</v>
      </c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5.75" thickBot="1" x14ac:dyDescent="0.25">
      <c r="A512" s="66"/>
      <c r="B512" s="63">
        <v>44373</v>
      </c>
      <c r="C512" s="5">
        <v>0.75</v>
      </c>
      <c r="D512" s="7" t="s">
        <v>139</v>
      </c>
      <c r="E512" s="13" t="s">
        <v>32</v>
      </c>
      <c r="F512" s="8">
        <v>4347</v>
      </c>
      <c r="G512" s="8">
        <v>0</v>
      </c>
      <c r="H512" s="8">
        <v>0</v>
      </c>
      <c r="I512" s="8">
        <v>48</v>
      </c>
      <c r="J512" s="8">
        <v>83</v>
      </c>
      <c r="K512" s="8">
        <v>173</v>
      </c>
      <c r="L512" s="8">
        <v>0</v>
      </c>
      <c r="M512" s="8">
        <v>0</v>
      </c>
      <c r="N512" s="8">
        <v>0</v>
      </c>
      <c r="O512" s="8">
        <v>112</v>
      </c>
      <c r="P512" s="8">
        <v>579</v>
      </c>
      <c r="Q512" s="8">
        <v>274</v>
      </c>
      <c r="R512" s="8">
        <v>0</v>
      </c>
      <c r="S512" s="8">
        <v>36</v>
      </c>
      <c r="T512" s="8">
        <v>17</v>
      </c>
      <c r="U512" s="8">
        <v>0</v>
      </c>
      <c r="V512" s="8">
        <v>0</v>
      </c>
      <c r="W512" s="8">
        <v>0</v>
      </c>
      <c r="X512" s="8">
        <v>163</v>
      </c>
      <c r="Y512" s="8">
        <v>186</v>
      </c>
      <c r="Z512" s="12" t="s">
        <v>29</v>
      </c>
      <c r="AA512" s="8">
        <v>0</v>
      </c>
      <c r="AB512" s="8">
        <v>0</v>
      </c>
      <c r="AC512" s="8">
        <v>0</v>
      </c>
      <c r="AD512" s="8"/>
      <c r="AE512" s="8">
        <v>19686</v>
      </c>
      <c r="AF512" s="8"/>
      <c r="AG512" s="8">
        <v>17421</v>
      </c>
      <c r="AH512" s="8"/>
      <c r="AI512" s="8">
        <v>13692</v>
      </c>
      <c r="AJ512" s="8">
        <v>23398</v>
      </c>
      <c r="AK512" s="8">
        <v>18</v>
      </c>
      <c r="AL512" s="8">
        <v>680</v>
      </c>
      <c r="AM512" s="6">
        <v>50</v>
      </c>
    </row>
    <row r="513" spans="1:39" ht="15.75" thickBot="1" x14ac:dyDescent="0.25">
      <c r="A513" s="67"/>
      <c r="B513" s="63">
        <v>44373</v>
      </c>
      <c r="C513" s="5">
        <v>0.91666666666666663</v>
      </c>
      <c r="D513" s="7" t="s">
        <v>139</v>
      </c>
      <c r="E513" s="13" t="s">
        <v>32</v>
      </c>
      <c r="F513" s="6">
        <v>4400</v>
      </c>
      <c r="G513" s="6">
        <v>0</v>
      </c>
      <c r="H513" s="6">
        <v>0</v>
      </c>
      <c r="I513" s="6">
        <v>28</v>
      </c>
      <c r="J513" s="6">
        <v>75</v>
      </c>
      <c r="K513" s="6">
        <v>175</v>
      </c>
      <c r="L513" s="6">
        <v>0</v>
      </c>
      <c r="M513" s="6">
        <v>0</v>
      </c>
      <c r="N513" s="6">
        <v>0</v>
      </c>
      <c r="O513" s="6">
        <v>112</v>
      </c>
      <c r="P513" s="6">
        <v>580</v>
      </c>
      <c r="Q513" s="6">
        <v>275</v>
      </c>
      <c r="R513" s="6">
        <v>0</v>
      </c>
      <c r="S513" s="6">
        <v>36</v>
      </c>
      <c r="T513" s="6">
        <v>18</v>
      </c>
      <c r="U513" s="6">
        <v>0</v>
      </c>
      <c r="V513" s="6">
        <v>0</v>
      </c>
      <c r="W513" s="6">
        <v>0</v>
      </c>
      <c r="X513" s="6">
        <v>168</v>
      </c>
      <c r="Y513" s="6">
        <v>188</v>
      </c>
      <c r="Z513" s="13" t="s">
        <v>29</v>
      </c>
      <c r="AA513" s="6">
        <v>0</v>
      </c>
      <c r="AB513" s="6">
        <v>0</v>
      </c>
      <c r="AC513" s="6">
        <v>0</v>
      </c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5.75" thickBot="1" x14ac:dyDescent="0.25">
      <c r="A514" s="65">
        <v>44374</v>
      </c>
      <c r="B514" s="63">
        <v>44374</v>
      </c>
      <c r="C514" s="7">
        <v>0.25</v>
      </c>
      <c r="D514" s="7" t="s">
        <v>139</v>
      </c>
      <c r="E514" s="13" t="s">
        <v>38</v>
      </c>
      <c r="F514" s="8">
        <v>2065</v>
      </c>
      <c r="G514" s="8">
        <v>0</v>
      </c>
      <c r="H514" s="8">
        <v>0</v>
      </c>
      <c r="I514" s="8">
        <v>36</v>
      </c>
      <c r="J514" s="24">
        <v>46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8">
        <v>36</v>
      </c>
      <c r="T514" s="8">
        <v>7</v>
      </c>
      <c r="U514" s="8">
        <v>0</v>
      </c>
      <c r="V514" s="8">
        <v>0</v>
      </c>
      <c r="W514" s="8">
        <v>0</v>
      </c>
      <c r="X514" s="8">
        <v>71</v>
      </c>
      <c r="Y514" s="8">
        <v>95</v>
      </c>
      <c r="Z514" s="12" t="s">
        <v>29</v>
      </c>
      <c r="AA514" s="8">
        <v>0</v>
      </c>
      <c r="AB514" s="8">
        <v>0</v>
      </c>
      <c r="AC514" s="8">
        <v>0</v>
      </c>
      <c r="AD514" s="8"/>
      <c r="AE514" s="8"/>
      <c r="AF514" s="8"/>
      <c r="AG514" s="8"/>
      <c r="AH514" s="8"/>
      <c r="AI514" s="8"/>
      <c r="AJ514" s="8"/>
      <c r="AK514" s="8"/>
      <c r="AL514" s="8"/>
      <c r="AM514" s="6"/>
    </row>
    <row r="515" spans="1:39" ht="15.75" thickBot="1" x14ac:dyDescent="0.25">
      <c r="A515" s="66"/>
      <c r="B515" s="63">
        <v>44374</v>
      </c>
      <c r="C515" s="9">
        <v>0.41666666666666669</v>
      </c>
      <c r="D515" s="7" t="s">
        <v>139</v>
      </c>
      <c r="E515" s="13" t="s">
        <v>38</v>
      </c>
      <c r="F515" s="24">
        <v>3946</v>
      </c>
      <c r="G515" s="24">
        <v>4</v>
      </c>
      <c r="H515" s="24">
        <v>533</v>
      </c>
      <c r="I515" s="1">
        <v>6</v>
      </c>
      <c r="J515" s="24">
        <v>81</v>
      </c>
      <c r="K515" s="24">
        <v>0</v>
      </c>
      <c r="L515" s="24">
        <v>0</v>
      </c>
      <c r="M515" s="24">
        <v>0</v>
      </c>
      <c r="N515" s="24">
        <v>0</v>
      </c>
      <c r="O515" s="24">
        <v>0</v>
      </c>
      <c r="P515" s="24">
        <v>0</v>
      </c>
      <c r="Q515" s="24">
        <v>0</v>
      </c>
      <c r="R515" s="24">
        <v>0</v>
      </c>
      <c r="S515" s="24">
        <v>36</v>
      </c>
      <c r="T515" s="24">
        <v>14</v>
      </c>
      <c r="U515" s="24">
        <v>0</v>
      </c>
      <c r="V515" s="24">
        <v>0</v>
      </c>
      <c r="W515" s="24">
        <v>0</v>
      </c>
      <c r="X515" s="24">
        <v>128</v>
      </c>
      <c r="Y515" s="24">
        <v>152</v>
      </c>
      <c r="Z515" s="25" t="s">
        <v>29</v>
      </c>
      <c r="AA515" s="24">
        <v>0</v>
      </c>
      <c r="AB515" s="24">
        <v>0</v>
      </c>
      <c r="AC515" s="24">
        <v>0</v>
      </c>
      <c r="AD515" s="24"/>
      <c r="AE515" s="24"/>
      <c r="AF515" s="24"/>
      <c r="AG515" s="24"/>
      <c r="AH515" s="24"/>
      <c r="AI515" s="24"/>
      <c r="AJ515" s="24"/>
      <c r="AK515" s="24"/>
      <c r="AL515" s="24"/>
      <c r="AM515" s="6"/>
    </row>
    <row r="516" spans="1:39" ht="15.75" thickBot="1" x14ac:dyDescent="0.25">
      <c r="A516" s="66"/>
      <c r="B516" s="63">
        <v>44374</v>
      </c>
      <c r="C516" s="7">
        <v>0.58333333333333337</v>
      </c>
      <c r="D516" s="7" t="s">
        <v>139</v>
      </c>
      <c r="E516" s="13" t="s">
        <v>37</v>
      </c>
      <c r="F516" s="8">
        <v>1375</v>
      </c>
      <c r="G516" s="8">
        <v>197</v>
      </c>
      <c r="H516" s="8">
        <v>552</v>
      </c>
      <c r="I516" s="8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8">
        <v>0</v>
      </c>
      <c r="P516" s="8">
        <v>0</v>
      </c>
      <c r="Q516" s="8">
        <v>0</v>
      </c>
      <c r="R516" s="8">
        <v>0</v>
      </c>
      <c r="S516" s="8">
        <v>36</v>
      </c>
      <c r="T516" s="8">
        <v>20</v>
      </c>
      <c r="U516" s="8">
        <v>0</v>
      </c>
      <c r="V516" s="8">
        <v>0</v>
      </c>
      <c r="W516" s="8">
        <v>0</v>
      </c>
      <c r="X516" s="8">
        <v>166</v>
      </c>
      <c r="Y516" s="8">
        <v>192</v>
      </c>
      <c r="Z516" s="12" t="s">
        <v>29</v>
      </c>
      <c r="AA516" s="8">
        <v>0</v>
      </c>
      <c r="AB516" s="8">
        <v>0</v>
      </c>
      <c r="AC516" s="8">
        <v>0</v>
      </c>
      <c r="AD516" s="8"/>
      <c r="AE516" s="8"/>
      <c r="AF516" s="8"/>
      <c r="AG516" s="8"/>
      <c r="AH516" s="8"/>
      <c r="AI516" s="8"/>
      <c r="AJ516" s="8"/>
      <c r="AK516" s="8"/>
      <c r="AL516" s="8"/>
      <c r="AM516" s="6"/>
    </row>
    <row r="517" spans="1:39" ht="15.75" thickBot="1" x14ac:dyDescent="0.25">
      <c r="A517" s="66"/>
      <c r="B517" s="63">
        <v>44374</v>
      </c>
      <c r="C517" s="5">
        <v>0.75</v>
      </c>
      <c r="D517" s="7" t="s">
        <v>139</v>
      </c>
      <c r="E517" s="13" t="s">
        <v>37</v>
      </c>
      <c r="F517" s="6">
        <v>526</v>
      </c>
      <c r="G517" s="24">
        <v>-4</v>
      </c>
      <c r="H517" s="24">
        <v>545</v>
      </c>
      <c r="I517" s="24">
        <v>53</v>
      </c>
      <c r="J517" s="24">
        <v>49</v>
      </c>
      <c r="K517" s="24">
        <v>0</v>
      </c>
      <c r="L517" s="24">
        <v>0</v>
      </c>
      <c r="M517" s="24">
        <v>0</v>
      </c>
      <c r="N517" s="24">
        <v>0</v>
      </c>
      <c r="O517" s="24">
        <v>0</v>
      </c>
      <c r="P517" s="24">
        <v>0</v>
      </c>
      <c r="Q517" s="24">
        <v>0</v>
      </c>
      <c r="R517" s="24">
        <v>0</v>
      </c>
      <c r="S517" s="24">
        <v>36</v>
      </c>
      <c r="T517" s="24">
        <v>14</v>
      </c>
      <c r="U517" s="24">
        <v>0</v>
      </c>
      <c r="V517" s="24">
        <v>0</v>
      </c>
      <c r="W517" s="24">
        <v>0</v>
      </c>
      <c r="X517" s="24">
        <v>128</v>
      </c>
      <c r="Y517" s="24">
        <v>155</v>
      </c>
      <c r="Z517" s="25" t="s">
        <v>29</v>
      </c>
      <c r="AA517" s="24">
        <v>0</v>
      </c>
      <c r="AB517" s="24">
        <v>0</v>
      </c>
      <c r="AC517" s="24">
        <v>0</v>
      </c>
      <c r="AD517" s="6"/>
      <c r="AE517" s="6">
        <v>19686</v>
      </c>
      <c r="AF517" s="6"/>
      <c r="AG517" s="6">
        <v>17445</v>
      </c>
      <c r="AH517" s="6"/>
      <c r="AI517" s="6">
        <v>13692</v>
      </c>
      <c r="AJ517" s="6">
        <v>23422</v>
      </c>
      <c r="AK517" s="6"/>
      <c r="AL517" s="6">
        <v>338</v>
      </c>
      <c r="AM517" s="6">
        <v>50</v>
      </c>
    </row>
    <row r="518" spans="1:39" ht="15.75" thickBot="1" x14ac:dyDescent="0.25">
      <c r="A518" s="67"/>
      <c r="B518" s="63">
        <v>44374</v>
      </c>
      <c r="C518" s="5">
        <v>0.91666666666666663</v>
      </c>
      <c r="D518" s="7" t="s">
        <v>139</v>
      </c>
      <c r="E518" s="13" t="s">
        <v>37</v>
      </c>
      <c r="F518" s="12">
        <v>24</v>
      </c>
      <c r="G518" s="8">
        <v>4</v>
      </c>
      <c r="H518" s="8">
        <v>553</v>
      </c>
      <c r="I518" s="8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8">
        <v>36</v>
      </c>
      <c r="T518" s="8">
        <v>12</v>
      </c>
      <c r="U518" s="8">
        <v>0</v>
      </c>
      <c r="V518" s="8">
        <v>0</v>
      </c>
      <c r="W518" s="8">
        <v>0</v>
      </c>
      <c r="X518" s="8">
        <v>124</v>
      </c>
      <c r="Y518" s="8">
        <v>152</v>
      </c>
      <c r="Z518" s="12" t="s">
        <v>29</v>
      </c>
      <c r="AA518" s="8">
        <v>0</v>
      </c>
      <c r="AB518" s="8">
        <v>0</v>
      </c>
      <c r="AC518" s="8">
        <v>0</v>
      </c>
      <c r="AD518" s="8"/>
      <c r="AE518" s="8"/>
      <c r="AF518" s="8"/>
      <c r="AG518" s="8"/>
      <c r="AH518" s="8"/>
      <c r="AI518" s="8"/>
      <c r="AJ518" s="8"/>
      <c r="AK518" s="8"/>
      <c r="AL518" s="8"/>
      <c r="AM518" s="6"/>
    </row>
    <row r="519" spans="1:39" ht="15.75" thickBot="1" x14ac:dyDescent="0.25">
      <c r="A519" s="65">
        <v>44375</v>
      </c>
      <c r="B519" s="63">
        <v>44375</v>
      </c>
      <c r="C519" s="7">
        <v>0.25</v>
      </c>
      <c r="D519" s="7" t="s">
        <v>139</v>
      </c>
      <c r="E519" s="13" t="s">
        <v>32</v>
      </c>
      <c r="F519" s="6">
        <v>409</v>
      </c>
      <c r="G519" s="6">
        <v>103</v>
      </c>
      <c r="H519" s="6">
        <v>539</v>
      </c>
      <c r="I519" s="6">
        <v>1</v>
      </c>
      <c r="J519" s="6">
        <v>39</v>
      </c>
      <c r="K519" s="6">
        <v>172</v>
      </c>
      <c r="L519" s="6">
        <v>0</v>
      </c>
      <c r="M519" s="6">
        <v>0</v>
      </c>
      <c r="N519" s="6">
        <v>0</v>
      </c>
      <c r="O519" s="6">
        <v>89</v>
      </c>
      <c r="P519" s="6">
        <v>574</v>
      </c>
      <c r="Q519" s="6">
        <v>390</v>
      </c>
      <c r="R519" s="6">
        <v>0</v>
      </c>
      <c r="S519" s="6">
        <v>36</v>
      </c>
      <c r="T519" s="6">
        <v>18</v>
      </c>
      <c r="U519" s="6">
        <v>0</v>
      </c>
      <c r="V519" s="6">
        <v>0</v>
      </c>
      <c r="W519" s="6">
        <v>0</v>
      </c>
      <c r="X519" s="6">
        <v>193</v>
      </c>
      <c r="Y519" s="6">
        <v>212</v>
      </c>
      <c r="Z519" s="13" t="s">
        <v>29</v>
      </c>
      <c r="AA519" s="6">
        <v>0</v>
      </c>
      <c r="AB519" s="6">
        <v>0</v>
      </c>
      <c r="AC519" s="6">
        <v>0</v>
      </c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5.75" thickBot="1" x14ac:dyDescent="0.25">
      <c r="A520" s="66"/>
      <c r="B520" s="63">
        <v>44375</v>
      </c>
      <c r="C520" s="9">
        <v>0.41666666666666669</v>
      </c>
      <c r="D520" s="7" t="s">
        <v>139</v>
      </c>
      <c r="E520" s="13" t="s">
        <v>37</v>
      </c>
      <c r="F520" s="8">
        <v>399</v>
      </c>
      <c r="G520" s="8">
        <v>4</v>
      </c>
      <c r="H520" s="8">
        <v>546</v>
      </c>
      <c r="I520" s="8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8">
        <v>36</v>
      </c>
      <c r="T520" s="8">
        <v>9</v>
      </c>
      <c r="U520" s="8">
        <v>0</v>
      </c>
      <c r="V520" s="8">
        <v>0</v>
      </c>
      <c r="W520" s="8">
        <v>0</v>
      </c>
      <c r="X520" s="8">
        <v>118</v>
      </c>
      <c r="Y520" s="8">
        <v>130</v>
      </c>
      <c r="Z520" s="12" t="s">
        <v>29</v>
      </c>
      <c r="AA520" s="8">
        <v>0</v>
      </c>
      <c r="AB520" s="8">
        <v>0</v>
      </c>
      <c r="AC520" s="8">
        <v>0</v>
      </c>
      <c r="AD520" s="8"/>
      <c r="AE520" s="8"/>
      <c r="AF520" s="8"/>
      <c r="AG520" s="8"/>
      <c r="AH520" s="8"/>
      <c r="AI520" s="8"/>
      <c r="AJ520" s="8"/>
      <c r="AK520" s="8"/>
      <c r="AL520" s="8"/>
      <c r="AM520" s="6"/>
    </row>
    <row r="521" spans="1:39" ht="15.75" thickBot="1" x14ac:dyDescent="0.25">
      <c r="A521" s="66"/>
      <c r="B521" s="63">
        <v>44375</v>
      </c>
      <c r="C521" s="7">
        <v>0.58333333333333337</v>
      </c>
      <c r="D521" s="7" t="s">
        <v>139</v>
      </c>
      <c r="E521" s="13" t="s">
        <v>95</v>
      </c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5.75" thickBot="1" x14ac:dyDescent="0.25">
      <c r="A522" s="66"/>
      <c r="B522" s="63">
        <v>44375</v>
      </c>
      <c r="C522" s="5">
        <v>0.75</v>
      </c>
      <c r="D522" s="7" t="s">
        <v>139</v>
      </c>
      <c r="E522" s="13" t="s">
        <v>95</v>
      </c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8"/>
      <c r="AE522" s="8">
        <v>19686</v>
      </c>
      <c r="AF522" s="8"/>
      <c r="AG522" s="8">
        <v>17469</v>
      </c>
      <c r="AH522" s="8"/>
      <c r="AI522" s="8">
        <v>13692</v>
      </c>
      <c r="AJ522" s="8">
        <v>23446</v>
      </c>
      <c r="AK522" s="8">
        <v>64</v>
      </c>
      <c r="AL522" s="8">
        <v>664</v>
      </c>
      <c r="AM522" s="6">
        <v>50</v>
      </c>
    </row>
    <row r="523" spans="1:39" ht="15.75" thickBot="1" x14ac:dyDescent="0.25">
      <c r="A523" s="67"/>
      <c r="B523" s="63">
        <v>44375</v>
      </c>
      <c r="C523" s="5">
        <v>0.91666666666666663</v>
      </c>
      <c r="D523" s="7" t="s">
        <v>139</v>
      </c>
      <c r="E523" s="13" t="s">
        <v>95</v>
      </c>
      <c r="F523" s="6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5.75" thickBot="1" x14ac:dyDescent="0.25">
      <c r="A524" s="65">
        <v>44376</v>
      </c>
      <c r="B524" s="63">
        <v>44376</v>
      </c>
      <c r="C524" s="7">
        <v>0.25</v>
      </c>
      <c r="D524" s="7"/>
      <c r="E524" s="13" t="s">
        <v>95</v>
      </c>
      <c r="F524" s="6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5.75" thickBot="1" x14ac:dyDescent="0.25">
      <c r="A525" s="66"/>
      <c r="B525" s="63">
        <v>44376</v>
      </c>
      <c r="C525" s="9">
        <v>0.41666666666666669</v>
      </c>
      <c r="D525" s="5"/>
      <c r="E525" s="13" t="s">
        <v>95</v>
      </c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5.75" thickBot="1" x14ac:dyDescent="0.25">
      <c r="A526" s="66"/>
      <c r="B526" s="63">
        <v>44376</v>
      </c>
      <c r="C526" s="7">
        <v>0.58333333333333337</v>
      </c>
      <c r="D526" s="10"/>
      <c r="E526" s="13" t="s">
        <v>95</v>
      </c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6"/>
    </row>
    <row r="527" spans="1:39" ht="15.75" thickBot="1" x14ac:dyDescent="0.25">
      <c r="A527" s="66"/>
      <c r="B527" s="63">
        <v>44376</v>
      </c>
      <c r="C527" s="5">
        <v>0.75</v>
      </c>
      <c r="D527" s="5"/>
      <c r="E527" s="13" t="s">
        <v>95</v>
      </c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6"/>
    </row>
    <row r="528" spans="1:39" ht="15.75" thickBot="1" x14ac:dyDescent="0.25">
      <c r="A528" s="67"/>
      <c r="B528" s="63">
        <v>44376</v>
      </c>
      <c r="C528" s="5">
        <v>0.91666666666666663</v>
      </c>
      <c r="D528" s="7"/>
      <c r="E528" s="13" t="s">
        <v>95</v>
      </c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6"/>
    </row>
    <row r="529" spans="1:39" ht="15.75" thickBot="1" x14ac:dyDescent="0.25">
      <c r="A529" s="65">
        <v>44377</v>
      </c>
      <c r="B529" s="63">
        <v>44377</v>
      </c>
      <c r="C529" s="7">
        <v>0.25</v>
      </c>
      <c r="D529" s="5" t="s">
        <v>141</v>
      </c>
      <c r="E529" s="13" t="s">
        <v>95</v>
      </c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6"/>
    </row>
    <row r="530" spans="1:39" ht="15.75" thickBot="1" x14ac:dyDescent="0.25">
      <c r="A530" s="66"/>
      <c r="B530" s="63">
        <v>44377</v>
      </c>
      <c r="C530" s="9">
        <v>0.41666666666666669</v>
      </c>
      <c r="D530" s="5" t="s">
        <v>141</v>
      </c>
      <c r="E530" s="13" t="s">
        <v>95</v>
      </c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6"/>
    </row>
    <row r="531" spans="1:39" ht="15.75" thickBot="1" x14ac:dyDescent="0.25">
      <c r="A531" s="66"/>
      <c r="B531" s="63">
        <v>44377</v>
      </c>
      <c r="C531" s="7">
        <v>0.58333333333333337</v>
      </c>
      <c r="D531" s="5" t="s">
        <v>141</v>
      </c>
      <c r="E531" s="13" t="s">
        <v>95</v>
      </c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6"/>
    </row>
    <row r="532" spans="1:39" ht="15.75" thickBot="1" x14ac:dyDescent="0.25">
      <c r="A532" s="66"/>
      <c r="B532" s="63">
        <v>44377</v>
      </c>
      <c r="C532" s="5">
        <v>0.75</v>
      </c>
      <c r="D532" s="5" t="s">
        <v>141</v>
      </c>
      <c r="E532" s="13" t="s">
        <v>95</v>
      </c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6"/>
    </row>
    <row r="533" spans="1:39" ht="15.75" thickBot="1" x14ac:dyDescent="0.25">
      <c r="A533" s="67"/>
      <c r="B533" s="63">
        <v>44377</v>
      </c>
      <c r="C533" s="5">
        <v>0.91666666666666663</v>
      </c>
      <c r="D533" s="5" t="s">
        <v>141</v>
      </c>
      <c r="E533" s="13" t="s">
        <v>95</v>
      </c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6"/>
    </row>
    <row r="534" spans="1:39" ht="15.75" thickBot="1" x14ac:dyDescent="0.25">
      <c r="A534" s="65">
        <v>44378</v>
      </c>
      <c r="B534" s="63">
        <v>44378</v>
      </c>
      <c r="C534" s="7">
        <v>0.25</v>
      </c>
      <c r="D534" s="5" t="s">
        <v>141</v>
      </c>
      <c r="E534" s="13" t="s">
        <v>95</v>
      </c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6"/>
    </row>
    <row r="535" spans="1:39" ht="15.75" thickBot="1" x14ac:dyDescent="0.25">
      <c r="A535" s="66"/>
      <c r="B535" s="63">
        <v>44378</v>
      </c>
      <c r="C535" s="9">
        <v>0.41666666666666669</v>
      </c>
      <c r="D535" s="5" t="s">
        <v>141</v>
      </c>
      <c r="E535" s="13" t="s">
        <v>142</v>
      </c>
      <c r="F535" s="8">
        <v>1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8">
        <v>0</v>
      </c>
      <c r="R535" s="8">
        <v>0</v>
      </c>
      <c r="S535" s="8">
        <v>36</v>
      </c>
      <c r="T535" s="8">
        <v>10</v>
      </c>
      <c r="U535" s="8">
        <v>97</v>
      </c>
      <c r="V535" s="8">
        <v>110</v>
      </c>
      <c r="W535" s="12" t="s">
        <v>29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/>
      <c r="AE535" s="8"/>
      <c r="AF535" s="8"/>
      <c r="AG535" s="8"/>
      <c r="AH535" s="8"/>
      <c r="AI535" s="8"/>
      <c r="AJ535" s="8"/>
      <c r="AK535" s="8"/>
      <c r="AL535" s="8"/>
      <c r="AM535" s="6"/>
    </row>
    <row r="536" spans="1:39" ht="15.75" thickBot="1" x14ac:dyDescent="0.25">
      <c r="A536" s="66"/>
      <c r="B536" s="63">
        <v>44378</v>
      </c>
      <c r="C536" s="7">
        <v>0.58333333333333337</v>
      </c>
      <c r="D536" s="5" t="s">
        <v>141</v>
      </c>
      <c r="E536" s="13" t="s">
        <v>142</v>
      </c>
      <c r="F536" s="12" t="s">
        <v>143</v>
      </c>
      <c r="G536" s="8">
        <v>4</v>
      </c>
      <c r="H536" s="8">
        <v>548</v>
      </c>
      <c r="I536" s="8">
        <v>4</v>
      </c>
      <c r="J536" s="8">
        <v>40</v>
      </c>
      <c r="K536" s="8">
        <v>0</v>
      </c>
      <c r="L536" s="8">
        <v>0</v>
      </c>
      <c r="M536" s="8">
        <v>0</v>
      </c>
      <c r="N536" s="8">
        <v>0</v>
      </c>
      <c r="O536" s="8">
        <v>0</v>
      </c>
      <c r="P536" s="8">
        <v>0</v>
      </c>
      <c r="Q536" s="8">
        <v>0</v>
      </c>
      <c r="R536" s="8">
        <v>0</v>
      </c>
      <c r="S536" s="8">
        <v>36</v>
      </c>
      <c r="T536" s="8">
        <v>9</v>
      </c>
      <c r="U536" s="8">
        <v>0</v>
      </c>
      <c r="V536" s="8">
        <v>0</v>
      </c>
      <c r="W536" s="8">
        <v>0</v>
      </c>
      <c r="X536" s="8">
        <v>85</v>
      </c>
      <c r="Y536" s="8">
        <v>104</v>
      </c>
      <c r="Z536" s="12" t="s">
        <v>29</v>
      </c>
      <c r="AA536" s="8">
        <v>0</v>
      </c>
      <c r="AB536" s="8">
        <v>0</v>
      </c>
      <c r="AC536" s="8">
        <v>0</v>
      </c>
      <c r="AD536" s="8"/>
      <c r="AE536" s="8"/>
      <c r="AF536" s="8"/>
      <c r="AG536" s="8"/>
      <c r="AH536" s="8"/>
      <c r="AI536" s="8"/>
      <c r="AJ536" s="8"/>
      <c r="AK536" s="8"/>
      <c r="AL536" s="8"/>
      <c r="AM536" s="6"/>
    </row>
    <row r="537" spans="1:39" ht="15.75" thickBot="1" x14ac:dyDescent="0.25">
      <c r="A537" s="66"/>
      <c r="B537" s="63">
        <v>44378</v>
      </c>
      <c r="C537" s="5">
        <v>0.75</v>
      </c>
      <c r="D537" s="5" t="s">
        <v>141</v>
      </c>
      <c r="E537" s="13" t="s">
        <v>142</v>
      </c>
      <c r="F537" s="8">
        <v>21</v>
      </c>
      <c r="G537" s="8">
        <v>30</v>
      </c>
      <c r="H537" s="8">
        <v>545</v>
      </c>
      <c r="I537" s="8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36</v>
      </c>
      <c r="T537" s="8">
        <v>13</v>
      </c>
      <c r="U537" s="8">
        <v>0</v>
      </c>
      <c r="V537" s="8">
        <v>0</v>
      </c>
      <c r="W537" s="8">
        <v>0</v>
      </c>
      <c r="X537" s="8">
        <v>127</v>
      </c>
      <c r="Y537" s="8">
        <v>148</v>
      </c>
      <c r="Z537" s="12" t="s">
        <v>29</v>
      </c>
      <c r="AA537" s="8">
        <v>0</v>
      </c>
      <c r="AB537" s="8">
        <v>0</v>
      </c>
      <c r="AC537" s="8">
        <v>0</v>
      </c>
      <c r="AD537" s="8"/>
      <c r="AE537" s="8"/>
      <c r="AF537" s="8"/>
      <c r="AG537" s="8"/>
      <c r="AH537" s="8"/>
      <c r="AI537" s="8"/>
      <c r="AJ537" s="8"/>
      <c r="AK537" s="8"/>
      <c r="AL537" s="8"/>
      <c r="AM537" s="6"/>
    </row>
    <row r="538" spans="1:39" ht="15.75" thickBot="1" x14ac:dyDescent="0.25">
      <c r="A538" s="67"/>
      <c r="B538" s="63">
        <v>44378</v>
      </c>
      <c r="C538" s="5">
        <v>0.91666666666666663</v>
      </c>
      <c r="D538" s="5" t="s">
        <v>141</v>
      </c>
      <c r="E538" s="13" t="s">
        <v>142</v>
      </c>
      <c r="F538" s="8">
        <v>55</v>
      </c>
      <c r="G538" s="8">
        <v>24</v>
      </c>
      <c r="H538" s="8">
        <v>552</v>
      </c>
      <c r="I538" s="8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8">
        <v>0</v>
      </c>
      <c r="P538" s="8">
        <v>0</v>
      </c>
      <c r="Q538" s="8">
        <v>0</v>
      </c>
      <c r="R538" s="8">
        <v>0</v>
      </c>
      <c r="S538" s="8">
        <v>36</v>
      </c>
      <c r="T538" s="8">
        <v>13</v>
      </c>
      <c r="U538" s="8">
        <v>0</v>
      </c>
      <c r="V538" s="8">
        <v>0</v>
      </c>
      <c r="W538" s="8">
        <v>0</v>
      </c>
      <c r="X538" s="8">
        <v>125</v>
      </c>
      <c r="Y538" s="8">
        <v>147</v>
      </c>
      <c r="Z538" s="12" t="s">
        <v>29</v>
      </c>
      <c r="AA538" s="8">
        <v>0</v>
      </c>
      <c r="AB538" s="8">
        <v>0</v>
      </c>
      <c r="AC538" s="8">
        <v>0</v>
      </c>
      <c r="AD538" s="8"/>
      <c r="AE538" s="8"/>
      <c r="AF538" s="8"/>
      <c r="AG538" s="8"/>
      <c r="AH538" s="8"/>
      <c r="AI538" s="8"/>
      <c r="AJ538" s="8"/>
      <c r="AK538" s="8"/>
      <c r="AL538" s="8"/>
      <c r="AM538" s="6"/>
    </row>
    <row r="539" spans="1:39" ht="15.75" thickBot="1" x14ac:dyDescent="0.25">
      <c r="A539" s="65">
        <v>44379</v>
      </c>
      <c r="B539" s="63">
        <v>44379</v>
      </c>
      <c r="C539" s="7">
        <v>0.25</v>
      </c>
      <c r="D539" s="5" t="s">
        <v>141</v>
      </c>
      <c r="E539" s="13" t="s">
        <v>142</v>
      </c>
      <c r="F539" s="24">
        <v>11</v>
      </c>
      <c r="G539" s="24">
        <v>4</v>
      </c>
      <c r="H539" s="24">
        <v>547</v>
      </c>
      <c r="I539" s="24">
        <v>0</v>
      </c>
      <c r="J539" s="24">
        <v>0</v>
      </c>
      <c r="K539" s="24">
        <v>0</v>
      </c>
      <c r="L539" s="24">
        <v>0</v>
      </c>
      <c r="M539" s="24">
        <v>35</v>
      </c>
      <c r="N539" s="24">
        <v>385</v>
      </c>
      <c r="O539" s="24">
        <v>0</v>
      </c>
      <c r="P539" s="24">
        <v>0</v>
      </c>
      <c r="Q539" s="24">
        <v>0</v>
      </c>
      <c r="R539" s="24">
        <v>0</v>
      </c>
      <c r="S539" s="24">
        <v>36</v>
      </c>
      <c r="T539" s="24">
        <v>12</v>
      </c>
      <c r="U539" s="24">
        <v>0</v>
      </c>
      <c r="V539" s="25">
        <v>0</v>
      </c>
      <c r="W539" s="25">
        <v>0</v>
      </c>
      <c r="X539" s="24">
        <v>124</v>
      </c>
      <c r="Y539" s="24">
        <v>144</v>
      </c>
      <c r="Z539" s="25" t="s">
        <v>29</v>
      </c>
      <c r="AA539" s="24">
        <v>0</v>
      </c>
      <c r="AB539" s="24">
        <v>0</v>
      </c>
      <c r="AC539" s="24">
        <v>0</v>
      </c>
      <c r="AD539" s="24"/>
      <c r="AE539" s="24"/>
      <c r="AF539" s="24"/>
      <c r="AG539" s="24"/>
      <c r="AH539" s="24"/>
      <c r="AI539" s="24"/>
      <c r="AJ539" s="24"/>
      <c r="AK539" s="24"/>
      <c r="AL539" s="24"/>
      <c r="AM539" s="6"/>
    </row>
    <row r="540" spans="1:39" ht="15.75" thickBot="1" x14ac:dyDescent="0.25">
      <c r="A540" s="66"/>
      <c r="B540" s="63">
        <v>44379</v>
      </c>
      <c r="C540" s="9">
        <v>0.41666666666666669</v>
      </c>
      <c r="D540" s="5" t="s">
        <v>141</v>
      </c>
      <c r="E540" s="13" t="s">
        <v>142</v>
      </c>
      <c r="F540" s="8">
        <v>164</v>
      </c>
      <c r="G540" s="8">
        <v>4</v>
      </c>
      <c r="H540" s="8">
        <v>541</v>
      </c>
      <c r="I540" s="8">
        <v>25</v>
      </c>
      <c r="J540" s="8">
        <v>77</v>
      </c>
      <c r="K540" s="8">
        <v>0</v>
      </c>
      <c r="L540" s="8">
        <v>0</v>
      </c>
      <c r="M540" s="8">
        <v>0</v>
      </c>
      <c r="N540" s="8">
        <v>0</v>
      </c>
      <c r="O540" s="8">
        <v>0</v>
      </c>
      <c r="P540" s="8">
        <v>0</v>
      </c>
      <c r="Q540" s="8">
        <v>0</v>
      </c>
      <c r="R540" s="8">
        <v>0</v>
      </c>
      <c r="S540" s="8">
        <v>36</v>
      </c>
      <c r="T540" s="8">
        <v>15</v>
      </c>
      <c r="U540" s="8">
        <v>0</v>
      </c>
      <c r="V540" s="8">
        <v>0</v>
      </c>
      <c r="W540" s="8">
        <v>0</v>
      </c>
      <c r="X540" s="8">
        <v>155</v>
      </c>
      <c r="Y540" s="8">
        <v>182</v>
      </c>
      <c r="Z540" s="12" t="s">
        <v>29</v>
      </c>
      <c r="AA540" s="8">
        <v>0</v>
      </c>
      <c r="AB540" s="8">
        <v>0</v>
      </c>
      <c r="AC540" s="8">
        <v>0</v>
      </c>
      <c r="AD540" s="8"/>
      <c r="AE540" s="8"/>
      <c r="AF540" s="8"/>
      <c r="AG540" s="8"/>
      <c r="AH540" s="8"/>
      <c r="AI540" s="8"/>
      <c r="AJ540" s="8"/>
      <c r="AK540" s="8"/>
      <c r="AL540" s="8"/>
      <c r="AM540" s="6"/>
    </row>
    <row r="541" spans="1:39" ht="15.75" thickBot="1" x14ac:dyDescent="0.25">
      <c r="A541" s="66"/>
      <c r="B541" s="63">
        <v>44379</v>
      </c>
      <c r="C541" s="7">
        <v>0.58333333333333337</v>
      </c>
      <c r="D541" s="5" t="s">
        <v>141</v>
      </c>
      <c r="E541" s="13" t="s">
        <v>144</v>
      </c>
      <c r="F541" s="6">
        <v>169</v>
      </c>
      <c r="G541" s="24">
        <v>0</v>
      </c>
      <c r="H541" s="24">
        <v>0</v>
      </c>
      <c r="I541" s="24">
        <v>0</v>
      </c>
      <c r="J541" s="24">
        <v>0</v>
      </c>
      <c r="K541" s="24">
        <v>0</v>
      </c>
      <c r="L541" s="24">
        <v>0</v>
      </c>
      <c r="M541" s="24">
        <v>0</v>
      </c>
      <c r="N541" s="24">
        <v>0</v>
      </c>
      <c r="O541" s="24">
        <v>0</v>
      </c>
      <c r="P541" s="24">
        <v>0</v>
      </c>
      <c r="Q541" s="24">
        <v>0</v>
      </c>
      <c r="R541" s="24">
        <v>0</v>
      </c>
      <c r="S541" s="24">
        <v>0</v>
      </c>
      <c r="T541" s="24">
        <v>17</v>
      </c>
      <c r="U541" s="24">
        <v>0</v>
      </c>
      <c r="V541" s="24">
        <v>0</v>
      </c>
      <c r="W541" s="24">
        <v>0</v>
      </c>
      <c r="X541" s="24">
        <v>151</v>
      </c>
      <c r="Y541" s="24">
        <v>178</v>
      </c>
      <c r="Z541" s="25" t="s">
        <v>29</v>
      </c>
      <c r="AA541" s="24">
        <v>0</v>
      </c>
      <c r="AB541" s="24">
        <v>0</v>
      </c>
      <c r="AC541" s="24">
        <v>0</v>
      </c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5.75" thickBot="1" x14ac:dyDescent="0.25">
      <c r="A542" s="66"/>
      <c r="B542" s="63">
        <v>44379</v>
      </c>
      <c r="C542" s="5">
        <v>0.75</v>
      </c>
      <c r="D542" s="5" t="s">
        <v>141</v>
      </c>
      <c r="E542" s="13" t="s">
        <v>144</v>
      </c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12"/>
      <c r="AE542" s="12"/>
      <c r="AF542" s="8"/>
      <c r="AG542" s="8"/>
      <c r="AH542" s="8"/>
      <c r="AI542" s="8"/>
      <c r="AJ542" s="8"/>
      <c r="AK542" s="8"/>
      <c r="AL542" s="8"/>
      <c r="AM542" s="6"/>
    </row>
    <row r="543" spans="1:39" ht="15.75" thickBot="1" x14ac:dyDescent="0.25">
      <c r="A543" s="67"/>
      <c r="B543" s="63">
        <v>44379</v>
      </c>
      <c r="C543" s="5">
        <v>0.91666666666666663</v>
      </c>
      <c r="D543" s="5" t="s">
        <v>141</v>
      </c>
      <c r="E543" s="13" t="s">
        <v>144</v>
      </c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5.75" thickBot="1" x14ac:dyDescent="0.25">
      <c r="A544" s="65">
        <v>44380</v>
      </c>
      <c r="B544" s="63">
        <v>44380</v>
      </c>
      <c r="C544" s="7">
        <v>0.25</v>
      </c>
      <c r="D544" s="5" t="s">
        <v>141</v>
      </c>
      <c r="E544" s="13" t="s">
        <v>144</v>
      </c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6"/>
    </row>
    <row r="545" spans="1:39" ht="15.75" thickBot="1" x14ac:dyDescent="0.25">
      <c r="A545" s="66"/>
      <c r="B545" s="63">
        <v>44380</v>
      </c>
      <c r="C545" s="9">
        <v>0.41666666666666669</v>
      </c>
      <c r="D545" s="5" t="s">
        <v>141</v>
      </c>
      <c r="E545" s="13" t="s">
        <v>144</v>
      </c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5.75" thickBot="1" x14ac:dyDescent="0.25">
      <c r="A546" s="66"/>
      <c r="B546" s="63">
        <v>44380</v>
      </c>
      <c r="C546" s="7">
        <v>0.58333333333333337</v>
      </c>
      <c r="D546" s="5" t="s">
        <v>141</v>
      </c>
      <c r="E546" s="13" t="s">
        <v>144</v>
      </c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6"/>
    </row>
    <row r="547" spans="1:39" ht="15.75" thickBot="1" x14ac:dyDescent="0.25">
      <c r="A547" s="66"/>
      <c r="B547" s="63">
        <v>44380</v>
      </c>
      <c r="C547" s="5">
        <v>0.75</v>
      </c>
      <c r="D547" s="5" t="s">
        <v>141</v>
      </c>
      <c r="E547" s="13" t="s">
        <v>144</v>
      </c>
      <c r="F547" s="6"/>
      <c r="G547" s="6"/>
      <c r="H547" s="13"/>
      <c r="I547" s="13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5.75" thickBot="1" x14ac:dyDescent="0.25">
      <c r="A548" s="67"/>
      <c r="B548" s="63">
        <v>44380</v>
      </c>
      <c r="C548" s="5">
        <v>0.91666666666666663</v>
      </c>
      <c r="D548" s="5" t="s">
        <v>141</v>
      </c>
      <c r="E548" s="13" t="s">
        <v>144</v>
      </c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6"/>
    </row>
    <row r="549" spans="1:39" ht="15.75" thickBot="1" x14ac:dyDescent="0.25">
      <c r="A549" s="65">
        <v>44381</v>
      </c>
      <c r="B549" s="63">
        <v>44381</v>
      </c>
      <c r="C549" s="7">
        <v>0.25</v>
      </c>
      <c r="D549" s="5" t="s">
        <v>141</v>
      </c>
      <c r="E549" s="13" t="s">
        <v>144</v>
      </c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5.75" thickBot="1" x14ac:dyDescent="0.25">
      <c r="A550" s="66"/>
      <c r="B550" s="63">
        <v>44381</v>
      </c>
      <c r="C550" s="9">
        <v>0.41666666666666669</v>
      </c>
      <c r="D550" s="5" t="s">
        <v>141</v>
      </c>
      <c r="E550" s="13" t="s">
        <v>144</v>
      </c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6"/>
    </row>
    <row r="551" spans="1:39" ht="15.75" thickBot="1" x14ac:dyDescent="0.25">
      <c r="A551" s="66"/>
      <c r="B551" s="63">
        <v>44381</v>
      </c>
      <c r="C551" s="7">
        <v>0.58333333333333337</v>
      </c>
      <c r="D551" s="5" t="s">
        <v>141</v>
      </c>
      <c r="E551" s="13" t="s">
        <v>144</v>
      </c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5.75" thickBot="1" x14ac:dyDescent="0.25">
      <c r="A552" s="66"/>
      <c r="B552" s="63">
        <v>44381</v>
      </c>
      <c r="C552" s="5">
        <v>0.75</v>
      </c>
      <c r="D552" s="5" t="s">
        <v>141</v>
      </c>
      <c r="E552" s="13" t="s">
        <v>144</v>
      </c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6"/>
    </row>
    <row r="553" spans="1:39" ht="15.75" thickBot="1" x14ac:dyDescent="0.25">
      <c r="A553" s="67"/>
      <c r="B553" s="63">
        <v>44381</v>
      </c>
      <c r="C553" s="5">
        <v>0.91666666666666663</v>
      </c>
      <c r="D553" s="5" t="s">
        <v>141</v>
      </c>
      <c r="E553" s="13" t="s">
        <v>144</v>
      </c>
      <c r="F553" s="6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5.75" thickBot="1" x14ac:dyDescent="0.25">
      <c r="A554" s="65">
        <v>44382</v>
      </c>
      <c r="B554" s="63">
        <v>44382</v>
      </c>
      <c r="C554" s="7">
        <v>0.25</v>
      </c>
      <c r="D554" s="5" t="s">
        <v>141</v>
      </c>
      <c r="E554" s="13" t="s">
        <v>144</v>
      </c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5.75" thickBot="1" x14ac:dyDescent="0.25">
      <c r="A555" s="66"/>
      <c r="B555" s="63">
        <v>44382</v>
      </c>
      <c r="C555" s="9">
        <v>0.41666666666666669</v>
      </c>
      <c r="D555" s="5" t="s">
        <v>141</v>
      </c>
      <c r="E555" s="13" t="s">
        <v>144</v>
      </c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6"/>
    </row>
    <row r="556" spans="1:39" ht="15.75" thickBot="1" x14ac:dyDescent="0.25">
      <c r="A556" s="66"/>
      <c r="B556" s="63">
        <v>44382</v>
      </c>
      <c r="C556" s="7">
        <v>0.58333333333333337</v>
      </c>
      <c r="D556" s="5" t="s">
        <v>141</v>
      </c>
      <c r="E556" s="13" t="s">
        <v>144</v>
      </c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5.75" thickBot="1" x14ac:dyDescent="0.25">
      <c r="A557" s="66"/>
      <c r="B557" s="63">
        <v>44382</v>
      </c>
      <c r="C557" s="5">
        <v>0.75</v>
      </c>
      <c r="D557" s="5" t="s">
        <v>141</v>
      </c>
      <c r="E557" s="13" t="s">
        <v>144</v>
      </c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8"/>
      <c r="AE557" s="8"/>
      <c r="AF557" s="8"/>
      <c r="AG557" s="8"/>
      <c r="AH557" s="8"/>
      <c r="AI557" s="8"/>
      <c r="AJ557" s="8"/>
      <c r="AK557" s="8"/>
      <c r="AL557" s="8"/>
      <c r="AM557" s="6"/>
    </row>
    <row r="558" spans="1:39" ht="15.75" thickBot="1" x14ac:dyDescent="0.25">
      <c r="A558" s="67"/>
      <c r="B558" s="63">
        <v>44382</v>
      </c>
      <c r="C558" s="5">
        <v>0.91666666666666663</v>
      </c>
      <c r="D558" s="5" t="s">
        <v>141</v>
      </c>
      <c r="E558" s="13" t="s">
        <v>144</v>
      </c>
      <c r="F558" s="6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5.75" thickBot="1" x14ac:dyDescent="0.25">
      <c r="A559" s="65">
        <v>44383</v>
      </c>
      <c r="B559" s="63">
        <v>44383</v>
      </c>
      <c r="C559" s="7">
        <v>0.25</v>
      </c>
      <c r="D559" s="5" t="s">
        <v>141</v>
      </c>
      <c r="E559" s="13" t="s">
        <v>72</v>
      </c>
      <c r="F559" s="6">
        <v>654</v>
      </c>
      <c r="G559" s="6">
        <v>23</v>
      </c>
      <c r="H559" s="6">
        <v>554</v>
      </c>
      <c r="I559" s="6">
        <v>116</v>
      </c>
      <c r="J559" s="6">
        <v>47</v>
      </c>
      <c r="K559" s="6">
        <v>475</v>
      </c>
      <c r="L559" s="6">
        <v>101</v>
      </c>
      <c r="M559" s="6">
        <v>573</v>
      </c>
      <c r="N559" s="6">
        <v>304</v>
      </c>
      <c r="O559" s="6">
        <v>0</v>
      </c>
      <c r="P559" s="6">
        <v>0</v>
      </c>
      <c r="Q559" s="6">
        <v>0</v>
      </c>
      <c r="R559" s="6">
        <v>0</v>
      </c>
      <c r="S559" s="6">
        <v>36</v>
      </c>
      <c r="T559" s="6">
        <v>12</v>
      </c>
      <c r="U559" s="6">
        <v>265</v>
      </c>
      <c r="V559" s="6">
        <v>294</v>
      </c>
      <c r="W559" s="13" t="s">
        <v>29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5.75" thickBot="1" x14ac:dyDescent="0.25">
      <c r="A560" s="66"/>
      <c r="B560" s="63">
        <v>44383</v>
      </c>
      <c r="C560" s="9">
        <v>0.41666666666666669</v>
      </c>
      <c r="D560" s="5" t="s">
        <v>141</v>
      </c>
      <c r="E560" s="13" t="s">
        <v>72</v>
      </c>
      <c r="F560" s="8">
        <v>896</v>
      </c>
      <c r="G560" s="8">
        <v>52</v>
      </c>
      <c r="H560" s="8">
        <v>549</v>
      </c>
      <c r="I560" s="8">
        <v>151</v>
      </c>
      <c r="J560" s="8">
        <v>56</v>
      </c>
      <c r="K560" s="8">
        <v>1531</v>
      </c>
      <c r="L560" s="8">
        <v>89</v>
      </c>
      <c r="M560" s="8">
        <v>565</v>
      </c>
      <c r="N560" s="8">
        <v>429</v>
      </c>
      <c r="O560" s="8">
        <v>88</v>
      </c>
      <c r="P560" s="8">
        <v>562</v>
      </c>
      <c r="Q560" s="8">
        <v>450</v>
      </c>
      <c r="R560" s="8">
        <v>0</v>
      </c>
      <c r="S560" s="8">
        <v>36</v>
      </c>
      <c r="T560" s="8">
        <v>33</v>
      </c>
      <c r="U560" s="8">
        <v>429</v>
      </c>
      <c r="V560" s="8">
        <v>421</v>
      </c>
      <c r="W560" s="12" t="s">
        <v>29</v>
      </c>
      <c r="X560" s="8">
        <v>254</v>
      </c>
      <c r="Y560" s="8">
        <v>269</v>
      </c>
      <c r="Z560" s="12" t="s">
        <v>29</v>
      </c>
      <c r="AA560" s="8">
        <v>0</v>
      </c>
      <c r="AB560" s="8">
        <v>0</v>
      </c>
      <c r="AC560" s="8">
        <v>0</v>
      </c>
      <c r="AD560" s="8"/>
      <c r="AE560" s="8"/>
      <c r="AF560" s="8"/>
      <c r="AG560" s="8"/>
      <c r="AH560" s="8"/>
      <c r="AI560" s="8"/>
      <c r="AJ560" s="8"/>
      <c r="AK560" s="8"/>
      <c r="AL560" s="8"/>
      <c r="AM560" s="6"/>
    </row>
    <row r="561" spans="1:39" ht="15.75" thickBot="1" x14ac:dyDescent="0.25">
      <c r="A561" s="66"/>
      <c r="B561" s="63">
        <v>44383</v>
      </c>
      <c r="C561" s="7">
        <v>0.58333333333333337</v>
      </c>
      <c r="D561" s="5" t="s">
        <v>141</v>
      </c>
      <c r="E561" s="13" t="s">
        <v>72</v>
      </c>
      <c r="F561" s="6">
        <v>1209</v>
      </c>
      <c r="G561" s="6">
        <v>123</v>
      </c>
      <c r="H561" s="6">
        <v>536</v>
      </c>
      <c r="I561" s="6">
        <v>127</v>
      </c>
      <c r="J561" s="6">
        <v>66</v>
      </c>
      <c r="K561" s="6">
        <v>1821</v>
      </c>
      <c r="L561" s="6">
        <v>93</v>
      </c>
      <c r="M561" s="6">
        <v>567</v>
      </c>
      <c r="N561" s="6">
        <v>436</v>
      </c>
      <c r="O561" s="6">
        <v>93</v>
      </c>
      <c r="P561" s="6">
        <v>563</v>
      </c>
      <c r="Q561" s="6">
        <v>419</v>
      </c>
      <c r="R561" s="6">
        <v>0</v>
      </c>
      <c r="S561" s="6">
        <v>36</v>
      </c>
      <c r="T561" s="6">
        <v>37</v>
      </c>
      <c r="U561" s="6">
        <v>427</v>
      </c>
      <c r="V561" s="13">
        <v>423</v>
      </c>
      <c r="W561" s="13" t="s">
        <v>29</v>
      </c>
      <c r="X561" s="6">
        <v>343</v>
      </c>
      <c r="Y561" s="6">
        <v>345</v>
      </c>
      <c r="Z561" s="13" t="s">
        <v>29</v>
      </c>
      <c r="AA561" s="6">
        <v>0</v>
      </c>
      <c r="AB561" s="6">
        <v>0</v>
      </c>
      <c r="AC561" s="6">
        <v>0</v>
      </c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5.75" thickBot="1" x14ac:dyDescent="0.25">
      <c r="A562" s="66"/>
      <c r="B562" s="63">
        <v>44383</v>
      </c>
      <c r="C562" s="5">
        <v>0.75</v>
      </c>
      <c r="D562" s="5" t="s">
        <v>141</v>
      </c>
      <c r="E562" s="13" t="s">
        <v>72</v>
      </c>
      <c r="F562" s="8">
        <v>1411</v>
      </c>
      <c r="G562" s="8">
        <v>223</v>
      </c>
      <c r="H562" s="8">
        <v>570</v>
      </c>
      <c r="I562" s="8">
        <v>4</v>
      </c>
      <c r="J562" s="8">
        <v>40</v>
      </c>
      <c r="K562" s="8">
        <v>1609</v>
      </c>
      <c r="L562" s="8">
        <v>85</v>
      </c>
      <c r="M562" s="8">
        <v>563</v>
      </c>
      <c r="N562" s="8">
        <v>465</v>
      </c>
      <c r="O562" s="8">
        <v>84</v>
      </c>
      <c r="P562" s="8">
        <v>562</v>
      </c>
      <c r="Q562" s="8">
        <v>478</v>
      </c>
      <c r="R562" s="8">
        <v>0</v>
      </c>
      <c r="S562" s="8">
        <v>36</v>
      </c>
      <c r="T562" s="8">
        <v>33</v>
      </c>
      <c r="U562" s="8">
        <v>364</v>
      </c>
      <c r="V562" s="8">
        <v>361</v>
      </c>
      <c r="W562" s="12" t="s">
        <v>29</v>
      </c>
      <c r="X562" s="8">
        <v>302</v>
      </c>
      <c r="Y562" s="8">
        <v>306</v>
      </c>
      <c r="Z562" s="12" t="s">
        <v>29</v>
      </c>
      <c r="AA562" s="8">
        <v>0</v>
      </c>
      <c r="AB562" s="8">
        <v>0</v>
      </c>
      <c r="AC562" s="8">
        <v>0</v>
      </c>
      <c r="AD562" s="8"/>
      <c r="AE562" s="8">
        <v>14479</v>
      </c>
      <c r="AF562" s="8"/>
      <c r="AG562" s="8">
        <v>17586</v>
      </c>
      <c r="AH562" s="8"/>
      <c r="AI562" s="8">
        <v>13756</v>
      </c>
      <c r="AJ562" s="8">
        <v>23638</v>
      </c>
      <c r="AK562" s="8">
        <v>36</v>
      </c>
      <c r="AL562" s="8">
        <v>896</v>
      </c>
      <c r="AM562" s="6">
        <v>50</v>
      </c>
    </row>
    <row r="563" spans="1:39" ht="15.75" thickBot="1" x14ac:dyDescent="0.25">
      <c r="A563" s="67"/>
      <c r="B563" s="63">
        <v>44383</v>
      </c>
      <c r="C563" s="5">
        <v>0.91666666666666663</v>
      </c>
      <c r="D563" s="5" t="s">
        <v>141</v>
      </c>
      <c r="E563" s="13" t="s">
        <v>72</v>
      </c>
      <c r="F563" s="6">
        <v>1864</v>
      </c>
      <c r="G563" s="24">
        <v>4</v>
      </c>
      <c r="H563" s="24">
        <v>556</v>
      </c>
      <c r="I563" s="24">
        <v>1</v>
      </c>
      <c r="J563" s="24">
        <v>41</v>
      </c>
      <c r="K563" s="24">
        <v>1884</v>
      </c>
      <c r="L563" s="24">
        <v>94</v>
      </c>
      <c r="M563" s="24">
        <v>567</v>
      </c>
      <c r="N563" s="24">
        <v>437</v>
      </c>
      <c r="O563" s="24">
        <v>93</v>
      </c>
      <c r="P563" s="24">
        <v>564</v>
      </c>
      <c r="Q563" s="24">
        <v>422</v>
      </c>
      <c r="R563" s="24">
        <v>0</v>
      </c>
      <c r="S563" s="24">
        <v>36</v>
      </c>
      <c r="T563" s="24">
        <v>38</v>
      </c>
      <c r="U563" s="24">
        <v>367</v>
      </c>
      <c r="V563" s="24">
        <v>366</v>
      </c>
      <c r="W563" s="25" t="s">
        <v>29</v>
      </c>
      <c r="X563" s="24">
        <v>317</v>
      </c>
      <c r="Y563" s="24">
        <v>316</v>
      </c>
      <c r="Z563" s="25" t="s">
        <v>29</v>
      </c>
      <c r="AA563" s="24">
        <v>0</v>
      </c>
      <c r="AB563" s="24">
        <v>0</v>
      </c>
      <c r="AC563" s="24">
        <v>0</v>
      </c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5.75" thickBot="1" x14ac:dyDescent="0.25">
      <c r="A564" s="65">
        <v>44690</v>
      </c>
      <c r="B564" s="63">
        <v>44690</v>
      </c>
      <c r="C564" s="7">
        <v>0.25</v>
      </c>
      <c r="D564" s="59" t="s">
        <v>146</v>
      </c>
      <c r="E564" s="13" t="s">
        <v>147</v>
      </c>
      <c r="F564" s="6">
        <v>4</v>
      </c>
      <c r="G564" s="6">
        <v>572</v>
      </c>
      <c r="H564" s="6">
        <v>544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38</v>
      </c>
      <c r="T564" s="6">
        <v>19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178</v>
      </c>
      <c r="AB564" s="6">
        <v>222</v>
      </c>
      <c r="AC564" s="60">
        <v>0.18</v>
      </c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5.75" thickBot="1" x14ac:dyDescent="0.25">
      <c r="A565" s="66"/>
      <c r="B565" s="63">
        <v>44690</v>
      </c>
      <c r="C565" s="9">
        <v>0.41666666666666669</v>
      </c>
      <c r="D565" s="59" t="s">
        <v>146</v>
      </c>
      <c r="E565" s="13" t="s">
        <v>147</v>
      </c>
      <c r="F565" s="8">
        <v>3169</v>
      </c>
      <c r="G565" s="8">
        <v>573</v>
      </c>
      <c r="H565" s="8">
        <v>488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38</v>
      </c>
      <c r="T565" s="8">
        <v>18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198</v>
      </c>
      <c r="AB565" s="8">
        <v>260</v>
      </c>
      <c r="AC565" s="61">
        <v>0.28999999999999998</v>
      </c>
      <c r="AD565" s="8"/>
      <c r="AE565" s="8"/>
      <c r="AF565" s="8"/>
      <c r="AG565" s="8"/>
      <c r="AH565" s="8"/>
      <c r="AI565" s="8"/>
      <c r="AJ565" s="8"/>
      <c r="AK565" s="8"/>
      <c r="AL565" s="8"/>
      <c r="AM565" s="6"/>
    </row>
    <row r="566" spans="1:39" ht="15.75" thickBot="1" x14ac:dyDescent="0.25">
      <c r="A566" s="66"/>
      <c r="B566" s="63">
        <v>44690</v>
      </c>
      <c r="C566" s="7">
        <v>0.58333333333333337</v>
      </c>
      <c r="D566" s="59" t="s">
        <v>146</v>
      </c>
      <c r="E566" s="13" t="s">
        <v>147</v>
      </c>
      <c r="F566" s="6">
        <v>4685</v>
      </c>
      <c r="G566" s="6">
        <v>574</v>
      </c>
      <c r="H566" s="6">
        <v>559</v>
      </c>
      <c r="I566" s="6">
        <v>570</v>
      </c>
      <c r="J566" s="6">
        <v>39</v>
      </c>
      <c r="K566" s="6">
        <v>728</v>
      </c>
      <c r="L566" s="6">
        <v>0</v>
      </c>
      <c r="M566" s="6">
        <v>0</v>
      </c>
      <c r="N566" s="6">
        <v>0</v>
      </c>
      <c r="O566" s="6">
        <v>123</v>
      </c>
      <c r="P566" s="6">
        <v>573</v>
      </c>
      <c r="Q566" s="6">
        <v>258</v>
      </c>
      <c r="R566" s="6">
        <v>0</v>
      </c>
      <c r="S566" s="6">
        <v>37</v>
      </c>
      <c r="T566" s="6">
        <v>40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365</v>
      </c>
      <c r="AB566" s="6">
        <v>417</v>
      </c>
      <c r="AC566" s="60">
        <v>0.39</v>
      </c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5.75" thickBot="1" x14ac:dyDescent="0.25">
      <c r="A567" s="66"/>
      <c r="B567" s="63">
        <v>44690</v>
      </c>
      <c r="C567" s="5">
        <v>0.75</v>
      </c>
      <c r="D567" s="59" t="s">
        <v>146</v>
      </c>
      <c r="E567" s="13" t="s">
        <v>148</v>
      </c>
      <c r="F567" s="8">
        <v>4459</v>
      </c>
      <c r="G567" s="8">
        <v>571</v>
      </c>
      <c r="H567" s="8">
        <v>578</v>
      </c>
      <c r="I567" s="8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8">
        <v>37</v>
      </c>
      <c r="T567" s="8">
        <v>19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152</v>
      </c>
      <c r="AB567" s="8">
        <v>200</v>
      </c>
      <c r="AC567" s="61">
        <v>0.23</v>
      </c>
      <c r="AD567" s="8"/>
      <c r="AE567" s="8"/>
      <c r="AF567" s="8"/>
      <c r="AG567" s="8"/>
      <c r="AH567" s="8"/>
      <c r="AI567" s="8"/>
      <c r="AJ567" s="8"/>
      <c r="AK567" s="8"/>
      <c r="AL567" s="8"/>
      <c r="AM567" s="6"/>
    </row>
    <row r="568" spans="1:39" ht="15.75" thickBot="1" x14ac:dyDescent="0.25">
      <c r="A568" s="67"/>
      <c r="B568" s="63">
        <v>44690</v>
      </c>
      <c r="C568" s="5">
        <v>0.91666666666666663</v>
      </c>
      <c r="D568" s="59" t="s">
        <v>146</v>
      </c>
      <c r="E568" s="13" t="s">
        <v>148</v>
      </c>
      <c r="F568" s="6">
        <v>497</v>
      </c>
      <c r="G568" s="24">
        <v>572</v>
      </c>
      <c r="H568" s="24">
        <v>542</v>
      </c>
      <c r="I568" s="24">
        <v>0</v>
      </c>
      <c r="J568" s="24">
        <v>0</v>
      </c>
      <c r="K568" s="24">
        <v>0</v>
      </c>
      <c r="L568" s="24">
        <v>0</v>
      </c>
      <c r="M568" s="24">
        <v>0</v>
      </c>
      <c r="N568" s="24">
        <v>0</v>
      </c>
      <c r="O568" s="24">
        <v>0</v>
      </c>
      <c r="P568" s="24">
        <v>0</v>
      </c>
      <c r="Q568" s="24">
        <v>0</v>
      </c>
      <c r="R568" s="24">
        <v>0</v>
      </c>
      <c r="S568" s="24">
        <v>38</v>
      </c>
      <c r="T568" s="24">
        <v>18</v>
      </c>
      <c r="U568" s="24">
        <v>0</v>
      </c>
      <c r="V568" s="24">
        <v>0</v>
      </c>
      <c r="W568" s="24">
        <v>0</v>
      </c>
      <c r="X568" s="24">
        <v>0</v>
      </c>
      <c r="Y568" s="24">
        <v>0</v>
      </c>
      <c r="Z568" s="24">
        <v>0</v>
      </c>
      <c r="AA568" s="24">
        <v>177</v>
      </c>
      <c r="AB568" s="24">
        <v>208</v>
      </c>
      <c r="AC568" s="62">
        <v>0.17</v>
      </c>
      <c r="AD568" s="6"/>
      <c r="AE568" s="6">
        <v>17911</v>
      </c>
      <c r="AF568" s="6"/>
      <c r="AG568" s="6">
        <v>29349</v>
      </c>
      <c r="AH568" s="6"/>
      <c r="AI568" s="6">
        <v>17815</v>
      </c>
      <c r="AJ568" s="6">
        <v>9010</v>
      </c>
      <c r="AK568" s="6"/>
      <c r="AL568" s="6">
        <v>440</v>
      </c>
      <c r="AM568" s="6">
        <v>100</v>
      </c>
    </row>
    <row r="569" spans="1:39" ht="15.75" thickBot="1" x14ac:dyDescent="0.25">
      <c r="A569" s="65">
        <v>44691</v>
      </c>
      <c r="B569" s="63">
        <v>44691</v>
      </c>
      <c r="C569" s="7">
        <v>0.25</v>
      </c>
      <c r="D569" s="59" t="s">
        <v>146</v>
      </c>
      <c r="E569" s="13" t="s">
        <v>147</v>
      </c>
      <c r="F569" s="6">
        <v>3552</v>
      </c>
      <c r="G569" s="6">
        <v>575</v>
      </c>
      <c r="H569" s="6">
        <v>557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36</v>
      </c>
      <c r="T569" s="6">
        <v>15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158</v>
      </c>
      <c r="AB569" s="6">
        <v>209</v>
      </c>
      <c r="AC569" s="60">
        <v>0.2</v>
      </c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5.75" thickBot="1" x14ac:dyDescent="0.25">
      <c r="A570" s="66"/>
      <c r="B570" s="63">
        <v>44691</v>
      </c>
      <c r="C570" s="9">
        <v>0.41666666666666669</v>
      </c>
      <c r="D570" s="59" t="s">
        <v>146</v>
      </c>
      <c r="E570" s="13" t="s">
        <v>147</v>
      </c>
      <c r="F570" s="8">
        <v>5264</v>
      </c>
      <c r="G570" s="8">
        <v>575</v>
      </c>
      <c r="H570" s="8">
        <v>542</v>
      </c>
      <c r="I570" s="8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8">
        <v>36</v>
      </c>
      <c r="T570" s="8">
        <v>8</v>
      </c>
      <c r="U570" s="8">
        <v>0</v>
      </c>
      <c r="V570" s="8">
        <v>0</v>
      </c>
      <c r="W570" s="8">
        <v>0</v>
      </c>
      <c r="X570" s="8">
        <v>94</v>
      </c>
      <c r="Y570" s="8">
        <v>163</v>
      </c>
      <c r="Z570" s="61">
        <v>0.12</v>
      </c>
      <c r="AA570" s="8">
        <v>41</v>
      </c>
      <c r="AB570" s="8">
        <v>49</v>
      </c>
      <c r="AC570" s="61">
        <v>0.12</v>
      </c>
      <c r="AD570" s="8"/>
      <c r="AE570" s="8"/>
      <c r="AF570" s="8"/>
      <c r="AG570" s="8"/>
      <c r="AH570" s="8"/>
      <c r="AI570" s="8"/>
      <c r="AJ570" s="8"/>
      <c r="AK570" s="8"/>
      <c r="AL570" s="8"/>
      <c r="AM570" s="6"/>
    </row>
    <row r="571" spans="1:39" ht="15.75" thickBot="1" x14ac:dyDescent="0.25">
      <c r="A571" s="66"/>
      <c r="B571" s="63">
        <v>44691</v>
      </c>
      <c r="C571" s="7">
        <v>0.58333333333333337</v>
      </c>
      <c r="D571" s="59" t="s">
        <v>146</v>
      </c>
      <c r="E571" s="13" t="s">
        <v>149</v>
      </c>
      <c r="F571" s="6">
        <v>5346</v>
      </c>
      <c r="G571" s="6">
        <v>575</v>
      </c>
      <c r="H571" s="6">
        <v>581</v>
      </c>
      <c r="I571" s="6">
        <v>578</v>
      </c>
      <c r="J571" s="6">
        <v>130</v>
      </c>
      <c r="K571" s="6">
        <v>503</v>
      </c>
      <c r="L571" s="6">
        <v>0</v>
      </c>
      <c r="M571" s="6">
        <v>0</v>
      </c>
      <c r="N571" s="6">
        <v>0</v>
      </c>
      <c r="O571" s="6">
        <v>35</v>
      </c>
      <c r="P571" s="6">
        <v>577</v>
      </c>
      <c r="Q571" s="6">
        <v>415</v>
      </c>
      <c r="R571" s="6">
        <v>0</v>
      </c>
      <c r="S571" s="6">
        <v>38</v>
      </c>
      <c r="T571" s="6">
        <v>15</v>
      </c>
      <c r="U571" s="6">
        <v>0</v>
      </c>
      <c r="V571" s="6">
        <v>0</v>
      </c>
      <c r="W571" s="6">
        <v>0</v>
      </c>
      <c r="X571" s="6">
        <v>172</v>
      </c>
      <c r="Y571" s="6">
        <v>235</v>
      </c>
      <c r="Z571" s="60">
        <v>0.25</v>
      </c>
      <c r="AA571" s="6">
        <v>131</v>
      </c>
      <c r="AB571" s="6">
        <v>163</v>
      </c>
      <c r="AC571" s="60">
        <v>0.23</v>
      </c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5.75" thickBot="1" x14ac:dyDescent="0.25">
      <c r="A572" s="66"/>
      <c r="B572" s="63">
        <v>44691</v>
      </c>
      <c r="C572" s="5">
        <v>0.75</v>
      </c>
      <c r="D572" s="59" t="s">
        <v>146</v>
      </c>
      <c r="E572" s="13" t="s">
        <v>149</v>
      </c>
      <c r="F572" s="8">
        <v>5659</v>
      </c>
      <c r="G572" s="8">
        <v>573</v>
      </c>
      <c r="H572" s="8">
        <v>574</v>
      </c>
      <c r="I572" s="8">
        <v>574</v>
      </c>
      <c r="J572" s="8">
        <v>114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577</v>
      </c>
      <c r="Q572" s="8">
        <v>433</v>
      </c>
      <c r="R572" s="8">
        <v>0</v>
      </c>
      <c r="S572" s="8">
        <v>36</v>
      </c>
      <c r="T572" s="8">
        <v>21</v>
      </c>
      <c r="U572" s="8">
        <v>243</v>
      </c>
      <c r="V572" s="8">
        <v>260</v>
      </c>
      <c r="W572" s="61">
        <v>0.28000000000000003</v>
      </c>
      <c r="X572" s="8">
        <v>0</v>
      </c>
      <c r="Y572" s="8">
        <v>0</v>
      </c>
      <c r="Z572" s="61">
        <v>0</v>
      </c>
      <c r="AA572" s="8">
        <v>215</v>
      </c>
      <c r="AB572" s="8">
        <v>275</v>
      </c>
      <c r="AC572" s="61">
        <v>0.23</v>
      </c>
      <c r="AD572" s="8"/>
      <c r="AE572" s="8"/>
      <c r="AF572" s="8"/>
      <c r="AG572" s="8"/>
      <c r="AH572" s="8"/>
      <c r="AI572" s="8"/>
      <c r="AJ572" s="8"/>
      <c r="AK572" s="8"/>
      <c r="AL572" s="8"/>
      <c r="AM572" s="6"/>
    </row>
    <row r="573" spans="1:39" ht="15.75" thickBot="1" x14ac:dyDescent="0.25">
      <c r="A573" s="67"/>
      <c r="B573" s="63">
        <v>44691</v>
      </c>
      <c r="C573" s="5">
        <v>0.91666666666666663</v>
      </c>
      <c r="D573" s="59" t="s">
        <v>146</v>
      </c>
      <c r="E573" s="13" t="s">
        <v>149</v>
      </c>
      <c r="F573" s="6">
        <v>5870</v>
      </c>
      <c r="G573" s="24">
        <v>574</v>
      </c>
      <c r="H573" s="24">
        <v>575</v>
      </c>
      <c r="I573" s="24">
        <v>573</v>
      </c>
      <c r="J573" s="24">
        <v>112</v>
      </c>
      <c r="K573" s="24">
        <v>512</v>
      </c>
      <c r="L573" s="24">
        <v>0</v>
      </c>
      <c r="M573" s="24">
        <v>0</v>
      </c>
      <c r="N573" s="24">
        <v>0</v>
      </c>
      <c r="O573" s="24">
        <v>38</v>
      </c>
      <c r="P573" s="24">
        <v>577</v>
      </c>
      <c r="Q573" s="24">
        <v>436</v>
      </c>
      <c r="R573" s="24">
        <v>0</v>
      </c>
      <c r="S573" s="24">
        <v>36</v>
      </c>
      <c r="T573" s="24">
        <v>22</v>
      </c>
      <c r="U573" s="24">
        <v>241</v>
      </c>
      <c r="V573" s="24">
        <v>261</v>
      </c>
      <c r="W573" s="62">
        <v>0.27</v>
      </c>
      <c r="X573" s="24">
        <v>0</v>
      </c>
      <c r="Y573" s="24">
        <v>0</v>
      </c>
      <c r="Z573" s="24">
        <v>0</v>
      </c>
      <c r="AA573" s="24">
        <v>216</v>
      </c>
      <c r="AB573" s="24">
        <v>274</v>
      </c>
      <c r="AC573" s="62">
        <v>0.22</v>
      </c>
      <c r="AD573" s="6"/>
      <c r="AE573" s="6">
        <v>17912</v>
      </c>
      <c r="AF573" s="6"/>
      <c r="AG573" s="6">
        <v>29356</v>
      </c>
      <c r="AH573" s="6"/>
      <c r="AI573" s="6">
        <v>178663</v>
      </c>
      <c r="AJ573" s="6">
        <v>9050</v>
      </c>
      <c r="AK573" s="6"/>
      <c r="AL573" s="6">
        <v>895</v>
      </c>
      <c r="AM573" s="6">
        <v>100</v>
      </c>
    </row>
    <row r="574" spans="1:39" ht="15.75" thickBot="1" x14ac:dyDescent="0.25">
      <c r="A574" s="65">
        <v>44387</v>
      </c>
      <c r="B574" s="63">
        <v>44387</v>
      </c>
      <c r="C574" s="7">
        <v>0.25</v>
      </c>
      <c r="D574" s="59" t="s">
        <v>146</v>
      </c>
      <c r="E574" s="13" t="s">
        <v>148</v>
      </c>
      <c r="F574" s="6">
        <v>4036</v>
      </c>
      <c r="G574" s="6">
        <v>573</v>
      </c>
      <c r="H574" s="6">
        <v>575</v>
      </c>
      <c r="I574" s="6">
        <v>572</v>
      </c>
      <c r="J574" s="6">
        <v>81</v>
      </c>
      <c r="K574" s="6">
        <v>893</v>
      </c>
      <c r="L574" s="6">
        <v>0</v>
      </c>
      <c r="M574" s="6">
        <v>0</v>
      </c>
      <c r="N574" s="6">
        <v>0</v>
      </c>
      <c r="O574" s="6">
        <v>58</v>
      </c>
      <c r="P574" s="6">
        <v>574</v>
      </c>
      <c r="Q574" s="6">
        <v>431</v>
      </c>
      <c r="R574" s="6">
        <v>0</v>
      </c>
      <c r="S574" s="6">
        <v>36</v>
      </c>
      <c r="T574" s="6">
        <v>32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339</v>
      </c>
      <c r="AB574" s="6">
        <v>398</v>
      </c>
      <c r="AC574" s="60">
        <v>0.38</v>
      </c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5.75" thickBot="1" x14ac:dyDescent="0.25">
      <c r="A575" s="66"/>
      <c r="B575" s="63">
        <v>44387</v>
      </c>
      <c r="C575" s="9">
        <v>0.41666666666666669</v>
      </c>
      <c r="D575" s="59" t="s">
        <v>146</v>
      </c>
      <c r="E575" s="13" t="s">
        <v>148</v>
      </c>
      <c r="F575" s="8">
        <v>2169</v>
      </c>
      <c r="G575" s="8">
        <v>574</v>
      </c>
      <c r="H575" s="8">
        <v>602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8">
        <v>38</v>
      </c>
      <c r="T575" s="8">
        <v>22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229</v>
      </c>
      <c r="AB575" s="8">
        <v>288</v>
      </c>
      <c r="AC575" s="61">
        <v>0.25</v>
      </c>
      <c r="AD575" s="8"/>
      <c r="AE575" s="8"/>
      <c r="AF575" s="8"/>
      <c r="AG575" s="8"/>
      <c r="AH575" s="8"/>
      <c r="AI575" s="8"/>
      <c r="AJ575" s="8"/>
      <c r="AK575" s="8"/>
      <c r="AL575" s="8"/>
      <c r="AM575" s="6"/>
    </row>
    <row r="576" spans="1:39" ht="15.75" thickBot="1" x14ac:dyDescent="0.25">
      <c r="A576" s="66"/>
      <c r="B576" s="63">
        <v>44387</v>
      </c>
      <c r="C576" s="7">
        <v>0.58333333333333337</v>
      </c>
      <c r="D576" s="59" t="s">
        <v>146</v>
      </c>
      <c r="E576" s="13" t="s">
        <v>148</v>
      </c>
      <c r="F576" s="6">
        <v>380</v>
      </c>
      <c r="G576" s="6">
        <v>573</v>
      </c>
      <c r="H576" s="6">
        <v>543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36</v>
      </c>
      <c r="T576" s="13">
        <v>17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176</v>
      </c>
      <c r="AB576" s="6">
        <v>250</v>
      </c>
      <c r="AC576" s="60">
        <v>0.21</v>
      </c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5.75" thickBot="1" x14ac:dyDescent="0.25">
      <c r="A577" s="66"/>
      <c r="B577" s="63">
        <v>44387</v>
      </c>
      <c r="C577" s="5">
        <v>0.75</v>
      </c>
      <c r="D577" s="59" t="s">
        <v>146</v>
      </c>
      <c r="E577" s="13" t="s">
        <v>148</v>
      </c>
      <c r="F577" s="8">
        <v>380</v>
      </c>
      <c r="G577" s="8">
        <v>571</v>
      </c>
      <c r="H577" s="8">
        <v>536</v>
      </c>
      <c r="I577" s="8">
        <v>0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8">
        <v>36</v>
      </c>
      <c r="T577" s="8">
        <v>17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156</v>
      </c>
      <c r="AB577" s="8">
        <v>212</v>
      </c>
      <c r="AC577" s="61">
        <v>0.2</v>
      </c>
      <c r="AD577" s="8"/>
      <c r="AE577" s="8"/>
      <c r="AF577" s="8"/>
      <c r="AG577" s="8"/>
      <c r="AH577" s="8"/>
      <c r="AI577" s="8"/>
      <c r="AJ577" s="8"/>
      <c r="AK577" s="8"/>
      <c r="AL577" s="8"/>
      <c r="AM577" s="6"/>
    </row>
    <row r="578" spans="1:39" ht="15.75" thickBot="1" x14ac:dyDescent="0.25">
      <c r="A578" s="67"/>
      <c r="B578" s="63">
        <v>44387</v>
      </c>
      <c r="C578" s="5">
        <v>0.91666666666666663</v>
      </c>
      <c r="D578" s="59" t="s">
        <v>146</v>
      </c>
      <c r="E578" s="13" t="s">
        <v>150</v>
      </c>
      <c r="F578" s="6">
        <v>1600</v>
      </c>
      <c r="G578" s="24">
        <v>573</v>
      </c>
      <c r="H578" s="24">
        <v>574</v>
      </c>
      <c r="I578" s="24">
        <v>0</v>
      </c>
      <c r="J578" s="24">
        <v>0</v>
      </c>
      <c r="K578" s="24">
        <v>0</v>
      </c>
      <c r="L578" s="24">
        <v>0</v>
      </c>
      <c r="M578" s="24">
        <v>0</v>
      </c>
      <c r="N578" s="24">
        <v>0</v>
      </c>
      <c r="O578" s="24">
        <v>0</v>
      </c>
      <c r="P578" s="24">
        <v>0</v>
      </c>
      <c r="Q578" s="24">
        <v>0</v>
      </c>
      <c r="R578" s="24">
        <v>0</v>
      </c>
      <c r="S578" s="24">
        <v>38</v>
      </c>
      <c r="T578" s="24">
        <v>21</v>
      </c>
      <c r="U578" s="24">
        <v>0</v>
      </c>
      <c r="V578" s="24">
        <v>0</v>
      </c>
      <c r="W578" s="24">
        <v>0</v>
      </c>
      <c r="X578" s="24">
        <v>0</v>
      </c>
      <c r="Y578" s="24">
        <v>0</v>
      </c>
      <c r="Z578" s="24">
        <v>0</v>
      </c>
      <c r="AA578" s="24">
        <v>215</v>
      </c>
      <c r="AB578" s="24">
        <v>275</v>
      </c>
      <c r="AC578" s="62">
        <v>0.23</v>
      </c>
      <c r="AD578" s="6"/>
      <c r="AE578" s="6">
        <v>17923</v>
      </c>
      <c r="AF578" s="6"/>
      <c r="AG578" s="6">
        <v>29367</v>
      </c>
      <c r="AH578" s="6"/>
      <c r="AI578" s="6">
        <v>17556</v>
      </c>
      <c r="AJ578" s="6">
        <v>13157</v>
      </c>
      <c r="AK578" s="6">
        <v>29</v>
      </c>
      <c r="AL578" s="6">
        <v>697</v>
      </c>
      <c r="AM578" s="6">
        <v>100</v>
      </c>
    </row>
    <row r="579" spans="1:39" ht="15.75" thickBot="1" x14ac:dyDescent="0.25">
      <c r="A579" s="65">
        <v>44388</v>
      </c>
      <c r="B579" s="63">
        <v>44388</v>
      </c>
      <c r="C579" s="7">
        <v>0.25</v>
      </c>
      <c r="D579" s="59" t="s">
        <v>146</v>
      </c>
      <c r="E579" s="13" t="s">
        <v>150</v>
      </c>
      <c r="F579" s="6">
        <v>6146</v>
      </c>
      <c r="G579" s="6">
        <v>574</v>
      </c>
      <c r="H579" s="6">
        <v>529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36</v>
      </c>
      <c r="T579" s="6">
        <v>9</v>
      </c>
      <c r="U579" s="6">
        <v>123</v>
      </c>
      <c r="V579" s="6">
        <v>167</v>
      </c>
      <c r="W579" s="60">
        <v>0.19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5.75" thickBot="1" x14ac:dyDescent="0.25">
      <c r="A580" s="66"/>
      <c r="B580" s="63">
        <v>44388</v>
      </c>
      <c r="C580" s="9">
        <v>0.41666666666666669</v>
      </c>
      <c r="D580" s="59" t="s">
        <v>146</v>
      </c>
      <c r="E580" s="12" t="s">
        <v>79</v>
      </c>
      <c r="F580" s="8">
        <v>4012</v>
      </c>
      <c r="G580" s="8">
        <v>573</v>
      </c>
      <c r="H580" s="8">
        <v>538</v>
      </c>
      <c r="I580" s="8">
        <v>0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8">
        <v>36</v>
      </c>
      <c r="T580" s="8">
        <v>15</v>
      </c>
      <c r="U580" s="8">
        <v>184</v>
      </c>
      <c r="V580" s="8">
        <v>221</v>
      </c>
      <c r="W580" s="61">
        <v>0.28000000000000003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  <c r="AD580" s="8"/>
      <c r="AE580" s="8"/>
      <c r="AF580" s="8"/>
      <c r="AG580" s="8"/>
      <c r="AH580" s="8"/>
      <c r="AI580" s="8"/>
      <c r="AJ580" s="8"/>
      <c r="AK580" s="8"/>
      <c r="AL580" s="8"/>
      <c r="AM580" s="6"/>
    </row>
    <row r="581" spans="1:39" ht="15.75" thickBot="1" x14ac:dyDescent="0.25">
      <c r="A581" s="66"/>
      <c r="B581" s="63">
        <v>44388</v>
      </c>
      <c r="C581" s="7">
        <v>0.58333333333333337</v>
      </c>
      <c r="D581" s="59" t="s">
        <v>146</v>
      </c>
      <c r="E581" s="12" t="s">
        <v>79</v>
      </c>
      <c r="F581" s="6">
        <v>2331</v>
      </c>
      <c r="G581" s="6">
        <v>574</v>
      </c>
      <c r="H581" s="6">
        <v>545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36</v>
      </c>
      <c r="T581" s="6">
        <v>18</v>
      </c>
      <c r="U581" s="6">
        <v>209</v>
      </c>
      <c r="V581" s="6">
        <v>242</v>
      </c>
      <c r="W581" s="60">
        <v>0.3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5.75" thickBot="1" x14ac:dyDescent="0.25">
      <c r="A582" s="66"/>
      <c r="B582" s="63">
        <v>44388</v>
      </c>
      <c r="C582" s="5">
        <v>0.75</v>
      </c>
      <c r="D582" s="59" t="s">
        <v>146</v>
      </c>
      <c r="E582" s="12" t="s">
        <v>79</v>
      </c>
      <c r="F582" s="8">
        <v>1521</v>
      </c>
      <c r="G582" s="12">
        <v>0</v>
      </c>
      <c r="H582" s="8">
        <v>0</v>
      </c>
      <c r="I582" s="8">
        <v>0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8">
        <v>36</v>
      </c>
      <c r="T582" s="8">
        <v>13</v>
      </c>
      <c r="U582" s="8">
        <v>130</v>
      </c>
      <c r="V582" s="8">
        <v>172</v>
      </c>
      <c r="W582" s="61">
        <v>0.19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/>
      <c r="AE582" s="8"/>
      <c r="AF582" s="8"/>
      <c r="AG582" s="8"/>
      <c r="AH582" s="8"/>
      <c r="AI582" s="8"/>
      <c r="AJ582" s="8"/>
      <c r="AK582" s="8"/>
      <c r="AL582" s="8"/>
      <c r="AM582" s="6"/>
    </row>
    <row r="583" spans="1:39" ht="15.75" thickBot="1" x14ac:dyDescent="0.25">
      <c r="A583" s="67"/>
      <c r="B583" s="63">
        <v>44388</v>
      </c>
      <c r="C583" s="5">
        <v>0.91666666666666663</v>
      </c>
      <c r="D583" s="59" t="s">
        <v>146</v>
      </c>
      <c r="E583" s="13" t="s">
        <v>89</v>
      </c>
      <c r="F583" s="6">
        <v>1521</v>
      </c>
      <c r="G583" s="24">
        <v>573</v>
      </c>
      <c r="H583" s="24">
        <v>524</v>
      </c>
      <c r="I583" s="24">
        <v>0</v>
      </c>
      <c r="J583" s="24">
        <v>0</v>
      </c>
      <c r="K583" s="24">
        <v>0</v>
      </c>
      <c r="L583" s="24">
        <v>0</v>
      </c>
      <c r="M583" s="24">
        <v>0</v>
      </c>
      <c r="N583" s="24">
        <v>0</v>
      </c>
      <c r="O583" s="24">
        <v>0</v>
      </c>
      <c r="P583" s="24">
        <v>0</v>
      </c>
      <c r="Q583" s="24">
        <v>0</v>
      </c>
      <c r="R583" s="24">
        <v>0</v>
      </c>
      <c r="S583" s="24">
        <v>36</v>
      </c>
      <c r="T583" s="24">
        <v>12</v>
      </c>
      <c r="U583" s="24">
        <v>128</v>
      </c>
      <c r="V583" s="24">
        <v>169</v>
      </c>
      <c r="W583" s="62">
        <v>0.18</v>
      </c>
      <c r="X583" s="24">
        <v>0</v>
      </c>
      <c r="Y583" s="24">
        <v>0</v>
      </c>
      <c r="Z583" s="24">
        <v>0</v>
      </c>
      <c r="AA583" s="24">
        <v>0</v>
      </c>
      <c r="AB583" s="24">
        <v>0</v>
      </c>
      <c r="AC583" s="24">
        <v>0</v>
      </c>
      <c r="AD583" s="6"/>
      <c r="AE583" s="6">
        <v>17937</v>
      </c>
      <c r="AF583" s="6"/>
      <c r="AG583" s="6">
        <v>29367</v>
      </c>
      <c r="AH583" s="6"/>
      <c r="AI583" s="6">
        <v>17901</v>
      </c>
      <c r="AJ583" s="6">
        <v>13181</v>
      </c>
      <c r="AK583" s="6"/>
      <c r="AL583" s="6">
        <v>605</v>
      </c>
      <c r="AM583" s="6">
        <v>100</v>
      </c>
    </row>
    <row r="584" spans="1:39" ht="15.75" thickBot="1" x14ac:dyDescent="0.25">
      <c r="A584" s="65"/>
      <c r="B584" s="63"/>
      <c r="C584" s="5"/>
      <c r="D584" s="59"/>
      <c r="E584" s="13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13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5.75" thickBot="1" x14ac:dyDescent="0.25">
      <c r="A585" s="66"/>
      <c r="B585" s="63"/>
      <c r="C585" s="7"/>
      <c r="D585" s="59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12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6"/>
    </row>
    <row r="586" spans="1:39" ht="15.75" thickBot="1" x14ac:dyDescent="0.25">
      <c r="A586" s="66"/>
      <c r="B586" s="63"/>
      <c r="C586" s="9"/>
      <c r="D586" s="59"/>
      <c r="E586" s="13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13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5.75" thickBot="1" x14ac:dyDescent="0.25">
      <c r="A587" s="66"/>
      <c r="B587" s="63"/>
      <c r="C587" s="7"/>
      <c r="D587" s="59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12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6"/>
    </row>
    <row r="588" spans="1:39" ht="15.75" thickBot="1" x14ac:dyDescent="0.25">
      <c r="A588" s="66"/>
      <c r="B588" s="63"/>
      <c r="C588" s="5"/>
      <c r="D588" s="59"/>
      <c r="E588" s="13"/>
      <c r="F588" s="6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5.75" thickBot="1" x14ac:dyDescent="0.25">
      <c r="A589" s="69"/>
      <c r="B589" s="63"/>
      <c r="C589" s="5"/>
      <c r="D589" s="59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6"/>
    </row>
    <row r="590" spans="1:39" ht="15.75" thickBot="1" x14ac:dyDescent="0.25">
      <c r="A590" s="68"/>
      <c r="B590" s="63"/>
      <c r="C590" s="7"/>
      <c r="D590" s="59"/>
      <c r="E590" s="13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13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5.75" thickBot="1" x14ac:dyDescent="0.25">
      <c r="A591" s="66"/>
      <c r="B591" s="63"/>
      <c r="C591" s="9"/>
      <c r="D591" s="59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12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6"/>
    </row>
    <row r="592" spans="1:39" ht="15.75" thickBot="1" x14ac:dyDescent="0.25">
      <c r="A592" s="66"/>
      <c r="B592" s="63"/>
      <c r="C592" s="7"/>
      <c r="D592" s="59"/>
      <c r="E592" s="13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13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5.75" thickBot="1" x14ac:dyDescent="0.25">
      <c r="A593" s="66"/>
      <c r="B593" s="63"/>
      <c r="C593" s="5"/>
      <c r="D593" s="59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12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6"/>
    </row>
    <row r="594" spans="1:39" ht="15.75" thickBot="1" x14ac:dyDescent="0.25">
      <c r="A594" s="66"/>
      <c r="B594" s="63"/>
      <c r="C594" s="5"/>
      <c r="D594" s="59"/>
      <c r="E594" s="13"/>
      <c r="F594" s="6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12"/>
      <c r="X594" s="24"/>
      <c r="Y594" s="24"/>
      <c r="Z594" s="24"/>
      <c r="AA594" s="24"/>
      <c r="AB594" s="24"/>
      <c r="AC594" s="24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5.75" thickBot="1" x14ac:dyDescent="0.25">
      <c r="A595" s="67"/>
      <c r="B595" s="63"/>
      <c r="C595" s="7"/>
      <c r="D595" s="59"/>
      <c r="E595" s="12"/>
      <c r="F595" s="6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12"/>
      <c r="X595" s="24"/>
      <c r="Y595" s="24"/>
      <c r="Z595" s="24"/>
      <c r="AA595" s="24"/>
      <c r="AB595" s="24"/>
      <c r="AC595" s="24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5.75" thickBot="1" x14ac:dyDescent="0.25">
      <c r="A596" s="65"/>
      <c r="B596" s="63"/>
      <c r="C596" s="9"/>
      <c r="D596" s="59"/>
      <c r="E596" s="13"/>
      <c r="F596" s="6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12"/>
      <c r="X596" s="24"/>
      <c r="Y596" s="24"/>
      <c r="Z596" s="24"/>
      <c r="AA596" s="24"/>
      <c r="AB596" s="24"/>
      <c r="AC596" s="24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5.75" thickBot="1" x14ac:dyDescent="0.25">
      <c r="A597" s="66"/>
      <c r="B597" s="63"/>
      <c r="C597" s="7"/>
      <c r="D597" s="59"/>
      <c r="E597" s="12"/>
      <c r="F597" s="6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12"/>
      <c r="X597" s="24"/>
      <c r="Y597" s="24"/>
      <c r="Z597" s="24"/>
      <c r="AA597" s="24"/>
      <c r="AB597" s="24"/>
      <c r="AC597" s="24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5.75" thickBot="1" x14ac:dyDescent="0.25">
      <c r="A598" s="66"/>
      <c r="B598" s="63"/>
      <c r="C598" s="5"/>
      <c r="D598" s="59"/>
      <c r="E598" s="13"/>
      <c r="F598" s="6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12"/>
      <c r="X598" s="24"/>
      <c r="Y598" s="24"/>
      <c r="Z598" s="24"/>
      <c r="AA598" s="24"/>
      <c r="AB598" s="24"/>
      <c r="AC598" s="24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5.75" thickBot="1" x14ac:dyDescent="0.25">
      <c r="A599" s="66"/>
      <c r="B599" s="63"/>
      <c r="C599" s="5"/>
      <c r="D599" s="59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12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6"/>
    </row>
    <row r="600" spans="1:39" ht="15.75" thickBot="1" x14ac:dyDescent="0.25">
      <c r="A600" s="66"/>
      <c r="B600" s="63"/>
      <c r="C600" s="7"/>
      <c r="D600" s="59"/>
      <c r="E600" s="13"/>
      <c r="F600" s="6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5"/>
      <c r="X600" s="24"/>
      <c r="Y600" s="24"/>
      <c r="Z600" s="24"/>
      <c r="AA600" s="24"/>
      <c r="AB600" s="24"/>
      <c r="AC600" s="24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5.75" thickBot="1" x14ac:dyDescent="0.25">
      <c r="A601" s="69"/>
      <c r="B601" s="63"/>
      <c r="C601" s="9"/>
      <c r="D601" s="59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12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6"/>
    </row>
    <row r="602" spans="1:39" ht="15.75" thickBot="1" x14ac:dyDescent="0.25">
      <c r="A602" s="68"/>
      <c r="B602" s="63"/>
      <c r="C602" s="7"/>
      <c r="D602" s="59"/>
      <c r="E602" s="13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13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5.75" thickBot="1" x14ac:dyDescent="0.25">
      <c r="A603" s="66"/>
      <c r="B603" s="63"/>
      <c r="C603" s="5"/>
      <c r="D603" s="59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12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6"/>
    </row>
    <row r="604" spans="1:39" ht="15.75" thickBot="1" x14ac:dyDescent="0.25">
      <c r="A604" s="66"/>
      <c r="B604" s="63"/>
      <c r="C604" s="5"/>
      <c r="D604" s="59"/>
      <c r="E604" s="13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13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5.75" thickBot="1" x14ac:dyDescent="0.25">
      <c r="A605" s="66"/>
      <c r="B605" s="63"/>
      <c r="C605" s="7"/>
      <c r="D605" s="7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12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6"/>
    </row>
    <row r="606" spans="1:39" ht="15.75" thickBot="1" x14ac:dyDescent="0.25">
      <c r="A606" s="66"/>
      <c r="B606" s="63"/>
      <c r="C606" s="9"/>
      <c r="D606" s="5"/>
      <c r="E606" s="13"/>
      <c r="F606" s="6"/>
      <c r="G606" s="25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5"/>
      <c r="X606" s="24"/>
      <c r="Y606" s="24"/>
      <c r="Z606" s="24"/>
      <c r="AA606" s="24"/>
      <c r="AB606" s="24"/>
      <c r="AC606" s="24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5.75" thickBot="1" x14ac:dyDescent="0.25">
      <c r="A607" s="67"/>
      <c r="B607" s="63"/>
      <c r="C607" s="7"/>
      <c r="D607" s="7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12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6"/>
    </row>
    <row r="608" spans="1:39" ht="15.75" thickBot="1" x14ac:dyDescent="0.25">
      <c r="A608" s="65"/>
      <c r="B608" s="63"/>
      <c r="C608" s="5"/>
      <c r="D608" s="5"/>
      <c r="E608" s="13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13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5.75" thickBot="1" x14ac:dyDescent="0.25">
      <c r="A609" s="66"/>
      <c r="B609" s="63"/>
      <c r="C609" s="5"/>
      <c r="D609" s="7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12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6"/>
    </row>
    <row r="610" spans="1:39" ht="15.75" thickBot="1" x14ac:dyDescent="0.25">
      <c r="A610" s="66"/>
      <c r="B610" s="63"/>
      <c r="C610" s="7"/>
      <c r="D610" s="5"/>
      <c r="E610" s="13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13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5.75" thickBot="1" x14ac:dyDescent="0.25">
      <c r="A611" s="66"/>
      <c r="B611" s="63"/>
      <c r="C611" s="9"/>
      <c r="D611" s="7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12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6"/>
    </row>
    <row r="612" spans="1:39" ht="15.75" thickBot="1" x14ac:dyDescent="0.25">
      <c r="A612" s="66"/>
      <c r="B612" s="63"/>
      <c r="C612" s="7"/>
      <c r="D612" s="5"/>
      <c r="E612" s="13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5.75" thickBot="1" x14ac:dyDescent="0.25">
      <c r="A613" s="69"/>
      <c r="B613" s="63"/>
      <c r="C613" s="5"/>
      <c r="D613" s="7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6"/>
    </row>
    <row r="614" spans="1:39" ht="15.75" thickBot="1" x14ac:dyDescent="0.25">
      <c r="A614" s="68"/>
      <c r="B614" s="63"/>
      <c r="C614" s="5"/>
      <c r="D614" s="5"/>
      <c r="E614" s="13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5.75" thickBot="1" x14ac:dyDescent="0.25">
      <c r="A615" s="66"/>
      <c r="B615" s="63"/>
      <c r="C615" s="7"/>
      <c r="D615" s="7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12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6"/>
    </row>
    <row r="616" spans="1:39" ht="15.75" thickBot="1" x14ac:dyDescent="0.25">
      <c r="A616" s="66"/>
      <c r="B616" s="63"/>
      <c r="C616" s="9"/>
      <c r="D616" s="5"/>
      <c r="E616" s="13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13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5.75" thickBot="1" x14ac:dyDescent="0.25">
      <c r="A617" s="66"/>
      <c r="B617" s="63"/>
      <c r="C617" s="7"/>
      <c r="D617" s="7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12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6"/>
    </row>
    <row r="618" spans="1:39" ht="15.75" thickBot="1" x14ac:dyDescent="0.25">
      <c r="A618" s="66"/>
      <c r="B618" s="63"/>
      <c r="C618" s="5"/>
      <c r="D618" s="5"/>
      <c r="E618" s="13"/>
      <c r="F618" s="6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5"/>
      <c r="X618" s="24"/>
      <c r="Y618" s="24"/>
      <c r="Z618" s="24"/>
      <c r="AA618" s="24"/>
      <c r="AB618" s="24"/>
      <c r="AC618" s="24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5.75" thickBot="1" x14ac:dyDescent="0.25">
      <c r="A619" s="67"/>
      <c r="B619" s="63"/>
      <c r="C619" s="5"/>
      <c r="D619" s="7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12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6"/>
    </row>
    <row r="620" spans="1:39" ht="15.75" thickBot="1" x14ac:dyDescent="0.25">
      <c r="A620" s="65"/>
      <c r="B620" s="63"/>
      <c r="C620" s="7"/>
      <c r="D620" s="5"/>
      <c r="E620" s="13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13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5.75" thickBot="1" x14ac:dyDescent="0.25">
      <c r="A621" s="66"/>
      <c r="B621" s="63"/>
      <c r="C621" s="9"/>
      <c r="D621" s="7"/>
      <c r="E621" s="12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6"/>
      <c r="X621" s="27"/>
      <c r="Y621" s="27"/>
      <c r="Z621" s="27"/>
      <c r="AA621" s="27"/>
      <c r="AB621" s="27"/>
      <c r="AC621" s="27"/>
      <c r="AD621" s="8"/>
      <c r="AE621" s="8"/>
      <c r="AF621" s="8"/>
      <c r="AG621" s="8"/>
      <c r="AH621" s="8"/>
      <c r="AI621" s="8"/>
      <c r="AJ621" s="8"/>
      <c r="AK621" s="8"/>
      <c r="AL621" s="8"/>
      <c r="AM621" s="6"/>
    </row>
    <row r="622" spans="1:39" ht="15.75" thickBot="1" x14ac:dyDescent="0.25">
      <c r="A622" s="66"/>
      <c r="B622" s="63"/>
      <c r="C622" s="7"/>
      <c r="D622" s="5"/>
      <c r="E622" s="13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5"/>
      <c r="X622" s="24"/>
      <c r="Y622" s="24"/>
      <c r="Z622" s="24"/>
      <c r="AA622" s="24"/>
      <c r="AB622" s="24"/>
      <c r="AC622" s="24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5.75" thickBot="1" x14ac:dyDescent="0.25">
      <c r="A623" s="66"/>
      <c r="B623" s="63"/>
      <c r="C623" s="5"/>
      <c r="D623" s="7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12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6"/>
    </row>
    <row r="624" spans="1:39" ht="15.75" thickBot="1" x14ac:dyDescent="0.25">
      <c r="A624" s="66"/>
      <c r="B624" s="63"/>
      <c r="C624" s="5"/>
      <c r="D624" s="5"/>
      <c r="E624" s="13"/>
      <c r="F624" s="6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5"/>
      <c r="X624" s="24"/>
      <c r="Y624" s="24"/>
      <c r="Z624" s="24"/>
      <c r="AA624" s="24"/>
      <c r="AB624" s="24"/>
      <c r="AC624" s="24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5.75" thickBot="1" x14ac:dyDescent="0.25">
      <c r="A625" s="69"/>
      <c r="B625" s="63"/>
      <c r="C625" s="7"/>
      <c r="D625" s="7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6"/>
    </row>
    <row r="626" spans="1:39" ht="15.75" thickBot="1" x14ac:dyDescent="0.25">
      <c r="A626" s="68"/>
      <c r="B626" s="63"/>
      <c r="C626" s="9"/>
      <c r="D626" s="5"/>
      <c r="E626" s="13"/>
      <c r="F626" s="6"/>
      <c r="G626" s="6"/>
      <c r="H626" s="6"/>
      <c r="I626" s="13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5.75" thickBot="1" x14ac:dyDescent="0.25">
      <c r="A627" s="66"/>
      <c r="B627" s="63"/>
      <c r="C627" s="7"/>
      <c r="D627" s="7"/>
      <c r="E627" s="12"/>
      <c r="F627" s="8"/>
      <c r="G627" s="8"/>
      <c r="H627" s="8"/>
      <c r="I627" s="12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6"/>
    </row>
    <row r="628" spans="1:39" ht="15.75" thickBot="1" x14ac:dyDescent="0.25">
      <c r="A628" s="66"/>
      <c r="B628" s="63"/>
      <c r="C628" s="5"/>
      <c r="D628" s="5"/>
      <c r="E628" s="13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5.75" thickBot="1" x14ac:dyDescent="0.25">
      <c r="A629" s="66"/>
      <c r="B629" s="63"/>
      <c r="C629" s="5"/>
      <c r="D629" s="7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6"/>
    </row>
    <row r="630" spans="1:39" ht="15.75" thickBot="1" x14ac:dyDescent="0.25">
      <c r="A630" s="66"/>
      <c r="B630" s="63"/>
      <c r="C630" s="7"/>
      <c r="D630" s="9"/>
      <c r="E630" s="13"/>
      <c r="F630" s="6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5.75" thickBot="1" x14ac:dyDescent="0.25">
      <c r="A631" s="67"/>
      <c r="B631" s="63"/>
      <c r="C631" s="9"/>
      <c r="D631" s="7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6"/>
    </row>
    <row r="632" spans="1:39" ht="15.75" thickBot="1" x14ac:dyDescent="0.25">
      <c r="A632" s="65"/>
      <c r="B632" s="63"/>
      <c r="C632" s="7"/>
      <c r="D632" s="5"/>
      <c r="E632" s="13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5.75" thickBot="1" x14ac:dyDescent="0.25">
      <c r="A633" s="66"/>
      <c r="B633" s="63"/>
      <c r="C633" s="5"/>
      <c r="D633" s="10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6"/>
    </row>
    <row r="634" spans="1:39" ht="15.75" thickBot="1" x14ac:dyDescent="0.25">
      <c r="A634" s="66"/>
      <c r="B634" s="63"/>
      <c r="C634" s="5"/>
      <c r="D634" s="5"/>
      <c r="E634" s="13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5.75" thickBot="1" x14ac:dyDescent="0.25">
      <c r="A635" s="66"/>
      <c r="B635" s="63"/>
      <c r="C635" s="7"/>
      <c r="D635" s="7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6"/>
    </row>
    <row r="636" spans="1:39" ht="15.75" thickBot="1" x14ac:dyDescent="0.25">
      <c r="A636" s="66"/>
      <c r="B636" s="63"/>
      <c r="C636" s="9"/>
      <c r="D636" s="9"/>
      <c r="E636" s="13"/>
      <c r="F636" s="6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5.75" thickBot="1" x14ac:dyDescent="0.25">
      <c r="A637" s="69"/>
      <c r="B637" s="63"/>
      <c r="C637" s="7"/>
      <c r="D637" s="7"/>
      <c r="E637" s="12"/>
      <c r="F637" s="8"/>
      <c r="G637" s="8"/>
      <c r="H637" s="8"/>
      <c r="I637" s="8"/>
      <c r="J637" s="8"/>
      <c r="K637" s="12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6"/>
    </row>
    <row r="638" spans="1:39" ht="15.75" thickBot="1" x14ac:dyDescent="0.25">
      <c r="A638" s="68"/>
      <c r="B638" s="63"/>
      <c r="C638" s="5"/>
      <c r="D638" s="5"/>
      <c r="E638" s="13"/>
      <c r="F638" s="6"/>
      <c r="G638" s="6"/>
      <c r="H638" s="13"/>
      <c r="I638" s="4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5.75" thickBot="1" x14ac:dyDescent="0.25">
      <c r="A639" s="66"/>
      <c r="B639" s="63"/>
      <c r="C639" s="5"/>
      <c r="D639" s="7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6"/>
    </row>
    <row r="640" spans="1:39" ht="15.75" thickBot="1" x14ac:dyDescent="0.25">
      <c r="A640" s="66"/>
      <c r="B640" s="63"/>
      <c r="C640" s="7"/>
      <c r="D640" s="5"/>
      <c r="E640" s="13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5.75" thickBot="1" x14ac:dyDescent="0.25">
      <c r="A641" s="66"/>
      <c r="B641" s="63"/>
      <c r="C641" s="9"/>
      <c r="D641" s="7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6"/>
    </row>
    <row r="642" spans="1:39" ht="15.75" thickBot="1" x14ac:dyDescent="0.25">
      <c r="A642" s="66"/>
      <c r="B642" s="63"/>
      <c r="C642" s="7"/>
      <c r="D642" s="5"/>
      <c r="E642" s="13"/>
      <c r="F642" s="6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5.75" thickBot="1" x14ac:dyDescent="0.25">
      <c r="A643" s="67"/>
      <c r="B643" s="63"/>
      <c r="C643" s="5"/>
      <c r="D643" s="7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6"/>
    </row>
    <row r="644" spans="1:39" ht="15.75" thickBot="1" x14ac:dyDescent="0.25">
      <c r="A644" s="65"/>
      <c r="B644" s="63"/>
      <c r="C644" s="5"/>
      <c r="D644" s="5"/>
      <c r="E644" s="13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5.75" thickBot="1" x14ac:dyDescent="0.25">
      <c r="A645" s="66"/>
      <c r="B645" s="63"/>
      <c r="C645" s="7"/>
      <c r="D645" s="7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6"/>
    </row>
    <row r="646" spans="1:39" ht="15.75" thickBot="1" x14ac:dyDescent="0.25">
      <c r="A646" s="66"/>
      <c r="B646" s="63"/>
      <c r="C646" s="9"/>
      <c r="D646" s="5"/>
      <c r="E646" s="13"/>
      <c r="F646" s="6"/>
      <c r="G646" s="13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5.75" thickBot="1" x14ac:dyDescent="0.25">
      <c r="A647" s="66"/>
      <c r="B647" s="63"/>
      <c r="C647" s="7"/>
      <c r="D647" s="7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6"/>
    </row>
    <row r="648" spans="1:39" ht="15.75" thickBot="1" x14ac:dyDescent="0.25">
      <c r="A648" s="66"/>
      <c r="B648" s="63"/>
      <c r="C648" s="5"/>
      <c r="D648" s="5"/>
      <c r="E648" s="13"/>
      <c r="F648" s="6"/>
      <c r="G648" s="25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5.75" thickBot="1" x14ac:dyDescent="0.25">
      <c r="A649" s="69"/>
      <c r="B649" s="63"/>
      <c r="C649" s="5"/>
      <c r="D649" s="7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6"/>
    </row>
    <row r="650" spans="1:39" ht="15.75" thickBot="1" x14ac:dyDescent="0.25">
      <c r="A650" s="68"/>
      <c r="B650" s="63"/>
      <c r="C650" s="7"/>
      <c r="D650" s="5"/>
      <c r="E650" s="13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5.75" thickBot="1" x14ac:dyDescent="0.25">
      <c r="A651" s="66"/>
      <c r="B651" s="63"/>
      <c r="C651" s="9"/>
      <c r="D651" s="7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6"/>
    </row>
    <row r="652" spans="1:39" ht="15.75" thickBot="1" x14ac:dyDescent="0.25">
      <c r="A652" s="66"/>
      <c r="B652" s="63"/>
      <c r="C652" s="7"/>
      <c r="D652" s="5"/>
      <c r="E652" s="13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5.75" thickBot="1" x14ac:dyDescent="0.25">
      <c r="A653" s="66"/>
      <c r="B653" s="63"/>
      <c r="C653" s="5"/>
      <c r="D653" s="7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6"/>
    </row>
    <row r="654" spans="1:39" ht="15.75" thickBot="1" x14ac:dyDescent="0.25">
      <c r="A654" s="66"/>
      <c r="B654" s="63"/>
      <c r="C654" s="5"/>
      <c r="D654" s="5"/>
      <c r="E654" s="13"/>
      <c r="F654" s="6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5.75" thickBot="1" x14ac:dyDescent="0.25">
      <c r="A655" s="67"/>
      <c r="B655" s="63"/>
      <c r="C655" s="7"/>
      <c r="D655" s="7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6"/>
    </row>
    <row r="656" spans="1:39" ht="15.75" thickBot="1" x14ac:dyDescent="0.25">
      <c r="A656" s="65"/>
      <c r="B656" s="63"/>
      <c r="C656" s="9"/>
      <c r="D656" s="5"/>
      <c r="E656" s="13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5.75" thickBot="1" x14ac:dyDescent="0.25">
      <c r="A657" s="66"/>
      <c r="B657" s="63"/>
      <c r="C657" s="7"/>
      <c r="D657" s="7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6"/>
    </row>
    <row r="658" spans="1:39" ht="15.75" thickBot="1" x14ac:dyDescent="0.25">
      <c r="A658" s="66"/>
      <c r="B658" s="63"/>
      <c r="C658" s="5"/>
      <c r="D658" s="5"/>
      <c r="E658" s="13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5.75" thickBot="1" x14ac:dyDescent="0.25">
      <c r="A659" s="66"/>
      <c r="B659" s="63"/>
      <c r="C659" s="5"/>
      <c r="D659" s="7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6"/>
    </row>
    <row r="660" spans="1:39" ht="15.75" thickBot="1" x14ac:dyDescent="0.25">
      <c r="A660" s="66"/>
      <c r="B660" s="63"/>
      <c r="C660" s="7"/>
      <c r="D660" s="5"/>
      <c r="E660" s="13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5.75" thickBot="1" x14ac:dyDescent="0.25">
      <c r="A661" s="69"/>
      <c r="B661" s="63"/>
      <c r="C661" s="9"/>
      <c r="D661" s="7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6"/>
    </row>
    <row r="662" spans="1:39" ht="15.75" thickBot="1" x14ac:dyDescent="0.25">
      <c r="A662" s="68"/>
      <c r="B662" s="63"/>
      <c r="C662" s="7"/>
      <c r="D662" s="5"/>
      <c r="E662" s="13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5.75" thickBot="1" x14ac:dyDescent="0.25">
      <c r="A663" s="66"/>
      <c r="B663" s="63"/>
      <c r="C663" s="5"/>
      <c r="D663" s="7"/>
      <c r="E663" s="17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6"/>
    </row>
    <row r="664" spans="1:39" ht="15.75" thickBot="1" x14ac:dyDescent="0.25">
      <c r="A664" s="66"/>
      <c r="B664" s="63"/>
      <c r="C664" s="5"/>
      <c r="D664" s="5"/>
      <c r="E664" s="13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5.75" thickBot="1" x14ac:dyDescent="0.25">
      <c r="A665" s="66"/>
      <c r="B665" s="63"/>
      <c r="C665" s="7"/>
      <c r="D665" s="7"/>
      <c r="E665" s="17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6"/>
    </row>
    <row r="666" spans="1:39" ht="15.75" thickBot="1" x14ac:dyDescent="0.25">
      <c r="A666" s="66"/>
      <c r="B666" s="63"/>
      <c r="C666" s="9"/>
      <c r="D666" s="5"/>
      <c r="E666" s="13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5.75" thickBot="1" x14ac:dyDescent="0.25">
      <c r="A667" s="67"/>
      <c r="B667" s="63"/>
      <c r="C667" s="7"/>
      <c r="D667" s="7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6"/>
    </row>
    <row r="668" spans="1:39" ht="15.75" thickBot="1" x14ac:dyDescent="0.25">
      <c r="A668" s="65"/>
      <c r="B668" s="63"/>
      <c r="C668" s="5"/>
      <c r="D668" s="5"/>
      <c r="E668" s="13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5.75" thickBot="1" x14ac:dyDescent="0.25">
      <c r="A669" s="66"/>
      <c r="B669" s="63"/>
      <c r="C669" s="5"/>
      <c r="D669" s="7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6"/>
    </row>
    <row r="670" spans="1:39" ht="15.75" thickBot="1" x14ac:dyDescent="0.25">
      <c r="A670" s="66"/>
      <c r="B670" s="63"/>
      <c r="C670" s="7"/>
      <c r="D670" s="5"/>
      <c r="E670" s="13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5.75" thickBot="1" x14ac:dyDescent="0.25">
      <c r="A671" s="66"/>
      <c r="B671" s="63"/>
      <c r="C671" s="9"/>
      <c r="D671" s="7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6"/>
    </row>
    <row r="672" spans="1:39" ht="15.75" thickBot="1" x14ac:dyDescent="0.25">
      <c r="A672" s="66"/>
      <c r="B672" s="63"/>
      <c r="C672" s="7"/>
      <c r="D672" s="5"/>
      <c r="E672" s="13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5.75" thickBot="1" x14ac:dyDescent="0.25">
      <c r="A673" s="69"/>
      <c r="B673" s="63"/>
      <c r="C673" s="5"/>
      <c r="D673" s="7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6"/>
    </row>
    <row r="674" spans="1:39" ht="15.75" thickBot="1" x14ac:dyDescent="0.25">
      <c r="A674" s="68"/>
      <c r="B674" s="63"/>
      <c r="C674" s="5"/>
      <c r="D674" s="5"/>
      <c r="E674" s="13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5.75" thickBot="1" x14ac:dyDescent="0.25">
      <c r="A675" s="66"/>
      <c r="B675" s="63"/>
      <c r="C675" s="7"/>
      <c r="D675" s="7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6"/>
    </row>
    <row r="676" spans="1:39" ht="15.75" thickBot="1" x14ac:dyDescent="0.25">
      <c r="A676" s="66"/>
      <c r="B676" s="63"/>
      <c r="C676" s="9"/>
      <c r="D676" s="5"/>
      <c r="E676" s="13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5.75" thickBot="1" x14ac:dyDescent="0.25">
      <c r="A677" s="66"/>
      <c r="B677" s="63"/>
      <c r="C677" s="7"/>
      <c r="D677" s="7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6"/>
    </row>
    <row r="678" spans="1:39" ht="15.75" thickBot="1" x14ac:dyDescent="0.25">
      <c r="A678" s="66"/>
      <c r="B678" s="63"/>
      <c r="C678" s="5"/>
      <c r="D678" s="5"/>
      <c r="E678" s="13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5.75" thickBot="1" x14ac:dyDescent="0.25">
      <c r="A679" s="67"/>
      <c r="B679" s="63"/>
      <c r="C679" s="5"/>
      <c r="D679" s="7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6"/>
    </row>
    <row r="680" spans="1:39" ht="15.75" thickBot="1" x14ac:dyDescent="0.25">
      <c r="A680" s="65"/>
      <c r="B680" s="63"/>
      <c r="C680" s="7"/>
      <c r="D680" s="5"/>
      <c r="E680" s="13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5.75" thickBot="1" x14ac:dyDescent="0.25">
      <c r="A681" s="66"/>
      <c r="B681" s="63"/>
      <c r="C681" s="9"/>
      <c r="D681" s="7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6"/>
    </row>
    <row r="682" spans="1:39" ht="15.75" thickBot="1" x14ac:dyDescent="0.25">
      <c r="A682" s="66"/>
      <c r="B682" s="63"/>
      <c r="C682" s="7"/>
      <c r="D682" s="5"/>
      <c r="E682" s="13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5.75" thickBot="1" x14ac:dyDescent="0.25">
      <c r="A683" s="66"/>
      <c r="B683" s="63"/>
      <c r="C683" s="5"/>
      <c r="D683" s="7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6"/>
    </row>
    <row r="684" spans="1:39" ht="15.75" thickBot="1" x14ac:dyDescent="0.25">
      <c r="A684" s="66"/>
      <c r="B684" s="63"/>
      <c r="C684" s="5"/>
      <c r="D684" s="5"/>
      <c r="E684" s="13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5.75" thickBot="1" x14ac:dyDescent="0.25">
      <c r="A685" s="69"/>
      <c r="B685" s="63"/>
      <c r="C685" s="7"/>
      <c r="D685" s="7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6"/>
    </row>
    <row r="686" spans="1:39" ht="15.75" thickBot="1" x14ac:dyDescent="0.25">
      <c r="A686" s="68"/>
      <c r="B686" s="63"/>
      <c r="C686" s="9"/>
      <c r="D686" s="5"/>
      <c r="E686" s="13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5.75" thickBot="1" x14ac:dyDescent="0.25">
      <c r="A687" s="66"/>
      <c r="B687" s="63"/>
      <c r="C687" s="7"/>
      <c r="D687" s="7"/>
      <c r="E687" s="12"/>
      <c r="F687" s="8"/>
      <c r="G687" s="12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6"/>
    </row>
    <row r="688" spans="1:39" ht="15.75" thickBot="1" x14ac:dyDescent="0.25">
      <c r="A688" s="66"/>
      <c r="B688" s="63"/>
      <c r="C688" s="5"/>
      <c r="D688" s="5"/>
      <c r="E688" s="13"/>
      <c r="F688" s="6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47" ht="15.75" thickBot="1" x14ac:dyDescent="0.25">
      <c r="A689" s="66"/>
      <c r="B689" s="63"/>
      <c r="C689" s="5"/>
      <c r="D689" s="7"/>
      <c r="E689" s="12"/>
      <c r="F689" s="8"/>
      <c r="G689" s="8"/>
      <c r="H689" s="12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6"/>
    </row>
    <row r="690" spans="1:47" ht="15.75" thickBot="1" x14ac:dyDescent="0.25">
      <c r="A690" s="66"/>
      <c r="B690" s="63"/>
      <c r="C690" s="7"/>
      <c r="D690" s="5"/>
      <c r="E690" s="13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47" ht="15.75" thickBot="1" x14ac:dyDescent="0.25">
      <c r="A691" s="67"/>
      <c r="B691" s="63"/>
      <c r="C691" s="9"/>
      <c r="D691" s="7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6"/>
    </row>
    <row r="692" spans="1:47" ht="15.75" thickBot="1" x14ac:dyDescent="0.25">
      <c r="A692" s="65"/>
      <c r="B692" s="63"/>
      <c r="C692" s="7"/>
      <c r="D692" s="5"/>
      <c r="E692" s="13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47" ht="15.75" thickBot="1" x14ac:dyDescent="0.25">
      <c r="A693" s="66"/>
      <c r="B693" s="63"/>
      <c r="C693" s="5"/>
      <c r="D693" s="7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6"/>
    </row>
    <row r="694" spans="1:47" ht="15.75" thickBot="1" x14ac:dyDescent="0.25">
      <c r="A694" s="66"/>
      <c r="B694" s="63"/>
      <c r="C694" s="5"/>
      <c r="D694" s="5"/>
      <c r="E694" s="13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47" ht="15.75" thickBot="1" x14ac:dyDescent="0.25">
      <c r="A695" s="66"/>
      <c r="B695" s="63"/>
      <c r="C695" s="7"/>
      <c r="D695" s="7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6"/>
    </row>
    <row r="696" spans="1:47" ht="15.75" thickBot="1" x14ac:dyDescent="0.25">
      <c r="A696" s="66"/>
      <c r="B696" s="63"/>
      <c r="C696" s="9"/>
      <c r="D696" s="5"/>
      <c r="E696" s="12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47" ht="15.75" thickBot="1" x14ac:dyDescent="0.25">
      <c r="A697" s="69"/>
      <c r="B697" s="63"/>
      <c r="C697" s="7"/>
      <c r="D697" s="7"/>
      <c r="E697" s="12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8"/>
      <c r="AE697" s="8"/>
      <c r="AF697" s="8"/>
      <c r="AG697" s="8"/>
      <c r="AH697" s="8"/>
      <c r="AI697" s="8"/>
      <c r="AJ697" s="8"/>
      <c r="AK697" s="8"/>
      <c r="AL697" s="8"/>
      <c r="AM697" s="6"/>
    </row>
    <row r="698" spans="1:47" ht="15.75" thickBot="1" x14ac:dyDescent="0.25">
      <c r="A698" s="68"/>
      <c r="B698" s="63"/>
      <c r="C698" s="5"/>
      <c r="D698" s="5"/>
      <c r="E698" s="12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47" ht="15.75" thickBot="1" x14ac:dyDescent="0.25">
      <c r="A699" s="66"/>
      <c r="B699" s="63"/>
      <c r="C699" s="5"/>
      <c r="D699" s="7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6"/>
    </row>
    <row r="700" spans="1:47" ht="15.75" thickBot="1" x14ac:dyDescent="0.25">
      <c r="A700" s="66"/>
      <c r="B700" s="63"/>
      <c r="C700" s="7"/>
      <c r="D700" s="5"/>
      <c r="E700" s="13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47" ht="15.75" thickBot="1" x14ac:dyDescent="0.25">
      <c r="A701" s="66"/>
      <c r="B701" s="63"/>
      <c r="C701" s="9"/>
      <c r="D701" s="7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6"/>
    </row>
    <row r="702" spans="1:47" ht="15.75" thickBot="1" x14ac:dyDescent="0.25">
      <c r="A702" s="66"/>
      <c r="B702" s="63"/>
      <c r="C702" s="7"/>
      <c r="D702" s="7"/>
      <c r="E702" s="13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O702" s="47"/>
      <c r="AP702" s="47"/>
      <c r="AQ702" s="47"/>
      <c r="AR702" s="47"/>
      <c r="AS702" s="47"/>
      <c r="AT702" s="47"/>
      <c r="AU702" s="47"/>
    </row>
    <row r="703" spans="1:47" ht="15.75" thickBot="1" x14ac:dyDescent="0.25">
      <c r="A703" s="67"/>
      <c r="B703" s="63"/>
      <c r="C703" s="5"/>
      <c r="D703" s="5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6"/>
      <c r="AO703" s="47"/>
      <c r="AP703" s="47"/>
      <c r="AQ703" s="47"/>
      <c r="AR703" s="47"/>
      <c r="AS703" s="47"/>
      <c r="AT703" s="47"/>
      <c r="AU703" s="47"/>
    </row>
    <row r="704" spans="1:47" ht="15.75" thickBot="1" x14ac:dyDescent="0.25">
      <c r="A704" s="65"/>
      <c r="B704" s="63"/>
      <c r="C704" s="5"/>
      <c r="D704" s="7"/>
      <c r="E704" s="13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O704" s="47"/>
      <c r="AP704" s="47"/>
      <c r="AQ704" s="47"/>
      <c r="AR704" s="47"/>
      <c r="AS704" s="47"/>
      <c r="AT704" s="47"/>
      <c r="AU704" s="47"/>
    </row>
    <row r="705" spans="1:47" ht="15.75" thickBot="1" x14ac:dyDescent="0.25">
      <c r="A705" s="66"/>
      <c r="B705" s="63"/>
      <c r="C705" s="7"/>
      <c r="D705" s="5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6"/>
      <c r="AO705" s="47"/>
      <c r="AP705" s="47"/>
      <c r="AQ705" s="47"/>
      <c r="AR705" s="47"/>
      <c r="AS705" s="47"/>
      <c r="AT705" s="47"/>
      <c r="AU705" s="47"/>
    </row>
    <row r="706" spans="1:47" ht="15.75" thickBot="1" x14ac:dyDescent="0.25">
      <c r="A706" s="66"/>
      <c r="B706" s="63"/>
      <c r="C706" s="9"/>
      <c r="D706" s="7"/>
      <c r="E706" s="12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O706" s="47"/>
      <c r="AP706" s="47"/>
      <c r="AQ706" s="47"/>
      <c r="AR706" s="47"/>
      <c r="AS706" s="47"/>
      <c r="AT706" s="47"/>
      <c r="AU706" s="47"/>
    </row>
    <row r="707" spans="1:47" ht="15.75" thickBot="1" x14ac:dyDescent="0.25">
      <c r="A707" s="66"/>
      <c r="B707" s="63"/>
      <c r="C707" s="7"/>
      <c r="D707" s="5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6"/>
      <c r="AO707" s="47"/>
      <c r="AP707" s="47"/>
      <c r="AQ707" s="47"/>
      <c r="AR707" s="47"/>
      <c r="AS707" s="47"/>
      <c r="AT707" s="47"/>
      <c r="AU707" s="47"/>
    </row>
    <row r="708" spans="1:47" ht="15.75" thickBot="1" x14ac:dyDescent="0.25">
      <c r="A708" s="66"/>
      <c r="B708" s="63"/>
      <c r="C708" s="5"/>
      <c r="D708" s="7"/>
      <c r="E708" s="13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O708" s="47"/>
      <c r="AP708" s="47"/>
      <c r="AQ708" s="47"/>
      <c r="AR708" s="47"/>
      <c r="AS708" s="47"/>
      <c r="AT708" s="47"/>
      <c r="AU708" s="47"/>
    </row>
    <row r="709" spans="1:47" ht="15.75" thickBot="1" x14ac:dyDescent="0.25">
      <c r="A709" s="69"/>
      <c r="B709" s="63"/>
      <c r="C709" s="5"/>
      <c r="D709" s="5"/>
      <c r="E709" s="12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8"/>
      <c r="AE709" s="8"/>
      <c r="AF709" s="8"/>
      <c r="AG709" s="8"/>
      <c r="AH709" s="8"/>
      <c r="AI709" s="8"/>
      <c r="AJ709" s="8"/>
      <c r="AK709" s="8"/>
      <c r="AL709" s="8"/>
      <c r="AM709" s="6"/>
      <c r="AO709" s="47"/>
      <c r="AP709" s="47"/>
      <c r="AQ709" s="47"/>
      <c r="AR709" s="47"/>
      <c r="AS709" s="47"/>
      <c r="AT709" s="47"/>
      <c r="AU709" s="47"/>
    </row>
    <row r="710" spans="1:47" ht="15.75" thickBot="1" x14ac:dyDescent="0.25">
      <c r="A710" s="68"/>
      <c r="B710" s="63"/>
      <c r="C710" s="7"/>
      <c r="D710" s="7"/>
      <c r="E710" s="13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O710" s="47"/>
      <c r="AP710" s="47"/>
      <c r="AQ710" s="47"/>
      <c r="AR710" s="47"/>
      <c r="AS710" s="47"/>
      <c r="AT710" s="47"/>
      <c r="AU710" s="47"/>
    </row>
    <row r="711" spans="1:47" ht="15.75" thickBot="1" x14ac:dyDescent="0.25">
      <c r="A711" s="66"/>
      <c r="B711" s="63"/>
      <c r="C711" s="9"/>
      <c r="D711" s="10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6"/>
      <c r="AO711" s="47"/>
      <c r="AP711" s="47"/>
      <c r="AQ711" s="47"/>
      <c r="AR711" s="47"/>
      <c r="AS711" s="47"/>
      <c r="AT711" s="47"/>
      <c r="AU711" s="47"/>
    </row>
    <row r="712" spans="1:47" ht="15.75" thickBot="1" x14ac:dyDescent="0.25">
      <c r="A712" s="66"/>
      <c r="B712" s="63"/>
      <c r="C712" s="7"/>
      <c r="D712" s="7"/>
      <c r="E712" s="13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O712" s="47"/>
      <c r="AP712" s="47"/>
      <c r="AQ712" s="47"/>
      <c r="AR712" s="47"/>
      <c r="AS712" s="47"/>
      <c r="AT712" s="47"/>
      <c r="AU712" s="47"/>
    </row>
    <row r="713" spans="1:47" ht="15.75" thickBot="1" x14ac:dyDescent="0.25">
      <c r="A713" s="66"/>
      <c r="B713" s="63"/>
      <c r="C713" s="5"/>
      <c r="D713" s="7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6"/>
      <c r="AO713" s="47"/>
      <c r="AP713" s="47"/>
      <c r="AQ713" s="47"/>
      <c r="AR713" s="47"/>
      <c r="AS713" s="47"/>
      <c r="AT713" s="47"/>
      <c r="AU713" s="47"/>
    </row>
    <row r="714" spans="1:47" ht="15.75" thickBot="1" x14ac:dyDescent="0.25">
      <c r="A714" s="66"/>
      <c r="B714" s="63"/>
      <c r="C714" s="5"/>
      <c r="D714" s="7"/>
      <c r="E714" s="13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O714" s="47"/>
      <c r="AP714" s="47"/>
      <c r="AQ714" s="47"/>
      <c r="AR714" s="47"/>
      <c r="AS714" s="47"/>
      <c r="AT714" s="47"/>
      <c r="AU714" s="47"/>
    </row>
    <row r="715" spans="1:47" ht="15.75" thickBot="1" x14ac:dyDescent="0.25">
      <c r="A715" s="67"/>
      <c r="B715" s="63"/>
      <c r="C715" s="7"/>
      <c r="D715" s="7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6"/>
      <c r="AO715" s="47"/>
      <c r="AP715" s="47"/>
      <c r="AQ715" s="47"/>
      <c r="AR715" s="47"/>
      <c r="AS715" s="47"/>
      <c r="AT715" s="47"/>
      <c r="AU715" s="47"/>
    </row>
    <row r="716" spans="1:47" ht="15.75" thickBot="1" x14ac:dyDescent="0.25">
      <c r="A716" s="65"/>
      <c r="B716" s="63"/>
      <c r="C716" s="9"/>
      <c r="D716" s="7"/>
      <c r="E716" s="13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O716" s="47"/>
      <c r="AP716" s="47"/>
      <c r="AQ716" s="47"/>
      <c r="AR716" s="47"/>
      <c r="AS716" s="47"/>
      <c r="AT716" s="47"/>
      <c r="AU716" s="47"/>
    </row>
    <row r="717" spans="1:47" ht="15.75" thickBot="1" x14ac:dyDescent="0.25">
      <c r="A717" s="66"/>
      <c r="B717" s="63"/>
      <c r="C717" s="7"/>
      <c r="D717" s="7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6"/>
      <c r="AO717" s="47"/>
      <c r="AP717" s="47"/>
      <c r="AQ717" s="47"/>
      <c r="AR717" s="47"/>
      <c r="AS717" s="47"/>
      <c r="AT717" s="47"/>
      <c r="AU717" s="47"/>
    </row>
    <row r="718" spans="1:47" ht="15.75" thickBot="1" x14ac:dyDescent="0.25">
      <c r="A718" s="66"/>
      <c r="B718" s="63"/>
      <c r="C718" s="5"/>
      <c r="D718" s="7"/>
      <c r="E718" s="13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O718" s="47"/>
      <c r="AP718" s="47"/>
      <c r="AQ718" s="47"/>
      <c r="AR718" s="47"/>
      <c r="AS718" s="47"/>
      <c r="AT718" s="47"/>
      <c r="AU718" s="47"/>
    </row>
    <row r="719" spans="1:47" ht="15.75" thickBot="1" x14ac:dyDescent="0.25">
      <c r="A719" s="66"/>
      <c r="B719" s="63"/>
      <c r="C719" s="5"/>
      <c r="D719" s="7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6"/>
      <c r="AO719" s="47"/>
      <c r="AP719" s="47"/>
      <c r="AQ719" s="47"/>
      <c r="AR719" s="47"/>
      <c r="AS719" s="47"/>
      <c r="AT719" s="47"/>
      <c r="AU719" s="47"/>
    </row>
    <row r="720" spans="1:47" ht="15.75" thickBot="1" x14ac:dyDescent="0.25">
      <c r="A720" s="66"/>
      <c r="B720" s="63"/>
      <c r="C720" s="7"/>
      <c r="D720" s="7"/>
      <c r="E720" s="13"/>
      <c r="F720" s="6"/>
      <c r="G720" s="6"/>
      <c r="H720" s="6"/>
      <c r="I720" s="13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40" ht="15.75" thickBot="1" x14ac:dyDescent="0.25">
      <c r="A721" s="69"/>
      <c r="B721" s="63"/>
      <c r="C721" s="9"/>
      <c r="D721" s="7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6"/>
    </row>
    <row r="722" spans="1:40" ht="15.75" thickBot="1" x14ac:dyDescent="0.25">
      <c r="A722" s="68"/>
      <c r="B722" s="63"/>
      <c r="C722" s="7"/>
      <c r="D722" s="7"/>
      <c r="E722" s="13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40" ht="15.75" thickBot="1" x14ac:dyDescent="0.25">
      <c r="A723" s="66"/>
      <c r="B723" s="63"/>
      <c r="C723" s="5"/>
      <c r="D723" s="10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6"/>
    </row>
    <row r="724" spans="1:40" ht="15.75" thickBot="1" x14ac:dyDescent="0.25">
      <c r="A724" s="66"/>
      <c r="B724" s="63"/>
      <c r="C724" s="5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40" ht="15.75" thickBot="1" x14ac:dyDescent="0.25">
      <c r="A725" s="66"/>
      <c r="B725" s="63"/>
      <c r="C725" s="7"/>
      <c r="D725" s="7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6"/>
    </row>
    <row r="726" spans="1:40" ht="15.75" thickBot="1" x14ac:dyDescent="0.25">
      <c r="A726" s="66"/>
      <c r="B726" s="63"/>
      <c r="C726" s="9"/>
      <c r="D726" s="9"/>
      <c r="E726" s="13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40" ht="15.75" thickBot="1" x14ac:dyDescent="0.25">
      <c r="A727" s="67"/>
      <c r="B727" s="63"/>
      <c r="C727" s="7"/>
      <c r="D727" s="7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6"/>
    </row>
    <row r="728" spans="1:40" ht="15.75" thickBot="1" x14ac:dyDescent="0.25">
      <c r="A728" s="65"/>
      <c r="B728" s="63"/>
      <c r="C728" s="5"/>
      <c r="D728" s="5"/>
      <c r="E728" s="13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40" ht="15.75" thickBot="1" x14ac:dyDescent="0.25">
      <c r="A729" s="66"/>
      <c r="B729" s="63"/>
      <c r="C729" s="5"/>
      <c r="D729" s="7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6"/>
    </row>
    <row r="730" spans="1:40" ht="15.75" thickBot="1" x14ac:dyDescent="0.25">
      <c r="A730" s="66"/>
      <c r="B730" s="63"/>
      <c r="C730" s="7"/>
      <c r="D730" s="5"/>
      <c r="E730" s="13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40" ht="15.75" thickBot="1" x14ac:dyDescent="0.25">
      <c r="A731" s="66"/>
      <c r="B731" s="63"/>
      <c r="C731" s="9"/>
      <c r="D731" s="7"/>
      <c r="E731" s="12"/>
      <c r="F731" s="8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8"/>
      <c r="AE731" s="8"/>
      <c r="AF731" s="8"/>
      <c r="AG731" s="8"/>
      <c r="AH731" s="8"/>
      <c r="AI731" s="8"/>
      <c r="AJ731" s="8"/>
      <c r="AK731" s="8"/>
      <c r="AL731" s="8"/>
    </row>
    <row r="732" spans="1:40" ht="15.75" thickBot="1" x14ac:dyDescent="0.25">
      <c r="A732" s="66"/>
      <c r="B732" s="63"/>
      <c r="C732" s="7"/>
      <c r="D732" s="9"/>
      <c r="E732" s="13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 spans="1:40" ht="15.75" thickBot="1" x14ac:dyDescent="0.25">
      <c r="A733" s="69"/>
      <c r="B733" s="63"/>
      <c r="C733" s="5"/>
      <c r="D733" s="7"/>
      <c r="E733" s="12"/>
      <c r="F733" s="8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8"/>
      <c r="AG733" s="8"/>
      <c r="AH733" s="8"/>
      <c r="AI733" s="8"/>
      <c r="AJ733" s="8"/>
      <c r="AK733" s="8"/>
      <c r="AL733" s="8"/>
    </row>
    <row r="734" spans="1:40" ht="15.75" thickBot="1" x14ac:dyDescent="0.25">
      <c r="A734" s="68"/>
      <c r="B734" s="63"/>
      <c r="C734" s="5"/>
      <c r="D734" s="5"/>
      <c r="E734" s="13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 spans="1:40" ht="15.75" thickBot="1" x14ac:dyDescent="0.25">
      <c r="A735" s="66"/>
      <c r="B735" s="63"/>
      <c r="C735" s="7"/>
      <c r="D735" s="7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 spans="1:40" ht="15.75" thickBot="1" x14ac:dyDescent="0.25">
      <c r="A736" s="66"/>
      <c r="B736" s="63"/>
      <c r="C736" s="9"/>
      <c r="D736" s="5"/>
      <c r="E736" s="13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N736" s="49"/>
    </row>
    <row r="737" spans="1:265" s="19" customFormat="1" ht="15.75" thickBot="1" x14ac:dyDescent="0.25">
      <c r="A737" s="66"/>
      <c r="B737" s="63"/>
      <c r="C737" s="7"/>
      <c r="D737" s="34"/>
      <c r="E737" s="17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8"/>
      <c r="AN737" s="49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  <c r="CK737" s="18"/>
      <c r="CL737" s="18"/>
      <c r="CM737" s="18"/>
      <c r="CN737" s="18"/>
      <c r="CO737" s="18"/>
      <c r="CP737" s="18"/>
      <c r="CQ737" s="18"/>
      <c r="CR737" s="18"/>
      <c r="CS737" s="18"/>
      <c r="CT737" s="18"/>
      <c r="CU737" s="18"/>
      <c r="CV737" s="18"/>
      <c r="CW737" s="18"/>
      <c r="CX737" s="18"/>
      <c r="CY737" s="18"/>
      <c r="CZ737" s="18"/>
      <c r="DA737" s="18"/>
      <c r="DB737" s="18"/>
      <c r="DC737" s="18"/>
      <c r="DD737" s="18"/>
      <c r="DE737" s="18"/>
      <c r="DF737" s="18"/>
      <c r="DG737" s="18"/>
      <c r="DH737" s="18"/>
      <c r="DI737" s="18"/>
      <c r="DJ737" s="18"/>
      <c r="DK737" s="18"/>
      <c r="DL737" s="18"/>
      <c r="DM737" s="18"/>
      <c r="DN737" s="18"/>
      <c r="DO737" s="18"/>
      <c r="DP737" s="18"/>
      <c r="DQ737" s="18"/>
      <c r="DR737" s="18"/>
      <c r="DS737" s="18"/>
      <c r="DT737" s="18"/>
      <c r="DU737" s="18"/>
      <c r="DV737" s="18"/>
      <c r="DW737" s="18"/>
      <c r="DX737" s="18"/>
      <c r="DY737" s="18"/>
      <c r="DZ737" s="18"/>
      <c r="EA737" s="18"/>
      <c r="EB737" s="18"/>
      <c r="EC737" s="18"/>
      <c r="ED737" s="18"/>
      <c r="EE737" s="18"/>
      <c r="EF737" s="18"/>
      <c r="EG737" s="18"/>
      <c r="EH737" s="18"/>
      <c r="EI737" s="18"/>
      <c r="EJ737" s="18"/>
      <c r="EK737" s="18"/>
      <c r="EL737" s="18"/>
      <c r="EM737" s="18"/>
      <c r="EN737" s="18"/>
      <c r="EO737" s="18"/>
      <c r="EP737" s="18"/>
      <c r="EQ737" s="18"/>
      <c r="ER737" s="18"/>
      <c r="ES737" s="18"/>
      <c r="ET737" s="18"/>
      <c r="EU737" s="18"/>
      <c r="EV737" s="18"/>
      <c r="EW737" s="18"/>
      <c r="EX737" s="18"/>
      <c r="EY737" s="18"/>
      <c r="EZ737" s="18"/>
      <c r="FA737" s="18"/>
      <c r="FB737" s="18"/>
      <c r="FC737" s="18"/>
      <c r="FD737" s="18"/>
      <c r="FE737" s="18"/>
      <c r="FF737" s="18"/>
      <c r="FG737" s="18"/>
      <c r="FH737" s="18"/>
      <c r="FI737" s="18"/>
      <c r="FJ737" s="18"/>
      <c r="FK737" s="18"/>
      <c r="FL737" s="18"/>
      <c r="FM737" s="18"/>
      <c r="FN737" s="18"/>
      <c r="FO737" s="18"/>
      <c r="FP737" s="18"/>
      <c r="FQ737" s="18"/>
      <c r="FR737" s="18"/>
      <c r="FS737" s="18"/>
      <c r="FT737" s="18"/>
      <c r="FU737" s="18"/>
      <c r="FV737" s="18"/>
      <c r="FW737" s="18"/>
      <c r="FX737" s="18"/>
      <c r="FY737" s="18"/>
      <c r="FZ737" s="18"/>
      <c r="GA737" s="18"/>
      <c r="GB737" s="18"/>
      <c r="GC737" s="18"/>
      <c r="GD737" s="18"/>
      <c r="GE737" s="18"/>
      <c r="GF737" s="18"/>
      <c r="GG737" s="18"/>
      <c r="GH737" s="18"/>
      <c r="GI737" s="18"/>
      <c r="GJ737" s="18"/>
      <c r="GK737" s="18"/>
      <c r="GL737" s="18"/>
      <c r="GM737" s="18"/>
      <c r="GN737" s="18"/>
      <c r="GO737" s="18"/>
      <c r="GP737" s="18"/>
      <c r="GQ737" s="18"/>
      <c r="GR737" s="18"/>
      <c r="GS737" s="18"/>
      <c r="GT737" s="18"/>
      <c r="GU737" s="18"/>
      <c r="GV737" s="18"/>
      <c r="GW737" s="18"/>
      <c r="GX737" s="18"/>
      <c r="GY737" s="18"/>
      <c r="GZ737" s="18"/>
      <c r="HA737" s="18"/>
      <c r="HB737" s="18"/>
      <c r="HC737" s="18"/>
      <c r="HD737" s="18"/>
      <c r="HE737" s="18"/>
      <c r="HF737" s="18"/>
      <c r="HG737" s="18"/>
      <c r="HH737" s="18"/>
      <c r="HI737" s="18"/>
      <c r="HJ737" s="18"/>
      <c r="HK737" s="18"/>
      <c r="HL737" s="18"/>
      <c r="HM737" s="18"/>
      <c r="HN737" s="18"/>
      <c r="HO737" s="18"/>
      <c r="HP737" s="18"/>
      <c r="HQ737" s="18"/>
      <c r="HR737" s="18"/>
      <c r="HS737" s="18"/>
      <c r="HT737" s="18"/>
      <c r="HU737" s="18"/>
      <c r="HV737" s="18"/>
      <c r="HW737" s="18"/>
      <c r="HX737" s="18"/>
      <c r="HY737" s="18"/>
      <c r="HZ737" s="18"/>
      <c r="IA737" s="18"/>
      <c r="IB737" s="18"/>
      <c r="IC737" s="18"/>
      <c r="ID737" s="18"/>
      <c r="IE737" s="18"/>
      <c r="IF737" s="18"/>
      <c r="IG737" s="18"/>
      <c r="IH737" s="18"/>
      <c r="II737" s="18"/>
      <c r="IJ737" s="18"/>
      <c r="IK737" s="18"/>
      <c r="IL737" s="18"/>
      <c r="IM737" s="18"/>
      <c r="IN737" s="18"/>
      <c r="IO737" s="18"/>
      <c r="IP737" s="18"/>
      <c r="IQ737" s="18"/>
      <c r="IR737" s="18"/>
      <c r="IS737" s="18"/>
      <c r="IT737" s="18"/>
      <c r="IU737" s="18"/>
      <c r="IV737" s="18"/>
      <c r="IW737" s="18"/>
      <c r="IX737" s="18"/>
      <c r="IY737" s="18"/>
      <c r="IZ737" s="18"/>
      <c r="JA737" s="18"/>
      <c r="JB737" s="18"/>
      <c r="JC737" s="18"/>
      <c r="JD737" s="18"/>
      <c r="JE737" s="18"/>
    </row>
    <row r="738" spans="1:265" s="36" customFormat="1" ht="15.75" thickBot="1" x14ac:dyDescent="0.25">
      <c r="A738" s="66"/>
      <c r="B738" s="63"/>
      <c r="C738" s="5"/>
      <c r="D738" s="35"/>
      <c r="E738" s="25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48"/>
      <c r="AN738" s="49"/>
      <c r="AO738" s="48"/>
      <c r="AP738" s="48"/>
      <c r="AQ738" s="48"/>
      <c r="AR738" s="48"/>
      <c r="AS738" s="48"/>
      <c r="AT738" s="48"/>
      <c r="AU738" s="48"/>
      <c r="AV738" s="48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1"/>
      <c r="BO738" s="31"/>
      <c r="BP738" s="31"/>
      <c r="BQ738" s="31"/>
      <c r="BR738" s="31"/>
      <c r="BS738" s="31"/>
      <c r="BT738" s="31"/>
      <c r="BU738" s="31"/>
      <c r="BV738" s="31"/>
      <c r="BW738" s="31"/>
      <c r="BX738" s="31"/>
      <c r="BY738" s="31"/>
      <c r="BZ738" s="31"/>
      <c r="CA738" s="31"/>
      <c r="CB738" s="31"/>
      <c r="CC738" s="31"/>
      <c r="CD738" s="31"/>
      <c r="CE738" s="31"/>
      <c r="CF738" s="31"/>
      <c r="CG738" s="31"/>
      <c r="CH738" s="31"/>
      <c r="CI738" s="31"/>
      <c r="CJ738" s="31"/>
      <c r="CK738" s="31"/>
      <c r="CL738" s="31"/>
      <c r="CM738" s="31"/>
      <c r="CN738" s="31"/>
      <c r="CO738" s="31"/>
      <c r="CP738" s="31"/>
      <c r="CQ738" s="31"/>
      <c r="CR738" s="31"/>
      <c r="CS738" s="31"/>
      <c r="CT738" s="31"/>
      <c r="CU738" s="31"/>
      <c r="CV738" s="31"/>
      <c r="CW738" s="31"/>
      <c r="CX738" s="31"/>
      <c r="CY738" s="31"/>
      <c r="CZ738" s="31"/>
      <c r="DA738" s="31"/>
      <c r="DB738" s="31"/>
      <c r="DC738" s="31"/>
      <c r="DD738" s="31"/>
      <c r="DE738" s="31"/>
      <c r="DF738" s="31"/>
      <c r="DG738" s="31"/>
      <c r="DH738" s="31"/>
      <c r="DI738" s="31"/>
      <c r="DJ738" s="31"/>
      <c r="DK738" s="31"/>
      <c r="DL738" s="31"/>
      <c r="DM738" s="31"/>
      <c r="DN738" s="31"/>
      <c r="DO738" s="31"/>
      <c r="DP738" s="31"/>
      <c r="DQ738" s="31"/>
      <c r="DR738" s="31"/>
      <c r="DS738" s="31"/>
      <c r="DT738" s="31"/>
      <c r="DU738" s="31"/>
      <c r="DV738" s="31"/>
      <c r="DW738" s="31"/>
      <c r="DX738" s="31"/>
      <c r="DY738" s="31"/>
      <c r="DZ738" s="31"/>
      <c r="EA738" s="31"/>
      <c r="EB738" s="31"/>
      <c r="EC738" s="31"/>
      <c r="ED738" s="31"/>
      <c r="EE738" s="31"/>
      <c r="EF738" s="31"/>
      <c r="EG738" s="31"/>
      <c r="EH738" s="31"/>
      <c r="EI738" s="31"/>
      <c r="EJ738" s="31"/>
      <c r="EK738" s="31"/>
      <c r="EL738" s="31"/>
      <c r="EM738" s="31"/>
      <c r="EN738" s="31"/>
      <c r="EO738" s="31"/>
      <c r="EP738" s="31"/>
      <c r="EQ738" s="31"/>
      <c r="ER738" s="31"/>
      <c r="ES738" s="31"/>
      <c r="ET738" s="31"/>
      <c r="EU738" s="31"/>
      <c r="EV738" s="31"/>
      <c r="EW738" s="31"/>
      <c r="EX738" s="31"/>
      <c r="EY738" s="31"/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  <c r="FK738" s="31"/>
      <c r="FL738" s="31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  <c r="IU738" s="31"/>
      <c r="IV738" s="31"/>
      <c r="IW738" s="31"/>
      <c r="IX738" s="31"/>
      <c r="IY738" s="31"/>
      <c r="IZ738" s="31"/>
      <c r="JA738" s="31"/>
      <c r="JB738" s="31"/>
      <c r="JC738" s="31"/>
      <c r="JD738" s="31"/>
      <c r="JE738" s="31"/>
    </row>
    <row r="739" spans="1:265" s="19" customFormat="1" ht="15.75" thickBot="1" x14ac:dyDescent="0.25">
      <c r="A739" s="69"/>
      <c r="B739" s="63"/>
      <c r="C739" s="5"/>
      <c r="D739" s="34"/>
      <c r="E739" s="17"/>
      <c r="F739" s="14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18"/>
      <c r="AN739" s="4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  <c r="CN739" s="18"/>
      <c r="CO739" s="18"/>
      <c r="CP739" s="18"/>
      <c r="CQ739" s="18"/>
      <c r="CR739" s="18"/>
      <c r="CS739" s="18"/>
      <c r="CT739" s="18"/>
      <c r="CU739" s="18"/>
      <c r="CV739" s="18"/>
      <c r="CW739" s="18"/>
      <c r="CX739" s="18"/>
      <c r="CY739" s="18"/>
      <c r="CZ739" s="18"/>
      <c r="DA739" s="18"/>
      <c r="DB739" s="18"/>
      <c r="DC739" s="18"/>
      <c r="DD739" s="18"/>
      <c r="DE739" s="18"/>
      <c r="DF739" s="18"/>
      <c r="DG739" s="18"/>
      <c r="DH739" s="18"/>
      <c r="DI739" s="18"/>
      <c r="DJ739" s="18"/>
      <c r="DK739" s="18"/>
      <c r="DL739" s="18"/>
      <c r="DM739" s="18"/>
      <c r="DN739" s="18"/>
      <c r="DO739" s="18"/>
      <c r="DP739" s="18"/>
      <c r="DQ739" s="18"/>
      <c r="DR739" s="18"/>
      <c r="DS739" s="18"/>
      <c r="DT739" s="18"/>
      <c r="DU739" s="18"/>
      <c r="DV739" s="18"/>
      <c r="DW739" s="18"/>
      <c r="DX739" s="18"/>
      <c r="DY739" s="18"/>
      <c r="DZ739" s="18"/>
      <c r="EA739" s="18"/>
      <c r="EB739" s="18"/>
      <c r="EC739" s="18"/>
      <c r="ED739" s="18"/>
      <c r="EE739" s="18"/>
      <c r="EF739" s="18"/>
      <c r="EG739" s="18"/>
      <c r="EH739" s="18"/>
      <c r="EI739" s="18"/>
      <c r="EJ739" s="18"/>
      <c r="EK739" s="18"/>
      <c r="EL739" s="18"/>
      <c r="EM739" s="18"/>
      <c r="EN739" s="18"/>
      <c r="EO739" s="18"/>
      <c r="EP739" s="18"/>
      <c r="EQ739" s="18"/>
      <c r="ER739" s="18"/>
      <c r="ES739" s="18"/>
      <c r="ET739" s="18"/>
      <c r="EU739" s="18"/>
      <c r="EV739" s="18"/>
      <c r="EW739" s="18"/>
      <c r="EX739" s="18"/>
      <c r="EY739" s="18"/>
      <c r="EZ739" s="18"/>
      <c r="FA739" s="18"/>
      <c r="FB739" s="18"/>
      <c r="FC739" s="18"/>
      <c r="FD739" s="18"/>
      <c r="FE739" s="18"/>
      <c r="FF739" s="18"/>
      <c r="FG739" s="18"/>
      <c r="FH739" s="18"/>
      <c r="FI739" s="18"/>
      <c r="FJ739" s="18"/>
      <c r="FK739" s="18"/>
      <c r="FL739" s="18"/>
      <c r="FM739" s="18"/>
      <c r="FN739" s="18"/>
      <c r="FO739" s="18"/>
      <c r="FP739" s="18"/>
      <c r="FQ739" s="18"/>
      <c r="FR739" s="18"/>
      <c r="FS739" s="18"/>
      <c r="FT739" s="18"/>
      <c r="FU739" s="18"/>
      <c r="FV739" s="18"/>
      <c r="FW739" s="18"/>
      <c r="FX739" s="18"/>
      <c r="FY739" s="18"/>
      <c r="FZ739" s="18"/>
      <c r="GA739" s="18"/>
      <c r="GB739" s="18"/>
      <c r="GC739" s="18"/>
      <c r="GD739" s="18"/>
      <c r="GE739" s="18"/>
      <c r="GF739" s="18"/>
      <c r="GG739" s="18"/>
      <c r="GH739" s="18"/>
      <c r="GI739" s="18"/>
      <c r="GJ739" s="18"/>
      <c r="GK739" s="18"/>
      <c r="GL739" s="18"/>
      <c r="GM739" s="18"/>
      <c r="GN739" s="18"/>
      <c r="GO739" s="18"/>
      <c r="GP739" s="18"/>
      <c r="GQ739" s="18"/>
      <c r="GR739" s="18"/>
      <c r="GS739" s="18"/>
      <c r="GT739" s="18"/>
      <c r="GU739" s="18"/>
      <c r="GV739" s="18"/>
      <c r="GW739" s="18"/>
      <c r="GX739" s="18"/>
      <c r="GY739" s="18"/>
      <c r="GZ739" s="18"/>
      <c r="HA739" s="18"/>
      <c r="HB739" s="18"/>
      <c r="HC739" s="18"/>
      <c r="HD739" s="18"/>
      <c r="HE739" s="18"/>
      <c r="HF739" s="18"/>
      <c r="HG739" s="18"/>
      <c r="HH739" s="18"/>
      <c r="HI739" s="18"/>
      <c r="HJ739" s="18"/>
      <c r="HK739" s="18"/>
      <c r="HL739" s="18"/>
      <c r="HM739" s="18"/>
      <c r="HN739" s="18"/>
      <c r="HO739" s="18"/>
      <c r="HP739" s="18"/>
      <c r="HQ739" s="18"/>
      <c r="HR739" s="18"/>
      <c r="HS739" s="18"/>
      <c r="HT739" s="18"/>
      <c r="HU739" s="18"/>
      <c r="HV739" s="18"/>
      <c r="HW739" s="18"/>
      <c r="HX739" s="18"/>
      <c r="HY739" s="18"/>
      <c r="HZ739" s="18"/>
      <c r="IA739" s="18"/>
      <c r="IB739" s="18"/>
      <c r="IC739" s="18"/>
      <c r="ID739" s="18"/>
      <c r="IE739" s="18"/>
      <c r="IF739" s="18"/>
      <c r="IG739" s="18"/>
      <c r="IH739" s="18"/>
      <c r="II739" s="18"/>
      <c r="IJ739" s="18"/>
      <c r="IK739" s="18"/>
      <c r="IL739" s="18"/>
      <c r="IM739" s="18"/>
      <c r="IN739" s="18"/>
      <c r="IO739" s="18"/>
      <c r="IP739" s="18"/>
      <c r="IQ739" s="18"/>
      <c r="IR739" s="18"/>
      <c r="IS739" s="18"/>
      <c r="IT739" s="18"/>
      <c r="IU739" s="18"/>
      <c r="IV739" s="18"/>
      <c r="IW739" s="18"/>
      <c r="IX739" s="18"/>
      <c r="IY739" s="18"/>
      <c r="IZ739" s="18"/>
      <c r="JA739" s="18"/>
      <c r="JB739" s="18"/>
      <c r="JC739" s="18"/>
      <c r="JD739" s="18"/>
      <c r="JE739" s="18"/>
    </row>
    <row r="740" spans="1:265" ht="15.75" thickBot="1" x14ac:dyDescent="0.25">
      <c r="A740" s="68"/>
      <c r="B740" s="63"/>
      <c r="C740" s="7"/>
      <c r="D740" s="5"/>
      <c r="E740" s="13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 spans="1:265" ht="15.75" thickBot="1" x14ac:dyDescent="0.25">
      <c r="A741" s="66"/>
      <c r="B741" s="63"/>
      <c r="C741" s="9"/>
      <c r="D741" s="10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 spans="1:265" ht="15.75" thickBot="1" x14ac:dyDescent="0.25">
      <c r="A742" s="66"/>
      <c r="B742" s="63"/>
      <c r="C742" s="7"/>
      <c r="D742" s="5"/>
      <c r="E742" s="13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 spans="1:265" ht="15.75" thickBot="1" x14ac:dyDescent="0.25">
      <c r="A743" s="66"/>
      <c r="B743" s="63"/>
      <c r="C743" s="5"/>
      <c r="D743" s="7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50"/>
    </row>
    <row r="744" spans="1:265" ht="15.75" thickBot="1" x14ac:dyDescent="0.25">
      <c r="A744" s="66"/>
      <c r="B744" s="63"/>
      <c r="C744" s="5"/>
      <c r="D744" s="5"/>
      <c r="E744" s="13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 spans="1:265" ht="15.75" thickBot="1" x14ac:dyDescent="0.25">
      <c r="A745" s="69"/>
      <c r="B745" s="63"/>
      <c r="C745" s="7"/>
      <c r="D745" s="34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 spans="1:265" ht="15.75" thickBot="1" x14ac:dyDescent="0.25">
      <c r="A746" s="68"/>
      <c r="B746" s="63"/>
      <c r="C746" s="9"/>
      <c r="D746" s="35"/>
      <c r="E746" s="13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 spans="1:265" ht="15.75" thickBot="1" x14ac:dyDescent="0.25">
      <c r="A747" s="66"/>
      <c r="B747" s="63"/>
      <c r="C747" s="7"/>
      <c r="D747" s="34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 spans="1:265" ht="15.75" thickBot="1" x14ac:dyDescent="0.25">
      <c r="A748" s="66"/>
      <c r="B748" s="63"/>
      <c r="C748" s="5"/>
      <c r="D748" s="5"/>
      <c r="E748" s="13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 spans="1:265" ht="15.75" thickBot="1" x14ac:dyDescent="0.25">
      <c r="A749" s="66"/>
      <c r="B749" s="63"/>
      <c r="C749" s="5"/>
      <c r="D749" s="7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 spans="1:265" ht="15.75" thickBot="1" x14ac:dyDescent="0.25">
      <c r="A750" s="66"/>
      <c r="B750" s="63"/>
      <c r="C750" s="7"/>
      <c r="D750" s="5"/>
      <c r="E750" s="13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 spans="1:265" ht="15.75" thickBot="1" x14ac:dyDescent="0.25">
      <c r="A751" s="69"/>
      <c r="B751" s="63"/>
      <c r="C751" s="9"/>
      <c r="D751" s="10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 spans="1:265" ht="15.75" thickBot="1" x14ac:dyDescent="0.25">
      <c r="A752" s="68"/>
      <c r="B752" s="63"/>
      <c r="C752" s="7"/>
      <c r="D752" s="5"/>
      <c r="E752" s="13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 spans="1:38" ht="15.75" thickBot="1" x14ac:dyDescent="0.25">
      <c r="A753" s="66"/>
      <c r="B753" s="63"/>
      <c r="C753" s="5"/>
      <c r="D753" s="34"/>
      <c r="E753" s="12"/>
      <c r="F753" s="8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8"/>
      <c r="AE753" s="8"/>
      <c r="AF753" s="8"/>
      <c r="AG753" s="8"/>
      <c r="AH753" s="8"/>
      <c r="AI753" s="8"/>
      <c r="AJ753" s="8"/>
      <c r="AK753" s="8"/>
      <c r="AL753" s="8"/>
    </row>
    <row r="754" spans="1:38" ht="15.75" thickBot="1" x14ac:dyDescent="0.25">
      <c r="A754" s="66"/>
      <c r="B754" s="63"/>
      <c r="C754" s="5"/>
      <c r="D754" s="5"/>
      <c r="E754" s="13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 spans="1:38" ht="15.75" thickBot="1" x14ac:dyDescent="0.25">
      <c r="A755" s="66"/>
      <c r="B755" s="63"/>
      <c r="C755" s="7"/>
      <c r="D755" s="7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 spans="1:38" ht="15.75" thickBot="1" x14ac:dyDescent="0.25">
      <c r="A756" s="66"/>
      <c r="B756" s="63"/>
      <c r="C756" s="9"/>
      <c r="D756" s="5"/>
      <c r="E756" s="13"/>
      <c r="F756" s="6"/>
      <c r="G756" s="13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 spans="1:38" ht="15.75" thickBot="1" x14ac:dyDescent="0.25">
      <c r="A757" s="69"/>
      <c r="B757" s="63"/>
      <c r="C757" s="7"/>
      <c r="D757" s="10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 spans="1:38" ht="15.75" thickBot="1" x14ac:dyDescent="0.25">
      <c r="A758" s="68"/>
      <c r="B758" s="63"/>
      <c r="C758" s="5"/>
      <c r="D758" s="5"/>
      <c r="E758" s="13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 spans="1:38" ht="15.75" thickBot="1" x14ac:dyDescent="0.25">
      <c r="A759" s="66"/>
      <c r="B759" s="63"/>
      <c r="C759" s="5"/>
      <c r="D759" s="7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 spans="1:38" ht="15.75" thickBot="1" x14ac:dyDescent="0.25">
      <c r="A760" s="66"/>
      <c r="B760" s="63"/>
      <c r="C760" s="7"/>
      <c r="D760" s="5"/>
      <c r="E760" s="13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 spans="1:38" ht="15.75" thickBot="1" x14ac:dyDescent="0.25">
      <c r="A761" s="66"/>
      <c r="B761" s="63"/>
      <c r="C761" s="9"/>
      <c r="D761" s="7"/>
      <c r="E761" s="12"/>
      <c r="F761" s="12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12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 spans="1:38" ht="15.75" thickBot="1" x14ac:dyDescent="0.25">
      <c r="A762" s="66"/>
      <c r="B762" s="63"/>
      <c r="C762" s="7"/>
      <c r="D762" s="5"/>
      <c r="E762" s="13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 spans="1:38" ht="15.75" thickBot="1" x14ac:dyDescent="0.25">
      <c r="A763" s="69"/>
      <c r="B763" s="63"/>
      <c r="C763" s="5"/>
      <c r="D763" s="7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 spans="1:38" ht="15.75" thickBot="1" x14ac:dyDescent="0.25">
      <c r="A764" s="68"/>
      <c r="B764" s="63"/>
      <c r="C764" s="5"/>
      <c r="D764" s="5"/>
      <c r="E764" s="13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 spans="1:38" ht="15.75" thickBot="1" x14ac:dyDescent="0.25">
      <c r="A765" s="66"/>
      <c r="B765" s="63"/>
      <c r="C765" s="7"/>
      <c r="D765" s="7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 spans="1:38" ht="15.75" thickBot="1" x14ac:dyDescent="0.25">
      <c r="A766" s="66"/>
      <c r="B766" s="63"/>
      <c r="C766" s="9"/>
      <c r="D766" s="5"/>
      <c r="E766" s="13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 spans="1:38" ht="15.75" thickBot="1" x14ac:dyDescent="0.25">
      <c r="A767" s="66"/>
      <c r="B767" s="63"/>
      <c r="C767" s="7"/>
      <c r="D767" s="7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 spans="1:38" ht="15.75" thickBot="1" x14ac:dyDescent="0.25">
      <c r="A768" s="66"/>
      <c r="B768" s="63"/>
      <c r="C768" s="5"/>
      <c r="D768" s="5"/>
      <c r="E768" s="13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 spans="1:38" ht="15.75" thickBot="1" x14ac:dyDescent="0.25">
      <c r="A769" s="69"/>
      <c r="B769" s="63"/>
      <c r="C769" s="5"/>
      <c r="D769" s="7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 spans="1:38" ht="15.75" thickBot="1" x14ac:dyDescent="0.25">
      <c r="A770" s="68"/>
      <c r="B770" s="63"/>
      <c r="C770" s="7"/>
      <c r="D770" s="5"/>
      <c r="E770" s="13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 spans="1:38" ht="15.75" thickBot="1" x14ac:dyDescent="0.25">
      <c r="A771" s="66"/>
      <c r="B771" s="63"/>
      <c r="C771" s="9"/>
      <c r="D771" s="7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 spans="1:38" ht="15.75" thickBot="1" x14ac:dyDescent="0.25">
      <c r="A772" s="66"/>
      <c r="B772" s="63"/>
      <c r="C772" s="7"/>
      <c r="D772" s="5"/>
      <c r="E772" s="13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 spans="1:38" ht="15.75" thickBot="1" x14ac:dyDescent="0.25">
      <c r="A773" s="66"/>
      <c r="B773" s="63"/>
      <c r="C773" s="5"/>
      <c r="D773" s="7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 spans="1:38" ht="15.75" thickBot="1" x14ac:dyDescent="0.25">
      <c r="A774" s="66"/>
      <c r="B774" s="63"/>
      <c r="C774" s="5"/>
      <c r="D774" s="5"/>
      <c r="E774" s="13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 spans="1:38" ht="15.75" thickBot="1" x14ac:dyDescent="0.25">
      <c r="A775" s="69"/>
      <c r="B775" s="63"/>
      <c r="C775" s="7"/>
      <c r="D775" s="7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 spans="1:38" ht="15.75" thickBot="1" x14ac:dyDescent="0.25">
      <c r="A776" s="68"/>
      <c r="B776" s="63"/>
      <c r="C776" s="9"/>
      <c r="D776" s="5"/>
      <c r="E776" s="13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 spans="1:38" ht="15.75" thickBot="1" x14ac:dyDescent="0.25">
      <c r="A777" s="66"/>
      <c r="B777" s="63"/>
      <c r="C777" s="7"/>
      <c r="D777" s="7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 spans="1:38" ht="15.75" thickBot="1" x14ac:dyDescent="0.25">
      <c r="A778" s="66"/>
      <c r="B778" s="63"/>
      <c r="C778" s="5"/>
      <c r="D778" s="5"/>
      <c r="E778" s="13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 spans="1:38" ht="15.75" thickBot="1" x14ac:dyDescent="0.25">
      <c r="A779" s="66"/>
      <c r="B779" s="63"/>
      <c r="C779" s="5"/>
      <c r="D779" s="7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 spans="1:38" ht="15.75" thickBot="1" x14ac:dyDescent="0.25">
      <c r="A780" s="66"/>
      <c r="B780" s="63"/>
      <c r="C780" s="7"/>
      <c r="D780" s="5"/>
      <c r="E780" s="13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 spans="1:38" ht="15.75" thickBot="1" x14ac:dyDescent="0.25">
      <c r="A781" s="69"/>
      <c r="B781" s="63"/>
      <c r="C781" s="9"/>
      <c r="D781" s="7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 spans="1:38" ht="15.75" thickBot="1" x14ac:dyDescent="0.25">
      <c r="A782" s="68"/>
      <c r="B782" s="63"/>
      <c r="C782" s="7"/>
      <c r="D782" s="5"/>
      <c r="E782" s="13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 spans="1:38" ht="15.75" thickBot="1" x14ac:dyDescent="0.25">
      <c r="A783" s="66"/>
      <c r="B783" s="63"/>
      <c r="C783" s="5"/>
      <c r="D783" s="7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 spans="1:38" ht="15.75" thickBot="1" x14ac:dyDescent="0.25">
      <c r="A784" s="66"/>
      <c r="B784" s="63"/>
      <c r="C784" s="5"/>
      <c r="D784" s="5"/>
      <c r="E784" s="13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 spans="1:38" ht="15.75" thickBot="1" x14ac:dyDescent="0.25">
      <c r="A785" s="66"/>
      <c r="B785" s="63"/>
      <c r="C785" s="7"/>
      <c r="D785" s="7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 spans="1:38" ht="15.75" thickBot="1" x14ac:dyDescent="0.25">
      <c r="A786" s="66"/>
      <c r="B786" s="63"/>
      <c r="C786" s="9"/>
      <c r="D786" s="5"/>
      <c r="E786" s="13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 spans="1:38" ht="15.75" thickBot="1" x14ac:dyDescent="0.25">
      <c r="A787" s="69"/>
      <c r="B787" s="63"/>
      <c r="C787" s="7"/>
      <c r="D787" s="51"/>
      <c r="E787" s="12"/>
      <c r="F787" s="8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</row>
    <row r="788" spans="1:38" ht="15.75" thickBot="1" x14ac:dyDescent="0.25">
      <c r="A788" s="68"/>
      <c r="B788" s="63"/>
      <c r="C788" s="5"/>
      <c r="D788" s="5"/>
      <c r="E788" s="13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 spans="1:38" ht="15.75" thickBot="1" x14ac:dyDescent="0.25">
      <c r="A789" s="66"/>
      <c r="B789" s="63"/>
      <c r="C789" s="5"/>
      <c r="D789" s="7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 spans="1:38" ht="15.75" thickBot="1" x14ac:dyDescent="0.25">
      <c r="A790" s="66"/>
      <c r="B790" s="63"/>
      <c r="C790" s="7"/>
      <c r="D790" s="5"/>
      <c r="E790" s="13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 spans="1:38" ht="15.75" thickBot="1" x14ac:dyDescent="0.25">
      <c r="A791" s="66"/>
      <c r="B791" s="63"/>
      <c r="C791" s="9"/>
      <c r="D791" s="7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 spans="1:38" ht="15.75" thickBot="1" x14ac:dyDescent="0.25">
      <c r="A792" s="66"/>
      <c r="B792" s="63"/>
      <c r="C792" s="7"/>
      <c r="D792" s="5"/>
      <c r="E792" s="13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 spans="1:38" ht="15.75" thickBot="1" x14ac:dyDescent="0.25">
      <c r="A793" s="69"/>
      <c r="B793" s="63"/>
      <c r="C793" s="5"/>
      <c r="D793" s="7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 spans="1:38" ht="15.75" thickBot="1" x14ac:dyDescent="0.25">
      <c r="A794" s="68"/>
      <c r="B794" s="63"/>
      <c r="C794" s="5"/>
      <c r="D794" s="5"/>
      <c r="E794" s="13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 spans="1:38" ht="15.75" thickBot="1" x14ac:dyDescent="0.25">
      <c r="A795" s="66"/>
      <c r="B795" s="63"/>
      <c r="C795" s="7"/>
      <c r="D795" s="7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 spans="1:38" ht="15.75" thickBot="1" x14ac:dyDescent="0.25">
      <c r="A796" s="66"/>
      <c r="B796" s="63"/>
      <c r="C796" s="9"/>
      <c r="D796" s="5"/>
      <c r="E796" s="13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 spans="1:38" ht="15.75" thickBot="1" x14ac:dyDescent="0.25">
      <c r="A797" s="66"/>
      <c r="B797" s="63"/>
      <c r="C797" s="7"/>
      <c r="D797" s="7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52"/>
    </row>
    <row r="798" spans="1:38" ht="15.75" thickBot="1" x14ac:dyDescent="0.25">
      <c r="A798" s="66"/>
      <c r="B798" s="63"/>
      <c r="C798" s="5"/>
      <c r="D798" s="5"/>
      <c r="E798" s="13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 spans="1:38" ht="15.75" thickBot="1" x14ac:dyDescent="0.25">
      <c r="A799" s="69"/>
      <c r="B799" s="63"/>
      <c r="C799" s="5"/>
      <c r="D799" s="7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 spans="1:38" ht="15.75" thickBot="1" x14ac:dyDescent="0.25">
      <c r="A800" s="68"/>
      <c r="B800" s="63"/>
      <c r="C800" s="7"/>
      <c r="D800" s="5"/>
      <c r="E800" s="13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 spans="1:38" ht="15.75" thickBot="1" x14ac:dyDescent="0.25">
      <c r="A801" s="66"/>
      <c r="B801" s="63"/>
      <c r="C801" s="9"/>
      <c r="D801" s="7"/>
      <c r="E801" s="12"/>
      <c r="F801" s="8"/>
      <c r="G801" s="12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 spans="1:38" ht="15.75" thickBot="1" x14ac:dyDescent="0.25">
      <c r="A802" s="66"/>
      <c r="B802" s="63"/>
      <c r="C802" s="7"/>
      <c r="D802" s="39"/>
      <c r="E802" s="13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 spans="1:38" ht="15.75" thickBot="1" x14ac:dyDescent="0.25">
      <c r="A803" s="66"/>
      <c r="B803" s="63"/>
      <c r="C803" s="5"/>
      <c r="D803" s="7"/>
      <c r="E803" s="12"/>
      <c r="F803" s="8"/>
      <c r="G803" s="12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 spans="1:38" ht="15.75" thickBot="1" x14ac:dyDescent="0.25">
      <c r="A804" s="66"/>
      <c r="B804" s="63"/>
      <c r="C804" s="5"/>
      <c r="D804" s="5"/>
      <c r="E804" s="13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 spans="1:38" ht="15.75" thickBot="1" x14ac:dyDescent="0.25">
      <c r="A805" s="69"/>
      <c r="B805" s="63"/>
      <c r="C805" s="7"/>
      <c r="D805" s="7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 spans="1:38" ht="15.75" thickBot="1" x14ac:dyDescent="0.25">
      <c r="A806" s="68"/>
      <c r="B806" s="63"/>
      <c r="C806" s="9"/>
      <c r="D806" s="5"/>
      <c r="E806" s="13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 spans="1:38" ht="15.75" thickBot="1" x14ac:dyDescent="0.25">
      <c r="A807" s="66"/>
      <c r="B807" s="63"/>
      <c r="C807" s="7"/>
      <c r="D807" s="10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 spans="1:38" ht="15.75" thickBot="1" x14ac:dyDescent="0.25">
      <c r="A808" s="66"/>
      <c r="B808" s="63"/>
      <c r="C808" s="5"/>
      <c r="D808" s="5"/>
      <c r="E808" s="13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 spans="1:38" ht="15.75" thickBot="1" x14ac:dyDescent="0.25">
      <c r="A809" s="66"/>
      <c r="B809" s="63"/>
      <c r="C809" s="5"/>
      <c r="D809" s="7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 spans="1:38" ht="15.75" thickBot="1" x14ac:dyDescent="0.25">
      <c r="A810" s="66"/>
      <c r="B810" s="63"/>
      <c r="C810" s="7"/>
      <c r="D810" s="5"/>
      <c r="E810" s="13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 spans="1:38" ht="15.75" thickBot="1" x14ac:dyDescent="0.25">
      <c r="A811" s="69"/>
      <c r="B811" s="63"/>
      <c r="C811" s="9"/>
      <c r="D811" s="10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 spans="1:38" ht="15.75" thickBot="1" x14ac:dyDescent="0.25">
      <c r="A812" s="68"/>
      <c r="B812" s="63"/>
      <c r="C812" s="7"/>
      <c r="D812" s="5"/>
      <c r="E812" s="13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 spans="1:38" ht="15.75" thickBot="1" x14ac:dyDescent="0.25">
      <c r="A813" s="66"/>
      <c r="B813" s="63"/>
      <c r="C813" s="5"/>
      <c r="D813" s="7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 spans="1:38" ht="15.75" thickBot="1" x14ac:dyDescent="0.25">
      <c r="A814" s="66"/>
      <c r="B814" s="63"/>
      <c r="C814" s="5"/>
      <c r="D814" s="5"/>
      <c r="E814" s="13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 spans="1:38" ht="15.75" thickBot="1" x14ac:dyDescent="0.25">
      <c r="A815" s="66"/>
      <c r="B815" s="63"/>
      <c r="C815" s="7"/>
      <c r="D815" s="7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 spans="1:38" ht="15.75" thickBot="1" x14ac:dyDescent="0.25">
      <c r="A816" s="66"/>
      <c r="B816" s="63"/>
      <c r="C816" s="9"/>
      <c r="D816" s="5"/>
      <c r="E816" s="13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 spans="1:265" ht="15.75" thickBot="1" x14ac:dyDescent="0.25">
      <c r="A817" s="69"/>
      <c r="B817" s="63"/>
      <c r="C817" s="7"/>
      <c r="D817" s="7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 spans="1:265" ht="15.75" thickBot="1" x14ac:dyDescent="0.25">
      <c r="A818" s="68"/>
      <c r="B818" s="63"/>
      <c r="C818" s="5"/>
      <c r="D818" s="5"/>
      <c r="E818" s="13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 spans="1:265" ht="15.75" thickBot="1" x14ac:dyDescent="0.25">
      <c r="A819" s="66"/>
      <c r="B819" s="63"/>
      <c r="C819" s="5"/>
      <c r="D819" s="7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 spans="1:265" ht="15.75" thickBot="1" x14ac:dyDescent="0.25">
      <c r="A820" s="66"/>
      <c r="B820" s="63"/>
      <c r="C820" s="7"/>
      <c r="D820" s="5"/>
      <c r="E820" s="13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 spans="1:265" ht="15.75" thickBot="1" x14ac:dyDescent="0.25">
      <c r="A821" s="66"/>
      <c r="B821" s="63"/>
      <c r="C821" s="9"/>
      <c r="D821" s="7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 spans="1:265" ht="15.75" thickBot="1" x14ac:dyDescent="0.25">
      <c r="A822" s="66"/>
      <c r="B822" s="63"/>
      <c r="C822" s="7"/>
      <c r="D822" s="5"/>
      <c r="E822" s="13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 spans="1:265" ht="15.75" thickBot="1" x14ac:dyDescent="0.25">
      <c r="A823" s="69"/>
      <c r="B823" s="63"/>
      <c r="C823" s="5"/>
      <c r="D823" s="7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 spans="1:265" ht="15.75" thickBot="1" x14ac:dyDescent="0.25">
      <c r="A824" s="68"/>
      <c r="B824" s="63"/>
      <c r="C824" s="5"/>
      <c r="D824" s="5"/>
      <c r="E824" s="13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 spans="1:265" ht="15.75" thickBot="1" x14ac:dyDescent="0.25">
      <c r="A825" s="66"/>
      <c r="B825" s="63"/>
      <c r="C825" s="7"/>
      <c r="D825" s="7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 spans="1:265" ht="15.75" thickBot="1" x14ac:dyDescent="0.25">
      <c r="A826" s="66"/>
      <c r="B826" s="63"/>
      <c r="C826" s="9"/>
      <c r="D826" s="5"/>
      <c r="E826" s="13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 spans="1:265" ht="15.75" thickBot="1" x14ac:dyDescent="0.25">
      <c r="A827" s="66"/>
      <c r="B827" s="63"/>
      <c r="C827" s="7"/>
      <c r="D827" s="7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12"/>
      <c r="AL827" s="8"/>
    </row>
    <row r="828" spans="1:265" ht="15.75" thickBot="1" x14ac:dyDescent="0.25">
      <c r="A828" s="66"/>
      <c r="B828" s="63"/>
      <c r="C828" s="5"/>
      <c r="D828" s="5"/>
      <c r="E828" s="12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 spans="1:265" ht="15.75" thickBot="1" x14ac:dyDescent="0.25">
      <c r="A829" s="69"/>
      <c r="B829" s="63"/>
      <c r="C829" s="5"/>
      <c r="D829" s="7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 spans="1:265" ht="15.75" thickBot="1" x14ac:dyDescent="0.25">
      <c r="A830" s="68"/>
      <c r="B830" s="63"/>
      <c r="C830" s="7"/>
      <c r="D830" s="5"/>
      <c r="E830" s="13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 spans="1:265" ht="15.75" thickBot="1" x14ac:dyDescent="0.25">
      <c r="A831" s="66"/>
      <c r="B831" s="63"/>
      <c r="C831" s="9"/>
      <c r="D831" s="7"/>
      <c r="E831" s="17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 spans="1:265" ht="15.75" thickBot="1" x14ac:dyDescent="0.25">
      <c r="A832" s="66"/>
      <c r="B832" s="63"/>
      <c r="C832" s="7"/>
      <c r="D832" s="5"/>
      <c r="E832" s="13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JE832"/>
    </row>
    <row r="833" spans="1:265" ht="15.75" thickBot="1" x14ac:dyDescent="0.25">
      <c r="A833" s="66"/>
      <c r="B833" s="63"/>
      <c r="C833" s="5"/>
      <c r="D833" s="7"/>
      <c r="E833" s="17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JE833"/>
    </row>
    <row r="834" spans="1:265" ht="15.75" thickBot="1" x14ac:dyDescent="0.25">
      <c r="A834" s="66"/>
      <c r="B834" s="63"/>
      <c r="C834" s="5"/>
      <c r="D834" s="5"/>
      <c r="E834" s="13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JE834"/>
    </row>
    <row r="835" spans="1:265" ht="15.75" thickBot="1" x14ac:dyDescent="0.25">
      <c r="A835" s="69"/>
      <c r="B835" s="63"/>
      <c r="C835" s="7"/>
      <c r="D835" s="7"/>
      <c r="E835" s="12"/>
      <c r="F835" s="8"/>
      <c r="G835" s="8"/>
      <c r="H835" s="8"/>
      <c r="I835" s="12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JE835"/>
    </row>
    <row r="836" spans="1:265" ht="15.75" thickBot="1" x14ac:dyDescent="0.25">
      <c r="A836" s="68"/>
      <c r="B836" s="63"/>
      <c r="C836" s="9"/>
      <c r="D836" s="5"/>
      <c r="E836" s="13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JE836"/>
    </row>
    <row r="837" spans="1:265" ht="15.75" thickBot="1" x14ac:dyDescent="0.25">
      <c r="A837" s="66"/>
      <c r="B837" s="63"/>
      <c r="C837" s="7"/>
      <c r="D837" s="7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 spans="1:265" ht="15.75" thickBot="1" x14ac:dyDescent="0.25">
      <c r="A838" s="66"/>
      <c r="B838" s="63"/>
      <c r="C838" s="5"/>
      <c r="D838" s="5"/>
      <c r="E838" s="13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 spans="1:265" ht="15.75" thickBot="1" x14ac:dyDescent="0.25">
      <c r="A839" s="66"/>
      <c r="B839" s="63"/>
      <c r="C839" s="5"/>
      <c r="D839" s="7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12"/>
      <c r="AL839" s="8"/>
    </row>
    <row r="840" spans="1:265" ht="15.75" thickBot="1" x14ac:dyDescent="0.25">
      <c r="A840" s="66"/>
      <c r="B840" s="63"/>
      <c r="C840" s="7"/>
      <c r="D840" s="5"/>
      <c r="E840" s="13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 spans="1:265" ht="15.75" thickBot="1" x14ac:dyDescent="0.25">
      <c r="A841" s="69"/>
      <c r="B841" s="63"/>
      <c r="C841" s="9"/>
      <c r="D841" s="7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 spans="1:265" ht="15.75" thickBot="1" x14ac:dyDescent="0.25">
      <c r="A842" s="68"/>
      <c r="B842" s="63"/>
      <c r="C842" s="7"/>
      <c r="D842" s="5"/>
      <c r="E842" s="13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 spans="1:265" ht="15.75" thickBot="1" x14ac:dyDescent="0.25">
      <c r="A843" s="66"/>
      <c r="B843" s="63"/>
      <c r="C843" s="5"/>
      <c r="D843" s="7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 spans="1:265" ht="15.75" thickBot="1" x14ac:dyDescent="0.25">
      <c r="A844" s="66"/>
      <c r="B844" s="63"/>
      <c r="C844" s="5"/>
      <c r="D844" s="5"/>
      <c r="E844" s="13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 spans="1:265" ht="15.75" thickBot="1" x14ac:dyDescent="0.25">
      <c r="A845" s="66"/>
      <c r="B845" s="63"/>
      <c r="C845" s="7"/>
      <c r="D845" s="7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12"/>
      <c r="AL845" s="8"/>
    </row>
    <row r="846" spans="1:265" ht="15.75" thickBot="1" x14ac:dyDescent="0.25">
      <c r="A846" s="66"/>
      <c r="B846" s="63"/>
      <c r="C846" s="9"/>
      <c r="D846" s="5"/>
      <c r="E846" s="13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 spans="1:265" ht="15.75" thickBot="1" x14ac:dyDescent="0.25">
      <c r="A847" s="69"/>
      <c r="B847" s="63"/>
      <c r="C847" s="7"/>
      <c r="D847" s="7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 spans="1:265" ht="15.75" thickBot="1" x14ac:dyDescent="0.25">
      <c r="A848" s="68"/>
      <c r="B848" s="63"/>
      <c r="C848" s="5"/>
      <c r="D848" s="5"/>
      <c r="E848" s="13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 spans="1:38" ht="15.75" thickBot="1" x14ac:dyDescent="0.25">
      <c r="A849" s="66"/>
      <c r="B849" s="63"/>
      <c r="C849" s="5"/>
      <c r="D849" s="7"/>
      <c r="E849" s="17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 spans="1:38" ht="15.75" thickBot="1" x14ac:dyDescent="0.25">
      <c r="A850" s="66"/>
      <c r="B850" s="63"/>
      <c r="C850" s="7"/>
      <c r="D850" s="5"/>
      <c r="E850" s="13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 spans="1:38" ht="15.75" thickBot="1" x14ac:dyDescent="0.25">
      <c r="A851" s="66"/>
      <c r="B851" s="63"/>
      <c r="C851" s="9"/>
      <c r="D851" s="7"/>
      <c r="E851" s="17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12"/>
      <c r="AL851" s="8"/>
    </row>
    <row r="852" spans="1:38" ht="15.75" thickBot="1" x14ac:dyDescent="0.25">
      <c r="A852" s="66"/>
      <c r="B852" s="63"/>
      <c r="C852" s="7"/>
      <c r="D852" s="5"/>
      <c r="E852" s="13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 spans="1:38" ht="15.75" thickBot="1" x14ac:dyDescent="0.25">
      <c r="A853" s="69"/>
      <c r="B853" s="63"/>
      <c r="C853" s="5"/>
      <c r="D853" s="7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 spans="1:38" ht="15.75" thickBot="1" x14ac:dyDescent="0.25">
      <c r="A854" s="68"/>
      <c r="B854" s="63"/>
      <c r="C854" s="5"/>
      <c r="D854" s="5"/>
      <c r="E854" s="13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 spans="1:38" ht="15.75" thickBot="1" x14ac:dyDescent="0.25">
      <c r="A855" s="66"/>
      <c r="B855" s="63"/>
      <c r="C855" s="7"/>
      <c r="D855" s="7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 spans="1:38" ht="15.75" thickBot="1" x14ac:dyDescent="0.25">
      <c r="A856" s="66"/>
      <c r="B856" s="63"/>
      <c r="C856" s="9"/>
      <c r="D856" s="5"/>
      <c r="E856" s="13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 spans="1:38" ht="15.75" thickBot="1" x14ac:dyDescent="0.25">
      <c r="A857" s="66"/>
      <c r="B857" s="63"/>
      <c r="C857" s="7"/>
      <c r="D857" s="7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12"/>
      <c r="AL857" s="8"/>
    </row>
    <row r="858" spans="1:38" ht="15.75" thickBot="1" x14ac:dyDescent="0.25">
      <c r="A858" s="66"/>
      <c r="B858" s="63"/>
      <c r="C858" s="5"/>
      <c r="D858" s="5"/>
      <c r="E858" s="13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 spans="1:38" ht="15.75" thickBot="1" x14ac:dyDescent="0.25">
      <c r="A859" s="69"/>
      <c r="B859" s="63"/>
      <c r="C859" s="5"/>
      <c r="D859" s="7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 spans="1:38" ht="15.75" thickBot="1" x14ac:dyDescent="0.25">
      <c r="A860" s="68"/>
      <c r="B860" s="63"/>
      <c r="C860" s="7"/>
      <c r="D860" s="5"/>
      <c r="E860" s="13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 spans="1:38" ht="15.75" thickBot="1" x14ac:dyDescent="0.25">
      <c r="A861" s="66"/>
      <c r="B861" s="63"/>
      <c r="C861" s="9"/>
      <c r="D861" s="7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 spans="1:38" ht="15.75" thickBot="1" x14ac:dyDescent="0.25">
      <c r="A862" s="66"/>
      <c r="B862" s="63"/>
      <c r="C862" s="7"/>
      <c r="D862" s="5"/>
      <c r="E862" s="13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 spans="1:38" ht="15.75" thickBot="1" x14ac:dyDescent="0.25">
      <c r="A863" s="66"/>
      <c r="B863" s="63"/>
      <c r="C863" s="5"/>
      <c r="D863" s="7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12"/>
      <c r="AL863" s="8"/>
    </row>
    <row r="864" spans="1:38" ht="15.75" thickBot="1" x14ac:dyDescent="0.25">
      <c r="A864" s="66"/>
      <c r="B864" s="63"/>
      <c r="C864" s="5"/>
      <c r="D864" s="5"/>
      <c r="E864" s="13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 spans="1:38" ht="15.75" thickBot="1" x14ac:dyDescent="0.25">
      <c r="A865" s="69"/>
      <c r="B865" s="63"/>
      <c r="C865" s="7"/>
      <c r="D865" s="7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 spans="1:38" ht="15.75" thickBot="1" x14ac:dyDescent="0.25">
      <c r="A866" s="68"/>
      <c r="B866" s="63"/>
      <c r="C866" s="9"/>
      <c r="D866" s="5"/>
      <c r="E866" s="13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13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 spans="1:38" ht="15.75" thickBot="1" x14ac:dyDescent="0.25">
      <c r="A867" s="66"/>
      <c r="B867" s="63"/>
      <c r="C867" s="7"/>
      <c r="D867" s="7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 spans="1:38" ht="15.75" thickBot="1" x14ac:dyDescent="0.25">
      <c r="A868" s="66"/>
      <c r="B868" s="63"/>
      <c r="C868" s="5"/>
      <c r="D868" s="5"/>
      <c r="E868" s="13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 spans="1:38" ht="15.75" thickBot="1" x14ac:dyDescent="0.25">
      <c r="A869" s="66"/>
      <c r="B869" s="63"/>
      <c r="C869" s="5"/>
      <c r="D869" s="7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12"/>
      <c r="AL869" s="8"/>
    </row>
    <row r="870" spans="1:38" ht="15.75" thickBot="1" x14ac:dyDescent="0.25">
      <c r="A870" s="66"/>
      <c r="B870" s="63"/>
      <c r="C870" s="7"/>
      <c r="D870" s="5"/>
      <c r="E870" s="13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 spans="1:38" ht="15.75" thickBot="1" x14ac:dyDescent="0.25">
      <c r="A871" s="69"/>
      <c r="B871" s="63"/>
      <c r="C871" s="9"/>
      <c r="D871" s="7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 spans="1:38" ht="15.75" thickBot="1" x14ac:dyDescent="0.25">
      <c r="A872" s="68"/>
      <c r="B872" s="63"/>
      <c r="C872" s="7"/>
      <c r="D872" s="5"/>
      <c r="E872" s="13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 spans="1:38" ht="15.75" thickBot="1" x14ac:dyDescent="0.25">
      <c r="A873" s="66"/>
      <c r="B873" s="63"/>
      <c r="C873" s="5"/>
      <c r="D873" s="7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 spans="1:38" ht="15.75" thickBot="1" x14ac:dyDescent="0.25">
      <c r="A874" s="66"/>
      <c r="B874" s="63"/>
      <c r="C874" s="5"/>
      <c r="D874" s="5"/>
      <c r="E874" s="13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 spans="1:38" ht="15.75" thickBot="1" x14ac:dyDescent="0.25">
      <c r="A875" s="66"/>
      <c r="B875" s="63"/>
      <c r="C875" s="7"/>
      <c r="D875" s="7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 spans="1:38" ht="15.75" thickBot="1" x14ac:dyDescent="0.25">
      <c r="A876" s="66"/>
      <c r="B876" s="63"/>
      <c r="C876" s="9"/>
      <c r="D876" s="5"/>
      <c r="E876" s="13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 spans="1:38" ht="15.75" thickBot="1" x14ac:dyDescent="0.25">
      <c r="A877" s="69"/>
      <c r="B877" s="63"/>
      <c r="C877" s="7"/>
      <c r="D877" s="7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 spans="1:38" ht="15.75" thickBot="1" x14ac:dyDescent="0.25">
      <c r="A878" s="68"/>
      <c r="B878" s="63"/>
      <c r="C878" s="5"/>
      <c r="D878" s="5"/>
      <c r="E878" s="13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 spans="1:38" ht="15.75" thickBot="1" x14ac:dyDescent="0.25">
      <c r="A879" s="66"/>
      <c r="B879" s="63"/>
      <c r="C879" s="5"/>
      <c r="D879" s="5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 spans="1:38" ht="15.75" thickBot="1" x14ac:dyDescent="0.25">
      <c r="A880" s="66"/>
      <c r="B880" s="63"/>
      <c r="C880" s="7"/>
      <c r="D880" s="7"/>
      <c r="E880" s="13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 spans="1:38" ht="15.75" thickBot="1" x14ac:dyDescent="0.25">
      <c r="A881" s="66"/>
      <c r="B881" s="63"/>
      <c r="C881" s="9"/>
      <c r="D881" s="5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 spans="1:38" ht="15.75" thickBot="1" x14ac:dyDescent="0.25">
      <c r="A882" s="66"/>
      <c r="B882" s="63"/>
      <c r="C882" s="7"/>
      <c r="D882" s="5"/>
      <c r="E882" s="13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 spans="1:38" ht="15.75" thickBot="1" x14ac:dyDescent="0.25">
      <c r="A883" s="69"/>
      <c r="B883" s="63"/>
      <c r="C883" s="5"/>
      <c r="D883" s="7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 spans="1:38" ht="15.75" thickBot="1" x14ac:dyDescent="0.25">
      <c r="A884" s="68"/>
      <c r="B884" s="63"/>
      <c r="C884" s="5"/>
      <c r="D884" s="5"/>
      <c r="E884" s="13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 spans="1:38" ht="15.75" thickBot="1" x14ac:dyDescent="0.25">
      <c r="A885" s="66"/>
      <c r="B885" s="63"/>
      <c r="C885" s="7"/>
      <c r="D885" s="7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 spans="1:38" ht="15.75" thickBot="1" x14ac:dyDescent="0.25">
      <c r="A886" s="66"/>
      <c r="B886" s="63"/>
      <c r="C886" s="9"/>
      <c r="D886" s="5"/>
      <c r="E886" s="13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 spans="1:38" ht="15.75" thickBot="1" x14ac:dyDescent="0.25">
      <c r="A887" s="66"/>
      <c r="B887" s="63"/>
      <c r="C887" s="7"/>
      <c r="D887" s="7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 spans="1:38" ht="15.75" thickBot="1" x14ac:dyDescent="0.25">
      <c r="A888" s="66"/>
      <c r="B888" s="63"/>
      <c r="C888" s="5"/>
      <c r="D888" s="5"/>
      <c r="E888" s="13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 spans="1:38" ht="15.75" thickBot="1" x14ac:dyDescent="0.25">
      <c r="A889" s="69"/>
      <c r="B889" s="63"/>
      <c r="C889" s="5"/>
      <c r="D889" s="7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 spans="1:38" ht="15.75" thickBot="1" x14ac:dyDescent="0.25">
      <c r="A890" s="68"/>
      <c r="B890" s="63"/>
      <c r="C890" s="7"/>
      <c r="D890" s="5"/>
      <c r="E890" s="13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 spans="1:38" ht="15.75" thickBot="1" x14ac:dyDescent="0.25">
      <c r="A891" s="66"/>
      <c r="B891" s="63"/>
      <c r="C891" s="9"/>
      <c r="D891" s="7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 spans="1:38" ht="15.75" thickBot="1" x14ac:dyDescent="0.25">
      <c r="A892" s="66"/>
      <c r="B892" s="63"/>
      <c r="C892" s="7"/>
      <c r="D892" s="5"/>
      <c r="E892" s="13"/>
      <c r="F892" s="6"/>
      <c r="G892" s="13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 spans="1:38" ht="15.75" thickBot="1" x14ac:dyDescent="0.25">
      <c r="A893" s="66"/>
      <c r="B893" s="63"/>
      <c r="C893" s="5"/>
      <c r="D893" s="7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12"/>
      <c r="AL893" s="8"/>
    </row>
    <row r="894" spans="1:38" ht="15.75" thickBot="1" x14ac:dyDescent="0.25">
      <c r="A894" s="66"/>
      <c r="B894" s="63"/>
      <c r="C894" s="5"/>
      <c r="D894" s="5"/>
      <c r="E894" s="13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 spans="1:38" ht="15.75" thickBot="1" x14ac:dyDescent="0.25">
      <c r="A895" s="69"/>
      <c r="B895" s="63"/>
      <c r="C895" s="7"/>
      <c r="D895" s="7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 spans="1:38" ht="15.75" thickBot="1" x14ac:dyDescent="0.25">
      <c r="A896" s="68"/>
      <c r="B896" s="63"/>
      <c r="C896" s="9"/>
      <c r="D896" s="5"/>
      <c r="E896" s="13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 spans="1:38" ht="15.75" thickBot="1" x14ac:dyDescent="0.25">
      <c r="A897" s="66"/>
      <c r="B897" s="63"/>
      <c r="C897" s="7"/>
      <c r="D897" s="7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ht="15.75" thickBot="1" x14ac:dyDescent="0.25">
      <c r="A898" s="66"/>
      <c r="B898" s="63"/>
      <c r="C898" s="5"/>
      <c r="D898" s="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</row>
    <row r="899" spans="1:38" ht="15.75" thickBot="1" x14ac:dyDescent="0.25">
      <c r="A899" s="66"/>
      <c r="B899" s="63"/>
      <c r="C899" s="5"/>
      <c r="D899" s="7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ht="15.75" thickBot="1" x14ac:dyDescent="0.25">
      <c r="A900" s="66"/>
      <c r="B900" s="63"/>
      <c r="C900" s="7"/>
      <c r="D900" s="5"/>
      <c r="E900" s="13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 spans="1:38" ht="15.75" thickBot="1" x14ac:dyDescent="0.25">
      <c r="A901" s="69"/>
      <c r="B901" s="63"/>
      <c r="C901" s="9"/>
      <c r="D901" s="7"/>
      <c r="E901" s="12"/>
      <c r="F901" s="8"/>
      <c r="G901" s="12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 spans="1:38" ht="15.75" thickBot="1" x14ac:dyDescent="0.25">
      <c r="A902" s="68"/>
      <c r="B902" s="63"/>
      <c r="C902" s="7"/>
      <c r="D902" s="5"/>
      <c r="E902" s="13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 spans="1:38" ht="15.75" thickBot="1" x14ac:dyDescent="0.25">
      <c r="A903" s="66"/>
      <c r="B903" s="63"/>
      <c r="C903" s="5"/>
      <c r="D903" s="7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 spans="1:38" ht="15.75" thickBot="1" x14ac:dyDescent="0.25">
      <c r="A904" s="66"/>
      <c r="B904" s="63"/>
      <c r="C904" s="5"/>
      <c r="D904" s="5"/>
      <c r="E904" s="13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 spans="1:38" ht="15.75" thickBot="1" x14ac:dyDescent="0.25">
      <c r="A905" s="66"/>
      <c r="B905" s="63"/>
      <c r="C905" s="7"/>
      <c r="D905" s="7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12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12"/>
      <c r="AL905" s="8"/>
    </row>
    <row r="906" spans="1:38" ht="15.75" thickBot="1" x14ac:dyDescent="0.25">
      <c r="A906" s="66"/>
      <c r="B906" s="63"/>
      <c r="C906" s="9"/>
      <c r="D906" s="5"/>
      <c r="E906" s="13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 spans="1:38" ht="15.75" thickBot="1" x14ac:dyDescent="0.25">
      <c r="A907" s="69"/>
      <c r="B907" s="63"/>
      <c r="C907" s="7"/>
      <c r="D907" s="7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30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 spans="1:38" ht="15.75" thickBot="1" x14ac:dyDescent="0.25">
      <c r="A908" s="68"/>
      <c r="B908" s="63"/>
      <c r="C908" s="5"/>
      <c r="D908" s="5"/>
      <c r="E908" s="13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 spans="1:38" ht="15.75" thickBot="1" x14ac:dyDescent="0.25">
      <c r="A909" s="66"/>
      <c r="B909" s="63"/>
      <c r="C909" s="5"/>
      <c r="D909" s="7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 spans="1:38" ht="15.75" thickBot="1" x14ac:dyDescent="0.25">
      <c r="A910" s="66"/>
      <c r="B910" s="63"/>
      <c r="C910" s="7"/>
      <c r="D910" s="5"/>
      <c r="E910" s="13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 spans="1:38" ht="15.75" thickBot="1" x14ac:dyDescent="0.25">
      <c r="A911" s="66"/>
      <c r="B911" s="63"/>
      <c r="C911" s="9"/>
      <c r="D911" s="7"/>
      <c r="E911" s="12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</row>
    <row r="912" spans="1:38" ht="15.75" thickBot="1" x14ac:dyDescent="0.25">
      <c r="A912" s="66"/>
      <c r="B912" s="63"/>
      <c r="C912" s="7"/>
      <c r="D912" s="5"/>
      <c r="E912" s="13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 spans="1:38" ht="15.75" thickBot="1" x14ac:dyDescent="0.25">
      <c r="A913" s="69"/>
      <c r="B913" s="63"/>
      <c r="C913" s="5"/>
      <c r="D913" s="7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 spans="1:38" ht="15.75" thickBot="1" x14ac:dyDescent="0.25">
      <c r="A914" s="68"/>
      <c r="B914" s="63"/>
      <c r="C914" s="5"/>
      <c r="D914" s="5"/>
      <c r="E914" s="13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 spans="1:38" ht="15.75" thickBot="1" x14ac:dyDescent="0.25">
      <c r="A915" s="66"/>
      <c r="B915" s="63"/>
      <c r="C915" s="7"/>
      <c r="D915" s="7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 spans="1:38" ht="15.75" thickBot="1" x14ac:dyDescent="0.25">
      <c r="A916" s="66"/>
      <c r="B916" s="63"/>
      <c r="C916" s="9"/>
      <c r="D916" s="5"/>
      <c r="E916" s="13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 spans="1:38" ht="15.75" thickBot="1" x14ac:dyDescent="0.25">
      <c r="A917" s="66"/>
      <c r="B917" s="63"/>
      <c r="C917" s="7"/>
      <c r="D917" s="7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12"/>
      <c r="AL917" s="8"/>
    </row>
    <row r="918" spans="1:38" ht="15.75" thickBot="1" x14ac:dyDescent="0.25">
      <c r="A918" s="66"/>
      <c r="B918" s="63"/>
      <c r="C918" s="5"/>
      <c r="D918" s="5"/>
      <c r="E918" s="13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 spans="1:38" ht="15.75" thickBot="1" x14ac:dyDescent="0.25">
      <c r="A919" s="69"/>
      <c r="B919" s="63"/>
      <c r="C919" s="5"/>
      <c r="D919" s="7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 spans="1:38" ht="15.75" thickBot="1" x14ac:dyDescent="0.25">
      <c r="A920" s="68"/>
      <c r="B920" s="63"/>
      <c r="C920" s="7"/>
      <c r="D920" s="5"/>
      <c r="E920" s="13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 spans="1:38" ht="15.75" thickBot="1" x14ac:dyDescent="0.25">
      <c r="A921" s="66"/>
      <c r="B921" s="63"/>
      <c r="C921" s="9"/>
      <c r="D921" s="7"/>
      <c r="E921" s="17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 spans="1:38" ht="15.75" thickBot="1" x14ac:dyDescent="0.25">
      <c r="A922" s="66"/>
      <c r="B922" s="63"/>
      <c r="C922" s="7"/>
      <c r="D922" s="5"/>
      <c r="E922" s="13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 spans="1:38" ht="15.75" thickBot="1" x14ac:dyDescent="0.25">
      <c r="A923" s="66"/>
      <c r="B923" s="63"/>
      <c r="C923" s="5"/>
      <c r="D923" s="7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12"/>
      <c r="AL923" s="8"/>
    </row>
    <row r="924" spans="1:38" ht="15.75" thickBot="1" x14ac:dyDescent="0.25">
      <c r="A924" s="66"/>
      <c r="B924" s="63"/>
      <c r="C924" s="5"/>
      <c r="D924" s="5"/>
      <c r="E924" s="13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13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 spans="1:38" ht="15.75" thickBot="1" x14ac:dyDescent="0.25">
      <c r="A925" s="69"/>
      <c r="B925" s="63"/>
      <c r="C925" s="7"/>
      <c r="D925" s="7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 spans="1:38" ht="15.75" thickBot="1" x14ac:dyDescent="0.25">
      <c r="A926" s="68"/>
      <c r="B926" s="63"/>
      <c r="C926" s="9"/>
      <c r="D926" s="5"/>
      <c r="E926" s="13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 spans="1:38" ht="15.75" thickBot="1" x14ac:dyDescent="0.25">
      <c r="A927" s="66"/>
      <c r="B927" s="63"/>
      <c r="C927" s="7"/>
      <c r="D927" s="7"/>
      <c r="E927" s="26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6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</row>
    <row r="928" spans="1:38" ht="15.75" thickBot="1" x14ac:dyDescent="0.25">
      <c r="A928" s="66"/>
      <c r="B928" s="63"/>
      <c r="C928" s="5"/>
      <c r="D928" s="5"/>
      <c r="E928" s="13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 spans="1:38" ht="15.75" thickBot="1" x14ac:dyDescent="0.25">
      <c r="A929" s="66"/>
      <c r="B929" s="63"/>
      <c r="C929" s="5"/>
      <c r="D929" s="7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12"/>
      <c r="AL929" s="8"/>
    </row>
    <row r="930" spans="1:38" ht="15.75" thickBot="1" x14ac:dyDescent="0.25">
      <c r="A930" s="66"/>
      <c r="B930" s="63"/>
      <c r="C930" s="7"/>
      <c r="D930" s="5"/>
      <c r="E930" s="13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13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 spans="1:38" ht="15.75" thickBot="1" x14ac:dyDescent="0.25">
      <c r="A931" s="69"/>
      <c r="B931" s="63"/>
      <c r="C931" s="9"/>
      <c r="D931" s="7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 spans="1:38" ht="15.75" thickBot="1" x14ac:dyDescent="0.25">
      <c r="A932" s="68"/>
      <c r="B932" s="63"/>
      <c r="C932" s="7"/>
      <c r="D932" s="5"/>
      <c r="E932" s="13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 spans="1:38" ht="15.75" thickBot="1" x14ac:dyDescent="0.25">
      <c r="A933" s="66"/>
      <c r="B933" s="63"/>
      <c r="C933" s="5"/>
      <c r="D933" s="7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 spans="1:38" ht="15.75" thickBot="1" x14ac:dyDescent="0.25">
      <c r="A934" s="66"/>
      <c r="B934" s="63"/>
      <c r="C934" s="5"/>
      <c r="D934" s="5"/>
      <c r="E934" s="13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 spans="1:38" ht="15.75" thickBot="1" x14ac:dyDescent="0.25">
      <c r="A935" s="66"/>
      <c r="B935" s="63"/>
      <c r="C935" s="7"/>
      <c r="D935" s="7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12"/>
      <c r="AL935" s="8"/>
    </row>
    <row r="936" spans="1:38" ht="15.75" thickBot="1" x14ac:dyDescent="0.25">
      <c r="A936" s="66"/>
      <c r="B936" s="63"/>
      <c r="C936" s="9"/>
      <c r="D936" s="5"/>
      <c r="E936" s="13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 spans="1:38" ht="15.75" thickBot="1" x14ac:dyDescent="0.25">
      <c r="A937" s="69"/>
      <c r="B937" s="63"/>
      <c r="C937" s="7"/>
      <c r="D937" s="7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 spans="1:38" ht="15.75" thickBot="1" x14ac:dyDescent="0.25">
      <c r="A938" s="68"/>
      <c r="B938" s="63"/>
      <c r="C938" s="5"/>
      <c r="D938" s="5"/>
      <c r="E938" s="13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 spans="1:38" ht="15.75" thickBot="1" x14ac:dyDescent="0.25">
      <c r="A939" s="66"/>
      <c r="B939" s="63"/>
      <c r="C939" s="5"/>
      <c r="D939" s="7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12"/>
      <c r="AL939" s="8"/>
    </row>
    <row r="940" spans="1:38" ht="15.75" thickBot="1" x14ac:dyDescent="0.25">
      <c r="A940" s="66"/>
      <c r="B940" s="63"/>
      <c r="C940" s="7"/>
      <c r="D940" s="5"/>
      <c r="E940" s="13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 spans="1:38" ht="15.75" thickBot="1" x14ac:dyDescent="0.25">
      <c r="A941" s="66"/>
      <c r="B941" s="63"/>
      <c r="C941" s="9"/>
      <c r="D941" s="7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12"/>
      <c r="AL941" s="8"/>
    </row>
    <row r="942" spans="1:38" ht="15.75" thickBot="1" x14ac:dyDescent="0.25">
      <c r="A942" s="66"/>
      <c r="B942" s="63"/>
      <c r="C942" s="7"/>
      <c r="D942" s="5"/>
      <c r="E942" s="13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 spans="1:38" ht="15.75" thickBot="1" x14ac:dyDescent="0.25">
      <c r="A943" s="69"/>
      <c r="B943" s="63"/>
      <c r="C943" s="5"/>
      <c r="D943" s="7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 spans="1:38" ht="15.75" thickBot="1" x14ac:dyDescent="0.25">
      <c r="A944" s="68"/>
      <c r="B944" s="63"/>
      <c r="C944" s="5"/>
      <c r="D944" s="5"/>
      <c r="E944" s="13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 spans="1:38" ht="15.75" thickBot="1" x14ac:dyDescent="0.25">
      <c r="A945" s="66"/>
      <c r="B945" s="63"/>
      <c r="C945" s="7"/>
      <c r="D945" s="7"/>
      <c r="E945" s="12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</row>
    <row r="946" spans="1:38" ht="15.75" thickBot="1" x14ac:dyDescent="0.25">
      <c r="A946" s="66"/>
      <c r="B946" s="63"/>
      <c r="C946" s="9"/>
      <c r="D946" s="5"/>
      <c r="E946" s="13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 spans="1:38" ht="15.75" thickBot="1" x14ac:dyDescent="0.25">
      <c r="A947" s="66"/>
      <c r="B947" s="63"/>
      <c r="C947" s="7"/>
      <c r="D947" s="7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12"/>
      <c r="AL947" s="8"/>
    </row>
    <row r="948" spans="1:38" ht="15.75" thickBot="1" x14ac:dyDescent="0.25">
      <c r="A948" s="66"/>
      <c r="B948" s="63"/>
      <c r="C948" s="5"/>
      <c r="D948" s="5"/>
      <c r="E948" s="13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 spans="1:38" ht="15.75" thickBot="1" x14ac:dyDescent="0.25">
      <c r="A949" s="69"/>
      <c r="B949" s="63"/>
      <c r="C949" s="5"/>
      <c r="D949" s="7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 spans="1:38" ht="15.75" thickBot="1" x14ac:dyDescent="0.25">
      <c r="A950" s="68"/>
      <c r="B950" s="63"/>
      <c r="C950" s="7"/>
      <c r="D950" s="5"/>
      <c r="E950" s="13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 spans="1:38" ht="15.75" thickBot="1" x14ac:dyDescent="0.25">
      <c r="A951" s="66"/>
      <c r="B951" s="63"/>
      <c r="C951" s="9"/>
      <c r="D951" s="7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 spans="1:38" ht="15.75" thickBot="1" x14ac:dyDescent="0.25">
      <c r="A952" s="66"/>
      <c r="B952" s="63"/>
      <c r="C952" s="7"/>
      <c r="D952" s="5"/>
      <c r="E952" s="13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 spans="1:38" ht="15.75" thickBot="1" x14ac:dyDescent="0.25">
      <c r="A953" s="66"/>
      <c r="B953" s="63"/>
      <c r="C953" s="5"/>
      <c r="D953" s="7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12"/>
      <c r="AL953" s="8"/>
    </row>
    <row r="954" spans="1:38" ht="15.75" thickBot="1" x14ac:dyDescent="0.25">
      <c r="A954" s="66"/>
      <c r="B954" s="63"/>
      <c r="C954" s="5"/>
      <c r="D954" s="5"/>
      <c r="E954" s="13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 spans="1:38" ht="15.75" thickBot="1" x14ac:dyDescent="0.25">
      <c r="A955" s="69"/>
      <c r="B955" s="63"/>
      <c r="C955" s="7"/>
      <c r="D955" s="7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 spans="1:38" ht="15.75" thickBot="1" x14ac:dyDescent="0.25">
      <c r="A956" s="68"/>
      <c r="B956" s="63"/>
      <c r="C956" s="9"/>
      <c r="D956" s="5"/>
      <c r="E956" s="13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 spans="1:38" ht="15.75" thickBot="1" x14ac:dyDescent="0.25">
      <c r="A957" s="66"/>
      <c r="B957" s="63"/>
      <c r="C957" s="7"/>
      <c r="D957" s="7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30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 spans="1:38" ht="15.75" thickBot="1" x14ac:dyDescent="0.25">
      <c r="A958" s="66"/>
      <c r="B958" s="63"/>
      <c r="C958" s="5"/>
      <c r="D958" s="5"/>
      <c r="E958" s="13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 spans="1:38" ht="15.75" thickBot="1" x14ac:dyDescent="0.25">
      <c r="A959" s="66"/>
      <c r="B959" s="63"/>
      <c r="C959" s="5"/>
      <c r="D959" s="7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12"/>
      <c r="AL959" s="8"/>
    </row>
    <row r="960" spans="1:38" ht="15.75" thickBot="1" x14ac:dyDescent="0.25">
      <c r="A960" s="66"/>
      <c r="B960" s="63"/>
      <c r="C960" s="7"/>
      <c r="D960" s="5"/>
      <c r="E960" s="13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 spans="1:38" ht="15.75" thickBot="1" x14ac:dyDescent="0.25">
      <c r="A961" s="69"/>
      <c r="B961" s="63"/>
      <c r="C961" s="9"/>
      <c r="D961" s="7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 spans="1:38" ht="15.75" thickBot="1" x14ac:dyDescent="0.25">
      <c r="A962" s="68"/>
      <c r="B962" s="63"/>
      <c r="C962" s="7"/>
      <c r="D962" s="5"/>
      <c r="E962" s="13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 spans="1:38" ht="15.75" thickBot="1" x14ac:dyDescent="0.25">
      <c r="A963" s="66"/>
      <c r="B963" s="63"/>
      <c r="C963" s="5"/>
      <c r="D963" s="7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 spans="1:38" ht="15.75" thickBot="1" x14ac:dyDescent="0.25">
      <c r="A964" s="66"/>
      <c r="B964" s="63"/>
      <c r="C964" s="5"/>
      <c r="D964" s="5"/>
      <c r="E964" s="13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 spans="1:38" ht="15.75" thickBot="1" x14ac:dyDescent="0.25">
      <c r="A965" s="66"/>
      <c r="B965" s="63"/>
      <c r="C965" s="7"/>
      <c r="D965" s="7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12"/>
      <c r="AL965" s="8"/>
    </row>
    <row r="966" spans="1:38" ht="15.75" thickBot="1" x14ac:dyDescent="0.25">
      <c r="A966" s="66"/>
      <c r="B966" s="63"/>
      <c r="C966" s="9"/>
      <c r="D966" s="5"/>
      <c r="E966" s="13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 spans="1:38" ht="15.75" thickBot="1" x14ac:dyDescent="0.25">
      <c r="A967" s="69"/>
      <c r="B967" s="63"/>
      <c r="C967" s="7"/>
      <c r="D967" s="7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 spans="1:38" ht="15.75" thickBot="1" x14ac:dyDescent="0.25">
      <c r="A968" s="68"/>
      <c r="B968" s="63"/>
      <c r="C968" s="5"/>
      <c r="D968" s="5"/>
      <c r="E968" s="13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 spans="1:38" ht="15.75" thickBot="1" x14ac:dyDescent="0.25">
      <c r="A969" s="66"/>
      <c r="B969" s="63"/>
      <c r="C969" s="5"/>
      <c r="D969" s="7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 spans="1:38" ht="15.75" thickBot="1" x14ac:dyDescent="0.25">
      <c r="A970" s="66"/>
      <c r="B970" s="63"/>
      <c r="C970" s="7"/>
      <c r="D970" s="5"/>
      <c r="E970" s="13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 spans="1:38" ht="15.75" thickBot="1" x14ac:dyDescent="0.25">
      <c r="A971" s="66"/>
      <c r="B971" s="63"/>
      <c r="C971" s="9"/>
      <c r="D971" s="7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12"/>
      <c r="AL971" s="8"/>
    </row>
    <row r="972" spans="1:38" ht="15.75" thickBot="1" x14ac:dyDescent="0.25">
      <c r="A972" s="66"/>
      <c r="B972" s="63"/>
      <c r="C972" s="7"/>
      <c r="D972" s="5"/>
      <c r="E972" s="13"/>
      <c r="F972" s="6"/>
      <c r="G972" s="6"/>
      <c r="H972" s="6"/>
      <c r="I972" s="6"/>
      <c r="J972" s="6"/>
      <c r="K972" s="13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 spans="1:38" ht="15.75" thickBot="1" x14ac:dyDescent="0.25">
      <c r="A973" s="69"/>
      <c r="B973" s="63"/>
      <c r="C973" s="5"/>
      <c r="D973" s="7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 spans="1:38" ht="15.75" thickBot="1" x14ac:dyDescent="0.25">
      <c r="A974" s="68"/>
      <c r="B974" s="63"/>
      <c r="C974" s="5"/>
      <c r="D974" s="5"/>
      <c r="E974" s="13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 spans="1:38" ht="15.75" thickBot="1" x14ac:dyDescent="0.25">
      <c r="A975" s="66"/>
      <c r="B975" s="63"/>
      <c r="C975" s="7"/>
      <c r="D975" s="5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 spans="1:38" ht="15.75" thickBot="1" x14ac:dyDescent="0.25">
      <c r="A976" s="66"/>
      <c r="B976" s="63"/>
      <c r="C976" s="9"/>
      <c r="D976" s="7"/>
      <c r="E976" s="13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 spans="1:38" ht="15.75" thickBot="1" x14ac:dyDescent="0.25">
      <c r="A977" s="66"/>
      <c r="B977" s="63"/>
      <c r="C977" s="7"/>
      <c r="D977" s="5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12"/>
      <c r="AL977" s="8"/>
    </row>
    <row r="978" spans="1:38" ht="15.75" thickBot="1" x14ac:dyDescent="0.25">
      <c r="A978" s="66"/>
      <c r="B978" s="63"/>
      <c r="C978" s="5"/>
      <c r="D978" s="5"/>
      <c r="E978" s="13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 spans="1:38" ht="15.75" thickBot="1" x14ac:dyDescent="0.25">
      <c r="A979" s="69"/>
      <c r="B979" s="63"/>
      <c r="C979" s="5"/>
      <c r="D979" s="7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 spans="1:38" ht="15.75" thickBot="1" x14ac:dyDescent="0.25">
      <c r="A980" s="68"/>
      <c r="B980" s="63"/>
      <c r="C980" s="7"/>
      <c r="D980" s="5"/>
      <c r="E980" s="13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 spans="1:38" ht="15.75" thickBot="1" x14ac:dyDescent="0.25">
      <c r="A981" s="66"/>
      <c r="B981" s="63"/>
      <c r="C981" s="9"/>
      <c r="D981" s="5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 spans="1:38" ht="15.75" thickBot="1" x14ac:dyDescent="0.25">
      <c r="A982" s="66"/>
      <c r="B982" s="63"/>
      <c r="C982" s="7"/>
      <c r="D982" s="7"/>
      <c r="E982" s="13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 spans="1:38" ht="15.75" thickBot="1" x14ac:dyDescent="0.25">
      <c r="A983" s="66"/>
      <c r="B983" s="63"/>
      <c r="C983" s="5"/>
      <c r="D983" s="5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12"/>
      <c r="AL983" s="8"/>
    </row>
    <row r="984" spans="1:38" ht="15.75" thickBot="1" x14ac:dyDescent="0.25">
      <c r="A984" s="66"/>
      <c r="B984" s="63"/>
      <c r="C984" s="5"/>
      <c r="D984" s="5"/>
      <c r="E984" s="13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 spans="1:38" ht="15.75" thickBot="1" x14ac:dyDescent="0.25">
      <c r="A985" s="69"/>
      <c r="B985" s="63"/>
      <c r="C985" s="7"/>
      <c r="D985" s="7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 spans="1:38" ht="15.75" thickBot="1" x14ac:dyDescent="0.25">
      <c r="A986" s="68"/>
      <c r="B986" s="63"/>
      <c r="C986" s="9"/>
      <c r="D986" s="5"/>
      <c r="E986" s="13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 spans="1:38" ht="15.75" thickBot="1" x14ac:dyDescent="0.25">
      <c r="A987" s="66"/>
      <c r="B987" s="63"/>
      <c r="C987" s="7"/>
      <c r="D987" s="7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 spans="1:38" ht="15.75" thickBot="1" x14ac:dyDescent="0.25">
      <c r="A988" s="66"/>
      <c r="B988" s="63"/>
      <c r="C988" s="5"/>
      <c r="D988" s="5"/>
      <c r="E988" s="13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 spans="1:38" ht="15.75" thickBot="1" x14ac:dyDescent="0.25">
      <c r="A989" s="66"/>
      <c r="B989" s="63"/>
      <c r="C989" s="5"/>
      <c r="D989" s="7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12"/>
      <c r="AL989" s="8"/>
    </row>
    <row r="990" spans="1:38" ht="15.75" thickBot="1" x14ac:dyDescent="0.25">
      <c r="A990" s="66"/>
      <c r="B990" s="63"/>
      <c r="C990" s="7"/>
      <c r="D990" s="5"/>
      <c r="E990" s="13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 spans="1:38" ht="15.75" thickBot="1" x14ac:dyDescent="0.25">
      <c r="A991" s="69"/>
      <c r="B991" s="63"/>
      <c r="C991" s="9"/>
      <c r="D991" s="7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 spans="1:38" ht="15.75" thickBot="1" x14ac:dyDescent="0.25">
      <c r="A992" s="68"/>
      <c r="B992" s="63"/>
      <c r="C992" s="7"/>
      <c r="D992" s="5"/>
      <c r="E992" s="13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 spans="1:38" ht="15.75" thickBot="1" x14ac:dyDescent="0.25">
      <c r="A993" s="66"/>
      <c r="B993" s="63"/>
      <c r="C993" s="5"/>
      <c r="D993" s="7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 spans="1:38" ht="15.75" thickBot="1" x14ac:dyDescent="0.25">
      <c r="A994" s="66"/>
      <c r="B994" s="63"/>
      <c r="C994" s="5"/>
      <c r="D994" s="5"/>
      <c r="E994" s="13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 spans="1:38" ht="15.75" thickBot="1" x14ac:dyDescent="0.25">
      <c r="A995" s="66"/>
      <c r="B995" s="63"/>
      <c r="C995" s="7"/>
      <c r="D995" s="7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12"/>
      <c r="AL995" s="8"/>
    </row>
    <row r="996" spans="1:38" ht="15.75" thickBot="1" x14ac:dyDescent="0.25">
      <c r="A996" s="66"/>
      <c r="B996" s="63"/>
      <c r="C996" s="9"/>
      <c r="D996" s="5"/>
      <c r="E996" s="13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 spans="1:38" ht="15.75" thickBot="1" x14ac:dyDescent="0.25">
      <c r="A997" s="69"/>
      <c r="B997" s="63"/>
      <c r="C997" s="7"/>
      <c r="D997" s="7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 spans="1:38" ht="15.75" thickBot="1" x14ac:dyDescent="0.25">
      <c r="A998" s="68"/>
      <c r="B998" s="63"/>
      <c r="C998" s="5"/>
      <c r="D998" s="5"/>
      <c r="E998" s="13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 spans="1:38" ht="15.75" thickBot="1" x14ac:dyDescent="0.25">
      <c r="A999" s="66"/>
      <c r="B999" s="63"/>
      <c r="C999" s="5"/>
      <c r="D999" s="7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 spans="1:38" ht="15.75" thickBot="1" x14ac:dyDescent="0.25">
      <c r="A1000" s="66"/>
      <c r="B1000" s="63"/>
      <c r="C1000" s="7"/>
      <c r="D1000" s="7"/>
      <c r="E1000" s="13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</row>
    <row r="1001" spans="1:38" ht="15.75" thickBot="1" x14ac:dyDescent="0.25">
      <c r="A1001" s="66"/>
      <c r="B1001" s="63"/>
      <c r="C1001" s="9"/>
      <c r="D1001" s="7"/>
      <c r="E1001" s="12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12"/>
      <c r="AL1001" s="8"/>
    </row>
    <row r="1002" spans="1:38" ht="15.75" thickBot="1" x14ac:dyDescent="0.25">
      <c r="A1002" s="66"/>
      <c r="B1002" s="63"/>
      <c r="C1002" s="7"/>
      <c r="D1002" s="7"/>
      <c r="E1002" s="13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</row>
    <row r="1003" spans="1:38" ht="15.75" thickBot="1" x14ac:dyDescent="0.25">
      <c r="A1003" s="69"/>
      <c r="B1003" s="63"/>
      <c r="C1003" s="5"/>
      <c r="D1003" s="7"/>
      <c r="E1003" s="12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 spans="1:38" ht="15.75" thickBot="1" x14ac:dyDescent="0.25">
      <c r="A1004" s="68"/>
      <c r="B1004" s="63"/>
      <c r="C1004" s="5"/>
      <c r="D1004" s="7"/>
      <c r="E1004" s="13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</row>
    <row r="1005" spans="1:38" ht="15.75" thickBot="1" x14ac:dyDescent="0.25">
      <c r="A1005" s="66"/>
      <c r="B1005" s="63"/>
      <c r="C1005" s="7"/>
      <c r="D1005" s="7"/>
      <c r="E1005" s="12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 spans="1:38" ht="15.75" thickBot="1" x14ac:dyDescent="0.25">
      <c r="A1006" s="66"/>
      <c r="B1006" s="63"/>
      <c r="C1006" s="9"/>
      <c r="D1006" s="7"/>
      <c r="E1006" s="13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</row>
    <row r="1007" spans="1:38" ht="15.75" thickBot="1" x14ac:dyDescent="0.25">
      <c r="A1007" s="66"/>
      <c r="B1007" s="63"/>
      <c r="C1007" s="7"/>
      <c r="D1007" s="7"/>
      <c r="E1007" s="12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12"/>
      <c r="AL1007" s="8"/>
    </row>
    <row r="1008" spans="1:38" ht="15.75" thickBot="1" x14ac:dyDescent="0.25">
      <c r="A1008" s="66"/>
      <c r="B1008" s="63"/>
      <c r="C1008" s="5"/>
      <c r="D1008" s="7"/>
      <c r="E1008" s="13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</row>
    <row r="1009" spans="1:38" ht="15.75" thickBot="1" x14ac:dyDescent="0.25">
      <c r="A1009" s="69"/>
      <c r="B1009" s="63"/>
      <c r="C1009" s="5"/>
      <c r="D1009" s="7"/>
      <c r="E1009" s="12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 spans="1:38" ht="15.75" thickBot="1" x14ac:dyDescent="0.25">
      <c r="A1010" s="68"/>
      <c r="B1010" s="63"/>
      <c r="C1010" s="7"/>
      <c r="D1010" s="7"/>
      <c r="E1010" s="13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</row>
    <row r="1011" spans="1:38" ht="15.75" thickBot="1" x14ac:dyDescent="0.25">
      <c r="A1011" s="66"/>
      <c r="B1011" s="63"/>
      <c r="C1011" s="9"/>
      <c r="D1011" s="7"/>
      <c r="E1011" s="12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</row>
    <row r="1012" spans="1:38" ht="15.75" thickBot="1" x14ac:dyDescent="0.25">
      <c r="A1012" s="66"/>
      <c r="B1012" s="63"/>
      <c r="C1012" s="7"/>
      <c r="D1012" s="7"/>
      <c r="E1012" s="13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</row>
    <row r="1013" spans="1:38" ht="15.75" thickBot="1" x14ac:dyDescent="0.25">
      <c r="A1013" s="66"/>
      <c r="B1013" s="63"/>
      <c r="C1013" s="5"/>
      <c r="D1013" s="7"/>
      <c r="E1013" s="12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12"/>
      <c r="AL1013" s="8"/>
    </row>
    <row r="1014" spans="1:38" ht="15.75" thickBot="1" x14ac:dyDescent="0.25">
      <c r="A1014" s="66"/>
      <c r="B1014" s="63"/>
      <c r="C1014" s="5"/>
      <c r="D1014" s="7"/>
      <c r="E1014" s="13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</row>
    <row r="1015" spans="1:38" ht="15.75" thickBot="1" x14ac:dyDescent="0.25">
      <c r="A1015" s="69"/>
      <c r="B1015" s="63"/>
      <c r="C1015" s="7"/>
      <c r="D1015" s="7"/>
      <c r="E1015" s="12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</row>
    <row r="1016" spans="1:38" ht="15.75" thickBot="1" x14ac:dyDescent="0.25">
      <c r="A1016" s="68"/>
      <c r="B1016" s="63"/>
      <c r="C1016" s="9"/>
      <c r="D1016" s="7"/>
      <c r="E1016" s="13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</row>
    <row r="1017" spans="1:38" ht="15.75" thickBot="1" x14ac:dyDescent="0.25">
      <c r="A1017" s="66"/>
      <c r="B1017" s="63"/>
      <c r="C1017" s="7"/>
      <c r="D1017" s="7"/>
      <c r="E1017" s="12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</row>
    <row r="1018" spans="1:38" ht="15.75" thickBot="1" x14ac:dyDescent="0.25">
      <c r="A1018" s="66"/>
      <c r="B1018" s="63"/>
      <c r="C1018" s="5"/>
      <c r="D1018" s="7"/>
      <c r="E1018" s="12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</row>
    <row r="1019" spans="1:38" ht="15.75" thickBot="1" x14ac:dyDescent="0.25">
      <c r="A1019" s="66"/>
      <c r="B1019" s="63"/>
      <c r="C1019" s="5"/>
      <c r="D1019" s="7"/>
      <c r="E1019" s="12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12"/>
      <c r="AL1019" s="8"/>
    </row>
    <row r="1020" spans="1:38" ht="15.75" thickBot="1" x14ac:dyDescent="0.25">
      <c r="A1020" s="66"/>
      <c r="B1020" s="63"/>
      <c r="C1020" s="7"/>
      <c r="D1020" s="7"/>
      <c r="E1020" s="13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</row>
    <row r="1021" spans="1:38" ht="15.75" thickBot="1" x14ac:dyDescent="0.25">
      <c r="A1021" s="69"/>
      <c r="B1021" s="63"/>
      <c r="C1021" s="9"/>
      <c r="D1021" s="7"/>
      <c r="E1021" s="12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</row>
    <row r="1022" spans="1:38" ht="15.75" thickBot="1" x14ac:dyDescent="0.25">
      <c r="A1022" s="68"/>
      <c r="B1022" s="63"/>
      <c r="C1022" s="7"/>
      <c r="D1022" s="7"/>
      <c r="E1022" s="13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</row>
    <row r="1023" spans="1:38" ht="15.75" thickBot="1" x14ac:dyDescent="0.25">
      <c r="A1023" s="66"/>
      <c r="B1023" s="63"/>
      <c r="C1023" s="5"/>
      <c r="D1023" s="7"/>
      <c r="E1023" s="12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</row>
    <row r="1024" spans="1:38" ht="15.75" thickBot="1" x14ac:dyDescent="0.25">
      <c r="A1024" s="66"/>
      <c r="B1024" s="63"/>
      <c r="C1024" s="5"/>
      <c r="D1024" s="5"/>
      <c r="E1024" s="13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</row>
    <row r="1025" spans="1:38" ht="15.75" thickBot="1" x14ac:dyDescent="0.25">
      <c r="A1025" s="66"/>
      <c r="B1025" s="63"/>
      <c r="C1025" s="7"/>
      <c r="D1025" s="7"/>
      <c r="E1025" s="12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12"/>
      <c r="AL1025" s="8"/>
    </row>
    <row r="1026" spans="1:38" ht="15.75" thickBot="1" x14ac:dyDescent="0.25">
      <c r="A1026" s="66"/>
      <c r="B1026" s="63"/>
      <c r="C1026" s="9"/>
      <c r="D1026" s="5"/>
      <c r="E1026" s="13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</row>
    <row r="1027" spans="1:38" ht="15.75" thickBot="1" x14ac:dyDescent="0.25">
      <c r="A1027" s="69"/>
      <c r="B1027" s="63"/>
      <c r="C1027" s="7"/>
      <c r="D1027" s="7"/>
      <c r="E1027" s="12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</row>
    <row r="1028" spans="1:38" ht="15.75" thickBot="1" x14ac:dyDescent="0.25">
      <c r="A1028" s="68"/>
      <c r="B1028" s="63"/>
      <c r="C1028" s="5"/>
      <c r="D1028" s="5"/>
      <c r="E1028" s="13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</row>
    <row r="1029" spans="1:38" ht="15.75" thickBot="1" x14ac:dyDescent="0.25">
      <c r="A1029" s="66"/>
      <c r="B1029" s="63"/>
      <c r="C1029" s="5"/>
      <c r="D1029" s="7"/>
      <c r="E1029" s="12"/>
      <c r="F1029" s="8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6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</row>
    <row r="1030" spans="1:38" ht="15.75" thickBot="1" x14ac:dyDescent="0.25">
      <c r="A1030" s="66"/>
      <c r="B1030" s="63"/>
      <c r="C1030" s="7"/>
      <c r="D1030" s="5"/>
      <c r="E1030" s="13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</row>
    <row r="1031" spans="1:38" ht="15.75" thickBot="1" x14ac:dyDescent="0.25">
      <c r="A1031" s="66"/>
      <c r="B1031" s="63"/>
      <c r="C1031" s="9"/>
      <c r="D1031" s="7"/>
      <c r="E1031" s="12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12"/>
      <c r="AL1031" s="8"/>
    </row>
    <row r="1032" spans="1:38" ht="15.75" thickBot="1" x14ac:dyDescent="0.25">
      <c r="A1032" s="66"/>
      <c r="B1032" s="63"/>
      <c r="C1032" s="7"/>
      <c r="D1032" s="5"/>
      <c r="E1032" s="13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</row>
    <row r="1033" spans="1:38" ht="15.75" thickBot="1" x14ac:dyDescent="0.25">
      <c r="A1033" s="69"/>
      <c r="B1033" s="63"/>
      <c r="C1033" s="5"/>
      <c r="D1033" s="7"/>
      <c r="E1033" s="12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12"/>
      <c r="AL1033" s="8"/>
    </row>
    <row r="1034" spans="1:38" ht="15.75" thickBot="1" x14ac:dyDescent="0.25">
      <c r="A1034" s="68"/>
      <c r="B1034" s="63"/>
      <c r="C1034" s="5"/>
      <c r="D1034" s="5"/>
      <c r="E1034" s="13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</row>
    <row r="1035" spans="1:38" ht="15.75" thickBot="1" x14ac:dyDescent="0.25">
      <c r="A1035" s="66"/>
      <c r="B1035" s="63"/>
      <c r="C1035" s="7"/>
      <c r="D1035" s="7"/>
      <c r="E1035" s="12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</row>
    <row r="1036" spans="1:38" ht="15.75" thickBot="1" x14ac:dyDescent="0.25">
      <c r="A1036" s="66"/>
      <c r="B1036" s="63"/>
      <c r="C1036" s="9"/>
      <c r="D1036" s="5"/>
      <c r="E1036" s="13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</row>
    <row r="1037" spans="1:38" ht="15.75" thickBot="1" x14ac:dyDescent="0.25">
      <c r="A1037" s="66"/>
      <c r="B1037" s="63"/>
      <c r="C1037" s="7"/>
      <c r="D1037" s="7"/>
      <c r="E1037" s="12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12"/>
      <c r="AL1037" s="8"/>
    </row>
    <row r="1038" spans="1:38" ht="15.75" thickBot="1" x14ac:dyDescent="0.25">
      <c r="A1038" s="66"/>
      <c r="B1038" s="63"/>
      <c r="C1038" s="5"/>
      <c r="D1038" s="5"/>
      <c r="E1038" s="13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</row>
    <row r="1039" spans="1:38" ht="15.75" thickBot="1" x14ac:dyDescent="0.25">
      <c r="A1039" s="69"/>
      <c r="B1039" s="63"/>
      <c r="C1039" s="5"/>
      <c r="D1039" s="7"/>
      <c r="E1039" s="12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</row>
    <row r="1040" spans="1:38" ht="15.75" thickBot="1" x14ac:dyDescent="0.25">
      <c r="A1040" s="68"/>
      <c r="B1040" s="63"/>
      <c r="C1040" s="7"/>
      <c r="D1040" s="5"/>
      <c r="E1040" s="13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</row>
    <row r="1041" spans="1:38" ht="15.75" thickBot="1" x14ac:dyDescent="0.25">
      <c r="A1041" s="66"/>
      <c r="B1041" s="63"/>
      <c r="C1041" s="9"/>
      <c r="D1041" s="7"/>
      <c r="E1041" s="12"/>
      <c r="F1041" s="8"/>
      <c r="G1041" s="27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6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</row>
    <row r="1042" spans="1:38" ht="15.75" thickBot="1" x14ac:dyDescent="0.25">
      <c r="A1042" s="66"/>
      <c r="B1042" s="63"/>
      <c r="C1042" s="7"/>
      <c r="D1042" s="5"/>
      <c r="E1042" s="13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</row>
    <row r="1043" spans="1:38" ht="15.75" thickBot="1" x14ac:dyDescent="0.25">
      <c r="A1043" s="66"/>
      <c r="B1043" s="63"/>
      <c r="C1043" s="5"/>
      <c r="D1043" s="7"/>
      <c r="E1043" s="12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12"/>
      <c r="AL1043" s="8"/>
    </row>
    <row r="1044" spans="1:38" ht="15.75" thickBot="1" x14ac:dyDescent="0.25">
      <c r="A1044" s="66"/>
      <c r="B1044" s="63"/>
      <c r="C1044" s="5"/>
      <c r="D1044" s="5"/>
      <c r="E1044" s="13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</row>
    <row r="1045" spans="1:38" ht="15.75" thickBot="1" x14ac:dyDescent="0.25">
      <c r="A1045" s="69"/>
      <c r="B1045" s="63"/>
      <c r="C1045" s="7"/>
      <c r="D1045" s="7"/>
      <c r="E1045" s="12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12"/>
      <c r="AL1045" s="8"/>
    </row>
    <row r="1046" spans="1:38" ht="15.75" thickBot="1" x14ac:dyDescent="0.25">
      <c r="A1046" s="68"/>
      <c r="B1046" s="63"/>
      <c r="C1046" s="9"/>
      <c r="D1046" s="5"/>
      <c r="E1046" s="13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</row>
    <row r="1047" spans="1:38" ht="15.75" thickBot="1" x14ac:dyDescent="0.25">
      <c r="A1047" s="66"/>
      <c r="B1047" s="63"/>
      <c r="C1047" s="7"/>
      <c r="D1047" s="7"/>
      <c r="E1047" s="12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12"/>
      <c r="AL1047" s="8"/>
    </row>
    <row r="1048" spans="1:38" ht="15.75" thickBot="1" x14ac:dyDescent="0.25">
      <c r="A1048" s="66"/>
      <c r="B1048" s="63"/>
      <c r="C1048" s="5"/>
      <c r="D1048" s="5"/>
      <c r="E1048" s="13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</row>
    <row r="1049" spans="1:38" ht="15.75" thickBot="1" x14ac:dyDescent="0.25">
      <c r="A1049" s="66"/>
      <c r="B1049" s="63"/>
      <c r="C1049" s="5"/>
      <c r="D1049" s="7"/>
      <c r="E1049" s="12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12"/>
      <c r="AL1049" s="8"/>
    </row>
    <row r="1050" spans="1:38" ht="15.75" thickBot="1" x14ac:dyDescent="0.25">
      <c r="A1050" s="66"/>
      <c r="B1050" s="63"/>
      <c r="C1050" s="7"/>
      <c r="D1050" s="5"/>
      <c r="E1050" s="12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</row>
    <row r="1051" spans="1:38" ht="15.75" thickBot="1" x14ac:dyDescent="0.25">
      <c r="A1051" s="69"/>
      <c r="B1051" s="63"/>
      <c r="C1051" s="9"/>
      <c r="D1051" s="7"/>
      <c r="E1051" s="12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</row>
    <row r="1052" spans="1:38" ht="15.75" thickBot="1" x14ac:dyDescent="0.25">
      <c r="A1052" s="68"/>
      <c r="B1052" s="63"/>
      <c r="C1052" s="7"/>
      <c r="D1052" s="5"/>
      <c r="E1052" s="12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</row>
    <row r="1053" spans="1:38" ht="15.75" thickBot="1" x14ac:dyDescent="0.25">
      <c r="A1053" s="66"/>
      <c r="B1053" s="63"/>
      <c r="C1053" s="5"/>
      <c r="D1053" s="7"/>
      <c r="E1053" s="12"/>
      <c r="F1053" s="8"/>
      <c r="G1053" s="27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6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7"/>
      <c r="AH1053" s="27"/>
      <c r="AI1053" s="27"/>
      <c r="AJ1053" s="27"/>
      <c r="AK1053" s="27"/>
      <c r="AL1053" s="27"/>
    </row>
    <row r="1054" spans="1:38" ht="15.75" thickBot="1" x14ac:dyDescent="0.25">
      <c r="A1054" s="66"/>
      <c r="B1054" s="63"/>
      <c r="C1054" s="5"/>
      <c r="D1054" s="5"/>
      <c r="E1054" s="13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</row>
    <row r="1055" spans="1:38" ht="15.75" thickBot="1" x14ac:dyDescent="0.25">
      <c r="A1055" s="66"/>
      <c r="B1055" s="63"/>
      <c r="C1055" s="7"/>
      <c r="D1055" s="7"/>
      <c r="E1055" s="12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12"/>
      <c r="AH1055" s="8"/>
      <c r="AI1055" s="8"/>
      <c r="AJ1055" s="8"/>
      <c r="AK1055" s="12"/>
      <c r="AL1055" s="8"/>
    </row>
    <row r="1056" spans="1:38" ht="15.75" thickBot="1" x14ac:dyDescent="0.25">
      <c r="A1056" s="66"/>
      <c r="B1056" s="63"/>
      <c r="C1056" s="9"/>
      <c r="D1056" s="5"/>
      <c r="E1056" s="13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</row>
    <row r="1057" spans="1:38" ht="15.75" thickBot="1" x14ac:dyDescent="0.25">
      <c r="A1057" s="69"/>
      <c r="B1057" s="63"/>
      <c r="C1057" s="7"/>
      <c r="D1057" s="7"/>
      <c r="E1057" s="12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12"/>
      <c r="AL1057" s="8"/>
    </row>
    <row r="1058" spans="1:38" ht="15.75" thickBot="1" x14ac:dyDescent="0.25">
      <c r="A1058" s="68"/>
      <c r="B1058" s="63"/>
      <c r="C1058" s="5"/>
      <c r="D1058" s="5"/>
      <c r="E1058" s="13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</row>
    <row r="1059" spans="1:38" ht="15.75" thickBot="1" x14ac:dyDescent="0.25">
      <c r="A1059" s="66"/>
      <c r="B1059" s="63"/>
      <c r="C1059" s="5"/>
      <c r="D1059" s="7"/>
      <c r="E1059" s="12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</row>
    <row r="1060" spans="1:38" ht="15.75" thickBot="1" x14ac:dyDescent="0.25">
      <c r="A1060" s="66"/>
      <c r="B1060" s="63"/>
      <c r="C1060" s="7"/>
      <c r="D1060" s="5"/>
      <c r="E1060" s="13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</row>
    <row r="1061" spans="1:38" ht="15.75" thickBot="1" x14ac:dyDescent="0.25">
      <c r="A1061" s="66"/>
      <c r="B1061" s="63"/>
      <c r="C1061" s="9"/>
      <c r="D1061" s="7"/>
      <c r="E1061" s="12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12"/>
      <c r="AL1061" s="8"/>
    </row>
    <row r="1062" spans="1:38" ht="15.75" thickBot="1" x14ac:dyDescent="0.25">
      <c r="A1062" s="66"/>
      <c r="B1062" s="63"/>
      <c r="C1062" s="7"/>
      <c r="D1062" s="5"/>
      <c r="E1062" s="13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</row>
    <row r="1063" spans="1:38" ht="15.75" thickBot="1" x14ac:dyDescent="0.25">
      <c r="A1063" s="69"/>
      <c r="B1063" s="63"/>
      <c r="C1063" s="5"/>
      <c r="D1063" s="7"/>
      <c r="E1063" s="12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</row>
    <row r="1064" spans="1:38" ht="15.75" thickBot="1" x14ac:dyDescent="0.25">
      <c r="A1064" s="68"/>
      <c r="B1064" s="63"/>
      <c r="C1064" s="5"/>
      <c r="D1064" s="5"/>
      <c r="E1064" s="13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</row>
    <row r="1065" spans="1:38" ht="15.75" thickBot="1" x14ac:dyDescent="0.25">
      <c r="A1065" s="66"/>
      <c r="B1065" s="63"/>
      <c r="C1065" s="7"/>
      <c r="D1065" s="7"/>
      <c r="E1065" s="12"/>
      <c r="F1065" s="8"/>
      <c r="G1065" s="27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  <c r="AD1065" s="27"/>
      <c r="AE1065" s="27"/>
      <c r="AF1065" s="27"/>
      <c r="AG1065" s="27"/>
      <c r="AH1065" s="27"/>
      <c r="AI1065" s="27"/>
      <c r="AJ1065" s="27"/>
      <c r="AK1065" s="27"/>
      <c r="AL1065" s="27"/>
    </row>
    <row r="1066" spans="1:38" ht="15.75" thickBot="1" x14ac:dyDescent="0.25">
      <c r="A1066" s="66"/>
      <c r="B1066" s="63"/>
      <c r="C1066" s="9"/>
      <c r="D1066" s="5"/>
      <c r="E1066" s="13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</row>
    <row r="1067" spans="1:38" ht="15.75" thickBot="1" x14ac:dyDescent="0.25">
      <c r="A1067" s="66"/>
      <c r="B1067" s="63"/>
      <c r="C1067" s="7"/>
      <c r="D1067" s="7"/>
      <c r="E1067" s="12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12"/>
      <c r="AL1067" s="8"/>
    </row>
    <row r="1068" spans="1:38" ht="15.75" thickBot="1" x14ac:dyDescent="0.25">
      <c r="A1068" s="66"/>
      <c r="B1068" s="63"/>
      <c r="C1068" s="5"/>
      <c r="D1068" s="5"/>
      <c r="E1068" s="13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</row>
    <row r="1069" spans="1:38" ht="15.75" thickBot="1" x14ac:dyDescent="0.25">
      <c r="A1069" s="69"/>
      <c r="B1069" s="63"/>
      <c r="C1069" s="5"/>
      <c r="D1069" s="7"/>
      <c r="E1069" s="12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12"/>
      <c r="AL1069" s="8"/>
    </row>
    <row r="1070" spans="1:38" ht="15.75" thickBot="1" x14ac:dyDescent="0.25">
      <c r="A1070" s="68"/>
      <c r="B1070" s="63"/>
      <c r="C1070" s="7"/>
      <c r="D1070" s="5"/>
      <c r="E1070" s="13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</row>
    <row r="1071" spans="1:38" ht="15.75" thickBot="1" x14ac:dyDescent="0.25">
      <c r="A1071" s="66"/>
      <c r="B1071" s="63"/>
      <c r="C1071" s="9"/>
      <c r="D1071" s="7"/>
      <c r="E1071" s="12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</row>
    <row r="1072" spans="1:38" ht="15.75" thickBot="1" x14ac:dyDescent="0.25">
      <c r="A1072" s="66"/>
      <c r="B1072" s="63"/>
      <c r="C1072" s="7"/>
      <c r="D1072" s="5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</row>
    <row r="1073" spans="1:38" ht="15.75" thickBot="1" x14ac:dyDescent="0.25">
      <c r="A1073" s="66"/>
      <c r="B1073" s="63"/>
      <c r="C1073" s="5"/>
      <c r="D1073" s="7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</row>
    <row r="1074" spans="1:38" ht="15.75" thickBot="1" x14ac:dyDescent="0.25">
      <c r="A1074" s="66"/>
      <c r="B1074" s="63"/>
      <c r="C1074" s="5"/>
      <c r="D1074" s="5"/>
      <c r="E1074" s="13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</row>
    <row r="1075" spans="1:38" ht="15.75" thickBot="1" x14ac:dyDescent="0.25">
      <c r="A1075" s="69"/>
      <c r="B1075" s="63"/>
      <c r="C1075" s="7"/>
      <c r="D1075" s="7"/>
      <c r="E1075" s="12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12"/>
      <c r="AL1075" s="8"/>
    </row>
    <row r="1076" spans="1:38" ht="15.75" thickBot="1" x14ac:dyDescent="0.25">
      <c r="A1076" s="68"/>
      <c r="B1076" s="63"/>
      <c r="C1076" s="9"/>
      <c r="D1076" s="5"/>
      <c r="E1076" s="13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</row>
    <row r="1077" spans="1:38" ht="15.75" thickBot="1" x14ac:dyDescent="0.25">
      <c r="A1077" s="66"/>
      <c r="B1077" s="63"/>
      <c r="C1077" s="7"/>
      <c r="D1077" s="7"/>
      <c r="E1077" s="12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</row>
    <row r="1078" spans="1:38" ht="15.75" thickBot="1" x14ac:dyDescent="0.25">
      <c r="A1078" s="66"/>
      <c r="B1078" s="63"/>
      <c r="C1078" s="5"/>
      <c r="D1078" s="5"/>
      <c r="E1078" s="13"/>
      <c r="F1078" s="13"/>
      <c r="G1078" s="13"/>
      <c r="H1078" s="13"/>
      <c r="I1078" s="13"/>
      <c r="J1078" s="13"/>
      <c r="K1078" s="29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</row>
    <row r="1079" spans="1:38" ht="15.75" thickBot="1" x14ac:dyDescent="0.25">
      <c r="A1079" s="66"/>
      <c r="B1079" s="63"/>
      <c r="C1079" s="5"/>
      <c r="D1079" s="7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</row>
    <row r="1080" spans="1:38" ht="15.75" thickBot="1" x14ac:dyDescent="0.25">
      <c r="A1080" s="66"/>
      <c r="B1080" s="63"/>
      <c r="C1080" s="7"/>
      <c r="D1080" s="5"/>
      <c r="E1080" s="13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</row>
    <row r="1081" spans="1:38" ht="15.75" thickBot="1" x14ac:dyDescent="0.25">
      <c r="A1081" s="69"/>
      <c r="B1081" s="63"/>
      <c r="C1081" s="9"/>
      <c r="D1081" s="7"/>
      <c r="E1081" s="12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12"/>
      <c r="AL1081" s="8"/>
    </row>
    <row r="1082" spans="1:38" ht="15.75" thickBot="1" x14ac:dyDescent="0.25">
      <c r="A1082" s="68"/>
      <c r="B1082" s="63"/>
      <c r="C1082" s="7"/>
      <c r="D1082" s="5"/>
      <c r="E1082" s="13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</row>
    <row r="1083" spans="1:38" ht="15.75" thickBot="1" x14ac:dyDescent="0.25">
      <c r="A1083" s="66"/>
      <c r="B1083" s="63"/>
      <c r="C1083" s="5"/>
      <c r="D1083" s="7"/>
      <c r="E1083" s="12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</row>
    <row r="1084" spans="1:38" ht="15.75" thickBot="1" x14ac:dyDescent="0.25">
      <c r="A1084" s="66"/>
      <c r="B1084" s="63"/>
      <c r="C1084" s="5"/>
      <c r="D1084" s="5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</row>
    <row r="1085" spans="1:38" ht="15.75" thickBot="1" x14ac:dyDescent="0.25">
      <c r="A1085" s="66"/>
      <c r="B1085" s="63"/>
      <c r="C1085" s="7"/>
      <c r="D1085" s="7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</row>
    <row r="1086" spans="1:38" ht="15.75" thickBot="1" x14ac:dyDescent="0.25">
      <c r="A1086" s="66"/>
      <c r="B1086" s="63"/>
      <c r="C1086" s="9"/>
      <c r="D1086" s="5"/>
      <c r="E1086" s="13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</row>
    <row r="1087" spans="1:38" ht="15.75" thickBot="1" x14ac:dyDescent="0.25">
      <c r="A1087" s="69"/>
      <c r="B1087" s="63"/>
      <c r="C1087" s="7"/>
      <c r="D1087" s="7"/>
      <c r="E1087" s="12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12"/>
      <c r="AL1087" s="8"/>
    </row>
    <row r="1088" spans="1:38" ht="15.75" thickBot="1" x14ac:dyDescent="0.25">
      <c r="A1088" s="68"/>
      <c r="B1088" s="63"/>
      <c r="C1088" s="5"/>
      <c r="D1088" s="5"/>
      <c r="E1088" s="13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</row>
    <row r="1089" spans="1:38" ht="15.75" thickBot="1" x14ac:dyDescent="0.25">
      <c r="A1089" s="66"/>
      <c r="B1089" s="63"/>
      <c r="C1089" s="5"/>
      <c r="D1089" s="7"/>
      <c r="E1089" s="12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</row>
    <row r="1090" spans="1:38" ht="15.75" thickBot="1" x14ac:dyDescent="0.25">
      <c r="A1090" s="66"/>
      <c r="B1090" s="63"/>
      <c r="C1090" s="7"/>
      <c r="D1090" s="5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</row>
    <row r="1091" spans="1:38" ht="15.75" thickBot="1" x14ac:dyDescent="0.25">
      <c r="A1091" s="66"/>
      <c r="B1091" s="63"/>
      <c r="C1091" s="9"/>
      <c r="D1091" s="7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</row>
    <row r="1092" spans="1:38" ht="15.75" thickBot="1" x14ac:dyDescent="0.25">
      <c r="A1092" s="66"/>
      <c r="B1092" s="63"/>
      <c r="C1092" s="7"/>
      <c r="D1092" s="5"/>
      <c r="E1092" s="13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</row>
    <row r="1093" spans="1:38" ht="15.75" thickBot="1" x14ac:dyDescent="0.25">
      <c r="A1093" s="69"/>
      <c r="B1093" s="63"/>
      <c r="C1093" s="5"/>
      <c r="D1093" s="7"/>
      <c r="E1093" s="12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12"/>
      <c r="AL1093" s="8"/>
    </row>
    <row r="1094" spans="1:38" ht="15.75" thickBot="1" x14ac:dyDescent="0.25">
      <c r="A1094" s="68"/>
      <c r="B1094" s="63"/>
      <c r="C1094" s="5"/>
      <c r="D1094" s="5"/>
      <c r="E1094" s="13"/>
      <c r="F1094" s="6"/>
      <c r="G1094" s="6"/>
      <c r="H1094" s="6"/>
      <c r="I1094" s="6"/>
      <c r="J1094" s="6"/>
      <c r="K1094" s="8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</row>
    <row r="1095" spans="1:38" ht="15.75" thickBot="1" x14ac:dyDescent="0.25">
      <c r="A1095" s="66"/>
      <c r="B1095" s="63"/>
      <c r="C1095" s="7"/>
      <c r="D1095" s="7"/>
      <c r="E1095" s="12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</row>
    <row r="1096" spans="1:38" ht="15.75" thickBot="1" x14ac:dyDescent="0.25">
      <c r="A1096" s="66"/>
      <c r="B1096" s="63"/>
      <c r="C1096" s="9"/>
      <c r="D1096" s="5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</row>
    <row r="1097" spans="1:38" ht="15.75" thickBot="1" x14ac:dyDescent="0.25">
      <c r="A1097" s="66"/>
      <c r="B1097" s="63"/>
      <c r="C1097" s="7"/>
      <c r="D1097" s="7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</row>
    <row r="1098" spans="1:38" ht="15.75" thickBot="1" x14ac:dyDescent="0.25">
      <c r="A1098" s="66"/>
      <c r="B1098" s="63"/>
      <c r="C1098" s="5"/>
      <c r="D1098" s="5"/>
      <c r="E1098" s="13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</row>
    <row r="1099" spans="1:38" ht="15.75" thickBot="1" x14ac:dyDescent="0.25">
      <c r="A1099" s="69"/>
      <c r="B1099" s="63"/>
      <c r="C1099" s="5"/>
      <c r="D1099" s="7"/>
      <c r="E1099" s="12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12"/>
      <c r="AL1099" s="8"/>
    </row>
    <row r="1100" spans="1:38" ht="15.75" thickBot="1" x14ac:dyDescent="0.25">
      <c r="A1100" s="68"/>
      <c r="B1100" s="63"/>
      <c r="C1100" s="7"/>
      <c r="D1100" s="5"/>
      <c r="E1100" s="13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</row>
    <row r="1101" spans="1:38" ht="15.75" thickBot="1" x14ac:dyDescent="0.25">
      <c r="A1101" s="66"/>
      <c r="B1101" s="63"/>
      <c r="C1101" s="9"/>
      <c r="D1101" s="7"/>
      <c r="E1101" s="12"/>
      <c r="F1101" s="8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</row>
    <row r="1102" spans="1:38" ht="15.75" thickBot="1" x14ac:dyDescent="0.25">
      <c r="A1102" s="66"/>
      <c r="B1102" s="63"/>
      <c r="C1102" s="7"/>
      <c r="D1102" s="5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</row>
    <row r="1103" spans="1:38" ht="15.75" thickBot="1" x14ac:dyDescent="0.25">
      <c r="A1103" s="66"/>
      <c r="B1103" s="63"/>
      <c r="C1103" s="5"/>
      <c r="D1103" s="7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</row>
    <row r="1104" spans="1:38" ht="15.75" thickBot="1" x14ac:dyDescent="0.25">
      <c r="A1104" s="66"/>
      <c r="B1104" s="63"/>
      <c r="C1104" s="5"/>
      <c r="D1104" s="5"/>
      <c r="E1104" s="13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</row>
    <row r="1105" spans="1:38" ht="15.75" thickBot="1" x14ac:dyDescent="0.25">
      <c r="A1105" s="69"/>
      <c r="B1105" s="63"/>
      <c r="C1105" s="7"/>
      <c r="D1105" s="7"/>
      <c r="E1105" s="12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12"/>
      <c r="AL1105" s="8"/>
    </row>
    <row r="1106" spans="1:38" ht="15.75" thickBot="1" x14ac:dyDescent="0.25">
      <c r="A1106" s="68"/>
      <c r="B1106" s="63"/>
      <c r="C1106" s="9"/>
      <c r="D1106" s="5"/>
      <c r="E1106" s="13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</row>
    <row r="1107" spans="1:38" ht="15.75" thickBot="1" x14ac:dyDescent="0.25">
      <c r="A1107" s="66"/>
      <c r="B1107" s="63"/>
      <c r="C1107" s="7"/>
      <c r="D1107" s="7"/>
      <c r="E1107" s="12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</row>
    <row r="1108" spans="1:38" ht="15.75" thickBot="1" x14ac:dyDescent="0.25">
      <c r="A1108" s="66"/>
      <c r="B1108" s="63"/>
      <c r="C1108" s="5"/>
      <c r="D1108" s="5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</row>
    <row r="1109" spans="1:38" ht="15.75" thickBot="1" x14ac:dyDescent="0.25">
      <c r="A1109" s="66"/>
      <c r="B1109" s="63"/>
      <c r="C1109" s="5"/>
      <c r="D1109" s="7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</row>
    <row r="1110" spans="1:38" ht="15.75" thickBot="1" x14ac:dyDescent="0.25">
      <c r="A1110" s="66"/>
      <c r="B1110" s="63"/>
      <c r="C1110" s="7"/>
      <c r="D1110" s="5"/>
      <c r="E1110" s="13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</row>
    <row r="1111" spans="1:38" ht="15.75" thickBot="1" x14ac:dyDescent="0.25">
      <c r="A1111" s="69"/>
      <c r="B1111" s="63"/>
      <c r="C1111" s="9"/>
      <c r="D1111" s="7"/>
      <c r="E1111" s="12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12"/>
      <c r="AL1111" s="8"/>
    </row>
    <row r="1112" spans="1:38" ht="15.75" thickBot="1" x14ac:dyDescent="0.25">
      <c r="A1112" s="68"/>
      <c r="B1112" s="63"/>
      <c r="C1112" s="7"/>
      <c r="D1112" s="5"/>
      <c r="E1112" s="13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</row>
    <row r="1113" spans="1:38" ht="15.75" thickBot="1" x14ac:dyDescent="0.25">
      <c r="A1113" s="66"/>
      <c r="B1113" s="63"/>
      <c r="C1113" s="5"/>
      <c r="D1113" s="7"/>
      <c r="E1113" s="12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</row>
    <row r="1114" spans="1:38" ht="15.75" thickBot="1" x14ac:dyDescent="0.25">
      <c r="A1114" s="66"/>
      <c r="B1114" s="63"/>
      <c r="C1114" s="5"/>
      <c r="D1114" s="5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</row>
    <row r="1115" spans="1:38" ht="15.75" thickBot="1" x14ac:dyDescent="0.25">
      <c r="A1115" s="66"/>
      <c r="B1115" s="63"/>
      <c r="C1115" s="7"/>
      <c r="D1115" s="7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</row>
    <row r="1116" spans="1:38" ht="15.75" thickBot="1" x14ac:dyDescent="0.25">
      <c r="A1116" s="66"/>
      <c r="B1116" s="63"/>
      <c r="C1116" s="9"/>
      <c r="D1116" s="5"/>
      <c r="E1116" s="13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</row>
    <row r="1117" spans="1:38" ht="15.75" thickBot="1" x14ac:dyDescent="0.25">
      <c r="A1117" s="69"/>
      <c r="B1117" s="63"/>
      <c r="C1117" s="7"/>
      <c r="D1117" s="7"/>
      <c r="E1117" s="12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12"/>
      <c r="AL1117" s="8"/>
    </row>
    <row r="1118" spans="1:38" ht="15.75" thickBot="1" x14ac:dyDescent="0.25">
      <c r="A1118" s="68"/>
      <c r="B1118" s="63"/>
      <c r="C1118" s="5"/>
      <c r="D1118" s="5"/>
      <c r="E1118" s="13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</row>
    <row r="1119" spans="1:38" ht="15.75" thickBot="1" x14ac:dyDescent="0.25">
      <c r="A1119" s="66"/>
      <c r="B1119" s="63"/>
      <c r="C1119" s="5"/>
      <c r="D1119" s="5"/>
      <c r="E1119" s="12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</row>
    <row r="1120" spans="1:38" ht="15.75" thickBot="1" x14ac:dyDescent="0.25">
      <c r="A1120" s="66"/>
      <c r="B1120" s="63"/>
      <c r="C1120" s="7"/>
      <c r="D1120" s="7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</row>
    <row r="1121" spans="1:38" ht="15.75" thickBot="1" x14ac:dyDescent="0.25">
      <c r="A1121" s="66"/>
      <c r="B1121" s="63"/>
      <c r="C1121" s="9"/>
      <c r="D1121" s="5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</row>
    <row r="1122" spans="1:38" ht="15.75" thickBot="1" x14ac:dyDescent="0.25">
      <c r="A1122" s="66"/>
      <c r="B1122" s="63"/>
      <c r="C1122" s="7"/>
      <c r="D1122" s="7"/>
      <c r="E1122" s="13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</row>
    <row r="1123" spans="1:38" ht="15.75" thickBot="1" x14ac:dyDescent="0.25">
      <c r="A1123" s="69"/>
      <c r="B1123" s="63"/>
      <c r="C1123" s="5"/>
      <c r="D1123" s="5"/>
      <c r="E1123" s="12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12"/>
      <c r="AL1123" s="8"/>
    </row>
    <row r="1124" spans="1:38" ht="15.75" thickBot="1" x14ac:dyDescent="0.25">
      <c r="A1124" s="68"/>
      <c r="B1124" s="63"/>
      <c r="C1124" s="5"/>
      <c r="D1124" s="5"/>
      <c r="E1124" s="12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</row>
    <row r="1125" spans="1:38" ht="15.75" thickBot="1" x14ac:dyDescent="0.25">
      <c r="A1125" s="66"/>
      <c r="B1125" s="63"/>
      <c r="C1125" s="7"/>
      <c r="D1125" s="7"/>
      <c r="E1125" s="12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</row>
    <row r="1126" spans="1:38" ht="15.75" thickBot="1" x14ac:dyDescent="0.25">
      <c r="A1126" s="66"/>
      <c r="B1126" s="63"/>
      <c r="C1126" s="9"/>
      <c r="D1126" s="5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</row>
    <row r="1127" spans="1:38" ht="15.75" thickBot="1" x14ac:dyDescent="0.25">
      <c r="A1127" s="66"/>
      <c r="B1127" s="63"/>
      <c r="C1127" s="7"/>
      <c r="D1127" s="5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</row>
    <row r="1128" spans="1:38" ht="15.75" thickBot="1" x14ac:dyDescent="0.25">
      <c r="A1128" s="66"/>
      <c r="B1128" s="63"/>
      <c r="C1128" s="5"/>
      <c r="D1128" s="7"/>
      <c r="E1128" s="12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</row>
    <row r="1129" spans="1:38" ht="15.75" thickBot="1" x14ac:dyDescent="0.25">
      <c r="A1129" s="69"/>
      <c r="B1129" s="63"/>
      <c r="C1129" s="5"/>
      <c r="D1129" s="5"/>
      <c r="E1129" s="13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12"/>
      <c r="AL1129" s="8"/>
    </row>
    <row r="1130" spans="1:38" ht="15.75" thickBot="1" x14ac:dyDescent="0.25">
      <c r="A1130" s="68"/>
      <c r="B1130" s="63"/>
      <c r="C1130" s="7"/>
      <c r="D1130" s="5"/>
      <c r="E1130" s="12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</row>
    <row r="1131" spans="1:38" ht="15.75" thickBot="1" x14ac:dyDescent="0.25">
      <c r="A1131" s="66"/>
      <c r="B1131" s="63"/>
      <c r="C1131" s="9"/>
      <c r="D1131" s="34"/>
      <c r="E1131" s="12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6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</row>
    <row r="1132" spans="1:38" ht="15.75" thickBot="1" x14ac:dyDescent="0.25">
      <c r="A1132" s="66"/>
      <c r="B1132" s="63"/>
      <c r="C1132" s="7"/>
      <c r="D1132" s="5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6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</row>
    <row r="1133" spans="1:38" ht="15.75" thickBot="1" x14ac:dyDescent="0.25">
      <c r="A1133" s="66"/>
      <c r="B1133" s="63"/>
      <c r="C1133" s="5"/>
      <c r="D1133" s="34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6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</row>
    <row r="1134" spans="1:38" ht="15.75" thickBot="1" x14ac:dyDescent="0.25">
      <c r="A1134" s="66"/>
      <c r="B1134" s="63"/>
      <c r="C1134" s="5"/>
      <c r="D1134" s="5"/>
      <c r="E1134" s="13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</row>
    <row r="1135" spans="1:38" ht="15.75" thickBot="1" x14ac:dyDescent="0.25">
      <c r="A1135" s="69"/>
      <c r="B1135" s="63"/>
      <c r="C1135" s="7"/>
      <c r="D1135" s="34"/>
      <c r="E1135" s="12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12"/>
      <c r="AL1135" s="8"/>
    </row>
    <row r="1136" spans="1:38" ht="15.75" thickBot="1" x14ac:dyDescent="0.25">
      <c r="A1136" s="68"/>
      <c r="B1136" s="63"/>
      <c r="C1136" s="9"/>
      <c r="D1136" s="5"/>
      <c r="E1136" s="13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</row>
    <row r="1137" spans="1:38" ht="15.75" thickBot="1" x14ac:dyDescent="0.25">
      <c r="A1137" s="66"/>
      <c r="B1137" s="63"/>
      <c r="C1137" s="7"/>
      <c r="D1137" s="34"/>
      <c r="E1137" s="12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</row>
    <row r="1138" spans="1:38" ht="15.75" thickBot="1" x14ac:dyDescent="0.25">
      <c r="A1138" s="66"/>
      <c r="B1138" s="63"/>
      <c r="C1138" s="5"/>
      <c r="D1138" s="5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</row>
    <row r="1139" spans="1:38" ht="15.75" thickBot="1" x14ac:dyDescent="0.25">
      <c r="A1139" s="66"/>
      <c r="B1139" s="63"/>
      <c r="C1139" s="5"/>
      <c r="D1139" s="7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</row>
    <row r="1140" spans="1:38" ht="15.75" thickBot="1" x14ac:dyDescent="0.25">
      <c r="A1140" s="66"/>
      <c r="B1140" s="63"/>
      <c r="C1140" s="7"/>
      <c r="D1140" s="5"/>
      <c r="E1140" s="13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</row>
    <row r="1141" spans="1:38" ht="15.75" thickBot="1" x14ac:dyDescent="0.25">
      <c r="A1141" s="69"/>
      <c r="B1141" s="63"/>
      <c r="C1141" s="9"/>
      <c r="D1141" s="7"/>
      <c r="E1141" s="12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12"/>
      <c r="AL1141" s="8"/>
    </row>
    <row r="1142" spans="1:38" ht="15.75" thickBot="1" x14ac:dyDescent="0.25">
      <c r="A1142" s="68"/>
      <c r="B1142" s="63"/>
      <c r="C1142" s="7"/>
      <c r="D1142" s="5"/>
      <c r="E1142" s="13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</row>
    <row r="1143" spans="1:38" ht="15.75" thickBot="1" x14ac:dyDescent="0.25">
      <c r="A1143" s="66"/>
      <c r="B1143" s="63"/>
      <c r="C1143" s="5"/>
      <c r="D1143" s="7"/>
      <c r="E1143" s="12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</row>
    <row r="1144" spans="1:38" ht="15.75" thickBot="1" x14ac:dyDescent="0.25">
      <c r="A1144" s="66"/>
      <c r="B1144" s="63"/>
      <c r="C1144" s="5"/>
      <c r="D1144" s="5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</row>
    <row r="1145" spans="1:38" ht="15.75" thickBot="1" x14ac:dyDescent="0.25">
      <c r="A1145" s="66"/>
      <c r="B1145" s="63"/>
      <c r="C1145" s="7"/>
      <c r="D1145" s="7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</row>
    <row r="1146" spans="1:38" ht="15.75" thickBot="1" x14ac:dyDescent="0.25">
      <c r="A1146" s="66"/>
      <c r="B1146" s="63"/>
      <c r="C1146" s="9"/>
      <c r="D1146" s="5"/>
      <c r="E1146" s="13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</row>
    <row r="1147" spans="1:38" ht="15.75" thickBot="1" x14ac:dyDescent="0.25">
      <c r="A1147" s="69"/>
      <c r="B1147" s="63"/>
      <c r="C1147" s="7"/>
      <c r="D1147" s="7"/>
      <c r="E1147" s="12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12"/>
      <c r="AL1147" s="8"/>
    </row>
    <row r="1148" spans="1:38" ht="15.75" thickBot="1" x14ac:dyDescent="0.25">
      <c r="A1148" s="68"/>
      <c r="B1148" s="63"/>
      <c r="C1148" s="5"/>
      <c r="D1148" s="5"/>
      <c r="E1148" s="13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</row>
    <row r="1149" spans="1:38" ht="15.75" thickBot="1" x14ac:dyDescent="0.25">
      <c r="A1149" s="66"/>
      <c r="B1149" s="63"/>
      <c r="C1149" s="5"/>
      <c r="D1149" s="7"/>
      <c r="E1149" s="12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</row>
    <row r="1150" spans="1:38" ht="15.75" thickBot="1" x14ac:dyDescent="0.25">
      <c r="A1150" s="66"/>
      <c r="B1150" s="63"/>
      <c r="C1150" s="7"/>
      <c r="D1150" s="5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</row>
    <row r="1151" spans="1:38" ht="15.75" thickBot="1" x14ac:dyDescent="0.25">
      <c r="A1151" s="66"/>
      <c r="B1151" s="63"/>
      <c r="C1151" s="9"/>
      <c r="D1151" s="7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</row>
    <row r="1152" spans="1:38" ht="15.75" thickBot="1" x14ac:dyDescent="0.25">
      <c r="A1152" s="66"/>
      <c r="B1152" s="63"/>
      <c r="C1152" s="7"/>
      <c r="D1152" s="5"/>
      <c r="E1152" s="13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</row>
    <row r="1153" spans="1:38" ht="15.75" thickBot="1" x14ac:dyDescent="0.25">
      <c r="A1153" s="69"/>
      <c r="B1153" s="63"/>
      <c r="C1153" s="5"/>
      <c r="D1153" s="7"/>
      <c r="E1153" s="12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</row>
    <row r="1154" spans="1:38" ht="15.75" thickBot="1" x14ac:dyDescent="0.25">
      <c r="A1154" s="68"/>
      <c r="B1154" s="63"/>
      <c r="C1154" s="5"/>
      <c r="D1154" s="5"/>
      <c r="E1154" s="13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</row>
    <row r="1155" spans="1:38" ht="15.75" thickBot="1" x14ac:dyDescent="0.25">
      <c r="A1155" s="66"/>
      <c r="B1155" s="63"/>
      <c r="C1155" s="7"/>
      <c r="D1155" s="7"/>
      <c r="E1155" s="12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</row>
    <row r="1156" spans="1:38" ht="15.75" thickBot="1" x14ac:dyDescent="0.25">
      <c r="A1156" s="66"/>
      <c r="B1156" s="63"/>
      <c r="C1156" s="9"/>
      <c r="D1156" s="5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</row>
    <row r="1157" spans="1:38" ht="15.75" thickBot="1" x14ac:dyDescent="0.25">
      <c r="A1157" s="66"/>
      <c r="B1157" s="63"/>
      <c r="C1157" s="7"/>
      <c r="D1157" s="7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</row>
    <row r="1158" spans="1:38" ht="15.75" thickBot="1" x14ac:dyDescent="0.25">
      <c r="A1158" s="66"/>
      <c r="B1158" s="63"/>
      <c r="C1158" s="5"/>
      <c r="D1158" s="5"/>
      <c r="E1158" s="13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</row>
    <row r="1159" spans="1:38" ht="15.75" thickBot="1" x14ac:dyDescent="0.25">
      <c r="A1159" s="69"/>
      <c r="B1159" s="63"/>
      <c r="C1159" s="5"/>
      <c r="D1159" s="7"/>
      <c r="E1159" s="12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12"/>
      <c r="AL1159" s="8"/>
    </row>
    <row r="1160" spans="1:38" ht="15.75" thickBot="1" x14ac:dyDescent="0.25">
      <c r="A1160" s="68"/>
      <c r="B1160" s="63"/>
      <c r="C1160" s="7"/>
      <c r="D1160" s="5"/>
      <c r="E1160" s="13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</row>
    <row r="1161" spans="1:38" ht="15.75" thickBot="1" x14ac:dyDescent="0.25">
      <c r="A1161" s="66"/>
      <c r="B1161" s="63"/>
      <c r="C1161" s="9"/>
      <c r="D1161" s="7"/>
      <c r="E1161" s="12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</row>
    <row r="1162" spans="1:38" ht="15.75" thickBot="1" x14ac:dyDescent="0.25">
      <c r="A1162" s="66"/>
      <c r="B1162" s="63"/>
      <c r="C1162" s="7"/>
      <c r="D1162" s="5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</row>
    <row r="1163" spans="1:38" ht="15.75" thickBot="1" x14ac:dyDescent="0.25">
      <c r="A1163" s="66"/>
      <c r="B1163" s="63"/>
      <c r="C1163" s="5"/>
      <c r="D1163" s="7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</row>
    <row r="1164" spans="1:38" ht="15.75" thickBot="1" x14ac:dyDescent="0.25">
      <c r="A1164" s="66"/>
      <c r="B1164" s="63"/>
      <c r="C1164" s="5"/>
      <c r="D1164" s="5"/>
      <c r="E1164" s="13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</row>
    <row r="1165" spans="1:38" ht="15.75" thickBot="1" x14ac:dyDescent="0.25">
      <c r="A1165" s="69"/>
      <c r="B1165" s="63"/>
      <c r="C1165" s="7"/>
      <c r="D1165" s="7"/>
      <c r="E1165" s="12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12"/>
      <c r="AL1165" s="8"/>
    </row>
    <row r="1166" spans="1:38" ht="15.75" thickBot="1" x14ac:dyDescent="0.25">
      <c r="A1166" s="68"/>
      <c r="B1166" s="63"/>
      <c r="C1166" s="9"/>
      <c r="D1166" s="5"/>
      <c r="E1166" s="13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</row>
    <row r="1167" spans="1:38" ht="15.75" thickBot="1" x14ac:dyDescent="0.25">
      <c r="A1167" s="66"/>
      <c r="B1167" s="63"/>
      <c r="C1167" s="7"/>
      <c r="D1167" s="7"/>
      <c r="E1167" s="12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</row>
    <row r="1168" spans="1:38" ht="15.75" thickBot="1" x14ac:dyDescent="0.25">
      <c r="A1168" s="66"/>
      <c r="B1168" s="63"/>
      <c r="C1168" s="5"/>
      <c r="D1168" s="5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</row>
    <row r="1169" spans="1:38" ht="15.75" thickBot="1" x14ac:dyDescent="0.25">
      <c r="A1169" s="66"/>
      <c r="B1169" s="63"/>
      <c r="C1169" s="5"/>
      <c r="D1169" s="7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</row>
    <row r="1170" spans="1:38" ht="15.75" thickBot="1" x14ac:dyDescent="0.25">
      <c r="A1170" s="66"/>
      <c r="B1170" s="63"/>
      <c r="C1170" s="7"/>
      <c r="D1170" s="5"/>
      <c r="E1170" s="13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</row>
    <row r="1171" spans="1:38" ht="15.75" thickBot="1" x14ac:dyDescent="0.25">
      <c r="A1171" s="69"/>
      <c r="B1171" s="63"/>
      <c r="C1171" s="9"/>
      <c r="D1171" s="7"/>
      <c r="E1171" s="12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12"/>
      <c r="AL1171" s="8"/>
    </row>
    <row r="1172" spans="1:38" ht="15.75" thickBot="1" x14ac:dyDescent="0.25">
      <c r="A1172" s="68"/>
      <c r="B1172" s="63"/>
      <c r="C1172" s="7"/>
      <c r="D1172" s="5"/>
      <c r="E1172" s="13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</row>
    <row r="1173" spans="1:38" ht="15.75" thickBot="1" x14ac:dyDescent="0.25">
      <c r="A1173" s="66"/>
      <c r="B1173" s="63"/>
      <c r="C1173" s="5"/>
      <c r="D1173" s="7"/>
      <c r="E1173" s="12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</row>
    <row r="1174" spans="1:38" ht="15.75" thickBot="1" x14ac:dyDescent="0.25">
      <c r="A1174" s="66"/>
      <c r="B1174" s="63"/>
      <c r="C1174" s="5"/>
      <c r="D1174" s="5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</row>
    <row r="1175" spans="1:38" ht="15.75" thickBot="1" x14ac:dyDescent="0.25">
      <c r="A1175" s="66"/>
      <c r="B1175" s="63"/>
      <c r="C1175" s="7"/>
      <c r="D1175" s="7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</row>
    <row r="1176" spans="1:38" ht="15.75" thickBot="1" x14ac:dyDescent="0.25">
      <c r="A1176" s="66"/>
      <c r="B1176" s="63"/>
      <c r="C1176" s="9"/>
      <c r="D1176" s="5"/>
      <c r="E1176" s="13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</row>
    <row r="1177" spans="1:38" ht="15.75" thickBot="1" x14ac:dyDescent="0.25">
      <c r="A1177" s="69"/>
      <c r="B1177" s="63"/>
      <c r="C1177" s="7"/>
      <c r="D1177" s="7"/>
      <c r="E1177" s="12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12"/>
      <c r="AL1177" s="8"/>
    </row>
    <row r="1178" spans="1:38" ht="15.75" thickBot="1" x14ac:dyDescent="0.25">
      <c r="A1178" s="68"/>
      <c r="B1178" s="63"/>
      <c r="C1178" s="5"/>
      <c r="D1178" s="5"/>
      <c r="E1178" s="13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</row>
    <row r="1179" spans="1:38" ht="15.75" thickBot="1" x14ac:dyDescent="0.25">
      <c r="A1179" s="66"/>
      <c r="B1179" s="63"/>
      <c r="C1179" s="5"/>
      <c r="D1179" s="7"/>
      <c r="E1179" s="12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</row>
    <row r="1180" spans="1:38" ht="15.75" thickBot="1" x14ac:dyDescent="0.25">
      <c r="A1180" s="66"/>
      <c r="B1180" s="63"/>
      <c r="C1180" s="7"/>
      <c r="D1180" s="5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</row>
    <row r="1181" spans="1:38" ht="15.75" thickBot="1" x14ac:dyDescent="0.25">
      <c r="A1181" s="66"/>
      <c r="B1181" s="63"/>
      <c r="C1181" s="9"/>
      <c r="D1181" s="7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</row>
    <row r="1182" spans="1:38" ht="15.75" thickBot="1" x14ac:dyDescent="0.25">
      <c r="A1182" s="66"/>
      <c r="B1182" s="63"/>
      <c r="C1182" s="7"/>
      <c r="D1182" s="5"/>
      <c r="E1182" s="13"/>
      <c r="F1182" s="6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  <c r="AB1182" s="24"/>
      <c r="AC1182" s="24"/>
      <c r="AD1182" s="24"/>
      <c r="AE1182" s="24"/>
      <c r="AF1182" s="24"/>
      <c r="AG1182" s="24"/>
      <c r="AH1182" s="24"/>
      <c r="AI1182" s="24"/>
      <c r="AJ1182" s="24"/>
      <c r="AK1182" s="24"/>
      <c r="AL1182" s="24"/>
    </row>
    <row r="1183" spans="1:38" ht="15.75" thickBot="1" x14ac:dyDescent="0.25">
      <c r="A1183" s="69"/>
      <c r="B1183" s="63"/>
      <c r="C1183" s="5"/>
      <c r="D1183" s="7"/>
      <c r="E1183" s="12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12"/>
      <c r="AL1183" s="8"/>
    </row>
    <row r="1184" spans="1:38" ht="15.75" thickBot="1" x14ac:dyDescent="0.25">
      <c r="A1184" s="68"/>
      <c r="B1184" s="63"/>
      <c r="C1184" s="5"/>
      <c r="D1184" s="5"/>
      <c r="E1184" s="13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</row>
    <row r="1185" spans="1:38" ht="15.75" thickBot="1" x14ac:dyDescent="0.25">
      <c r="A1185" s="66"/>
      <c r="B1185" s="63"/>
      <c r="C1185" s="7"/>
      <c r="D1185" s="7"/>
      <c r="E1185" s="12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</row>
    <row r="1186" spans="1:38" ht="15.75" thickBot="1" x14ac:dyDescent="0.25">
      <c r="A1186" s="66"/>
      <c r="B1186" s="63"/>
      <c r="C1186" s="9"/>
      <c r="D1186" s="5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</row>
    <row r="1187" spans="1:38" ht="15.75" thickBot="1" x14ac:dyDescent="0.25">
      <c r="A1187" s="66"/>
      <c r="B1187" s="63"/>
      <c r="C1187" s="7"/>
      <c r="D1187" s="7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30"/>
      <c r="AL1187" s="12"/>
    </row>
    <row r="1188" spans="1:38" ht="15.75" thickBot="1" x14ac:dyDescent="0.25">
      <c r="A1188" s="66"/>
      <c r="B1188" s="63"/>
      <c r="C1188" s="5"/>
      <c r="D1188" s="5"/>
      <c r="E1188" s="13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13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</row>
    <row r="1189" spans="1:38" ht="15.75" thickBot="1" x14ac:dyDescent="0.25">
      <c r="A1189" s="69"/>
      <c r="B1189" s="63"/>
      <c r="C1189" s="5"/>
      <c r="D1189" s="7"/>
      <c r="E1189" s="12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12"/>
      <c r="AL1189" s="8"/>
    </row>
    <row r="1190" spans="1:38" ht="15.75" thickBot="1" x14ac:dyDescent="0.25">
      <c r="A1190" s="68"/>
      <c r="B1190" s="63"/>
      <c r="C1190" s="7"/>
      <c r="D1190" s="5"/>
      <c r="E1190" s="13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</row>
    <row r="1191" spans="1:38" ht="15.75" thickBot="1" x14ac:dyDescent="0.25">
      <c r="A1191" s="66"/>
      <c r="B1191" s="63"/>
      <c r="C1191" s="9"/>
      <c r="D1191" s="7"/>
      <c r="E1191" s="12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</row>
    <row r="1192" spans="1:38" ht="15.75" thickBot="1" x14ac:dyDescent="0.25">
      <c r="A1192" s="66"/>
      <c r="B1192" s="63"/>
      <c r="C1192" s="7"/>
      <c r="D1192" s="5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</row>
    <row r="1193" spans="1:38" ht="15.75" thickBot="1" x14ac:dyDescent="0.25">
      <c r="A1193" s="66"/>
      <c r="B1193" s="63"/>
      <c r="C1193" s="5"/>
      <c r="D1193" s="7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</row>
    <row r="1194" spans="1:38" ht="15.75" thickBot="1" x14ac:dyDescent="0.25">
      <c r="A1194" s="66"/>
      <c r="B1194" s="63"/>
      <c r="C1194" s="5"/>
      <c r="D1194" s="5"/>
      <c r="E1194" s="13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</row>
    <row r="1195" spans="1:38" ht="15.75" thickBot="1" x14ac:dyDescent="0.25">
      <c r="A1195" s="69"/>
      <c r="B1195" s="63"/>
      <c r="C1195" s="7"/>
      <c r="D1195" s="7"/>
      <c r="E1195" s="12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12"/>
      <c r="AL1195" s="8"/>
    </row>
    <row r="1196" spans="1:38" ht="15.75" thickBot="1" x14ac:dyDescent="0.25">
      <c r="A1196" s="68"/>
      <c r="B1196" s="63"/>
      <c r="C1196" s="9"/>
      <c r="D1196" s="5"/>
      <c r="E1196" s="13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</row>
    <row r="1197" spans="1:38" ht="15.75" thickBot="1" x14ac:dyDescent="0.25">
      <c r="A1197" s="66"/>
      <c r="B1197" s="63"/>
      <c r="C1197" s="7"/>
      <c r="D1197" s="7"/>
      <c r="E1197" s="12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</row>
    <row r="1198" spans="1:38" ht="15.75" thickBot="1" x14ac:dyDescent="0.25">
      <c r="A1198" s="66"/>
      <c r="B1198" s="63"/>
      <c r="C1198" s="5"/>
      <c r="D1198" s="5"/>
      <c r="E1198" s="13"/>
      <c r="F1198" s="13"/>
      <c r="G1198" s="13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</row>
    <row r="1199" spans="1:38" ht="15.75" thickBot="1" x14ac:dyDescent="0.25">
      <c r="A1199" s="66"/>
      <c r="B1199" s="63"/>
      <c r="C1199" s="5"/>
      <c r="D1199" s="7"/>
      <c r="E1199" s="12"/>
      <c r="F1199" s="12"/>
      <c r="G1199" s="12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</row>
    <row r="1200" spans="1:38" ht="15.75" thickBot="1" x14ac:dyDescent="0.25">
      <c r="A1200" s="66"/>
      <c r="B1200" s="63"/>
      <c r="C1200" s="7"/>
      <c r="D1200" s="5"/>
      <c r="E1200" s="13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</row>
    <row r="1201" spans="1:38" ht="15.75" thickBot="1" x14ac:dyDescent="0.25">
      <c r="A1201" s="69"/>
      <c r="B1201" s="63"/>
      <c r="C1201" s="9"/>
      <c r="D1201" s="7"/>
      <c r="E1201" s="12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</row>
    <row r="1202" spans="1:38" ht="15.75" thickBot="1" x14ac:dyDescent="0.25">
      <c r="A1202" s="68"/>
      <c r="B1202" s="63"/>
      <c r="C1202" s="7"/>
      <c r="D1202" s="5"/>
      <c r="E1202" s="13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</row>
    <row r="1203" spans="1:38" ht="15.75" thickBot="1" x14ac:dyDescent="0.25">
      <c r="A1203" s="66"/>
      <c r="B1203" s="63"/>
      <c r="C1203" s="5"/>
      <c r="D1203" s="7"/>
      <c r="E1203" s="12"/>
      <c r="F1203" s="8"/>
      <c r="G1203" s="8"/>
      <c r="H1203" s="8"/>
      <c r="I1203" s="8"/>
      <c r="J1203" s="8"/>
      <c r="K1203" s="6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</row>
    <row r="1204" spans="1:38" ht="15.75" thickBot="1" x14ac:dyDescent="0.25">
      <c r="A1204" s="66"/>
      <c r="B1204" s="63"/>
      <c r="C1204" s="5"/>
      <c r="D1204" s="5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</row>
    <row r="1205" spans="1:38" ht="15.75" thickBot="1" x14ac:dyDescent="0.25">
      <c r="A1205" s="66"/>
      <c r="B1205" s="63"/>
      <c r="C1205" s="7"/>
      <c r="D1205" s="7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</row>
    <row r="1206" spans="1:38" ht="15.75" thickBot="1" x14ac:dyDescent="0.25">
      <c r="A1206" s="66"/>
      <c r="B1206" s="63"/>
      <c r="C1206" s="9"/>
      <c r="D1206" s="5"/>
      <c r="E1206" s="13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</row>
    <row r="1207" spans="1:38" ht="15.75" thickBot="1" x14ac:dyDescent="0.25">
      <c r="A1207" s="69"/>
      <c r="B1207" s="63"/>
      <c r="C1207" s="7"/>
      <c r="D1207" s="7"/>
      <c r="E1207" s="12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12"/>
      <c r="AL1207" s="8"/>
    </row>
    <row r="1208" spans="1:38" ht="15.75" thickBot="1" x14ac:dyDescent="0.25">
      <c r="A1208" s="68"/>
      <c r="B1208" s="63"/>
      <c r="C1208" s="5"/>
      <c r="D1208" s="5"/>
      <c r="E1208" s="13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</row>
    <row r="1209" spans="1:38" ht="15.75" thickBot="1" x14ac:dyDescent="0.25">
      <c r="A1209" s="66"/>
      <c r="B1209" s="63"/>
      <c r="C1209" s="5"/>
      <c r="D1209" s="7"/>
      <c r="E1209" s="12"/>
      <c r="F1209" s="26"/>
      <c r="G1209" s="26"/>
      <c r="H1209" s="26"/>
      <c r="I1209" s="26"/>
      <c r="J1209" s="26"/>
      <c r="K1209" s="26"/>
      <c r="L1209" s="26"/>
      <c r="M1209" s="26"/>
      <c r="N1209" s="26"/>
      <c r="O1209" s="26"/>
      <c r="P1209" s="26"/>
      <c r="Q1209" s="26"/>
      <c r="R1209" s="26"/>
      <c r="S1209" s="26"/>
      <c r="T1209" s="26"/>
      <c r="U1209" s="26"/>
      <c r="V1209" s="26"/>
      <c r="W1209" s="26"/>
      <c r="X1209" s="26"/>
      <c r="Y1209" s="26"/>
      <c r="Z1209" s="26"/>
      <c r="AA1209" s="26"/>
      <c r="AB1209" s="26"/>
      <c r="AC1209" s="26"/>
      <c r="AD1209" s="26"/>
      <c r="AE1209" s="26"/>
      <c r="AF1209" s="26"/>
      <c r="AG1209" s="26"/>
      <c r="AH1209" s="26"/>
      <c r="AI1209" s="26"/>
      <c r="AJ1209" s="26"/>
      <c r="AK1209" s="26"/>
      <c r="AL1209" s="26"/>
    </row>
    <row r="1210" spans="1:38" ht="15.75" thickBot="1" x14ac:dyDescent="0.25">
      <c r="A1210" s="66"/>
      <c r="B1210" s="63"/>
      <c r="C1210" s="7"/>
      <c r="D1210" s="5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</row>
    <row r="1211" spans="1:38" ht="15.75" thickBot="1" x14ac:dyDescent="0.25">
      <c r="A1211" s="66"/>
      <c r="B1211" s="63"/>
      <c r="C1211" s="9"/>
      <c r="D1211" s="7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</row>
    <row r="1212" spans="1:38" ht="15.75" thickBot="1" x14ac:dyDescent="0.25">
      <c r="A1212" s="66"/>
      <c r="B1212" s="63"/>
      <c r="C1212" s="7"/>
      <c r="D1212" s="5"/>
      <c r="E1212" s="13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</row>
    <row r="1213" spans="1:38" ht="15.75" thickBot="1" x14ac:dyDescent="0.25">
      <c r="A1213" s="69"/>
      <c r="B1213" s="63"/>
      <c r="C1213" s="5"/>
      <c r="D1213" s="7"/>
      <c r="E1213" s="12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12"/>
      <c r="AL1213" s="8"/>
    </row>
    <row r="1214" spans="1:38" ht="15.75" thickBot="1" x14ac:dyDescent="0.25">
      <c r="A1214" s="68"/>
      <c r="B1214" s="63"/>
      <c r="C1214" s="5"/>
      <c r="D1214" s="5"/>
      <c r="E1214" s="13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</row>
    <row r="1215" spans="1:38" ht="15.75" thickBot="1" x14ac:dyDescent="0.25">
      <c r="A1215" s="66"/>
      <c r="B1215" s="63"/>
      <c r="C1215" s="7"/>
      <c r="D1215" s="7"/>
      <c r="E1215" s="12"/>
      <c r="F1215" s="26"/>
      <c r="G1215" s="26"/>
      <c r="H1215" s="26"/>
      <c r="I1215" s="26"/>
      <c r="J1215" s="26"/>
      <c r="K1215" s="26"/>
      <c r="L1215" s="26"/>
      <c r="M1215" s="26"/>
      <c r="N1215" s="26"/>
      <c r="O1215" s="26"/>
      <c r="P1215" s="26"/>
      <c r="Q1215" s="26"/>
      <c r="R1215" s="26"/>
      <c r="S1215" s="26"/>
      <c r="T1215" s="26"/>
      <c r="U1215" s="26"/>
      <c r="V1215" s="26"/>
      <c r="W1215" s="26"/>
      <c r="X1215" s="26"/>
      <c r="Y1215" s="26"/>
      <c r="Z1215" s="26"/>
      <c r="AA1215" s="26"/>
      <c r="AB1215" s="26"/>
      <c r="AC1215" s="26"/>
      <c r="AD1215" s="26"/>
      <c r="AE1215" s="26"/>
      <c r="AF1215" s="26"/>
      <c r="AG1215" s="26"/>
      <c r="AH1215" s="26"/>
      <c r="AI1215" s="26"/>
      <c r="AJ1215" s="26"/>
      <c r="AK1215" s="26"/>
      <c r="AL1215" s="26"/>
    </row>
    <row r="1216" spans="1:38" ht="15.75" thickBot="1" x14ac:dyDescent="0.25">
      <c r="A1216" s="66"/>
      <c r="B1216" s="63"/>
      <c r="C1216" s="9"/>
      <c r="D1216" s="5"/>
      <c r="E1216" s="13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  <c r="AB1216" s="24"/>
      <c r="AC1216" s="24"/>
      <c r="AD1216" s="24"/>
      <c r="AE1216" s="24"/>
      <c r="AF1216" s="24"/>
      <c r="AG1216" s="24"/>
      <c r="AH1216" s="24"/>
      <c r="AI1216" s="24"/>
      <c r="AJ1216" s="24"/>
      <c r="AK1216" s="25"/>
      <c r="AL1216" s="24"/>
    </row>
    <row r="1217" spans="1:38" ht="15.75" thickBot="1" x14ac:dyDescent="0.25">
      <c r="A1217" s="66"/>
      <c r="B1217" s="63"/>
      <c r="C1217" s="7"/>
      <c r="D1217" s="7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</row>
    <row r="1218" spans="1:38" ht="15.75" thickBot="1" x14ac:dyDescent="0.25">
      <c r="A1218" s="66"/>
      <c r="B1218" s="63"/>
      <c r="C1218" s="5"/>
      <c r="D1218" s="5"/>
      <c r="E1218" s="13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</row>
    <row r="1219" spans="1:38" ht="15.75" thickBot="1" x14ac:dyDescent="0.25">
      <c r="A1219" s="69"/>
      <c r="B1219" s="63"/>
      <c r="C1219" s="5"/>
      <c r="D1219" s="7"/>
      <c r="E1219" s="12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12"/>
      <c r="AL1219" s="8"/>
    </row>
    <row r="1220" spans="1:38" ht="15.75" thickBot="1" x14ac:dyDescent="0.25">
      <c r="A1220" s="68"/>
      <c r="B1220" s="63"/>
      <c r="C1220" s="7"/>
      <c r="D1220" s="5"/>
      <c r="E1220" s="13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</row>
    <row r="1221" spans="1:38" ht="15.75" thickBot="1" x14ac:dyDescent="0.25">
      <c r="A1221" s="66"/>
      <c r="B1221" s="63"/>
      <c r="C1221" s="9"/>
      <c r="D1221" s="7"/>
      <c r="E1221" s="12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</row>
    <row r="1222" spans="1:38" ht="15.75" thickBot="1" x14ac:dyDescent="0.25">
      <c r="A1222" s="66"/>
      <c r="B1222" s="63"/>
      <c r="C1222" s="7"/>
      <c r="D1222" s="5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</row>
    <row r="1223" spans="1:38" ht="15.75" thickBot="1" x14ac:dyDescent="0.25">
      <c r="A1223" s="66"/>
      <c r="B1223" s="63"/>
      <c r="C1223" s="5"/>
      <c r="D1223" s="7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</row>
    <row r="1224" spans="1:38" ht="15.75" thickBot="1" x14ac:dyDescent="0.25">
      <c r="A1224" s="66"/>
      <c r="B1224" s="63"/>
      <c r="C1224" s="5"/>
      <c r="D1224" s="5"/>
      <c r="E1224" s="13"/>
      <c r="F1224" s="6"/>
      <c r="G1224" s="13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</row>
    <row r="1225" spans="1:38" ht="15.75" thickBot="1" x14ac:dyDescent="0.25">
      <c r="A1225" s="69"/>
      <c r="B1225" s="63"/>
      <c r="C1225" s="7"/>
      <c r="D1225" s="7"/>
      <c r="E1225" s="12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12"/>
      <c r="AL1225" s="8"/>
    </row>
    <row r="1226" spans="1:38" ht="15.75" thickBot="1" x14ac:dyDescent="0.25">
      <c r="A1226" s="68"/>
      <c r="B1226" s="63"/>
      <c r="C1226" s="9"/>
      <c r="D1226" s="5"/>
      <c r="E1226" s="13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</row>
    <row r="1227" spans="1:38" ht="15.75" thickBot="1" x14ac:dyDescent="0.25">
      <c r="A1227" s="66"/>
      <c r="B1227" s="63"/>
      <c r="C1227" s="7"/>
      <c r="D1227" s="7"/>
      <c r="E1227" s="12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</row>
    <row r="1228" spans="1:38" ht="15.75" thickBot="1" x14ac:dyDescent="0.25">
      <c r="A1228" s="66"/>
      <c r="B1228" s="63"/>
      <c r="C1228" s="5"/>
      <c r="D1228" s="5"/>
      <c r="E1228" s="13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  <c r="Z1228" s="25"/>
      <c r="AA1228" s="25"/>
      <c r="AB1228" s="25"/>
      <c r="AC1228" s="25"/>
      <c r="AD1228" s="25"/>
      <c r="AE1228" s="25"/>
      <c r="AF1228" s="25"/>
      <c r="AG1228" s="25"/>
      <c r="AH1228" s="25"/>
      <c r="AI1228" s="25"/>
      <c r="AJ1228" s="25"/>
      <c r="AK1228" s="25"/>
      <c r="AL1228" s="25"/>
    </row>
    <row r="1229" spans="1:38" ht="15.75" thickBot="1" x14ac:dyDescent="0.25">
      <c r="A1229" s="66"/>
      <c r="B1229" s="63"/>
      <c r="C1229" s="5"/>
      <c r="D1229" s="7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</row>
    <row r="1230" spans="1:38" ht="15.75" thickBot="1" x14ac:dyDescent="0.25">
      <c r="A1230" s="66"/>
      <c r="B1230" s="63"/>
      <c r="C1230" s="7"/>
      <c r="D1230" s="5"/>
      <c r="E1230" s="13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</row>
    <row r="1231" spans="1:38" ht="15.75" thickBot="1" x14ac:dyDescent="0.25">
      <c r="A1231" s="69"/>
      <c r="B1231" s="63"/>
      <c r="C1231" s="9"/>
      <c r="D1231" s="7"/>
      <c r="E1231" s="13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12"/>
      <c r="AL1231" s="8"/>
    </row>
    <row r="1232" spans="1:38" ht="15.75" thickBot="1" x14ac:dyDescent="0.25">
      <c r="A1232" s="68"/>
      <c r="B1232" s="63"/>
      <c r="C1232" s="7"/>
      <c r="D1232" s="5"/>
      <c r="E1232" s="13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</row>
    <row r="1233" spans="1:38" ht="15.75" thickBot="1" x14ac:dyDescent="0.25">
      <c r="A1233" s="66"/>
      <c r="B1233" s="63"/>
      <c r="C1233" s="5"/>
      <c r="D1233" s="7"/>
      <c r="E1233" s="12"/>
      <c r="F1233" s="8"/>
      <c r="G1233" s="27"/>
      <c r="H1233" s="27"/>
      <c r="I1233" s="27"/>
      <c r="J1233" s="27"/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  <c r="W1233" s="27"/>
      <c r="X1233" s="27"/>
      <c r="Y1233" s="27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</row>
    <row r="1234" spans="1:38" ht="15.75" thickBot="1" x14ac:dyDescent="0.25">
      <c r="A1234" s="66"/>
      <c r="B1234" s="63"/>
      <c r="C1234" s="5"/>
      <c r="D1234" s="5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</row>
    <row r="1235" spans="1:38" ht="15.75" thickBot="1" x14ac:dyDescent="0.25">
      <c r="A1235" s="66"/>
      <c r="B1235" s="63"/>
      <c r="C1235" s="7"/>
      <c r="D1235" s="7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</row>
    <row r="1236" spans="1:38" ht="15.75" thickBot="1" x14ac:dyDescent="0.25">
      <c r="A1236" s="66"/>
      <c r="B1236" s="63"/>
      <c r="C1236" s="9"/>
      <c r="D1236" s="5"/>
      <c r="E1236" s="13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</row>
    <row r="1237" spans="1:38" ht="15.75" thickBot="1" x14ac:dyDescent="0.25">
      <c r="A1237" s="69"/>
      <c r="B1237" s="63"/>
      <c r="C1237" s="7"/>
      <c r="D1237" s="7"/>
      <c r="E1237" s="12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12"/>
      <c r="AL1237" s="8"/>
    </row>
    <row r="1238" spans="1:38" ht="15.75" thickBot="1" x14ac:dyDescent="0.25">
      <c r="A1238" s="68"/>
      <c r="B1238" s="63"/>
      <c r="C1238" s="5"/>
      <c r="D1238" s="5"/>
      <c r="E1238" s="13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</row>
    <row r="1239" spans="1:38" ht="15.75" thickBot="1" x14ac:dyDescent="0.25">
      <c r="A1239" s="66"/>
      <c r="B1239" s="63"/>
      <c r="C1239" s="5"/>
      <c r="D1239" s="7"/>
      <c r="E1239" s="12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</row>
    <row r="1240" spans="1:38" ht="15.75" thickBot="1" x14ac:dyDescent="0.25">
      <c r="A1240" s="66"/>
      <c r="B1240" s="63"/>
      <c r="C1240" s="7"/>
      <c r="D1240" s="5"/>
      <c r="E1240" s="12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</row>
    <row r="1241" spans="1:38" ht="15.75" thickBot="1" x14ac:dyDescent="0.25">
      <c r="A1241" s="66"/>
      <c r="B1241" s="63"/>
      <c r="C1241" s="9"/>
      <c r="D1241" s="7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</row>
    <row r="1242" spans="1:38" ht="15.75" thickBot="1" x14ac:dyDescent="0.25">
      <c r="A1242" s="66"/>
      <c r="B1242" s="63"/>
      <c r="C1242" s="7"/>
      <c r="D1242" s="5"/>
      <c r="E1242" s="12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</row>
    <row r="1243" spans="1:38" ht="15.75" thickBot="1" x14ac:dyDescent="0.25">
      <c r="A1243" s="69"/>
      <c r="B1243" s="63"/>
      <c r="C1243" s="5"/>
      <c r="D1243" s="7"/>
      <c r="E1243" s="12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12"/>
      <c r="AL1243" s="8"/>
    </row>
    <row r="1244" spans="1:38" ht="15.75" thickBot="1" x14ac:dyDescent="0.25">
      <c r="A1244" s="68"/>
      <c r="B1244" s="63"/>
      <c r="C1244" s="5"/>
      <c r="D1244" s="5"/>
      <c r="E1244" s="12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</row>
    <row r="1245" spans="1:38" ht="15.75" thickBot="1" x14ac:dyDescent="0.25">
      <c r="A1245" s="66"/>
      <c r="B1245" s="63"/>
      <c r="C1245" s="7"/>
      <c r="D1245" s="7"/>
      <c r="E1245" s="12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</row>
    <row r="1246" spans="1:38" ht="15.75" thickBot="1" x14ac:dyDescent="0.25">
      <c r="A1246" s="66"/>
      <c r="B1246" s="63"/>
      <c r="C1246" s="9"/>
      <c r="D1246" s="5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</row>
    <row r="1247" spans="1:38" ht="15.75" thickBot="1" x14ac:dyDescent="0.25">
      <c r="A1247" s="66"/>
      <c r="B1247" s="63"/>
      <c r="C1247" s="7"/>
      <c r="D1247" s="5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</row>
    <row r="1248" spans="1:38" ht="15.75" thickBot="1" x14ac:dyDescent="0.25">
      <c r="A1248" s="66"/>
      <c r="B1248" s="63"/>
      <c r="C1248" s="5"/>
      <c r="D1248" s="5"/>
      <c r="E1248" s="13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</row>
    <row r="1249" spans="1:38" ht="15.75" thickBot="1" x14ac:dyDescent="0.25">
      <c r="A1249" s="69"/>
      <c r="B1249" s="63"/>
      <c r="C1249" s="5"/>
      <c r="D1249" s="5"/>
      <c r="E1249" s="12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12"/>
      <c r="AL1249" s="8"/>
    </row>
    <row r="1250" spans="1:38" ht="15.75" thickBot="1" x14ac:dyDescent="0.25">
      <c r="A1250" s="68"/>
      <c r="B1250" s="63"/>
      <c r="C1250" s="7"/>
      <c r="D1250" s="5"/>
      <c r="E1250" s="13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</row>
    <row r="1251" spans="1:38" ht="15.75" thickBot="1" x14ac:dyDescent="0.25">
      <c r="A1251" s="66"/>
      <c r="B1251" s="63"/>
      <c r="C1251" s="9"/>
      <c r="D1251" s="5"/>
      <c r="E1251" s="12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</row>
    <row r="1252" spans="1:38" ht="15.75" thickBot="1" x14ac:dyDescent="0.25">
      <c r="A1252" s="66"/>
      <c r="B1252" s="63"/>
      <c r="C1252" s="7"/>
      <c r="D1252" s="5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</row>
    <row r="1253" spans="1:38" ht="15.75" thickBot="1" x14ac:dyDescent="0.25">
      <c r="A1253" s="66"/>
      <c r="B1253" s="63"/>
      <c r="C1253" s="5"/>
      <c r="D1253" s="5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</row>
    <row r="1254" spans="1:38" ht="15.75" thickBot="1" x14ac:dyDescent="0.25">
      <c r="A1254" s="66"/>
      <c r="B1254" s="63"/>
      <c r="C1254" s="5"/>
      <c r="D1254" s="5"/>
      <c r="E1254" s="13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13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</row>
    <row r="1255" spans="1:38" ht="15.75" thickBot="1" x14ac:dyDescent="0.25">
      <c r="A1255" s="69"/>
      <c r="B1255" s="63"/>
      <c r="C1255" s="7"/>
      <c r="D1255" s="5"/>
      <c r="E1255" s="12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12"/>
      <c r="AL1255" s="8"/>
    </row>
    <row r="1256" spans="1:38" ht="15.75" thickBot="1" x14ac:dyDescent="0.25">
      <c r="A1256" s="68"/>
      <c r="B1256" s="63"/>
      <c r="C1256" s="9"/>
      <c r="D1256" s="5"/>
      <c r="E1256" s="13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</row>
    <row r="1257" spans="1:38" ht="15.75" thickBot="1" x14ac:dyDescent="0.25">
      <c r="A1257" s="66"/>
      <c r="B1257" s="63"/>
      <c r="C1257" s="7"/>
      <c r="D1257" s="5"/>
      <c r="E1257" s="12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</row>
    <row r="1258" spans="1:38" ht="15.75" thickBot="1" x14ac:dyDescent="0.25">
      <c r="A1258" s="66"/>
      <c r="B1258" s="63"/>
      <c r="C1258" s="5"/>
      <c r="D1258" s="5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  <c r="AE1258" s="13"/>
      <c r="AF1258" s="13"/>
      <c r="AG1258" s="13"/>
      <c r="AH1258" s="13"/>
      <c r="AI1258" s="13"/>
      <c r="AJ1258" s="13"/>
      <c r="AK1258" s="13"/>
      <c r="AL1258" s="13"/>
    </row>
    <row r="1259" spans="1:38" ht="15.75" thickBot="1" x14ac:dyDescent="0.25">
      <c r="A1259" s="66"/>
      <c r="B1259" s="63"/>
      <c r="C1259" s="5"/>
      <c r="D1259" s="5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</row>
    <row r="1260" spans="1:38" ht="15.75" thickBot="1" x14ac:dyDescent="0.25">
      <c r="A1260" s="66"/>
      <c r="B1260" s="63"/>
      <c r="C1260" s="7"/>
      <c r="D1260" s="5"/>
      <c r="E1260" s="13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</row>
    <row r="1261" spans="1:38" ht="15.75" thickBot="1" x14ac:dyDescent="0.25">
      <c r="A1261" s="69"/>
      <c r="B1261" s="63"/>
      <c r="C1261" s="9"/>
      <c r="D1261" s="5"/>
      <c r="E1261" s="12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12"/>
      <c r="AL1261" s="8"/>
    </row>
    <row r="1262" spans="1:38" ht="15.75" thickBot="1" x14ac:dyDescent="0.25">
      <c r="A1262" s="68"/>
      <c r="B1262" s="63"/>
      <c r="C1262" s="7"/>
      <c r="D1262" s="5"/>
      <c r="E1262" s="13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</row>
    <row r="1263" spans="1:38" ht="15.75" thickBot="1" x14ac:dyDescent="0.25">
      <c r="A1263" s="66"/>
      <c r="B1263" s="63"/>
      <c r="C1263" s="5"/>
      <c r="D1263" s="34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</row>
    <row r="1264" spans="1:38" ht="15.75" thickBot="1" x14ac:dyDescent="0.25">
      <c r="A1264" s="66"/>
      <c r="B1264" s="63"/>
      <c r="C1264" s="5"/>
      <c r="D1264" s="5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/>
      <c r="AG1264" s="13"/>
      <c r="AH1264" s="13"/>
      <c r="AI1264" s="13"/>
      <c r="AJ1264" s="13"/>
      <c r="AK1264" s="13"/>
      <c r="AL1264" s="13"/>
    </row>
    <row r="1265" spans="1:38" ht="15.75" thickBot="1" x14ac:dyDescent="0.25">
      <c r="A1265" s="66"/>
      <c r="B1265" s="63"/>
      <c r="C1265" s="7"/>
      <c r="D1265" s="34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</row>
    <row r="1266" spans="1:38" ht="15.75" thickBot="1" x14ac:dyDescent="0.25">
      <c r="A1266" s="66"/>
      <c r="B1266" s="63"/>
      <c r="C1266" s="9"/>
      <c r="D1266" s="20"/>
      <c r="E1266" s="21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</row>
    <row r="1267" spans="1:38" ht="15.75" thickBot="1" x14ac:dyDescent="0.25">
      <c r="A1267" s="69"/>
      <c r="B1267" s="63"/>
      <c r="C1267" s="7"/>
      <c r="D1267" s="34"/>
      <c r="E1267" s="12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12"/>
      <c r="AL1267" s="8"/>
    </row>
    <row r="1268" spans="1:38" ht="15.75" thickBot="1" x14ac:dyDescent="0.25">
      <c r="A1268" s="68"/>
      <c r="B1268" s="63"/>
      <c r="C1268" s="5"/>
      <c r="D1268" s="5"/>
      <c r="E1268" s="21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</row>
    <row r="1269" spans="1:38" ht="15.75" thickBot="1" x14ac:dyDescent="0.25">
      <c r="A1269" s="66"/>
      <c r="B1269" s="63"/>
      <c r="C1269" s="5"/>
      <c r="D1269" s="34"/>
      <c r="E1269" s="12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</row>
    <row r="1270" spans="1:38" ht="15.75" thickBot="1" x14ac:dyDescent="0.25">
      <c r="A1270" s="66"/>
      <c r="B1270" s="63"/>
      <c r="C1270" s="7"/>
      <c r="D1270" s="5"/>
      <c r="E1270" s="21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/>
      <c r="AG1270" s="13"/>
      <c r="AH1270" s="13"/>
      <c r="AI1270" s="13"/>
      <c r="AJ1270" s="13"/>
      <c r="AK1270" s="13"/>
      <c r="AL1270" s="13"/>
    </row>
    <row r="1271" spans="1:38" ht="15.75" thickBot="1" x14ac:dyDescent="0.25">
      <c r="A1271" s="66"/>
      <c r="B1271" s="63"/>
      <c r="C1271" s="9"/>
      <c r="D1271" s="34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</row>
    <row r="1272" spans="1:38" ht="15.75" thickBot="1" x14ac:dyDescent="0.25">
      <c r="A1272" s="66"/>
      <c r="B1272" s="63"/>
      <c r="C1272" s="7"/>
      <c r="D1272" s="5"/>
      <c r="E1272" s="13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</row>
    <row r="1273" spans="1:38" ht="15.75" thickBot="1" x14ac:dyDescent="0.25">
      <c r="A1273" s="69"/>
      <c r="B1273" s="63"/>
      <c r="C1273" s="5"/>
      <c r="D1273" s="34"/>
      <c r="E1273" s="12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12"/>
      <c r="AL1273" s="8"/>
    </row>
    <row r="1274" spans="1:38" ht="15.75" thickBot="1" x14ac:dyDescent="0.25">
      <c r="A1274" s="68"/>
      <c r="B1274" s="63"/>
      <c r="C1274" s="5"/>
      <c r="D1274" s="5"/>
      <c r="E1274" s="13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</row>
    <row r="1275" spans="1:38" ht="15.75" thickBot="1" x14ac:dyDescent="0.25">
      <c r="A1275" s="66"/>
      <c r="B1275" s="63"/>
      <c r="C1275" s="7"/>
      <c r="D1275" s="7"/>
      <c r="E1275" s="12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</row>
    <row r="1276" spans="1:38" ht="15.75" thickBot="1" x14ac:dyDescent="0.25">
      <c r="A1276" s="66"/>
      <c r="B1276" s="63"/>
      <c r="C1276" s="9"/>
      <c r="D1276" s="5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  <c r="AE1276" s="13"/>
      <c r="AF1276" s="13"/>
      <c r="AG1276" s="13"/>
      <c r="AH1276" s="13"/>
      <c r="AI1276" s="13"/>
      <c r="AJ1276" s="13"/>
      <c r="AK1276" s="13"/>
      <c r="AL1276" s="13"/>
    </row>
    <row r="1277" spans="1:38" ht="15.75" thickBot="1" x14ac:dyDescent="0.25">
      <c r="A1277" s="66"/>
      <c r="B1277" s="63"/>
      <c r="C1277" s="7"/>
      <c r="D1277" s="7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</row>
    <row r="1278" spans="1:38" ht="15.75" thickBot="1" x14ac:dyDescent="0.25">
      <c r="A1278" s="66"/>
      <c r="B1278" s="63"/>
      <c r="C1278" s="5"/>
      <c r="D1278" s="5"/>
      <c r="E1278" s="13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</row>
    <row r="1279" spans="1:38" ht="15.75" thickBot="1" x14ac:dyDescent="0.25">
      <c r="A1279" s="69"/>
      <c r="B1279" s="63"/>
      <c r="C1279" s="5"/>
      <c r="D1279" s="7"/>
      <c r="E1279" s="12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12"/>
      <c r="AL1279" s="8"/>
    </row>
    <row r="1280" spans="1:38" ht="15.75" thickBot="1" x14ac:dyDescent="0.25">
      <c r="A1280" s="68"/>
      <c r="B1280" s="63"/>
      <c r="C1280" s="7"/>
      <c r="D1280" s="5"/>
      <c r="E1280" s="13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</row>
    <row r="1281" spans="1:38" ht="15.75" thickBot="1" x14ac:dyDescent="0.25">
      <c r="A1281" s="66"/>
      <c r="B1281" s="63"/>
      <c r="C1281" s="9"/>
      <c r="D1281" s="7"/>
      <c r="E1281" s="12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</row>
    <row r="1282" spans="1:38" ht="15.75" thickBot="1" x14ac:dyDescent="0.25">
      <c r="A1282" s="66"/>
      <c r="B1282" s="63"/>
      <c r="C1282" s="7"/>
      <c r="D1282" s="5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  <c r="AE1282" s="13"/>
      <c r="AF1282" s="13"/>
      <c r="AG1282" s="13"/>
      <c r="AH1282" s="13"/>
      <c r="AI1282" s="13"/>
      <c r="AJ1282" s="13"/>
      <c r="AK1282" s="13"/>
      <c r="AL1282" s="13"/>
    </row>
    <row r="1283" spans="1:38" ht="15.75" thickBot="1" x14ac:dyDescent="0.25">
      <c r="A1283" s="66"/>
      <c r="B1283" s="63"/>
      <c r="C1283" s="5"/>
      <c r="D1283" s="7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</row>
    <row r="1284" spans="1:38" ht="15.75" thickBot="1" x14ac:dyDescent="0.25">
      <c r="A1284" s="66"/>
      <c r="B1284" s="63"/>
      <c r="C1284" s="5"/>
      <c r="D1284" s="5"/>
      <c r="E1284" s="13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</row>
    <row r="1285" spans="1:38" ht="15.75" thickBot="1" x14ac:dyDescent="0.25">
      <c r="A1285" s="69"/>
      <c r="B1285" s="63"/>
      <c r="C1285" s="7"/>
      <c r="D1285" s="7"/>
      <c r="E1285" s="12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12"/>
      <c r="AL1285" s="8"/>
    </row>
    <row r="1286" spans="1:38" ht="15.75" thickBot="1" x14ac:dyDescent="0.25">
      <c r="A1286" s="68"/>
      <c r="B1286" s="63"/>
      <c r="C1286" s="9"/>
      <c r="D1286" s="5"/>
      <c r="E1286" s="13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</row>
    <row r="1287" spans="1:38" ht="15.75" thickBot="1" x14ac:dyDescent="0.25">
      <c r="A1287" s="66"/>
      <c r="B1287" s="63"/>
      <c r="C1287" s="7"/>
      <c r="D1287" s="7"/>
      <c r="E1287" s="12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</row>
    <row r="1288" spans="1:38" ht="15.75" thickBot="1" x14ac:dyDescent="0.25">
      <c r="A1288" s="66"/>
      <c r="B1288" s="63"/>
      <c r="C1288" s="5"/>
      <c r="D1288" s="5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  <c r="AE1288" s="13"/>
      <c r="AF1288" s="13"/>
      <c r="AG1288" s="13"/>
      <c r="AH1288" s="13"/>
      <c r="AI1288" s="13"/>
      <c r="AJ1288" s="13"/>
      <c r="AK1288" s="13"/>
      <c r="AL1288" s="13"/>
    </row>
    <row r="1289" spans="1:38" ht="15.75" thickBot="1" x14ac:dyDescent="0.25">
      <c r="A1289" s="66"/>
      <c r="B1289" s="63"/>
      <c r="C1289" s="5"/>
      <c r="D1289" s="7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</row>
    <row r="1290" spans="1:38" ht="15.75" thickBot="1" x14ac:dyDescent="0.25">
      <c r="A1290" s="66"/>
      <c r="B1290" s="63"/>
      <c r="C1290" s="7"/>
      <c r="D1290" s="5"/>
      <c r="E1290" s="13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</row>
    <row r="1291" spans="1:38" ht="15.75" thickBot="1" x14ac:dyDescent="0.25">
      <c r="A1291" s="69"/>
      <c r="B1291" s="63"/>
      <c r="C1291" s="9"/>
      <c r="D1291" s="7"/>
      <c r="E1291" s="12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12"/>
      <c r="AL1291" s="8"/>
    </row>
    <row r="1292" spans="1:38" ht="15.75" thickBot="1" x14ac:dyDescent="0.25">
      <c r="A1292" s="68"/>
      <c r="B1292" s="63"/>
      <c r="C1292" s="7"/>
      <c r="D1292" s="5"/>
      <c r="E1292" s="13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</row>
    <row r="1293" spans="1:38" ht="15.75" thickBot="1" x14ac:dyDescent="0.25">
      <c r="A1293" s="66"/>
      <c r="B1293" s="63"/>
      <c r="C1293" s="5"/>
      <c r="D1293" s="7"/>
      <c r="E1293" s="12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</row>
    <row r="1294" spans="1:38" ht="15.75" thickBot="1" x14ac:dyDescent="0.25">
      <c r="A1294" s="66"/>
      <c r="B1294" s="63"/>
      <c r="C1294" s="5"/>
      <c r="D1294" s="5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  <c r="AE1294" s="13"/>
      <c r="AF1294" s="13"/>
      <c r="AG1294" s="13"/>
      <c r="AH1294" s="13"/>
      <c r="AI1294" s="13"/>
      <c r="AJ1294" s="13"/>
      <c r="AK1294" s="13"/>
      <c r="AL1294" s="13"/>
    </row>
    <row r="1295" spans="1:38" ht="15.75" thickBot="1" x14ac:dyDescent="0.25">
      <c r="A1295" s="66"/>
      <c r="B1295" s="63"/>
      <c r="C1295" s="7"/>
      <c r="D1295" s="7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</row>
    <row r="1296" spans="1:38" ht="15.75" thickBot="1" x14ac:dyDescent="0.25">
      <c r="A1296" s="66"/>
      <c r="B1296" s="63"/>
      <c r="C1296" s="9"/>
      <c r="D1296" s="5"/>
      <c r="E1296" s="13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</row>
    <row r="1297" spans="1:38" ht="15.75" thickBot="1" x14ac:dyDescent="0.25">
      <c r="A1297" s="69"/>
      <c r="B1297" s="63"/>
      <c r="C1297" s="7"/>
      <c r="D1297" s="7"/>
      <c r="E1297" s="12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12"/>
      <c r="AL1297" s="8"/>
    </row>
    <row r="1298" spans="1:38" ht="15.75" thickBot="1" x14ac:dyDescent="0.25">
      <c r="A1298" s="68"/>
      <c r="B1298" s="63"/>
      <c r="C1298" s="5"/>
      <c r="D1298" s="5"/>
      <c r="E1298" s="13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</row>
    <row r="1299" spans="1:38" ht="15.75" thickBot="1" x14ac:dyDescent="0.25">
      <c r="A1299" s="66"/>
      <c r="B1299" s="63"/>
      <c r="C1299" s="5"/>
      <c r="D1299" s="7"/>
      <c r="E1299" s="12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</row>
    <row r="1300" spans="1:38" ht="15.75" thickBot="1" x14ac:dyDescent="0.25">
      <c r="A1300" s="66"/>
      <c r="B1300" s="63"/>
      <c r="C1300" s="7"/>
      <c r="D1300" s="5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  <c r="AE1300" s="13"/>
      <c r="AF1300" s="13"/>
      <c r="AG1300" s="13"/>
      <c r="AH1300" s="13"/>
      <c r="AI1300" s="13"/>
      <c r="AJ1300" s="13"/>
      <c r="AK1300" s="13"/>
      <c r="AL1300" s="13"/>
    </row>
    <row r="1301" spans="1:38" ht="15.75" thickBot="1" x14ac:dyDescent="0.25">
      <c r="A1301" s="66"/>
      <c r="B1301" s="63"/>
      <c r="C1301" s="9"/>
      <c r="D1301" s="7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</row>
    <row r="1302" spans="1:38" ht="15.75" thickBot="1" x14ac:dyDescent="0.25">
      <c r="A1302" s="66"/>
      <c r="B1302" s="63"/>
      <c r="C1302" s="7"/>
      <c r="D1302" s="5"/>
      <c r="E1302" s="13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</row>
    <row r="1303" spans="1:38" ht="15.75" thickBot="1" x14ac:dyDescent="0.25">
      <c r="A1303" s="69"/>
      <c r="B1303" s="63"/>
      <c r="C1303" s="5"/>
      <c r="D1303" s="7"/>
      <c r="E1303" s="12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12"/>
      <c r="AL1303" s="8"/>
    </row>
    <row r="1304" spans="1:38" ht="15.75" thickBot="1" x14ac:dyDescent="0.25">
      <c r="A1304" s="68"/>
      <c r="B1304" s="63"/>
      <c r="C1304" s="5"/>
      <c r="D1304" s="5"/>
      <c r="E1304" s="13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</row>
    <row r="1305" spans="1:38" ht="15.75" thickBot="1" x14ac:dyDescent="0.25">
      <c r="A1305" s="66"/>
      <c r="B1305" s="63"/>
      <c r="C1305" s="7"/>
      <c r="D1305" s="7"/>
      <c r="E1305" s="12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</row>
    <row r="1306" spans="1:38" ht="15.75" thickBot="1" x14ac:dyDescent="0.25">
      <c r="A1306" s="66"/>
      <c r="B1306" s="63"/>
      <c r="C1306" s="9"/>
      <c r="D1306" s="5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  <c r="AE1306" s="13"/>
      <c r="AF1306" s="13"/>
      <c r="AG1306" s="13"/>
      <c r="AH1306" s="13"/>
      <c r="AI1306" s="13"/>
      <c r="AJ1306" s="13"/>
      <c r="AK1306" s="13"/>
      <c r="AL1306" s="13"/>
    </row>
    <row r="1307" spans="1:38" ht="15.75" thickBot="1" x14ac:dyDescent="0.25">
      <c r="A1307" s="66"/>
      <c r="B1307" s="63"/>
      <c r="C1307" s="7"/>
      <c r="D1307" s="7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</row>
    <row r="1308" spans="1:38" ht="15.75" thickBot="1" x14ac:dyDescent="0.25">
      <c r="A1308" s="66"/>
      <c r="B1308" s="63"/>
      <c r="C1308" s="5"/>
      <c r="D1308" s="5"/>
      <c r="E1308" s="13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</row>
    <row r="1309" spans="1:38" ht="15.75" thickBot="1" x14ac:dyDescent="0.25">
      <c r="A1309" s="69"/>
      <c r="B1309" s="63"/>
      <c r="C1309" s="5"/>
      <c r="D1309" s="7"/>
      <c r="E1309" s="12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12"/>
      <c r="AL1309" s="8"/>
    </row>
    <row r="1310" spans="1:38" ht="15.75" thickBot="1" x14ac:dyDescent="0.25">
      <c r="A1310" s="68"/>
      <c r="B1310" s="63"/>
      <c r="C1310" s="7"/>
      <c r="D1310" s="5"/>
      <c r="E1310" s="13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</row>
    <row r="1311" spans="1:38" ht="15.75" thickBot="1" x14ac:dyDescent="0.25">
      <c r="A1311" s="66"/>
      <c r="B1311" s="63"/>
      <c r="C1311" s="9"/>
      <c r="D1311" s="7"/>
      <c r="E1311" s="12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</row>
    <row r="1312" spans="1:38" ht="15.75" thickBot="1" x14ac:dyDescent="0.25">
      <c r="A1312" s="66"/>
      <c r="B1312" s="63"/>
      <c r="C1312" s="7"/>
      <c r="D1312" s="5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  <c r="AE1312" s="13"/>
      <c r="AF1312" s="13"/>
      <c r="AG1312" s="13"/>
      <c r="AH1312" s="13"/>
      <c r="AI1312" s="13"/>
      <c r="AJ1312" s="13"/>
      <c r="AK1312" s="13"/>
      <c r="AL1312" s="13"/>
    </row>
    <row r="1313" spans="1:38" ht="15.75" thickBot="1" x14ac:dyDescent="0.25">
      <c r="A1313" s="66"/>
      <c r="B1313" s="63"/>
      <c r="C1313" s="5"/>
      <c r="D1313" s="7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</row>
    <row r="1314" spans="1:38" ht="15.75" thickBot="1" x14ac:dyDescent="0.25">
      <c r="A1314" s="66"/>
      <c r="B1314" s="63"/>
      <c r="C1314" s="5"/>
      <c r="D1314" s="5"/>
      <c r="E1314" s="13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</row>
    <row r="1315" spans="1:38" ht="15.75" thickBot="1" x14ac:dyDescent="0.25">
      <c r="A1315" s="69"/>
      <c r="B1315" s="63"/>
      <c r="C1315" s="7"/>
      <c r="D1315" s="7"/>
      <c r="E1315" s="12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12"/>
      <c r="AL1315" s="8"/>
    </row>
    <row r="1316" spans="1:38" ht="15.75" thickBot="1" x14ac:dyDescent="0.25">
      <c r="A1316" s="68"/>
      <c r="B1316" s="63"/>
      <c r="C1316" s="9"/>
      <c r="D1316" s="5"/>
      <c r="E1316" s="13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</row>
    <row r="1317" spans="1:38" ht="15.75" thickBot="1" x14ac:dyDescent="0.25">
      <c r="A1317" s="66"/>
      <c r="B1317" s="63"/>
      <c r="C1317" s="7"/>
      <c r="D1317" s="7"/>
      <c r="E1317" s="12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</row>
    <row r="1318" spans="1:38" ht="15.75" thickBot="1" x14ac:dyDescent="0.25">
      <c r="A1318" s="66"/>
      <c r="B1318" s="63"/>
      <c r="C1318" s="5"/>
      <c r="D1318" s="5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  <c r="AE1318" s="13"/>
      <c r="AF1318" s="13"/>
      <c r="AG1318" s="13"/>
      <c r="AH1318" s="13"/>
      <c r="AI1318" s="13"/>
      <c r="AJ1318" s="13"/>
      <c r="AK1318" s="13"/>
      <c r="AL1318" s="13"/>
    </row>
    <row r="1319" spans="1:38" ht="15.75" thickBot="1" x14ac:dyDescent="0.25">
      <c r="A1319" s="66"/>
      <c r="B1319" s="63"/>
      <c r="C1319" s="5"/>
      <c r="D1319" s="7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</row>
    <row r="1320" spans="1:38" ht="15.75" thickBot="1" x14ac:dyDescent="0.25">
      <c r="A1320" s="66"/>
      <c r="B1320" s="63"/>
      <c r="C1320" s="7"/>
      <c r="D1320" s="5"/>
      <c r="E1320" s="13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</row>
    <row r="1321" spans="1:38" ht="15.75" thickBot="1" x14ac:dyDescent="0.25">
      <c r="A1321" s="69"/>
      <c r="B1321" s="63"/>
      <c r="C1321" s="9"/>
      <c r="D1321" s="7"/>
      <c r="E1321" s="12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12"/>
      <c r="AL1321" s="8"/>
    </row>
    <row r="1322" spans="1:38" ht="15.75" thickBot="1" x14ac:dyDescent="0.25">
      <c r="A1322" s="68"/>
      <c r="B1322" s="63"/>
      <c r="C1322" s="7"/>
      <c r="D1322" s="5"/>
      <c r="E1322" s="13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</row>
    <row r="1323" spans="1:38" ht="15.75" thickBot="1" x14ac:dyDescent="0.25">
      <c r="A1323" s="66"/>
      <c r="B1323" s="63"/>
      <c r="C1323" s="5"/>
      <c r="D1323" s="7"/>
      <c r="E1323" s="12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</row>
    <row r="1324" spans="1:38" ht="15.75" thickBot="1" x14ac:dyDescent="0.25">
      <c r="A1324" s="66"/>
      <c r="B1324" s="63"/>
      <c r="C1324" s="5"/>
      <c r="D1324" s="5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  <c r="AE1324" s="13"/>
      <c r="AF1324" s="13"/>
      <c r="AG1324" s="13"/>
      <c r="AH1324" s="13"/>
      <c r="AI1324" s="13"/>
      <c r="AJ1324" s="13"/>
      <c r="AK1324" s="13"/>
      <c r="AL1324" s="13"/>
    </row>
    <row r="1325" spans="1:38" ht="15.75" thickBot="1" x14ac:dyDescent="0.25">
      <c r="A1325" s="66"/>
      <c r="B1325" s="63"/>
      <c r="C1325" s="7"/>
      <c r="D1325" s="7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</row>
    <row r="1326" spans="1:38" ht="15.75" thickBot="1" x14ac:dyDescent="0.25">
      <c r="A1326" s="66"/>
      <c r="B1326" s="63"/>
      <c r="C1326" s="9"/>
      <c r="D1326" s="5"/>
      <c r="E1326" s="13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</row>
    <row r="1327" spans="1:38" ht="15.75" thickBot="1" x14ac:dyDescent="0.25">
      <c r="A1327" s="69"/>
      <c r="B1327" s="63"/>
      <c r="C1327" s="7"/>
      <c r="D1327" s="7"/>
      <c r="E1327" s="12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12"/>
      <c r="AL1327" s="8"/>
    </row>
    <row r="1328" spans="1:38" ht="15.75" thickBot="1" x14ac:dyDescent="0.25">
      <c r="B1328" s="63"/>
      <c r="C1328" s="5"/>
      <c r="D1328" s="5"/>
      <c r="E1328" s="13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</row>
    <row r="1329" spans="2:38" ht="15.75" thickBot="1" x14ac:dyDescent="0.25">
      <c r="B1329" s="63"/>
      <c r="C1329" s="5"/>
      <c r="D1329" s="7"/>
      <c r="E1329" s="12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</row>
    <row r="1330" spans="2:38" ht="15.75" thickBot="1" x14ac:dyDescent="0.25">
      <c r="B1330" s="63"/>
      <c r="C1330" s="7"/>
      <c r="D1330" s="5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  <c r="AE1330" s="13"/>
      <c r="AF1330" s="13"/>
      <c r="AG1330" s="13"/>
      <c r="AH1330" s="13"/>
      <c r="AI1330" s="13"/>
      <c r="AJ1330" s="13"/>
      <c r="AK1330" s="13"/>
      <c r="AL1330" s="13"/>
    </row>
    <row r="1331" spans="2:38" ht="15.75" thickBot="1" x14ac:dyDescent="0.25">
      <c r="B1331" s="63"/>
      <c r="C1331" s="9"/>
      <c r="D1331" s="7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</row>
    <row r="1332" spans="2:38" ht="15.75" thickBot="1" x14ac:dyDescent="0.25">
      <c r="B1332" s="63"/>
      <c r="C1332" s="7"/>
      <c r="D1332" s="5"/>
      <c r="E1332" s="13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</row>
    <row r="1333" spans="2:38" ht="15.75" thickBot="1" x14ac:dyDescent="0.25">
      <c r="B1333" s="63"/>
      <c r="C1333" s="5"/>
      <c r="D1333" s="7"/>
      <c r="E1333" s="12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12"/>
      <c r="AL1333" s="8"/>
    </row>
    <row r="1334" spans="2:38" ht="15.75" thickBot="1" x14ac:dyDescent="0.25">
      <c r="B1334" s="63"/>
      <c r="C1334" s="5"/>
      <c r="D1334" s="5"/>
      <c r="E1334" s="13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</row>
    <row r="1335" spans="2:38" ht="15.75" thickBot="1" x14ac:dyDescent="0.25">
      <c r="B1335" s="63"/>
      <c r="C1335" s="7"/>
      <c r="D1335" s="7"/>
      <c r="E1335" s="12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</row>
    <row r="1336" spans="2:38" ht="15.75" thickBot="1" x14ac:dyDescent="0.25">
      <c r="B1336" s="63"/>
      <c r="C1336" s="9"/>
      <c r="D1336" s="5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  <c r="AE1336" s="13"/>
      <c r="AF1336" s="13"/>
      <c r="AG1336" s="13"/>
      <c r="AH1336" s="13"/>
      <c r="AI1336" s="13"/>
      <c r="AJ1336" s="13"/>
      <c r="AK1336" s="13"/>
      <c r="AL1336" s="13"/>
    </row>
    <row r="1337" spans="2:38" ht="15.75" thickBot="1" x14ac:dyDescent="0.25">
      <c r="B1337" s="63"/>
      <c r="C1337" s="7"/>
      <c r="D1337" s="7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</row>
    <row r="1338" spans="2:38" ht="15.75" thickBot="1" x14ac:dyDescent="0.25">
      <c r="B1338" s="63"/>
      <c r="C1338" s="5"/>
      <c r="D1338" s="5"/>
      <c r="E1338" s="13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</row>
    <row r="1339" spans="2:38" ht="15.75" thickBot="1" x14ac:dyDescent="0.25">
      <c r="B1339" s="63"/>
      <c r="C1339" s="5"/>
      <c r="D1339" s="7"/>
      <c r="E1339" s="12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12"/>
      <c r="AL1339" s="8"/>
    </row>
    <row r="1340" spans="2:38" ht="15.75" thickBot="1" x14ac:dyDescent="0.25">
      <c r="B1340" s="63"/>
      <c r="C1340" s="7"/>
      <c r="D1340" s="5"/>
      <c r="E1340" s="13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</row>
    <row r="1341" spans="2:38" ht="15.75" thickBot="1" x14ac:dyDescent="0.25">
      <c r="B1341" s="63"/>
      <c r="C1341" s="9"/>
      <c r="D1341" s="7"/>
      <c r="E1341" s="12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</row>
    <row r="1342" spans="2:38" ht="15.75" thickBot="1" x14ac:dyDescent="0.25">
      <c r="B1342" s="63"/>
      <c r="C1342" s="7"/>
      <c r="D1342" s="5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  <c r="AE1342" s="13"/>
      <c r="AF1342" s="13"/>
      <c r="AG1342" s="13"/>
      <c r="AH1342" s="13"/>
      <c r="AI1342" s="13"/>
      <c r="AJ1342" s="13"/>
      <c r="AK1342" s="13"/>
      <c r="AL1342" s="13"/>
    </row>
    <row r="1343" spans="2:38" ht="15.75" thickBot="1" x14ac:dyDescent="0.25">
      <c r="B1343" s="63"/>
      <c r="C1343" s="5"/>
      <c r="D1343" s="7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</row>
    <row r="1344" spans="2:38" ht="15.75" thickBot="1" x14ac:dyDescent="0.25">
      <c r="B1344" s="63"/>
      <c r="C1344" s="5"/>
      <c r="D1344" s="5"/>
      <c r="E1344" s="13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</row>
    <row r="1345" spans="2:38" ht="15.75" thickBot="1" x14ac:dyDescent="0.25">
      <c r="B1345" s="63"/>
      <c r="C1345" s="7"/>
      <c r="D1345" s="7"/>
      <c r="E1345" s="12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12"/>
      <c r="AL1345" s="8"/>
    </row>
    <row r="1346" spans="2:38" ht="15.75" thickBot="1" x14ac:dyDescent="0.25">
      <c r="B1346" s="63"/>
      <c r="C1346" s="9"/>
      <c r="D1346" s="5"/>
      <c r="E1346" s="13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</row>
    <row r="1347" spans="2:38" ht="15.75" thickBot="1" x14ac:dyDescent="0.25">
      <c r="B1347" s="63"/>
      <c r="C1347" s="7"/>
      <c r="D1347" s="7"/>
      <c r="E1347" s="12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</row>
  </sheetData>
  <autoFilter ref="A1:AM583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</autoFilter>
  <mergeCells count="242">
    <mergeCell ref="A44:A48"/>
    <mergeCell ref="A39:A43"/>
    <mergeCell ref="A59:A63"/>
    <mergeCell ref="A54:A58"/>
    <mergeCell ref="A89:A93"/>
    <mergeCell ref="A84:A88"/>
    <mergeCell ref="A79:A83"/>
    <mergeCell ref="A74:A78"/>
    <mergeCell ref="A69:A73"/>
    <mergeCell ref="A244:A248"/>
    <mergeCell ref="A579:A583"/>
    <mergeCell ref="A574:A578"/>
    <mergeCell ref="A569:A573"/>
    <mergeCell ref="A564:A568"/>
    <mergeCell ref="A559:A563"/>
    <mergeCell ref="A554:A558"/>
    <mergeCell ref="A549:A553"/>
    <mergeCell ref="A764:A769"/>
    <mergeCell ref="A259:A263"/>
    <mergeCell ref="A254:A258"/>
    <mergeCell ref="A249:A253"/>
    <mergeCell ref="A114:A118"/>
    <mergeCell ref="A109:A113"/>
    <mergeCell ref="A104:A108"/>
    <mergeCell ref="A99:A103"/>
    <mergeCell ref="A94:A98"/>
    <mergeCell ref="A602:A607"/>
    <mergeCell ref="A596:A601"/>
    <mergeCell ref="A962:A967"/>
    <mergeCell ref="A968:A973"/>
    <mergeCell ref="A1076:A1081"/>
    <mergeCell ref="A1016:A1021"/>
    <mergeCell ref="A1022:A1027"/>
    <mergeCell ref="A1028:A1033"/>
    <mergeCell ref="A1034:A1039"/>
    <mergeCell ref="A1040:A1045"/>
    <mergeCell ref="A1046:A1051"/>
    <mergeCell ref="A974:A979"/>
    <mergeCell ref="A980:A985"/>
    <mergeCell ref="A986:A991"/>
    <mergeCell ref="A992:A997"/>
    <mergeCell ref="A998:A1003"/>
    <mergeCell ref="A1004:A1009"/>
    <mergeCell ref="A1010:A1015"/>
    <mergeCell ref="A1052:A1057"/>
    <mergeCell ref="A1058:A1063"/>
    <mergeCell ref="A956:A961"/>
    <mergeCell ref="A194:A198"/>
    <mergeCell ref="A199:A203"/>
    <mergeCell ref="A204:A208"/>
    <mergeCell ref="A209:A213"/>
    <mergeCell ref="A214:A218"/>
    <mergeCell ref="A219:A223"/>
    <mergeCell ref="A64:A68"/>
    <mergeCell ref="A159:A163"/>
    <mergeCell ref="A164:A168"/>
    <mergeCell ref="A169:A173"/>
    <mergeCell ref="A174:A178"/>
    <mergeCell ref="A179:A183"/>
    <mergeCell ref="A184:A188"/>
    <mergeCell ref="A189:A193"/>
    <mergeCell ref="A794:A799"/>
    <mergeCell ref="A740:A745"/>
    <mergeCell ref="A746:A751"/>
    <mergeCell ref="A752:A757"/>
    <mergeCell ref="A544:A548"/>
    <mergeCell ref="A926:A931"/>
    <mergeCell ref="A932:A937"/>
    <mergeCell ref="A938:A943"/>
    <mergeCell ref="A758:A763"/>
    <mergeCell ref="A776:A781"/>
    <mergeCell ref="A782:A787"/>
    <mergeCell ref="A788:A793"/>
    <mergeCell ref="A464:A468"/>
    <mergeCell ref="A469:A473"/>
    <mergeCell ref="A638:A643"/>
    <mergeCell ref="A449:A453"/>
    <mergeCell ref="A424:A428"/>
    <mergeCell ref="A429:A433"/>
    <mergeCell ref="A434:A438"/>
    <mergeCell ref="A439:A443"/>
    <mergeCell ref="A444:A448"/>
    <mergeCell ref="A399:A403"/>
    <mergeCell ref="A404:A408"/>
    <mergeCell ref="A409:A413"/>
    <mergeCell ref="A414:A418"/>
    <mergeCell ref="A419:A423"/>
    <mergeCell ref="A454:A458"/>
    <mergeCell ref="A374:A378"/>
    <mergeCell ref="A459:A463"/>
    <mergeCell ref="A324:A328"/>
    <mergeCell ref="A329:A333"/>
    <mergeCell ref="A49:A53"/>
    <mergeCell ref="A239:A243"/>
    <mergeCell ref="A384:A388"/>
    <mergeCell ref="A389:A393"/>
    <mergeCell ref="A394:A398"/>
    <mergeCell ref="A349:A353"/>
    <mergeCell ref="A354:A358"/>
    <mergeCell ref="A359:A363"/>
    <mergeCell ref="A364:A368"/>
    <mergeCell ref="A369:A373"/>
    <mergeCell ref="A274:A278"/>
    <mergeCell ref="A279:A283"/>
    <mergeCell ref="A284:A288"/>
    <mergeCell ref="A289:A293"/>
    <mergeCell ref="A294:A298"/>
    <mergeCell ref="A334:A338"/>
    <mergeCell ref="A339:A343"/>
    <mergeCell ref="A344:A348"/>
    <mergeCell ref="A299:A303"/>
    <mergeCell ref="A304:A308"/>
    <mergeCell ref="A309:A313"/>
    <mergeCell ref="A314:A318"/>
    <mergeCell ref="A319:A323"/>
    <mergeCell ref="A379:A383"/>
    <mergeCell ref="A608:A613"/>
    <mergeCell ref="A1:AL1"/>
    <mergeCell ref="A2:AL2"/>
    <mergeCell ref="A584:A589"/>
    <mergeCell ref="A590:A595"/>
    <mergeCell ref="A19:A23"/>
    <mergeCell ref="A24:A28"/>
    <mergeCell ref="A614:A619"/>
    <mergeCell ref="A620:A625"/>
    <mergeCell ref="A626:A631"/>
    <mergeCell ref="A632:A637"/>
    <mergeCell ref="A1082:A1087"/>
    <mergeCell ref="A1088:A1093"/>
    <mergeCell ref="A722:A727"/>
    <mergeCell ref="A728:A733"/>
    <mergeCell ref="A734:A739"/>
    <mergeCell ref="A704:A709"/>
    <mergeCell ref="A710:A715"/>
    <mergeCell ref="A716:A721"/>
    <mergeCell ref="A698:A703"/>
    <mergeCell ref="A644:A649"/>
    <mergeCell ref="A650:A655"/>
    <mergeCell ref="A656:A661"/>
    <mergeCell ref="A662:A667"/>
    <mergeCell ref="A668:A673"/>
    <mergeCell ref="A674:A679"/>
    <mergeCell ref="A680:A685"/>
    <mergeCell ref="A686:A691"/>
    <mergeCell ref="A692:A697"/>
    <mergeCell ref="A800:A805"/>
    <mergeCell ref="A770:A775"/>
    <mergeCell ref="A1322:A1327"/>
    <mergeCell ref="A1244:A1249"/>
    <mergeCell ref="A1250:A1255"/>
    <mergeCell ref="A1256:A1261"/>
    <mergeCell ref="A1262:A1267"/>
    <mergeCell ref="A1268:A1273"/>
    <mergeCell ref="A1274:A1279"/>
    <mergeCell ref="A1280:A1285"/>
    <mergeCell ref="A1286:A1291"/>
    <mergeCell ref="A1292:A1297"/>
    <mergeCell ref="A1298:A1303"/>
    <mergeCell ref="A1304:A1309"/>
    <mergeCell ref="A1310:A1315"/>
    <mergeCell ref="A1316:A1321"/>
    <mergeCell ref="A1238:A1243"/>
    <mergeCell ref="A1148:A1153"/>
    <mergeCell ref="A1154:A1159"/>
    <mergeCell ref="A1160:A1165"/>
    <mergeCell ref="A1166:A1171"/>
    <mergeCell ref="A1172:A1177"/>
    <mergeCell ref="A1178:A1183"/>
    <mergeCell ref="A1184:A1189"/>
    <mergeCell ref="A1190:A1195"/>
    <mergeCell ref="A842:A847"/>
    <mergeCell ref="A848:A853"/>
    <mergeCell ref="A854:A859"/>
    <mergeCell ref="A1202:A1207"/>
    <mergeCell ref="A1208:A1213"/>
    <mergeCell ref="A1214:A1219"/>
    <mergeCell ref="A1220:A1225"/>
    <mergeCell ref="A1226:A1231"/>
    <mergeCell ref="A1232:A1237"/>
    <mergeCell ref="A860:A865"/>
    <mergeCell ref="A866:A871"/>
    <mergeCell ref="A872:A877"/>
    <mergeCell ref="A878:A883"/>
    <mergeCell ref="A884:A889"/>
    <mergeCell ref="A1064:A1069"/>
    <mergeCell ref="A1070:A1075"/>
    <mergeCell ref="A890:A895"/>
    <mergeCell ref="A896:A901"/>
    <mergeCell ref="A902:A907"/>
    <mergeCell ref="A908:A913"/>
    <mergeCell ref="A914:A919"/>
    <mergeCell ref="A920:A925"/>
    <mergeCell ref="A944:A949"/>
    <mergeCell ref="A950:A955"/>
    <mergeCell ref="A504:A508"/>
    <mergeCell ref="A509:A513"/>
    <mergeCell ref="A514:A518"/>
    <mergeCell ref="A806:A811"/>
    <mergeCell ref="A1196:A1201"/>
    <mergeCell ref="A1094:A1099"/>
    <mergeCell ref="A1100:A1105"/>
    <mergeCell ref="A1106:A1111"/>
    <mergeCell ref="A1112:A1117"/>
    <mergeCell ref="A1118:A1123"/>
    <mergeCell ref="A1124:A1129"/>
    <mergeCell ref="A519:A523"/>
    <mergeCell ref="A524:A528"/>
    <mergeCell ref="A529:A533"/>
    <mergeCell ref="A534:A538"/>
    <mergeCell ref="A539:A543"/>
    <mergeCell ref="A1130:A1135"/>
    <mergeCell ref="A1136:A1141"/>
    <mergeCell ref="A1142:A1147"/>
    <mergeCell ref="A812:A817"/>
    <mergeCell ref="A818:A823"/>
    <mergeCell ref="A824:A829"/>
    <mergeCell ref="A830:A835"/>
    <mergeCell ref="A836:A841"/>
    <mergeCell ref="A14:A18"/>
    <mergeCell ref="A9:A13"/>
    <mergeCell ref="A4:A8"/>
    <mergeCell ref="A474:A478"/>
    <mergeCell ref="A479:A483"/>
    <mergeCell ref="A484:A488"/>
    <mergeCell ref="A489:A493"/>
    <mergeCell ref="A494:A498"/>
    <mergeCell ref="A499:A503"/>
    <mergeCell ref="A29:A33"/>
    <mergeCell ref="A34:A38"/>
    <mergeCell ref="A264:A268"/>
    <mergeCell ref="A269:A273"/>
    <mergeCell ref="A119:A123"/>
    <mergeCell ref="A124:A128"/>
    <mergeCell ref="A129:A133"/>
    <mergeCell ref="A134:A138"/>
    <mergeCell ref="A139:A143"/>
    <mergeCell ref="A144:A148"/>
    <mergeCell ref="A224:A228"/>
    <mergeCell ref="A229:A233"/>
    <mergeCell ref="A234:A238"/>
    <mergeCell ref="A149:A153"/>
    <mergeCell ref="A154:A158"/>
  </mergeCells>
  <phoneticPr fontId="1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RIG-50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Alonso Jimenez</dc:creator>
  <cp:lastModifiedBy>Luis Esteban Rojas Valderrama</cp:lastModifiedBy>
  <dcterms:created xsi:type="dcterms:W3CDTF">2013-02-09T20:14:46Z</dcterms:created>
  <dcterms:modified xsi:type="dcterms:W3CDTF">2022-10-13T17:04:15Z</dcterms:modified>
</cp:coreProperties>
</file>