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905"/>
  <workbookPr showInkAnnotation="0" autoCompressPictures="0"/>
  <bookViews>
    <workbookView xWindow="11100" yWindow="0" windowWidth="25600" windowHeight="16060" tabRatio="500"/>
  </bookViews>
  <sheets>
    <sheet name="Feuil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51" i="1" l="1"/>
  <c r="B127" i="1"/>
  <c r="E152" i="1"/>
  <c r="B128" i="1"/>
  <c r="E153" i="1"/>
  <c r="B129" i="1"/>
  <c r="E154" i="1"/>
  <c r="B130" i="1"/>
  <c r="E155" i="1"/>
  <c r="B131" i="1"/>
  <c r="E156" i="1"/>
  <c r="B132" i="1"/>
  <c r="E157" i="1"/>
  <c r="B133" i="1"/>
  <c r="E158" i="1"/>
  <c r="B134" i="1"/>
  <c r="E159" i="1"/>
  <c r="B135" i="1"/>
  <c r="E160" i="1"/>
  <c r="B136" i="1"/>
  <c r="E161" i="1"/>
  <c r="B137" i="1"/>
  <c r="E162" i="1"/>
  <c r="B138" i="1"/>
  <c r="E163" i="1"/>
  <c r="B139" i="1"/>
  <c r="E164" i="1"/>
  <c r="B140" i="1"/>
  <c r="E165" i="1"/>
  <c r="B141" i="1"/>
  <c r="E166" i="1"/>
  <c r="B142" i="1"/>
  <c r="E167" i="1"/>
  <c r="B143" i="1"/>
  <c r="E168" i="1"/>
  <c r="B144" i="1"/>
  <c r="E169" i="1"/>
  <c r="B145" i="1"/>
  <c r="E170" i="1"/>
  <c r="E171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F150" i="1"/>
  <c r="G150" i="1"/>
  <c r="H150" i="1"/>
  <c r="I150" i="1"/>
  <c r="J150" i="1"/>
  <c r="K150" i="1"/>
  <c r="L150" i="1"/>
  <c r="M150" i="1"/>
  <c r="N150" i="1"/>
  <c r="E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D147" i="1"/>
  <c r="E147" i="1"/>
  <c r="F147" i="1"/>
  <c r="G147" i="1"/>
  <c r="H147" i="1"/>
  <c r="I147" i="1"/>
  <c r="J147" i="1"/>
  <c r="K147" i="1"/>
  <c r="L147" i="1"/>
  <c r="M147" i="1"/>
  <c r="N147" i="1"/>
  <c r="C147" i="1"/>
  <c r="D150" i="1"/>
  <c r="C150" i="1"/>
  <c r="B146" i="1"/>
  <c r="B126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34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23" i="1"/>
  <c r="B22" i="1"/>
  <c r="B21" i="1"/>
  <c r="B20" i="1"/>
  <c r="B19" i="1"/>
  <c r="B18" i="1"/>
  <c r="B17" i="1"/>
  <c r="B16" i="1"/>
  <c r="B4" i="1"/>
  <c r="B5" i="1"/>
  <c r="B6" i="1"/>
  <c r="B7" i="1"/>
  <c r="B8" i="1"/>
  <c r="B9" i="1"/>
  <c r="B10" i="1"/>
  <c r="B11" i="1"/>
  <c r="B12" i="1"/>
  <c r="B13" i="1"/>
  <c r="B14" i="1"/>
  <c r="B15" i="1"/>
  <c r="B3" i="1"/>
</calcChain>
</file>

<file path=xl/sharedStrings.xml><?xml version="1.0" encoding="utf-8"?>
<sst xmlns="http://schemas.openxmlformats.org/spreadsheetml/2006/main" count="61" uniqueCount="33">
  <si>
    <t>date</t>
  </si>
  <si>
    <t>25°C</t>
  </si>
  <si>
    <r>
      <t xml:space="preserve">20 </t>
    </r>
    <r>
      <rPr>
        <b/>
        <sz val="12"/>
        <color rgb="FFFF0000"/>
        <rFont val="Arial Bold"/>
      </rPr>
      <t>♂</t>
    </r>
    <r>
      <rPr>
        <b/>
        <sz val="12"/>
        <color rgb="FFFF0000"/>
        <rFont val="Calibri"/>
        <scheme val="minor"/>
      </rPr>
      <t xml:space="preserve"> par tube</t>
    </r>
  </si>
  <si>
    <r>
      <rPr>
        <b/>
        <sz val="12"/>
        <color theme="1"/>
        <rFont val="Calibri Bold"/>
        <family val="2"/>
      </rPr>
      <t xml:space="preserve">3B </t>
    </r>
    <r>
      <rPr>
        <b/>
        <sz val="12"/>
        <color theme="1"/>
        <rFont val="Arial Bold"/>
        <family val="2"/>
      </rPr>
      <t>♂</t>
    </r>
    <r>
      <rPr>
        <b/>
        <sz val="12"/>
        <color theme="1"/>
        <rFont val="Calibri Bold"/>
        <family val="2"/>
      </rPr>
      <t xml:space="preserve"> A</t>
    </r>
  </si>
  <si>
    <r>
      <rPr>
        <b/>
        <sz val="12"/>
        <color theme="1"/>
        <rFont val="Calibri Bold"/>
        <family val="2"/>
      </rPr>
      <t xml:space="preserve">3B </t>
    </r>
    <r>
      <rPr>
        <b/>
        <sz val="12"/>
        <color theme="1"/>
        <rFont val="Arial Bold"/>
        <family val="2"/>
      </rPr>
      <t>♂</t>
    </r>
    <r>
      <rPr>
        <b/>
        <sz val="12"/>
        <color theme="1"/>
        <rFont val="Calibri Bold"/>
        <family val="2"/>
      </rPr>
      <t xml:space="preserve"> B</t>
    </r>
  </si>
  <si>
    <r>
      <rPr>
        <b/>
        <sz val="12"/>
        <color theme="1"/>
        <rFont val="Calibri Bold"/>
        <family val="2"/>
      </rPr>
      <t xml:space="preserve">3B </t>
    </r>
    <r>
      <rPr>
        <b/>
        <sz val="12"/>
        <color theme="1"/>
        <rFont val="Arial Bold"/>
        <family val="2"/>
      </rPr>
      <t>♂</t>
    </r>
    <r>
      <rPr>
        <b/>
        <sz val="12"/>
        <color theme="1"/>
        <rFont val="Calibri Bold"/>
        <family val="2"/>
      </rPr>
      <t xml:space="preserve"> C</t>
    </r>
  </si>
  <si>
    <r>
      <t xml:space="preserve">6A </t>
    </r>
    <r>
      <rPr>
        <b/>
        <sz val="12"/>
        <color theme="1"/>
        <rFont val="Arial"/>
        <family val="2"/>
      </rPr>
      <t>♂</t>
    </r>
    <r>
      <rPr>
        <b/>
        <sz val="12"/>
        <color theme="1"/>
        <rFont val="Calibri"/>
        <family val="2"/>
        <scheme val="minor"/>
      </rPr>
      <t xml:space="preserve"> A</t>
    </r>
  </si>
  <si>
    <r>
      <t xml:space="preserve">6A </t>
    </r>
    <r>
      <rPr>
        <b/>
        <sz val="12"/>
        <color theme="1"/>
        <rFont val="Arial"/>
        <family val="2"/>
      </rPr>
      <t>♂</t>
    </r>
    <r>
      <rPr>
        <b/>
        <sz val="12"/>
        <color theme="1"/>
        <rFont val="Calibri"/>
        <family val="2"/>
        <scheme val="minor"/>
      </rPr>
      <t xml:space="preserve"> B</t>
    </r>
  </si>
  <si>
    <r>
      <t xml:space="preserve">6A </t>
    </r>
    <r>
      <rPr>
        <b/>
        <sz val="12"/>
        <color theme="1"/>
        <rFont val="Arial"/>
        <family val="2"/>
      </rPr>
      <t>♂</t>
    </r>
    <r>
      <rPr>
        <b/>
        <sz val="12"/>
        <color theme="1"/>
        <rFont val="Calibri"/>
        <family val="2"/>
        <scheme val="minor"/>
      </rPr>
      <t xml:space="preserve"> C</t>
    </r>
  </si>
  <si>
    <r>
      <t xml:space="preserve">10B </t>
    </r>
    <r>
      <rPr>
        <b/>
        <sz val="12"/>
        <color theme="1"/>
        <rFont val="Arial"/>
        <family val="2"/>
      </rPr>
      <t>♂</t>
    </r>
    <r>
      <rPr>
        <b/>
        <sz val="12"/>
        <color theme="1"/>
        <rFont val="Calibri"/>
        <family val="2"/>
        <scheme val="minor"/>
      </rPr>
      <t xml:space="preserve"> A</t>
    </r>
  </si>
  <si>
    <r>
      <t xml:space="preserve">10B </t>
    </r>
    <r>
      <rPr>
        <b/>
        <sz val="12"/>
        <color theme="1"/>
        <rFont val="Arial"/>
        <family val="2"/>
      </rPr>
      <t>♂</t>
    </r>
    <r>
      <rPr>
        <b/>
        <sz val="12"/>
        <color theme="1"/>
        <rFont val="Calibri"/>
        <family val="2"/>
        <scheme val="minor"/>
      </rPr>
      <t xml:space="preserve"> B</t>
    </r>
  </si>
  <si>
    <r>
      <t xml:space="preserve">10B </t>
    </r>
    <r>
      <rPr>
        <b/>
        <sz val="12"/>
        <color theme="1"/>
        <rFont val="Arial"/>
        <family val="2"/>
      </rPr>
      <t>♂</t>
    </r>
    <r>
      <rPr>
        <b/>
        <sz val="12"/>
        <color theme="1"/>
        <rFont val="Calibri"/>
        <family val="2"/>
        <scheme val="minor"/>
      </rPr>
      <t xml:space="preserve"> C</t>
    </r>
  </si>
  <si>
    <r>
      <t xml:space="preserve">12B </t>
    </r>
    <r>
      <rPr>
        <b/>
        <sz val="12"/>
        <color theme="1"/>
        <rFont val="Arial"/>
        <family val="2"/>
      </rPr>
      <t>♂</t>
    </r>
    <r>
      <rPr>
        <b/>
        <sz val="12"/>
        <color theme="1"/>
        <rFont val="Calibri"/>
        <family val="2"/>
        <scheme val="minor"/>
      </rPr>
      <t xml:space="preserve"> A</t>
    </r>
  </si>
  <si>
    <r>
      <t xml:space="preserve">12B </t>
    </r>
    <r>
      <rPr>
        <b/>
        <sz val="12"/>
        <color theme="1"/>
        <rFont val="Arial"/>
        <family val="2"/>
      </rPr>
      <t>♂</t>
    </r>
    <r>
      <rPr>
        <b/>
        <sz val="12"/>
        <color theme="1"/>
        <rFont val="Calibri"/>
        <family val="2"/>
        <scheme val="minor"/>
      </rPr>
      <t xml:space="preserve"> B</t>
    </r>
  </si>
  <si>
    <r>
      <t xml:space="preserve">12B </t>
    </r>
    <r>
      <rPr>
        <b/>
        <sz val="12"/>
        <color theme="1"/>
        <rFont val="Arial"/>
        <family val="2"/>
      </rPr>
      <t>♂</t>
    </r>
    <r>
      <rPr>
        <b/>
        <sz val="12"/>
        <color theme="1"/>
        <rFont val="Calibri"/>
        <family val="2"/>
        <scheme val="minor"/>
      </rPr>
      <t xml:space="preserve"> C</t>
    </r>
  </si>
  <si>
    <r>
      <t xml:space="preserve">début, </t>
    </r>
    <r>
      <rPr>
        <b/>
        <sz val="12"/>
        <color rgb="FFFF0000"/>
        <rFont val="Arial Bold"/>
      </rPr>
      <t>♂</t>
    </r>
    <r>
      <rPr>
        <b/>
        <sz val="12"/>
        <color rgb="FFFF0000"/>
        <rFont val="Calibri"/>
        <scheme val="minor"/>
      </rPr>
      <t xml:space="preserve"> de 3-5 jours</t>
    </r>
  </si>
  <si>
    <t>les 6a ont presque toutes les ailes collées</t>
  </si>
  <si>
    <t>temps (j)</t>
  </si>
  <si>
    <t>moyenne</t>
  </si>
  <si>
    <t>Nombre de décès par relevé</t>
  </si>
  <si>
    <t>3 réplicats par lignée</t>
  </si>
  <si>
    <r>
      <t xml:space="preserve">3B </t>
    </r>
    <r>
      <rPr>
        <b/>
        <sz val="12"/>
        <color rgb="FF000000"/>
        <rFont val="Arial Bold"/>
        <family val="2"/>
      </rPr>
      <t>♂</t>
    </r>
    <r>
      <rPr>
        <b/>
        <sz val="12"/>
        <color rgb="FF000000"/>
        <rFont val="Calibri Bold"/>
        <family val="2"/>
      </rPr>
      <t xml:space="preserve"> A</t>
    </r>
  </si>
  <si>
    <r>
      <t xml:space="preserve">3B </t>
    </r>
    <r>
      <rPr>
        <b/>
        <sz val="12"/>
        <color rgb="FF000000"/>
        <rFont val="Arial Bold"/>
        <family val="2"/>
      </rPr>
      <t>♂</t>
    </r>
    <r>
      <rPr>
        <b/>
        <sz val="12"/>
        <color rgb="FF000000"/>
        <rFont val="Calibri Bold"/>
        <family val="2"/>
      </rPr>
      <t xml:space="preserve"> B</t>
    </r>
  </si>
  <si>
    <r>
      <t xml:space="preserve">3B </t>
    </r>
    <r>
      <rPr>
        <b/>
        <sz val="12"/>
        <color rgb="FF000000"/>
        <rFont val="Arial Bold"/>
        <family val="2"/>
      </rPr>
      <t>♂</t>
    </r>
    <r>
      <rPr>
        <b/>
        <sz val="12"/>
        <color rgb="FF000000"/>
        <rFont val="Calibri Bold"/>
        <family val="2"/>
      </rPr>
      <t xml:space="preserve"> C</t>
    </r>
  </si>
  <si>
    <r>
      <t xml:space="preserve">6A </t>
    </r>
    <r>
      <rPr>
        <b/>
        <sz val="12"/>
        <color rgb="FF000000"/>
        <rFont val="Arial"/>
        <family val="2"/>
      </rPr>
      <t>♂</t>
    </r>
    <r>
      <rPr>
        <b/>
        <sz val="12"/>
        <color rgb="FF000000"/>
        <rFont val="Calibri"/>
        <family val="2"/>
        <scheme val="minor"/>
      </rPr>
      <t xml:space="preserve"> A</t>
    </r>
  </si>
  <si>
    <r>
      <t xml:space="preserve">6A </t>
    </r>
    <r>
      <rPr>
        <b/>
        <sz val="12"/>
        <color rgb="FF000000"/>
        <rFont val="Arial"/>
        <family val="2"/>
      </rPr>
      <t>♂</t>
    </r>
    <r>
      <rPr>
        <b/>
        <sz val="12"/>
        <color rgb="FF000000"/>
        <rFont val="Calibri"/>
        <family val="2"/>
        <scheme val="minor"/>
      </rPr>
      <t xml:space="preserve"> B</t>
    </r>
  </si>
  <si>
    <r>
      <t xml:space="preserve">6A </t>
    </r>
    <r>
      <rPr>
        <b/>
        <sz val="12"/>
        <color rgb="FF000000"/>
        <rFont val="Arial"/>
        <family val="2"/>
      </rPr>
      <t>♂</t>
    </r>
    <r>
      <rPr>
        <b/>
        <sz val="12"/>
        <color rgb="FF000000"/>
        <rFont val="Calibri"/>
        <family val="2"/>
        <scheme val="minor"/>
      </rPr>
      <t xml:space="preserve"> C</t>
    </r>
  </si>
  <si>
    <r>
      <t xml:space="preserve">10B </t>
    </r>
    <r>
      <rPr>
        <b/>
        <sz val="12"/>
        <color rgb="FF000000"/>
        <rFont val="Arial"/>
        <family val="2"/>
      </rPr>
      <t>♂</t>
    </r>
    <r>
      <rPr>
        <b/>
        <sz val="12"/>
        <color rgb="FF000000"/>
        <rFont val="Calibri"/>
        <family val="2"/>
        <scheme val="minor"/>
      </rPr>
      <t xml:space="preserve"> A</t>
    </r>
  </si>
  <si>
    <r>
      <t xml:space="preserve">10B </t>
    </r>
    <r>
      <rPr>
        <b/>
        <sz val="12"/>
        <color rgb="FF000000"/>
        <rFont val="Arial"/>
        <family val="2"/>
      </rPr>
      <t>♂</t>
    </r>
    <r>
      <rPr>
        <b/>
        <sz val="12"/>
        <color rgb="FF000000"/>
        <rFont val="Calibri"/>
        <family val="2"/>
        <scheme val="minor"/>
      </rPr>
      <t xml:space="preserve"> B</t>
    </r>
  </si>
  <si>
    <r>
      <t xml:space="preserve">10B </t>
    </r>
    <r>
      <rPr>
        <b/>
        <sz val="12"/>
        <color rgb="FF000000"/>
        <rFont val="Arial"/>
        <family val="2"/>
      </rPr>
      <t>♂</t>
    </r>
    <r>
      <rPr>
        <b/>
        <sz val="12"/>
        <color rgb="FF000000"/>
        <rFont val="Calibri"/>
        <family val="2"/>
        <scheme val="minor"/>
      </rPr>
      <t xml:space="preserve"> C</t>
    </r>
  </si>
  <si>
    <r>
      <t xml:space="preserve">12B </t>
    </r>
    <r>
      <rPr>
        <b/>
        <sz val="12"/>
        <color rgb="FF000000"/>
        <rFont val="Arial"/>
        <family val="2"/>
      </rPr>
      <t>♂</t>
    </r>
    <r>
      <rPr>
        <b/>
        <sz val="12"/>
        <color rgb="FF000000"/>
        <rFont val="Calibri"/>
        <family val="2"/>
        <scheme val="minor"/>
      </rPr>
      <t xml:space="preserve"> A</t>
    </r>
  </si>
  <si>
    <r>
      <t xml:space="preserve">12B </t>
    </r>
    <r>
      <rPr>
        <b/>
        <sz val="12"/>
        <color rgb="FF000000"/>
        <rFont val="Arial"/>
        <family val="2"/>
      </rPr>
      <t>♂</t>
    </r>
    <r>
      <rPr>
        <b/>
        <sz val="12"/>
        <color rgb="FF000000"/>
        <rFont val="Calibri"/>
        <family val="2"/>
        <scheme val="minor"/>
      </rPr>
      <t xml:space="preserve"> B</t>
    </r>
  </si>
  <si>
    <r>
      <t xml:space="preserve">12B </t>
    </r>
    <r>
      <rPr>
        <b/>
        <sz val="12"/>
        <color rgb="FF000000"/>
        <rFont val="Arial"/>
        <family val="2"/>
      </rPr>
      <t>♂</t>
    </r>
    <r>
      <rPr>
        <b/>
        <sz val="12"/>
        <color rgb="FF000000"/>
        <rFont val="Calibri"/>
        <family val="2"/>
        <scheme val="minor"/>
      </rPr>
      <t xml:space="preserve"> C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</si>
</sst>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Arial"/>
      <family val="2"/>
    </font>
    <font>
      <b/>
      <sz val="12"/>
      <color rgb="FFFF0000"/>
      <name val="Calibri"/>
      <scheme val="minor"/>
    </font>
    <font>
      <b/>
      <sz val="12"/>
      <color rgb="FFFF0000"/>
      <name val="Arial Bold"/>
    </font>
    <font>
      <sz val="12"/>
      <color rgb="FFFF0000"/>
      <name val="Calibri"/>
      <family val="2"/>
      <scheme val="minor"/>
    </font>
    <font>
      <b/>
      <sz val="12"/>
      <color theme="1"/>
      <name val="Calibri Bold"/>
      <family val="2"/>
    </font>
    <font>
      <b/>
      <sz val="12"/>
      <color theme="1"/>
      <name val="Arial Bold"/>
      <family val="2"/>
    </font>
    <font>
      <b/>
      <sz val="12"/>
      <color theme="1"/>
      <name val="Calibri"/>
      <family val="2"/>
    </font>
    <font>
      <sz val="12"/>
      <name val="Calibri"/>
      <scheme val="minor"/>
    </font>
    <font>
      <b/>
      <sz val="16"/>
      <color theme="1"/>
      <name val="Calibri"/>
      <scheme val="minor"/>
    </font>
    <font>
      <b/>
      <sz val="12"/>
      <color rgb="FF000000"/>
      <name val="Calibri"/>
      <family val="2"/>
      <scheme val="minor"/>
    </font>
    <font>
      <b/>
      <sz val="12"/>
      <color rgb="FF000000"/>
      <name val="Calibri Bold"/>
      <family val="2"/>
    </font>
    <font>
      <b/>
      <sz val="12"/>
      <color rgb="FF000000"/>
      <name val="Arial Bold"/>
      <family val="2"/>
    </font>
    <font>
      <b/>
      <sz val="12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1" xfId="0" applyFont="1" applyBorder="1"/>
    <xf numFmtId="14" fontId="0" fillId="0" borderId="1" xfId="0" applyNumberFormat="1" applyBorder="1"/>
    <xf numFmtId="0" fontId="0" fillId="0" borderId="1" xfId="0" applyBorder="1"/>
    <xf numFmtId="0" fontId="0" fillId="0" borderId="1" xfId="0" applyFill="1" applyBorder="1"/>
    <xf numFmtId="0" fontId="5" fillId="0" borderId="0" xfId="0" applyFont="1"/>
    <xf numFmtId="0" fontId="10" fillId="0" borderId="1" xfId="0" applyFont="1" applyBorder="1"/>
    <xf numFmtId="0" fontId="7" fillId="0" borderId="0" xfId="0" applyFont="1"/>
    <xf numFmtId="14" fontId="0" fillId="0" borderId="1" xfId="0" applyNumberFormat="1" applyFill="1" applyBorder="1"/>
    <xf numFmtId="0" fontId="5" fillId="0" borderId="0" xfId="0" applyFont="1" applyFill="1" applyBorder="1"/>
    <xf numFmtId="0" fontId="11" fillId="0" borderId="1" xfId="0" applyFont="1" applyFill="1" applyBorder="1"/>
    <xf numFmtId="0" fontId="0" fillId="2" borderId="1" xfId="0" applyFill="1" applyBorder="1"/>
    <xf numFmtId="14" fontId="1" fillId="0" borderId="1" xfId="0" applyNumberFormat="1" applyFont="1" applyBorder="1"/>
    <xf numFmtId="0" fontId="7" fillId="0" borderId="1" xfId="0" applyNumberFormat="1" applyFont="1" applyBorder="1"/>
    <xf numFmtId="0" fontId="7" fillId="0" borderId="1" xfId="0" applyNumberFormat="1" applyFont="1" applyFill="1" applyBorder="1"/>
    <xf numFmtId="0" fontId="12" fillId="0" borderId="0" xfId="0" applyFont="1"/>
    <xf numFmtId="2" fontId="7" fillId="0" borderId="0" xfId="0" applyNumberFormat="1" applyFont="1"/>
    <xf numFmtId="14" fontId="0" fillId="0" borderId="0" xfId="0" applyNumberFormat="1" applyBorder="1"/>
    <xf numFmtId="0" fontId="7" fillId="0" borderId="0" xfId="0" applyNumberFormat="1" applyFont="1" applyBorder="1"/>
    <xf numFmtId="0" fontId="0" fillId="0" borderId="0" xfId="0" applyBorder="1"/>
    <xf numFmtId="0" fontId="14" fillId="0" borderId="1" xfId="0" applyFont="1" applyBorder="1"/>
    <xf numFmtId="0" fontId="14" fillId="0" borderId="2" xfId="0" applyFont="1" applyBorder="1"/>
    <xf numFmtId="0" fontId="13" fillId="0" borderId="2" xfId="0" applyFont="1" applyBorder="1"/>
  </cellXfs>
  <cellStyles count="29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Longévité 3b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Feuil1!$C$33</c:f>
              <c:strCache>
                <c:ptCount val="1"/>
                <c:pt idx="0">
                  <c:v>3B ♂ A</c:v>
                </c:pt>
              </c:strCache>
            </c:strRef>
          </c:tx>
          <c:cat>
            <c:numRef>
              <c:f>Feuil1!$B$34:$B$55</c:f>
              <c:numCache>
                <c:formatCode>General</c:formatCode>
                <c:ptCount val="22"/>
                <c:pt idx="0">
                  <c:v>0.0</c:v>
                </c:pt>
                <c:pt idx="1">
                  <c:v>4.0</c:v>
                </c:pt>
                <c:pt idx="2">
                  <c:v>9.0</c:v>
                </c:pt>
                <c:pt idx="3">
                  <c:v>12.0</c:v>
                </c:pt>
                <c:pt idx="4">
                  <c:v>16.0</c:v>
                </c:pt>
                <c:pt idx="5">
                  <c:v>19.0</c:v>
                </c:pt>
                <c:pt idx="6">
                  <c:v>23.0</c:v>
                </c:pt>
                <c:pt idx="7">
                  <c:v>26.0</c:v>
                </c:pt>
                <c:pt idx="8">
                  <c:v>30.0</c:v>
                </c:pt>
                <c:pt idx="9">
                  <c:v>34.0</c:v>
                </c:pt>
                <c:pt idx="10">
                  <c:v>37.0</c:v>
                </c:pt>
                <c:pt idx="11">
                  <c:v>41.0</c:v>
                </c:pt>
                <c:pt idx="12">
                  <c:v>45.0</c:v>
                </c:pt>
                <c:pt idx="13">
                  <c:v>48.0</c:v>
                </c:pt>
                <c:pt idx="14">
                  <c:v>51.0</c:v>
                </c:pt>
                <c:pt idx="15">
                  <c:v>54.0</c:v>
                </c:pt>
                <c:pt idx="16">
                  <c:v>58.0</c:v>
                </c:pt>
                <c:pt idx="17">
                  <c:v>61.0</c:v>
                </c:pt>
                <c:pt idx="18">
                  <c:v>65.0</c:v>
                </c:pt>
                <c:pt idx="19">
                  <c:v>68.0</c:v>
                </c:pt>
                <c:pt idx="20">
                  <c:v>72.0</c:v>
                </c:pt>
                <c:pt idx="21">
                  <c:v>75.0</c:v>
                </c:pt>
              </c:numCache>
            </c:numRef>
          </c:cat>
          <c:val>
            <c:numRef>
              <c:f>Feuil1!$C$34:$C$55</c:f>
              <c:numCache>
                <c:formatCode>General</c:formatCode>
                <c:ptCount val="22"/>
                <c:pt idx="0">
                  <c:v>19.0</c:v>
                </c:pt>
                <c:pt idx="1">
                  <c:v>19.0</c:v>
                </c:pt>
                <c:pt idx="2">
                  <c:v>17.0</c:v>
                </c:pt>
                <c:pt idx="3">
                  <c:v>16.0</c:v>
                </c:pt>
                <c:pt idx="4">
                  <c:v>15.0</c:v>
                </c:pt>
                <c:pt idx="5">
                  <c:v>15.0</c:v>
                </c:pt>
                <c:pt idx="6">
                  <c:v>15.0</c:v>
                </c:pt>
                <c:pt idx="7">
                  <c:v>15.0</c:v>
                </c:pt>
                <c:pt idx="8">
                  <c:v>13.0</c:v>
                </c:pt>
                <c:pt idx="9">
                  <c:v>11.0</c:v>
                </c:pt>
                <c:pt idx="10">
                  <c:v>11.0</c:v>
                </c:pt>
                <c:pt idx="11">
                  <c:v>8.0</c:v>
                </c:pt>
                <c:pt idx="12">
                  <c:v>3.0</c:v>
                </c:pt>
                <c:pt idx="1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Feuil1!$D$33</c:f>
              <c:strCache>
                <c:ptCount val="1"/>
                <c:pt idx="0">
                  <c:v>3B ♂ B</c:v>
                </c:pt>
              </c:strCache>
            </c:strRef>
          </c:tx>
          <c:cat>
            <c:numRef>
              <c:f>Feuil1!$B$34:$B$55</c:f>
              <c:numCache>
                <c:formatCode>General</c:formatCode>
                <c:ptCount val="22"/>
                <c:pt idx="0">
                  <c:v>0.0</c:v>
                </c:pt>
                <c:pt idx="1">
                  <c:v>4.0</c:v>
                </c:pt>
                <c:pt idx="2">
                  <c:v>9.0</c:v>
                </c:pt>
                <c:pt idx="3">
                  <c:v>12.0</c:v>
                </c:pt>
                <c:pt idx="4">
                  <c:v>16.0</c:v>
                </c:pt>
                <c:pt idx="5">
                  <c:v>19.0</c:v>
                </c:pt>
                <c:pt idx="6">
                  <c:v>23.0</c:v>
                </c:pt>
                <c:pt idx="7">
                  <c:v>26.0</c:v>
                </c:pt>
                <c:pt idx="8">
                  <c:v>30.0</c:v>
                </c:pt>
                <c:pt idx="9">
                  <c:v>34.0</c:v>
                </c:pt>
                <c:pt idx="10">
                  <c:v>37.0</c:v>
                </c:pt>
                <c:pt idx="11">
                  <c:v>41.0</c:v>
                </c:pt>
                <c:pt idx="12">
                  <c:v>45.0</c:v>
                </c:pt>
                <c:pt idx="13">
                  <c:v>48.0</c:v>
                </c:pt>
                <c:pt idx="14">
                  <c:v>51.0</c:v>
                </c:pt>
                <c:pt idx="15">
                  <c:v>54.0</c:v>
                </c:pt>
                <c:pt idx="16">
                  <c:v>58.0</c:v>
                </c:pt>
                <c:pt idx="17">
                  <c:v>61.0</c:v>
                </c:pt>
                <c:pt idx="18">
                  <c:v>65.0</c:v>
                </c:pt>
                <c:pt idx="19">
                  <c:v>68.0</c:v>
                </c:pt>
                <c:pt idx="20">
                  <c:v>72.0</c:v>
                </c:pt>
                <c:pt idx="21">
                  <c:v>75.0</c:v>
                </c:pt>
              </c:numCache>
            </c:numRef>
          </c:cat>
          <c:val>
            <c:numRef>
              <c:f>Feuil1!$D$34:$D$55</c:f>
              <c:numCache>
                <c:formatCode>General</c:formatCode>
                <c:ptCount val="22"/>
                <c:pt idx="0">
                  <c:v>20.0</c:v>
                </c:pt>
                <c:pt idx="1">
                  <c:v>20.0</c:v>
                </c:pt>
                <c:pt idx="2">
                  <c:v>19.0</c:v>
                </c:pt>
                <c:pt idx="3">
                  <c:v>19.0</c:v>
                </c:pt>
                <c:pt idx="4">
                  <c:v>18.0</c:v>
                </c:pt>
                <c:pt idx="5">
                  <c:v>18.0</c:v>
                </c:pt>
                <c:pt idx="6">
                  <c:v>18.0</c:v>
                </c:pt>
                <c:pt idx="7">
                  <c:v>17.0</c:v>
                </c:pt>
                <c:pt idx="8">
                  <c:v>17.0</c:v>
                </c:pt>
                <c:pt idx="9">
                  <c:v>14.0</c:v>
                </c:pt>
                <c:pt idx="10">
                  <c:v>13.0</c:v>
                </c:pt>
                <c:pt idx="11">
                  <c:v>11.0</c:v>
                </c:pt>
                <c:pt idx="12">
                  <c:v>5.0</c:v>
                </c:pt>
                <c:pt idx="13">
                  <c:v>2.0</c:v>
                </c:pt>
                <c:pt idx="14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Feuil1!$E$33</c:f>
              <c:strCache>
                <c:ptCount val="1"/>
                <c:pt idx="0">
                  <c:v>3B ♂ C</c:v>
                </c:pt>
              </c:strCache>
            </c:strRef>
          </c:tx>
          <c:cat>
            <c:numRef>
              <c:f>Feuil1!$B$34:$B$55</c:f>
              <c:numCache>
                <c:formatCode>General</c:formatCode>
                <c:ptCount val="22"/>
                <c:pt idx="0">
                  <c:v>0.0</c:v>
                </c:pt>
                <c:pt idx="1">
                  <c:v>4.0</c:v>
                </c:pt>
                <c:pt idx="2">
                  <c:v>9.0</c:v>
                </c:pt>
                <c:pt idx="3">
                  <c:v>12.0</c:v>
                </c:pt>
                <c:pt idx="4">
                  <c:v>16.0</c:v>
                </c:pt>
                <c:pt idx="5">
                  <c:v>19.0</c:v>
                </c:pt>
                <c:pt idx="6">
                  <c:v>23.0</c:v>
                </c:pt>
                <c:pt idx="7">
                  <c:v>26.0</c:v>
                </c:pt>
                <c:pt idx="8">
                  <c:v>30.0</c:v>
                </c:pt>
                <c:pt idx="9">
                  <c:v>34.0</c:v>
                </c:pt>
                <c:pt idx="10">
                  <c:v>37.0</c:v>
                </c:pt>
                <c:pt idx="11">
                  <c:v>41.0</c:v>
                </c:pt>
                <c:pt idx="12">
                  <c:v>45.0</c:v>
                </c:pt>
                <c:pt idx="13">
                  <c:v>48.0</c:v>
                </c:pt>
                <c:pt idx="14">
                  <c:v>51.0</c:v>
                </c:pt>
                <c:pt idx="15">
                  <c:v>54.0</c:v>
                </c:pt>
                <c:pt idx="16">
                  <c:v>58.0</c:v>
                </c:pt>
                <c:pt idx="17">
                  <c:v>61.0</c:v>
                </c:pt>
                <c:pt idx="18">
                  <c:v>65.0</c:v>
                </c:pt>
                <c:pt idx="19">
                  <c:v>68.0</c:v>
                </c:pt>
                <c:pt idx="20">
                  <c:v>72.0</c:v>
                </c:pt>
                <c:pt idx="21">
                  <c:v>75.0</c:v>
                </c:pt>
              </c:numCache>
            </c:numRef>
          </c:cat>
          <c:val>
            <c:numRef>
              <c:f>Feuil1!$E$34:$E$55</c:f>
              <c:numCache>
                <c:formatCode>General</c:formatCode>
                <c:ptCount val="22"/>
                <c:pt idx="0">
                  <c:v>20.0</c:v>
                </c:pt>
                <c:pt idx="1">
                  <c:v>20.0</c:v>
                </c:pt>
                <c:pt idx="2">
                  <c:v>20.0</c:v>
                </c:pt>
                <c:pt idx="3">
                  <c:v>20.0</c:v>
                </c:pt>
                <c:pt idx="4">
                  <c:v>20.0</c:v>
                </c:pt>
                <c:pt idx="5">
                  <c:v>20.0</c:v>
                </c:pt>
                <c:pt idx="6">
                  <c:v>20.0</c:v>
                </c:pt>
                <c:pt idx="7">
                  <c:v>20.0</c:v>
                </c:pt>
                <c:pt idx="8">
                  <c:v>20.0</c:v>
                </c:pt>
                <c:pt idx="9">
                  <c:v>18.0</c:v>
                </c:pt>
                <c:pt idx="10">
                  <c:v>17.0</c:v>
                </c:pt>
                <c:pt idx="11">
                  <c:v>15.0</c:v>
                </c:pt>
                <c:pt idx="12">
                  <c:v>7.0</c:v>
                </c:pt>
                <c:pt idx="13">
                  <c:v>2.0</c:v>
                </c:pt>
                <c:pt idx="14">
                  <c:v>2.0</c:v>
                </c:pt>
                <c:pt idx="15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1477912"/>
        <c:axId val="2071480936"/>
      </c:lineChart>
      <c:catAx>
        <c:axId val="2071477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071480936"/>
        <c:crosses val="autoZero"/>
        <c:auto val="1"/>
        <c:lblAlgn val="ctr"/>
        <c:lblOffset val="100"/>
        <c:noMultiLvlLbl val="0"/>
      </c:catAx>
      <c:valAx>
        <c:axId val="2071480936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20714779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Longévité 6a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Feuil1!$F$33</c:f>
              <c:strCache>
                <c:ptCount val="1"/>
                <c:pt idx="0">
                  <c:v>6A ♂ A</c:v>
                </c:pt>
              </c:strCache>
            </c:strRef>
          </c:tx>
          <c:cat>
            <c:numRef>
              <c:f>Feuil1!$B$34:$B$55</c:f>
              <c:numCache>
                <c:formatCode>General</c:formatCode>
                <c:ptCount val="22"/>
                <c:pt idx="0">
                  <c:v>0.0</c:v>
                </c:pt>
                <c:pt idx="1">
                  <c:v>4.0</c:v>
                </c:pt>
                <c:pt idx="2">
                  <c:v>9.0</c:v>
                </c:pt>
                <c:pt idx="3">
                  <c:v>12.0</c:v>
                </c:pt>
                <c:pt idx="4">
                  <c:v>16.0</c:v>
                </c:pt>
                <c:pt idx="5">
                  <c:v>19.0</c:v>
                </c:pt>
                <c:pt idx="6">
                  <c:v>23.0</c:v>
                </c:pt>
                <c:pt idx="7">
                  <c:v>26.0</c:v>
                </c:pt>
                <c:pt idx="8">
                  <c:v>30.0</c:v>
                </c:pt>
                <c:pt idx="9">
                  <c:v>34.0</c:v>
                </c:pt>
                <c:pt idx="10">
                  <c:v>37.0</c:v>
                </c:pt>
                <c:pt idx="11">
                  <c:v>41.0</c:v>
                </c:pt>
                <c:pt idx="12">
                  <c:v>45.0</c:v>
                </c:pt>
                <c:pt idx="13">
                  <c:v>48.0</c:v>
                </c:pt>
                <c:pt idx="14">
                  <c:v>51.0</c:v>
                </c:pt>
                <c:pt idx="15">
                  <c:v>54.0</c:v>
                </c:pt>
                <c:pt idx="16">
                  <c:v>58.0</c:v>
                </c:pt>
                <c:pt idx="17">
                  <c:v>61.0</c:v>
                </c:pt>
                <c:pt idx="18">
                  <c:v>65.0</c:v>
                </c:pt>
                <c:pt idx="19">
                  <c:v>68.0</c:v>
                </c:pt>
                <c:pt idx="20">
                  <c:v>72.0</c:v>
                </c:pt>
                <c:pt idx="21">
                  <c:v>75.0</c:v>
                </c:pt>
              </c:numCache>
            </c:numRef>
          </c:cat>
          <c:val>
            <c:numRef>
              <c:f>Feuil1!$F$34:$F$55</c:f>
              <c:numCache>
                <c:formatCode>General</c:formatCode>
                <c:ptCount val="22"/>
                <c:pt idx="0">
                  <c:v>20.0</c:v>
                </c:pt>
                <c:pt idx="1">
                  <c:v>20.0</c:v>
                </c:pt>
                <c:pt idx="2">
                  <c:v>20.0</c:v>
                </c:pt>
                <c:pt idx="3">
                  <c:v>20.0</c:v>
                </c:pt>
                <c:pt idx="4">
                  <c:v>18.0</c:v>
                </c:pt>
                <c:pt idx="5">
                  <c:v>16.0</c:v>
                </c:pt>
                <c:pt idx="6">
                  <c:v>15.0</c:v>
                </c:pt>
                <c:pt idx="7">
                  <c:v>13.0</c:v>
                </c:pt>
                <c:pt idx="8">
                  <c:v>13.0</c:v>
                </c:pt>
                <c:pt idx="9">
                  <c:v>12.0</c:v>
                </c:pt>
                <c:pt idx="10">
                  <c:v>10.0</c:v>
                </c:pt>
                <c:pt idx="11">
                  <c:v>7.0</c:v>
                </c:pt>
                <c:pt idx="12">
                  <c:v>4.0</c:v>
                </c:pt>
                <c:pt idx="13">
                  <c:v>2.0</c:v>
                </c:pt>
                <c:pt idx="14">
                  <c:v>2.0</c:v>
                </c:pt>
                <c:pt idx="15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Feuil1!$G$33</c:f>
              <c:strCache>
                <c:ptCount val="1"/>
                <c:pt idx="0">
                  <c:v>6A ♂ B</c:v>
                </c:pt>
              </c:strCache>
            </c:strRef>
          </c:tx>
          <c:cat>
            <c:numRef>
              <c:f>Feuil1!$B$34:$B$55</c:f>
              <c:numCache>
                <c:formatCode>General</c:formatCode>
                <c:ptCount val="22"/>
                <c:pt idx="0">
                  <c:v>0.0</c:v>
                </c:pt>
                <c:pt idx="1">
                  <c:v>4.0</c:v>
                </c:pt>
                <c:pt idx="2">
                  <c:v>9.0</c:v>
                </c:pt>
                <c:pt idx="3">
                  <c:v>12.0</c:v>
                </c:pt>
                <c:pt idx="4">
                  <c:v>16.0</c:v>
                </c:pt>
                <c:pt idx="5">
                  <c:v>19.0</c:v>
                </c:pt>
                <c:pt idx="6">
                  <c:v>23.0</c:v>
                </c:pt>
                <c:pt idx="7">
                  <c:v>26.0</c:v>
                </c:pt>
                <c:pt idx="8">
                  <c:v>30.0</c:v>
                </c:pt>
                <c:pt idx="9">
                  <c:v>34.0</c:v>
                </c:pt>
                <c:pt idx="10">
                  <c:v>37.0</c:v>
                </c:pt>
                <c:pt idx="11">
                  <c:v>41.0</c:v>
                </c:pt>
                <c:pt idx="12">
                  <c:v>45.0</c:v>
                </c:pt>
                <c:pt idx="13">
                  <c:v>48.0</c:v>
                </c:pt>
                <c:pt idx="14">
                  <c:v>51.0</c:v>
                </c:pt>
                <c:pt idx="15">
                  <c:v>54.0</c:v>
                </c:pt>
                <c:pt idx="16">
                  <c:v>58.0</c:v>
                </c:pt>
                <c:pt idx="17">
                  <c:v>61.0</c:v>
                </c:pt>
                <c:pt idx="18">
                  <c:v>65.0</c:v>
                </c:pt>
                <c:pt idx="19">
                  <c:v>68.0</c:v>
                </c:pt>
                <c:pt idx="20">
                  <c:v>72.0</c:v>
                </c:pt>
                <c:pt idx="21">
                  <c:v>75.0</c:v>
                </c:pt>
              </c:numCache>
            </c:numRef>
          </c:cat>
          <c:val>
            <c:numRef>
              <c:f>Feuil1!$G$34:$G$55</c:f>
              <c:numCache>
                <c:formatCode>General</c:formatCode>
                <c:ptCount val="22"/>
                <c:pt idx="0">
                  <c:v>20.0</c:v>
                </c:pt>
                <c:pt idx="1">
                  <c:v>20.0</c:v>
                </c:pt>
                <c:pt idx="2">
                  <c:v>18.0</c:v>
                </c:pt>
                <c:pt idx="3">
                  <c:v>18.0</c:v>
                </c:pt>
                <c:pt idx="4">
                  <c:v>15.0</c:v>
                </c:pt>
                <c:pt idx="5">
                  <c:v>13.0</c:v>
                </c:pt>
                <c:pt idx="6">
                  <c:v>12.0</c:v>
                </c:pt>
                <c:pt idx="7">
                  <c:v>11.0</c:v>
                </c:pt>
                <c:pt idx="8">
                  <c:v>11.0</c:v>
                </c:pt>
                <c:pt idx="9">
                  <c:v>10.0</c:v>
                </c:pt>
                <c:pt idx="10">
                  <c:v>8.0</c:v>
                </c:pt>
                <c:pt idx="11">
                  <c:v>6.0</c:v>
                </c:pt>
                <c:pt idx="12">
                  <c:v>6.0</c:v>
                </c:pt>
                <c:pt idx="13">
                  <c:v>5.0</c:v>
                </c:pt>
                <c:pt idx="14">
                  <c:v>3.0</c:v>
                </c:pt>
                <c:pt idx="15">
                  <c:v>2.0</c:v>
                </c:pt>
                <c:pt idx="16">
                  <c:v>2.0</c:v>
                </c:pt>
                <c:pt idx="17">
                  <c:v>2.0</c:v>
                </c:pt>
                <c:pt idx="18">
                  <c:v>2.0</c:v>
                </c:pt>
                <c:pt idx="19">
                  <c:v>1.0</c:v>
                </c:pt>
                <c:pt idx="20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Feuil1!$H$33</c:f>
              <c:strCache>
                <c:ptCount val="1"/>
                <c:pt idx="0">
                  <c:v>6A ♂ C</c:v>
                </c:pt>
              </c:strCache>
            </c:strRef>
          </c:tx>
          <c:cat>
            <c:numRef>
              <c:f>Feuil1!$B$34:$B$55</c:f>
              <c:numCache>
                <c:formatCode>General</c:formatCode>
                <c:ptCount val="22"/>
                <c:pt idx="0">
                  <c:v>0.0</c:v>
                </c:pt>
                <c:pt idx="1">
                  <c:v>4.0</c:v>
                </c:pt>
                <c:pt idx="2">
                  <c:v>9.0</c:v>
                </c:pt>
                <c:pt idx="3">
                  <c:v>12.0</c:v>
                </c:pt>
                <c:pt idx="4">
                  <c:v>16.0</c:v>
                </c:pt>
                <c:pt idx="5">
                  <c:v>19.0</c:v>
                </c:pt>
                <c:pt idx="6">
                  <c:v>23.0</c:v>
                </c:pt>
                <c:pt idx="7">
                  <c:v>26.0</c:v>
                </c:pt>
                <c:pt idx="8">
                  <c:v>30.0</c:v>
                </c:pt>
                <c:pt idx="9">
                  <c:v>34.0</c:v>
                </c:pt>
                <c:pt idx="10">
                  <c:v>37.0</c:v>
                </c:pt>
                <c:pt idx="11">
                  <c:v>41.0</c:v>
                </c:pt>
                <c:pt idx="12">
                  <c:v>45.0</c:v>
                </c:pt>
                <c:pt idx="13">
                  <c:v>48.0</c:v>
                </c:pt>
                <c:pt idx="14">
                  <c:v>51.0</c:v>
                </c:pt>
                <c:pt idx="15">
                  <c:v>54.0</c:v>
                </c:pt>
                <c:pt idx="16">
                  <c:v>58.0</c:v>
                </c:pt>
                <c:pt idx="17">
                  <c:v>61.0</c:v>
                </c:pt>
                <c:pt idx="18">
                  <c:v>65.0</c:v>
                </c:pt>
                <c:pt idx="19">
                  <c:v>68.0</c:v>
                </c:pt>
                <c:pt idx="20">
                  <c:v>72.0</c:v>
                </c:pt>
                <c:pt idx="21">
                  <c:v>75.0</c:v>
                </c:pt>
              </c:numCache>
            </c:numRef>
          </c:cat>
          <c:val>
            <c:numRef>
              <c:f>Feuil1!$H$34:$H$55</c:f>
              <c:numCache>
                <c:formatCode>General</c:formatCode>
                <c:ptCount val="22"/>
                <c:pt idx="0">
                  <c:v>18.0</c:v>
                </c:pt>
                <c:pt idx="1">
                  <c:v>18.0</c:v>
                </c:pt>
                <c:pt idx="2">
                  <c:v>16.0</c:v>
                </c:pt>
                <c:pt idx="3">
                  <c:v>15.0</c:v>
                </c:pt>
                <c:pt idx="4">
                  <c:v>14.0</c:v>
                </c:pt>
                <c:pt idx="5">
                  <c:v>13.0</c:v>
                </c:pt>
                <c:pt idx="6">
                  <c:v>13.0</c:v>
                </c:pt>
                <c:pt idx="7">
                  <c:v>13.0</c:v>
                </c:pt>
                <c:pt idx="8">
                  <c:v>13.0</c:v>
                </c:pt>
                <c:pt idx="9">
                  <c:v>13.0</c:v>
                </c:pt>
                <c:pt idx="10">
                  <c:v>12.0</c:v>
                </c:pt>
                <c:pt idx="11">
                  <c:v>5.0</c:v>
                </c:pt>
                <c:pt idx="12">
                  <c:v>2.0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6413000"/>
        <c:axId val="2136415976"/>
      </c:lineChart>
      <c:catAx>
        <c:axId val="2136413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136415976"/>
        <c:crosses val="autoZero"/>
        <c:auto val="1"/>
        <c:lblAlgn val="ctr"/>
        <c:lblOffset val="100"/>
        <c:noMultiLvlLbl val="0"/>
      </c:catAx>
      <c:valAx>
        <c:axId val="2136415976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21364130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longévité 10b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Feuil1!$I$33</c:f>
              <c:strCache>
                <c:ptCount val="1"/>
                <c:pt idx="0">
                  <c:v>10B ♂ A</c:v>
                </c:pt>
              </c:strCache>
            </c:strRef>
          </c:tx>
          <c:cat>
            <c:numRef>
              <c:f>Feuil1!$B$34:$B$55</c:f>
              <c:numCache>
                <c:formatCode>General</c:formatCode>
                <c:ptCount val="22"/>
                <c:pt idx="0">
                  <c:v>0.0</c:v>
                </c:pt>
                <c:pt idx="1">
                  <c:v>4.0</c:v>
                </c:pt>
                <c:pt idx="2">
                  <c:v>9.0</c:v>
                </c:pt>
                <c:pt idx="3">
                  <c:v>12.0</c:v>
                </c:pt>
                <c:pt idx="4">
                  <c:v>16.0</c:v>
                </c:pt>
                <c:pt idx="5">
                  <c:v>19.0</c:v>
                </c:pt>
                <c:pt idx="6">
                  <c:v>23.0</c:v>
                </c:pt>
                <c:pt idx="7">
                  <c:v>26.0</c:v>
                </c:pt>
                <c:pt idx="8">
                  <c:v>30.0</c:v>
                </c:pt>
                <c:pt idx="9">
                  <c:v>34.0</c:v>
                </c:pt>
                <c:pt idx="10">
                  <c:v>37.0</c:v>
                </c:pt>
                <c:pt idx="11">
                  <c:v>41.0</c:v>
                </c:pt>
                <c:pt idx="12">
                  <c:v>45.0</c:v>
                </c:pt>
                <c:pt idx="13">
                  <c:v>48.0</c:v>
                </c:pt>
                <c:pt idx="14">
                  <c:v>51.0</c:v>
                </c:pt>
                <c:pt idx="15">
                  <c:v>54.0</c:v>
                </c:pt>
                <c:pt idx="16">
                  <c:v>58.0</c:v>
                </c:pt>
                <c:pt idx="17">
                  <c:v>61.0</c:v>
                </c:pt>
                <c:pt idx="18">
                  <c:v>65.0</c:v>
                </c:pt>
                <c:pt idx="19">
                  <c:v>68.0</c:v>
                </c:pt>
                <c:pt idx="20">
                  <c:v>72.0</c:v>
                </c:pt>
                <c:pt idx="21">
                  <c:v>75.0</c:v>
                </c:pt>
              </c:numCache>
            </c:numRef>
          </c:cat>
          <c:val>
            <c:numRef>
              <c:f>Feuil1!$I$34:$I$55</c:f>
              <c:numCache>
                <c:formatCode>General</c:formatCode>
                <c:ptCount val="22"/>
                <c:pt idx="0">
                  <c:v>19.0</c:v>
                </c:pt>
                <c:pt idx="1">
                  <c:v>19.0</c:v>
                </c:pt>
                <c:pt idx="2">
                  <c:v>18.0</c:v>
                </c:pt>
                <c:pt idx="3">
                  <c:v>18.0</c:v>
                </c:pt>
                <c:pt idx="4">
                  <c:v>17.0</c:v>
                </c:pt>
                <c:pt idx="5">
                  <c:v>17.0</c:v>
                </c:pt>
                <c:pt idx="6">
                  <c:v>17.0</c:v>
                </c:pt>
                <c:pt idx="7">
                  <c:v>17.0</c:v>
                </c:pt>
                <c:pt idx="8">
                  <c:v>16.0</c:v>
                </c:pt>
                <c:pt idx="9">
                  <c:v>15.0</c:v>
                </c:pt>
                <c:pt idx="10">
                  <c:v>15.0</c:v>
                </c:pt>
                <c:pt idx="11">
                  <c:v>13.0</c:v>
                </c:pt>
                <c:pt idx="12">
                  <c:v>11.0</c:v>
                </c:pt>
                <c:pt idx="13">
                  <c:v>11.0</c:v>
                </c:pt>
                <c:pt idx="14">
                  <c:v>11.0</c:v>
                </c:pt>
                <c:pt idx="15">
                  <c:v>10.0</c:v>
                </c:pt>
                <c:pt idx="16">
                  <c:v>8.0</c:v>
                </c:pt>
                <c:pt idx="17">
                  <c:v>7.0</c:v>
                </c:pt>
                <c:pt idx="18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Feuil1!$J$33</c:f>
              <c:strCache>
                <c:ptCount val="1"/>
                <c:pt idx="0">
                  <c:v>10B ♂ B</c:v>
                </c:pt>
              </c:strCache>
            </c:strRef>
          </c:tx>
          <c:cat>
            <c:numRef>
              <c:f>Feuil1!$B$34:$B$55</c:f>
              <c:numCache>
                <c:formatCode>General</c:formatCode>
                <c:ptCount val="22"/>
                <c:pt idx="0">
                  <c:v>0.0</c:v>
                </c:pt>
                <c:pt idx="1">
                  <c:v>4.0</c:v>
                </c:pt>
                <c:pt idx="2">
                  <c:v>9.0</c:v>
                </c:pt>
                <c:pt idx="3">
                  <c:v>12.0</c:v>
                </c:pt>
                <c:pt idx="4">
                  <c:v>16.0</c:v>
                </c:pt>
                <c:pt idx="5">
                  <c:v>19.0</c:v>
                </c:pt>
                <c:pt idx="6">
                  <c:v>23.0</c:v>
                </c:pt>
                <c:pt idx="7">
                  <c:v>26.0</c:v>
                </c:pt>
                <c:pt idx="8">
                  <c:v>30.0</c:v>
                </c:pt>
                <c:pt idx="9">
                  <c:v>34.0</c:v>
                </c:pt>
                <c:pt idx="10">
                  <c:v>37.0</c:v>
                </c:pt>
                <c:pt idx="11">
                  <c:v>41.0</c:v>
                </c:pt>
                <c:pt idx="12">
                  <c:v>45.0</c:v>
                </c:pt>
                <c:pt idx="13">
                  <c:v>48.0</c:v>
                </c:pt>
                <c:pt idx="14">
                  <c:v>51.0</c:v>
                </c:pt>
                <c:pt idx="15">
                  <c:v>54.0</c:v>
                </c:pt>
                <c:pt idx="16">
                  <c:v>58.0</c:v>
                </c:pt>
                <c:pt idx="17">
                  <c:v>61.0</c:v>
                </c:pt>
                <c:pt idx="18">
                  <c:v>65.0</c:v>
                </c:pt>
                <c:pt idx="19">
                  <c:v>68.0</c:v>
                </c:pt>
                <c:pt idx="20">
                  <c:v>72.0</c:v>
                </c:pt>
                <c:pt idx="21">
                  <c:v>75.0</c:v>
                </c:pt>
              </c:numCache>
            </c:numRef>
          </c:cat>
          <c:val>
            <c:numRef>
              <c:f>Feuil1!$J$34:$J$55</c:f>
              <c:numCache>
                <c:formatCode>General</c:formatCode>
                <c:ptCount val="22"/>
                <c:pt idx="0">
                  <c:v>19.0</c:v>
                </c:pt>
                <c:pt idx="1">
                  <c:v>19.0</c:v>
                </c:pt>
                <c:pt idx="2">
                  <c:v>19.0</c:v>
                </c:pt>
                <c:pt idx="3">
                  <c:v>19.0</c:v>
                </c:pt>
                <c:pt idx="4">
                  <c:v>19.0</c:v>
                </c:pt>
                <c:pt idx="5">
                  <c:v>19.0</c:v>
                </c:pt>
                <c:pt idx="6">
                  <c:v>19.0</c:v>
                </c:pt>
                <c:pt idx="7">
                  <c:v>19.0</c:v>
                </c:pt>
                <c:pt idx="8">
                  <c:v>18.0</c:v>
                </c:pt>
                <c:pt idx="9">
                  <c:v>18.0</c:v>
                </c:pt>
                <c:pt idx="10">
                  <c:v>18.0</c:v>
                </c:pt>
                <c:pt idx="11">
                  <c:v>16.0</c:v>
                </c:pt>
                <c:pt idx="12">
                  <c:v>11.0</c:v>
                </c:pt>
                <c:pt idx="13">
                  <c:v>9.0</c:v>
                </c:pt>
                <c:pt idx="14">
                  <c:v>9.0</c:v>
                </c:pt>
                <c:pt idx="15">
                  <c:v>8.0</c:v>
                </c:pt>
                <c:pt idx="16">
                  <c:v>5.0</c:v>
                </c:pt>
                <c:pt idx="17">
                  <c:v>4.0</c:v>
                </c:pt>
                <c:pt idx="18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Feuil1!$K$33</c:f>
              <c:strCache>
                <c:ptCount val="1"/>
                <c:pt idx="0">
                  <c:v>10B ♂ C</c:v>
                </c:pt>
              </c:strCache>
            </c:strRef>
          </c:tx>
          <c:cat>
            <c:numRef>
              <c:f>Feuil1!$B$34:$B$55</c:f>
              <c:numCache>
                <c:formatCode>General</c:formatCode>
                <c:ptCount val="22"/>
                <c:pt idx="0">
                  <c:v>0.0</c:v>
                </c:pt>
                <c:pt idx="1">
                  <c:v>4.0</c:v>
                </c:pt>
                <c:pt idx="2">
                  <c:v>9.0</c:v>
                </c:pt>
                <c:pt idx="3">
                  <c:v>12.0</c:v>
                </c:pt>
                <c:pt idx="4">
                  <c:v>16.0</c:v>
                </c:pt>
                <c:pt idx="5">
                  <c:v>19.0</c:v>
                </c:pt>
                <c:pt idx="6">
                  <c:v>23.0</c:v>
                </c:pt>
                <c:pt idx="7">
                  <c:v>26.0</c:v>
                </c:pt>
                <c:pt idx="8">
                  <c:v>30.0</c:v>
                </c:pt>
                <c:pt idx="9">
                  <c:v>34.0</c:v>
                </c:pt>
                <c:pt idx="10">
                  <c:v>37.0</c:v>
                </c:pt>
                <c:pt idx="11">
                  <c:v>41.0</c:v>
                </c:pt>
                <c:pt idx="12">
                  <c:v>45.0</c:v>
                </c:pt>
                <c:pt idx="13">
                  <c:v>48.0</c:v>
                </c:pt>
                <c:pt idx="14">
                  <c:v>51.0</c:v>
                </c:pt>
                <c:pt idx="15">
                  <c:v>54.0</c:v>
                </c:pt>
                <c:pt idx="16">
                  <c:v>58.0</c:v>
                </c:pt>
                <c:pt idx="17">
                  <c:v>61.0</c:v>
                </c:pt>
                <c:pt idx="18">
                  <c:v>65.0</c:v>
                </c:pt>
                <c:pt idx="19">
                  <c:v>68.0</c:v>
                </c:pt>
                <c:pt idx="20">
                  <c:v>72.0</c:v>
                </c:pt>
                <c:pt idx="21">
                  <c:v>75.0</c:v>
                </c:pt>
              </c:numCache>
            </c:numRef>
          </c:cat>
          <c:val>
            <c:numRef>
              <c:f>Feuil1!$K$34:$K$55</c:f>
              <c:numCache>
                <c:formatCode>General</c:formatCode>
                <c:ptCount val="22"/>
                <c:pt idx="0">
                  <c:v>20.0</c:v>
                </c:pt>
                <c:pt idx="1">
                  <c:v>20.0</c:v>
                </c:pt>
                <c:pt idx="2">
                  <c:v>19.0</c:v>
                </c:pt>
                <c:pt idx="3">
                  <c:v>18.0</c:v>
                </c:pt>
                <c:pt idx="4">
                  <c:v>18.0</c:v>
                </c:pt>
                <c:pt idx="5">
                  <c:v>15.0</c:v>
                </c:pt>
                <c:pt idx="6">
                  <c:v>15.0</c:v>
                </c:pt>
                <c:pt idx="7">
                  <c:v>15.0</c:v>
                </c:pt>
                <c:pt idx="8">
                  <c:v>15.0</c:v>
                </c:pt>
                <c:pt idx="9">
                  <c:v>15.0</c:v>
                </c:pt>
                <c:pt idx="10">
                  <c:v>12.0</c:v>
                </c:pt>
                <c:pt idx="11">
                  <c:v>9.0</c:v>
                </c:pt>
                <c:pt idx="12">
                  <c:v>5.0</c:v>
                </c:pt>
                <c:pt idx="13">
                  <c:v>4.0</c:v>
                </c:pt>
                <c:pt idx="14">
                  <c:v>2.0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6453096"/>
        <c:axId val="2136456072"/>
      </c:lineChart>
      <c:catAx>
        <c:axId val="2136453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136456072"/>
        <c:crosses val="autoZero"/>
        <c:auto val="1"/>
        <c:lblAlgn val="ctr"/>
        <c:lblOffset val="100"/>
        <c:noMultiLvlLbl val="0"/>
      </c:catAx>
      <c:valAx>
        <c:axId val="2136456072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21364530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longévité 12b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Feuil1!$L$33</c:f>
              <c:strCache>
                <c:ptCount val="1"/>
                <c:pt idx="0">
                  <c:v>12B ♂ A</c:v>
                </c:pt>
              </c:strCache>
            </c:strRef>
          </c:tx>
          <c:cat>
            <c:numRef>
              <c:f>Feuil1!$B$34:$B$55</c:f>
              <c:numCache>
                <c:formatCode>General</c:formatCode>
                <c:ptCount val="22"/>
                <c:pt idx="0">
                  <c:v>0.0</c:v>
                </c:pt>
                <c:pt idx="1">
                  <c:v>4.0</c:v>
                </c:pt>
                <c:pt idx="2">
                  <c:v>9.0</c:v>
                </c:pt>
                <c:pt idx="3">
                  <c:v>12.0</c:v>
                </c:pt>
                <c:pt idx="4">
                  <c:v>16.0</c:v>
                </c:pt>
                <c:pt idx="5">
                  <c:v>19.0</c:v>
                </c:pt>
                <c:pt idx="6">
                  <c:v>23.0</c:v>
                </c:pt>
                <c:pt idx="7">
                  <c:v>26.0</c:v>
                </c:pt>
                <c:pt idx="8">
                  <c:v>30.0</c:v>
                </c:pt>
                <c:pt idx="9">
                  <c:v>34.0</c:v>
                </c:pt>
                <c:pt idx="10">
                  <c:v>37.0</c:v>
                </c:pt>
                <c:pt idx="11">
                  <c:v>41.0</c:v>
                </c:pt>
                <c:pt idx="12">
                  <c:v>45.0</c:v>
                </c:pt>
                <c:pt idx="13">
                  <c:v>48.0</c:v>
                </c:pt>
                <c:pt idx="14">
                  <c:v>51.0</c:v>
                </c:pt>
                <c:pt idx="15">
                  <c:v>54.0</c:v>
                </c:pt>
                <c:pt idx="16">
                  <c:v>58.0</c:v>
                </c:pt>
                <c:pt idx="17">
                  <c:v>61.0</c:v>
                </c:pt>
                <c:pt idx="18">
                  <c:v>65.0</c:v>
                </c:pt>
                <c:pt idx="19">
                  <c:v>68.0</c:v>
                </c:pt>
                <c:pt idx="20">
                  <c:v>72.0</c:v>
                </c:pt>
                <c:pt idx="21">
                  <c:v>75.0</c:v>
                </c:pt>
              </c:numCache>
            </c:numRef>
          </c:cat>
          <c:val>
            <c:numRef>
              <c:f>Feuil1!$L$34:$L$55</c:f>
              <c:numCache>
                <c:formatCode>General</c:formatCode>
                <c:ptCount val="22"/>
                <c:pt idx="0">
                  <c:v>20.0</c:v>
                </c:pt>
                <c:pt idx="1">
                  <c:v>20.0</c:v>
                </c:pt>
                <c:pt idx="2">
                  <c:v>20.0</c:v>
                </c:pt>
                <c:pt idx="3">
                  <c:v>20.0</c:v>
                </c:pt>
                <c:pt idx="4">
                  <c:v>18.0</c:v>
                </c:pt>
                <c:pt idx="5">
                  <c:v>18.0</c:v>
                </c:pt>
                <c:pt idx="6">
                  <c:v>18.0</c:v>
                </c:pt>
                <c:pt idx="7">
                  <c:v>18.0</c:v>
                </c:pt>
                <c:pt idx="8">
                  <c:v>17.0</c:v>
                </c:pt>
                <c:pt idx="9">
                  <c:v>15.0</c:v>
                </c:pt>
                <c:pt idx="10">
                  <c:v>13.0</c:v>
                </c:pt>
                <c:pt idx="11">
                  <c:v>11.0</c:v>
                </c:pt>
                <c:pt idx="12">
                  <c:v>10.0</c:v>
                </c:pt>
                <c:pt idx="13">
                  <c:v>8.0</c:v>
                </c:pt>
                <c:pt idx="14">
                  <c:v>6.0</c:v>
                </c:pt>
                <c:pt idx="15">
                  <c:v>5.0</c:v>
                </c:pt>
                <c:pt idx="16">
                  <c:v>4.0</c:v>
                </c:pt>
                <c:pt idx="17">
                  <c:v>1.0</c:v>
                </c:pt>
                <c:pt idx="18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Feuil1!$M$33</c:f>
              <c:strCache>
                <c:ptCount val="1"/>
                <c:pt idx="0">
                  <c:v>12B ♂ B</c:v>
                </c:pt>
              </c:strCache>
            </c:strRef>
          </c:tx>
          <c:cat>
            <c:numRef>
              <c:f>Feuil1!$B$34:$B$55</c:f>
              <c:numCache>
                <c:formatCode>General</c:formatCode>
                <c:ptCount val="22"/>
                <c:pt idx="0">
                  <c:v>0.0</c:v>
                </c:pt>
                <c:pt idx="1">
                  <c:v>4.0</c:v>
                </c:pt>
                <c:pt idx="2">
                  <c:v>9.0</c:v>
                </c:pt>
                <c:pt idx="3">
                  <c:v>12.0</c:v>
                </c:pt>
                <c:pt idx="4">
                  <c:v>16.0</c:v>
                </c:pt>
                <c:pt idx="5">
                  <c:v>19.0</c:v>
                </c:pt>
                <c:pt idx="6">
                  <c:v>23.0</c:v>
                </c:pt>
                <c:pt idx="7">
                  <c:v>26.0</c:v>
                </c:pt>
                <c:pt idx="8">
                  <c:v>30.0</c:v>
                </c:pt>
                <c:pt idx="9">
                  <c:v>34.0</c:v>
                </c:pt>
                <c:pt idx="10">
                  <c:v>37.0</c:v>
                </c:pt>
                <c:pt idx="11">
                  <c:v>41.0</c:v>
                </c:pt>
                <c:pt idx="12">
                  <c:v>45.0</c:v>
                </c:pt>
                <c:pt idx="13">
                  <c:v>48.0</c:v>
                </c:pt>
                <c:pt idx="14">
                  <c:v>51.0</c:v>
                </c:pt>
                <c:pt idx="15">
                  <c:v>54.0</c:v>
                </c:pt>
                <c:pt idx="16">
                  <c:v>58.0</c:v>
                </c:pt>
                <c:pt idx="17">
                  <c:v>61.0</c:v>
                </c:pt>
                <c:pt idx="18">
                  <c:v>65.0</c:v>
                </c:pt>
                <c:pt idx="19">
                  <c:v>68.0</c:v>
                </c:pt>
                <c:pt idx="20">
                  <c:v>72.0</c:v>
                </c:pt>
                <c:pt idx="21">
                  <c:v>75.0</c:v>
                </c:pt>
              </c:numCache>
            </c:numRef>
          </c:cat>
          <c:val>
            <c:numRef>
              <c:f>Feuil1!$M$34:$M$55</c:f>
              <c:numCache>
                <c:formatCode>General</c:formatCode>
                <c:ptCount val="22"/>
                <c:pt idx="0">
                  <c:v>20.0</c:v>
                </c:pt>
                <c:pt idx="1">
                  <c:v>20.0</c:v>
                </c:pt>
                <c:pt idx="2">
                  <c:v>18.0</c:v>
                </c:pt>
                <c:pt idx="3">
                  <c:v>17.0</c:v>
                </c:pt>
                <c:pt idx="4">
                  <c:v>17.0</c:v>
                </c:pt>
                <c:pt idx="5">
                  <c:v>17.0</c:v>
                </c:pt>
                <c:pt idx="6">
                  <c:v>16.0</c:v>
                </c:pt>
                <c:pt idx="7">
                  <c:v>15.0</c:v>
                </c:pt>
                <c:pt idx="8">
                  <c:v>15.0</c:v>
                </c:pt>
                <c:pt idx="9">
                  <c:v>15.0</c:v>
                </c:pt>
                <c:pt idx="10">
                  <c:v>14.0</c:v>
                </c:pt>
                <c:pt idx="11">
                  <c:v>14.0</c:v>
                </c:pt>
                <c:pt idx="12">
                  <c:v>8.0</c:v>
                </c:pt>
                <c:pt idx="13">
                  <c:v>6.0</c:v>
                </c:pt>
                <c:pt idx="14">
                  <c:v>4.0</c:v>
                </c:pt>
                <c:pt idx="15">
                  <c:v>2.0</c:v>
                </c:pt>
                <c:pt idx="16">
                  <c:v>2.0</c:v>
                </c:pt>
                <c:pt idx="17">
                  <c:v>2.0</c:v>
                </c:pt>
                <c:pt idx="18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Feuil1!$N$33</c:f>
              <c:strCache>
                <c:ptCount val="1"/>
                <c:pt idx="0">
                  <c:v>12B ♂ C</c:v>
                </c:pt>
              </c:strCache>
            </c:strRef>
          </c:tx>
          <c:cat>
            <c:numRef>
              <c:f>Feuil1!$B$34:$B$55</c:f>
              <c:numCache>
                <c:formatCode>General</c:formatCode>
                <c:ptCount val="22"/>
                <c:pt idx="0">
                  <c:v>0.0</c:v>
                </c:pt>
                <c:pt idx="1">
                  <c:v>4.0</c:v>
                </c:pt>
                <c:pt idx="2">
                  <c:v>9.0</c:v>
                </c:pt>
                <c:pt idx="3">
                  <c:v>12.0</c:v>
                </c:pt>
                <c:pt idx="4">
                  <c:v>16.0</c:v>
                </c:pt>
                <c:pt idx="5">
                  <c:v>19.0</c:v>
                </c:pt>
                <c:pt idx="6">
                  <c:v>23.0</c:v>
                </c:pt>
                <c:pt idx="7">
                  <c:v>26.0</c:v>
                </c:pt>
                <c:pt idx="8">
                  <c:v>30.0</c:v>
                </c:pt>
                <c:pt idx="9">
                  <c:v>34.0</c:v>
                </c:pt>
                <c:pt idx="10">
                  <c:v>37.0</c:v>
                </c:pt>
                <c:pt idx="11">
                  <c:v>41.0</c:v>
                </c:pt>
                <c:pt idx="12">
                  <c:v>45.0</c:v>
                </c:pt>
                <c:pt idx="13">
                  <c:v>48.0</c:v>
                </c:pt>
                <c:pt idx="14">
                  <c:v>51.0</c:v>
                </c:pt>
                <c:pt idx="15">
                  <c:v>54.0</c:v>
                </c:pt>
                <c:pt idx="16">
                  <c:v>58.0</c:v>
                </c:pt>
                <c:pt idx="17">
                  <c:v>61.0</c:v>
                </c:pt>
                <c:pt idx="18">
                  <c:v>65.0</c:v>
                </c:pt>
                <c:pt idx="19">
                  <c:v>68.0</c:v>
                </c:pt>
                <c:pt idx="20">
                  <c:v>72.0</c:v>
                </c:pt>
                <c:pt idx="21">
                  <c:v>75.0</c:v>
                </c:pt>
              </c:numCache>
            </c:numRef>
          </c:cat>
          <c:val>
            <c:numRef>
              <c:f>Feuil1!$N$34:$N$55</c:f>
              <c:numCache>
                <c:formatCode>General</c:formatCode>
                <c:ptCount val="22"/>
                <c:pt idx="0">
                  <c:v>19.0</c:v>
                </c:pt>
                <c:pt idx="1">
                  <c:v>19.0</c:v>
                </c:pt>
                <c:pt idx="2">
                  <c:v>19.0</c:v>
                </c:pt>
                <c:pt idx="3">
                  <c:v>17.0</c:v>
                </c:pt>
                <c:pt idx="4">
                  <c:v>17.0</c:v>
                </c:pt>
                <c:pt idx="5">
                  <c:v>17.0</c:v>
                </c:pt>
                <c:pt idx="6">
                  <c:v>17.0</c:v>
                </c:pt>
                <c:pt idx="7">
                  <c:v>17.0</c:v>
                </c:pt>
                <c:pt idx="8">
                  <c:v>16.0</c:v>
                </c:pt>
                <c:pt idx="9">
                  <c:v>15.0</c:v>
                </c:pt>
                <c:pt idx="10">
                  <c:v>14.0</c:v>
                </c:pt>
                <c:pt idx="11">
                  <c:v>11.0</c:v>
                </c:pt>
                <c:pt idx="12">
                  <c:v>8.0</c:v>
                </c:pt>
                <c:pt idx="13">
                  <c:v>7.0</c:v>
                </c:pt>
                <c:pt idx="14">
                  <c:v>7.0</c:v>
                </c:pt>
                <c:pt idx="15">
                  <c:v>5.0</c:v>
                </c:pt>
                <c:pt idx="16">
                  <c:v>2.0</c:v>
                </c:pt>
                <c:pt idx="17">
                  <c:v>1.0</c:v>
                </c:pt>
                <c:pt idx="18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6493016"/>
        <c:axId val="2136495992"/>
      </c:lineChart>
      <c:catAx>
        <c:axId val="2136493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136495992"/>
        <c:crosses val="autoZero"/>
        <c:auto val="1"/>
        <c:lblAlgn val="ctr"/>
        <c:lblOffset val="100"/>
        <c:noMultiLvlLbl val="0"/>
      </c:catAx>
      <c:valAx>
        <c:axId val="2136495992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21364930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56</xdr:row>
      <xdr:rowOff>114300</xdr:rowOff>
    </xdr:from>
    <xdr:to>
      <xdr:col>11</xdr:col>
      <xdr:colOff>520700</xdr:colOff>
      <xdr:row>88</xdr:row>
      <xdr:rowOff>38100</xdr:rowOff>
    </xdr:to>
    <xdr:graphicFrame macro="">
      <xdr:nvGraphicFramePr>
        <xdr:cNvPr id="6" name="Graphique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635000</xdr:colOff>
      <xdr:row>56</xdr:row>
      <xdr:rowOff>120650</xdr:rowOff>
    </xdr:from>
    <xdr:to>
      <xdr:col>23</xdr:col>
      <xdr:colOff>342900</xdr:colOff>
      <xdr:row>87</xdr:row>
      <xdr:rowOff>139700</xdr:rowOff>
    </xdr:to>
    <xdr:graphicFrame macro="">
      <xdr:nvGraphicFramePr>
        <xdr:cNvPr id="7" name="Graphique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127000</xdr:colOff>
      <xdr:row>88</xdr:row>
      <xdr:rowOff>158750</xdr:rowOff>
    </xdr:from>
    <xdr:to>
      <xdr:col>11</xdr:col>
      <xdr:colOff>469900</xdr:colOff>
      <xdr:row>119</xdr:row>
      <xdr:rowOff>177800</xdr:rowOff>
    </xdr:to>
    <xdr:graphicFrame macro="">
      <xdr:nvGraphicFramePr>
        <xdr:cNvPr id="8" name="Graphique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679450</xdr:colOff>
      <xdr:row>89</xdr:row>
      <xdr:rowOff>38100</xdr:rowOff>
    </xdr:from>
    <xdr:to>
      <xdr:col>23</xdr:col>
      <xdr:colOff>317500</xdr:colOff>
      <xdr:row>120</xdr:row>
      <xdr:rowOff>0</xdr:rowOff>
    </xdr:to>
    <xdr:graphicFrame macro="">
      <xdr:nvGraphicFramePr>
        <xdr:cNvPr id="9" name="Graphique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1"/>
  <sheetViews>
    <sheetView tabSelected="1" topLeftCell="A127" workbookViewId="0">
      <selection activeCell="Q156" sqref="Q156"/>
    </sheetView>
  </sheetViews>
  <sheetFormatPr baseColWidth="10" defaultRowHeight="15" x14ac:dyDescent="0"/>
  <cols>
    <col min="17" max="17" width="17.33203125" customWidth="1"/>
  </cols>
  <sheetData>
    <row r="1" spans="1:19">
      <c r="A1" s="1" t="s">
        <v>0</v>
      </c>
      <c r="B1" s="1" t="s">
        <v>17</v>
      </c>
      <c r="C1" s="6" t="s">
        <v>3</v>
      </c>
      <c r="D1" s="6" t="s">
        <v>4</v>
      </c>
      <c r="E1" s="6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</row>
    <row r="2" spans="1:19">
      <c r="A2" s="12">
        <v>44674</v>
      </c>
      <c r="B2" s="13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</row>
    <row r="3" spans="1:19">
      <c r="A3" s="8">
        <v>44678</v>
      </c>
      <c r="B3" s="14">
        <f>A3-$A$2</f>
        <v>4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5" t="s">
        <v>15</v>
      </c>
      <c r="P3" s="5"/>
      <c r="Q3" s="5" t="s">
        <v>2</v>
      </c>
      <c r="R3" s="5" t="s">
        <v>1</v>
      </c>
      <c r="S3" s="9" t="s">
        <v>16</v>
      </c>
    </row>
    <row r="4" spans="1:19">
      <c r="A4" s="8">
        <v>44683</v>
      </c>
      <c r="B4" s="14">
        <f t="shared" ref="B4:B23" si="0">A4-$A$2</f>
        <v>9</v>
      </c>
      <c r="C4" s="4">
        <v>2</v>
      </c>
      <c r="D4" s="4">
        <v>1</v>
      </c>
      <c r="E4" s="4">
        <v>0</v>
      </c>
      <c r="F4" s="4">
        <v>0</v>
      </c>
      <c r="G4" s="4">
        <v>2</v>
      </c>
      <c r="H4" s="4">
        <v>2</v>
      </c>
      <c r="I4" s="4">
        <v>1</v>
      </c>
      <c r="J4" s="4">
        <v>0</v>
      </c>
      <c r="K4" s="4">
        <v>1</v>
      </c>
      <c r="L4" s="4">
        <v>0</v>
      </c>
      <c r="M4" s="4">
        <v>2</v>
      </c>
      <c r="N4" s="4">
        <v>0</v>
      </c>
    </row>
    <row r="5" spans="1:19">
      <c r="A5" s="8">
        <v>44686</v>
      </c>
      <c r="B5" s="14">
        <f t="shared" si="0"/>
        <v>12</v>
      </c>
      <c r="C5" s="4">
        <v>3</v>
      </c>
      <c r="D5" s="4">
        <v>1</v>
      </c>
      <c r="E5" s="4">
        <v>0</v>
      </c>
      <c r="F5" s="4">
        <v>0</v>
      </c>
      <c r="G5" s="4">
        <v>2</v>
      </c>
      <c r="H5" s="4">
        <v>3</v>
      </c>
      <c r="I5" s="10">
        <v>1</v>
      </c>
      <c r="J5" s="10">
        <v>0</v>
      </c>
      <c r="K5" s="4">
        <v>2</v>
      </c>
      <c r="L5" s="4">
        <v>0</v>
      </c>
      <c r="M5" s="4">
        <v>3</v>
      </c>
      <c r="N5" s="4">
        <v>2</v>
      </c>
      <c r="Q5" s="5" t="s">
        <v>20</v>
      </c>
    </row>
    <row r="6" spans="1:19">
      <c r="A6" s="8">
        <v>44690</v>
      </c>
      <c r="B6" s="14">
        <f t="shared" si="0"/>
        <v>16</v>
      </c>
      <c r="C6" s="4">
        <v>4</v>
      </c>
      <c r="D6" s="10">
        <v>2</v>
      </c>
      <c r="E6" s="4">
        <v>0</v>
      </c>
      <c r="F6" s="4">
        <v>2</v>
      </c>
      <c r="G6" s="4">
        <v>5</v>
      </c>
      <c r="H6" s="4">
        <v>4</v>
      </c>
      <c r="I6" s="10">
        <v>2</v>
      </c>
      <c r="J6" s="4">
        <v>0</v>
      </c>
      <c r="K6" s="4">
        <v>2</v>
      </c>
      <c r="L6" s="4">
        <v>2</v>
      </c>
      <c r="M6" s="4">
        <v>3</v>
      </c>
      <c r="N6" s="10">
        <v>2</v>
      </c>
      <c r="O6" s="7"/>
    </row>
    <row r="7" spans="1:19">
      <c r="A7" s="8">
        <v>44693</v>
      </c>
      <c r="B7" s="14">
        <f t="shared" si="0"/>
        <v>19</v>
      </c>
      <c r="C7" s="4">
        <v>4</v>
      </c>
      <c r="D7" s="4">
        <v>2</v>
      </c>
      <c r="E7" s="4">
        <v>0</v>
      </c>
      <c r="F7" s="4">
        <v>4</v>
      </c>
      <c r="G7" s="4">
        <v>7</v>
      </c>
      <c r="H7" s="4">
        <v>5</v>
      </c>
      <c r="I7" s="4">
        <v>2</v>
      </c>
      <c r="J7" s="4">
        <v>0</v>
      </c>
      <c r="K7" s="4">
        <v>5</v>
      </c>
      <c r="L7" s="4">
        <v>2</v>
      </c>
      <c r="M7" s="4">
        <v>3</v>
      </c>
      <c r="N7" s="4">
        <v>2</v>
      </c>
    </row>
    <row r="8" spans="1:19">
      <c r="A8" s="8">
        <v>44697</v>
      </c>
      <c r="B8" s="14">
        <f t="shared" si="0"/>
        <v>23</v>
      </c>
      <c r="C8" s="4">
        <v>4</v>
      </c>
      <c r="D8" s="4">
        <v>2</v>
      </c>
      <c r="E8" s="4">
        <v>0</v>
      </c>
      <c r="F8" s="4">
        <v>5</v>
      </c>
      <c r="G8" s="4">
        <v>8</v>
      </c>
      <c r="H8" s="4">
        <v>5</v>
      </c>
      <c r="I8" s="4">
        <v>2</v>
      </c>
      <c r="J8" s="4">
        <v>0</v>
      </c>
      <c r="K8" s="4">
        <v>5</v>
      </c>
      <c r="L8" s="4">
        <v>2</v>
      </c>
      <c r="M8" s="4">
        <v>4</v>
      </c>
      <c r="N8" s="4">
        <v>2</v>
      </c>
    </row>
    <row r="9" spans="1:19">
      <c r="A9" s="8">
        <v>44700</v>
      </c>
      <c r="B9" s="14">
        <f t="shared" si="0"/>
        <v>26</v>
      </c>
      <c r="C9" s="4">
        <v>4</v>
      </c>
      <c r="D9" s="4">
        <v>3</v>
      </c>
      <c r="E9" s="4">
        <v>0</v>
      </c>
      <c r="F9" s="4">
        <v>7</v>
      </c>
      <c r="G9" s="4">
        <v>9</v>
      </c>
      <c r="H9" s="4">
        <v>5</v>
      </c>
      <c r="I9" s="4">
        <v>2</v>
      </c>
      <c r="J9" s="4">
        <v>0</v>
      </c>
      <c r="K9" s="4">
        <v>5</v>
      </c>
      <c r="L9" s="4">
        <v>2</v>
      </c>
      <c r="M9" s="4">
        <v>5</v>
      </c>
      <c r="N9" s="4">
        <v>2</v>
      </c>
    </row>
    <row r="10" spans="1:19">
      <c r="A10" s="8">
        <v>44704</v>
      </c>
      <c r="B10" s="14">
        <f t="shared" si="0"/>
        <v>30</v>
      </c>
      <c r="C10" s="4">
        <v>6</v>
      </c>
      <c r="D10" s="4">
        <v>3</v>
      </c>
      <c r="E10" s="4">
        <v>0</v>
      </c>
      <c r="F10" s="4">
        <v>7</v>
      </c>
      <c r="G10" s="4">
        <v>9</v>
      </c>
      <c r="H10" s="4">
        <v>5</v>
      </c>
      <c r="I10" s="4">
        <v>3</v>
      </c>
      <c r="J10" s="4">
        <v>1</v>
      </c>
      <c r="K10" s="4">
        <v>5</v>
      </c>
      <c r="L10" s="4">
        <v>3</v>
      </c>
      <c r="M10" s="4">
        <v>5</v>
      </c>
      <c r="N10" s="4">
        <v>3</v>
      </c>
    </row>
    <row r="11" spans="1:19">
      <c r="A11" s="8">
        <v>44708</v>
      </c>
      <c r="B11" s="14">
        <f t="shared" si="0"/>
        <v>34</v>
      </c>
      <c r="C11" s="4">
        <v>8</v>
      </c>
      <c r="D11" s="4">
        <v>6</v>
      </c>
      <c r="E11" s="4">
        <v>2</v>
      </c>
      <c r="F11" s="4">
        <v>8</v>
      </c>
      <c r="G11" s="4">
        <v>10</v>
      </c>
      <c r="H11" s="4">
        <v>5</v>
      </c>
      <c r="I11" s="4">
        <v>4</v>
      </c>
      <c r="J11" s="4">
        <v>1</v>
      </c>
      <c r="K11" s="4">
        <v>5</v>
      </c>
      <c r="L11" s="4">
        <v>5</v>
      </c>
      <c r="M11" s="4">
        <v>5</v>
      </c>
      <c r="N11" s="4">
        <v>4</v>
      </c>
    </row>
    <row r="12" spans="1:19">
      <c r="A12" s="8">
        <v>44711</v>
      </c>
      <c r="B12" s="14">
        <f t="shared" si="0"/>
        <v>37</v>
      </c>
      <c r="C12" s="4">
        <v>8</v>
      </c>
      <c r="D12" s="4">
        <v>7</v>
      </c>
      <c r="E12" s="4">
        <v>3</v>
      </c>
      <c r="F12" s="4">
        <v>10</v>
      </c>
      <c r="G12" s="4">
        <v>12</v>
      </c>
      <c r="H12" s="4">
        <v>6</v>
      </c>
      <c r="I12" s="4">
        <v>4</v>
      </c>
      <c r="J12" s="4">
        <v>1</v>
      </c>
      <c r="K12" s="4">
        <v>8</v>
      </c>
      <c r="L12" s="4">
        <v>7</v>
      </c>
      <c r="M12" s="4">
        <v>6</v>
      </c>
      <c r="N12" s="4">
        <v>5</v>
      </c>
    </row>
    <row r="13" spans="1:19">
      <c r="A13" s="8">
        <v>44715</v>
      </c>
      <c r="B13" s="14">
        <f t="shared" si="0"/>
        <v>41</v>
      </c>
      <c r="C13" s="4">
        <v>11</v>
      </c>
      <c r="D13" s="4">
        <v>9</v>
      </c>
      <c r="E13" s="4">
        <v>5</v>
      </c>
      <c r="F13" s="4">
        <v>13</v>
      </c>
      <c r="G13" s="4">
        <v>14</v>
      </c>
      <c r="H13" s="4">
        <v>13</v>
      </c>
      <c r="I13" s="4">
        <v>6</v>
      </c>
      <c r="J13" s="4">
        <v>3</v>
      </c>
      <c r="K13" s="4">
        <v>11</v>
      </c>
      <c r="L13" s="4">
        <v>9</v>
      </c>
      <c r="M13" s="4">
        <v>6</v>
      </c>
      <c r="N13" s="4">
        <v>8</v>
      </c>
    </row>
    <row r="14" spans="1:19">
      <c r="A14" s="8">
        <v>44719</v>
      </c>
      <c r="B14" s="14">
        <f t="shared" si="0"/>
        <v>45</v>
      </c>
      <c r="C14" s="4">
        <v>16</v>
      </c>
      <c r="D14" s="4">
        <v>15</v>
      </c>
      <c r="E14" s="4">
        <v>13</v>
      </c>
      <c r="F14" s="4">
        <v>16</v>
      </c>
      <c r="G14" s="4">
        <v>14</v>
      </c>
      <c r="H14" s="4">
        <v>16</v>
      </c>
      <c r="I14" s="4">
        <v>8</v>
      </c>
      <c r="J14" s="4">
        <v>8</v>
      </c>
      <c r="K14" s="4">
        <v>15</v>
      </c>
      <c r="L14" s="4">
        <v>10</v>
      </c>
      <c r="M14" s="4">
        <v>12</v>
      </c>
      <c r="N14" s="4">
        <v>11</v>
      </c>
    </row>
    <row r="15" spans="1:19">
      <c r="A15" s="8">
        <v>44722</v>
      </c>
      <c r="B15" s="14">
        <f t="shared" si="0"/>
        <v>48</v>
      </c>
      <c r="C15" s="4">
        <v>19</v>
      </c>
      <c r="D15" s="4">
        <v>18</v>
      </c>
      <c r="E15" s="4">
        <v>18</v>
      </c>
      <c r="F15" s="4">
        <v>18</v>
      </c>
      <c r="G15" s="4">
        <v>15</v>
      </c>
      <c r="H15" s="4">
        <v>17</v>
      </c>
      <c r="I15" s="4">
        <v>8</v>
      </c>
      <c r="J15" s="4">
        <v>10</v>
      </c>
      <c r="K15" s="4">
        <v>16</v>
      </c>
      <c r="L15" s="4">
        <v>12</v>
      </c>
      <c r="M15" s="4">
        <v>14</v>
      </c>
      <c r="N15" s="4">
        <v>12</v>
      </c>
    </row>
    <row r="16" spans="1:19">
      <c r="A16" s="8">
        <v>44725</v>
      </c>
      <c r="B16" s="14">
        <f t="shared" si="0"/>
        <v>51</v>
      </c>
      <c r="C16" s="11"/>
      <c r="D16" s="4">
        <v>20</v>
      </c>
      <c r="E16" s="4">
        <v>18</v>
      </c>
      <c r="F16" s="4">
        <v>18</v>
      </c>
      <c r="G16" s="4">
        <v>17</v>
      </c>
      <c r="H16" s="4">
        <v>17</v>
      </c>
      <c r="I16" s="4">
        <v>8</v>
      </c>
      <c r="J16" s="4">
        <v>10</v>
      </c>
      <c r="K16" s="4">
        <v>18</v>
      </c>
      <c r="L16" s="4">
        <v>14</v>
      </c>
      <c r="M16" s="4">
        <v>16</v>
      </c>
      <c r="N16" s="4">
        <v>12</v>
      </c>
    </row>
    <row r="17" spans="1:14">
      <c r="A17" s="8">
        <v>44728</v>
      </c>
      <c r="B17" s="14">
        <f t="shared" si="0"/>
        <v>54</v>
      </c>
      <c r="C17" s="4"/>
      <c r="D17" s="11"/>
      <c r="E17" s="4">
        <v>20</v>
      </c>
      <c r="F17" s="4">
        <v>20</v>
      </c>
      <c r="G17" s="4">
        <v>18</v>
      </c>
      <c r="H17" s="4">
        <v>17</v>
      </c>
      <c r="I17" s="4">
        <v>9</v>
      </c>
      <c r="J17" s="4">
        <v>11</v>
      </c>
      <c r="K17" s="4">
        <v>19</v>
      </c>
      <c r="L17" s="4">
        <v>15</v>
      </c>
      <c r="M17" s="4">
        <v>18</v>
      </c>
      <c r="N17" s="4">
        <v>14</v>
      </c>
    </row>
    <row r="18" spans="1:14">
      <c r="A18" s="8">
        <v>44732</v>
      </c>
      <c r="B18" s="14">
        <f t="shared" si="0"/>
        <v>58</v>
      </c>
      <c r="C18" s="4"/>
      <c r="D18" s="4"/>
      <c r="E18" s="11"/>
      <c r="F18" s="11"/>
      <c r="G18" s="4">
        <v>18</v>
      </c>
      <c r="H18" s="4">
        <v>18</v>
      </c>
      <c r="I18" s="4">
        <v>11</v>
      </c>
      <c r="J18" s="4">
        <v>14</v>
      </c>
      <c r="K18" s="4">
        <v>19</v>
      </c>
      <c r="L18" s="4">
        <v>16</v>
      </c>
      <c r="M18" s="4">
        <v>18</v>
      </c>
      <c r="N18" s="4">
        <v>17</v>
      </c>
    </row>
    <row r="19" spans="1:14">
      <c r="A19" s="8">
        <v>44735</v>
      </c>
      <c r="B19" s="14">
        <f t="shared" si="0"/>
        <v>61</v>
      </c>
      <c r="C19" s="4"/>
      <c r="D19" s="4"/>
      <c r="E19" s="4"/>
      <c r="F19" s="4"/>
      <c r="G19" s="4">
        <v>18</v>
      </c>
      <c r="H19" s="11"/>
      <c r="I19" s="4">
        <v>12</v>
      </c>
      <c r="J19" s="4">
        <v>15</v>
      </c>
      <c r="K19" s="4">
        <v>19</v>
      </c>
      <c r="L19" s="4">
        <v>19</v>
      </c>
      <c r="M19" s="4">
        <v>18</v>
      </c>
      <c r="N19" s="4">
        <v>18</v>
      </c>
    </row>
    <row r="20" spans="1:14">
      <c r="A20" s="8">
        <v>44739</v>
      </c>
      <c r="B20" s="14">
        <f t="shared" si="0"/>
        <v>65</v>
      </c>
      <c r="C20" s="4"/>
      <c r="D20" s="4"/>
      <c r="E20" s="4"/>
      <c r="F20" s="4"/>
      <c r="G20" s="4">
        <v>18</v>
      </c>
      <c r="H20" s="4"/>
      <c r="I20" s="4">
        <v>19</v>
      </c>
      <c r="J20" s="4">
        <v>19</v>
      </c>
      <c r="K20" s="4">
        <v>19</v>
      </c>
      <c r="L20" s="4">
        <v>20</v>
      </c>
      <c r="M20" s="4">
        <v>20</v>
      </c>
      <c r="N20" s="4">
        <v>19</v>
      </c>
    </row>
    <row r="21" spans="1:14">
      <c r="A21" s="8">
        <v>44742</v>
      </c>
      <c r="B21" s="14">
        <f t="shared" si="0"/>
        <v>68</v>
      </c>
      <c r="C21" s="4"/>
      <c r="D21" s="4"/>
      <c r="E21" s="4"/>
      <c r="F21" s="4"/>
      <c r="G21" s="4">
        <v>19</v>
      </c>
      <c r="H21" s="4"/>
      <c r="I21" s="11"/>
      <c r="J21" s="11"/>
      <c r="K21" s="4">
        <v>19</v>
      </c>
      <c r="L21" s="11"/>
      <c r="M21" s="11"/>
      <c r="N21" s="11"/>
    </row>
    <row r="22" spans="1:14">
      <c r="A22" s="8">
        <v>44746</v>
      </c>
      <c r="B22" s="14">
        <f t="shared" si="0"/>
        <v>72</v>
      </c>
      <c r="C22" s="4"/>
      <c r="D22" s="4"/>
      <c r="E22" s="4"/>
      <c r="F22" s="4"/>
      <c r="G22" s="4">
        <v>20</v>
      </c>
      <c r="H22" s="4"/>
      <c r="I22" s="4"/>
      <c r="J22" s="4"/>
      <c r="K22" s="4">
        <v>19</v>
      </c>
      <c r="L22" s="4"/>
      <c r="M22" s="4"/>
      <c r="N22" s="4"/>
    </row>
    <row r="23" spans="1:14">
      <c r="A23" s="8">
        <v>44749</v>
      </c>
      <c r="B23" s="14">
        <f t="shared" si="0"/>
        <v>75</v>
      </c>
      <c r="C23" s="4"/>
      <c r="D23" s="4"/>
      <c r="E23" s="4"/>
      <c r="F23" s="4"/>
      <c r="G23" s="11"/>
      <c r="H23" s="4"/>
      <c r="I23" s="4"/>
      <c r="J23" s="4"/>
      <c r="K23" s="4">
        <v>20</v>
      </c>
      <c r="L23" s="4"/>
      <c r="M23" s="4"/>
      <c r="N23" s="4"/>
    </row>
    <row r="24" spans="1:14">
      <c r="A24" s="2"/>
      <c r="B24" s="13"/>
      <c r="C24" s="3"/>
      <c r="D24" s="3"/>
      <c r="E24" s="3"/>
      <c r="F24" s="3"/>
      <c r="G24" s="3"/>
      <c r="H24" s="3"/>
      <c r="I24" s="3"/>
      <c r="J24" s="4"/>
      <c r="K24" s="11"/>
      <c r="L24" s="3"/>
      <c r="M24" s="3"/>
      <c r="N24" s="3"/>
    </row>
    <row r="25" spans="1:14">
      <c r="A25" s="2"/>
      <c r="B25" s="2"/>
      <c r="C25" s="3"/>
      <c r="D25" s="4"/>
      <c r="E25" s="3"/>
      <c r="F25" s="3"/>
      <c r="G25" s="3"/>
      <c r="H25" s="3"/>
      <c r="I25" s="3"/>
      <c r="J25" s="3"/>
      <c r="K25" s="3"/>
      <c r="L25" s="3"/>
      <c r="M25" s="3"/>
      <c r="N25" s="3"/>
    </row>
    <row r="26" spans="1:14">
      <c r="A26" s="2"/>
      <c r="B26" s="2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</row>
    <row r="27" spans="1:14">
      <c r="A27" s="2"/>
      <c r="B27" s="2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</row>
    <row r="28" spans="1:14">
      <c r="A28" s="2"/>
      <c r="B28" s="2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</row>
    <row r="29" spans="1:14">
      <c r="A29" s="2"/>
      <c r="B29" s="2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</row>
    <row r="30" spans="1:14">
      <c r="A30" s="2"/>
      <c r="B30" s="2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</row>
    <row r="31" spans="1:14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</row>
    <row r="32" spans="1:14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</row>
    <row r="33" spans="1:14">
      <c r="A33" s="1" t="s">
        <v>0</v>
      </c>
      <c r="B33" s="1" t="s">
        <v>17</v>
      </c>
      <c r="C33" s="6" t="s">
        <v>3</v>
      </c>
      <c r="D33" s="6" t="s">
        <v>4</v>
      </c>
      <c r="E33" s="6" t="s">
        <v>5</v>
      </c>
      <c r="F33" s="1" t="s">
        <v>6</v>
      </c>
      <c r="G33" s="1" t="s">
        <v>7</v>
      </c>
      <c r="H33" s="1" t="s">
        <v>8</v>
      </c>
      <c r="I33" s="1" t="s">
        <v>9</v>
      </c>
      <c r="J33" s="1" t="s">
        <v>10</v>
      </c>
      <c r="K33" s="1" t="s">
        <v>11</v>
      </c>
      <c r="L33" s="1" t="s">
        <v>12</v>
      </c>
      <c r="M33" s="1" t="s">
        <v>13</v>
      </c>
      <c r="N33" s="1" t="s">
        <v>14</v>
      </c>
    </row>
    <row r="34" spans="1:14">
      <c r="A34" s="12">
        <v>44674</v>
      </c>
      <c r="B34" s="13">
        <v>0</v>
      </c>
      <c r="C34" s="4">
        <f>19-C2</f>
        <v>19</v>
      </c>
      <c r="D34" s="4">
        <f>20-D2</f>
        <v>20</v>
      </c>
      <c r="E34" s="4">
        <f>20-E2</f>
        <v>20</v>
      </c>
      <c r="F34" s="4">
        <f>20-F2</f>
        <v>20</v>
      </c>
      <c r="G34" s="4">
        <f>20-G2</f>
        <v>20</v>
      </c>
      <c r="H34" s="4">
        <f>18-H2</f>
        <v>18</v>
      </c>
      <c r="I34" s="4">
        <f>19-I2</f>
        <v>19</v>
      </c>
      <c r="J34" s="4">
        <f>19-J2</f>
        <v>19</v>
      </c>
      <c r="K34" s="4">
        <f>20-K2</f>
        <v>20</v>
      </c>
      <c r="L34" s="4">
        <f>20-L2</f>
        <v>20</v>
      </c>
      <c r="M34" s="4">
        <f>20-M2</f>
        <v>20</v>
      </c>
      <c r="N34" s="4">
        <f>19-N2</f>
        <v>19</v>
      </c>
    </row>
    <row r="35" spans="1:14">
      <c r="A35" s="8">
        <v>44678</v>
      </c>
      <c r="B35" s="14">
        <f>A35-$A$2</f>
        <v>4</v>
      </c>
      <c r="C35" s="4">
        <f t="shared" ref="C35:C47" si="1">19-C3</f>
        <v>19</v>
      </c>
      <c r="D35" s="4">
        <f t="shared" ref="D35:G48" si="2">20-D3</f>
        <v>20</v>
      </c>
      <c r="E35" s="4">
        <f t="shared" si="2"/>
        <v>20</v>
      </c>
      <c r="F35" s="4">
        <f t="shared" si="2"/>
        <v>20</v>
      </c>
      <c r="G35" s="4">
        <f t="shared" si="2"/>
        <v>20</v>
      </c>
      <c r="H35" s="4">
        <f t="shared" ref="H35:H50" si="3">18-H3</f>
        <v>18</v>
      </c>
      <c r="I35" s="4">
        <f t="shared" ref="I35:J52" si="4">19-I3</f>
        <v>19</v>
      </c>
      <c r="J35" s="4">
        <f t="shared" si="4"/>
        <v>19</v>
      </c>
      <c r="K35" s="4">
        <f t="shared" ref="K35:M55" si="5">20-K3</f>
        <v>20</v>
      </c>
      <c r="L35" s="4">
        <f t="shared" si="5"/>
        <v>20</v>
      </c>
      <c r="M35" s="4">
        <f t="shared" si="5"/>
        <v>20</v>
      </c>
      <c r="N35" s="4">
        <f t="shared" ref="N35:N52" si="6">19-N3</f>
        <v>19</v>
      </c>
    </row>
    <row r="36" spans="1:14">
      <c r="A36" s="8">
        <v>44683</v>
      </c>
      <c r="B36" s="14">
        <f t="shared" ref="B36:B55" si="7">A36-$A$2</f>
        <v>9</v>
      </c>
      <c r="C36" s="4">
        <f t="shared" si="1"/>
        <v>17</v>
      </c>
      <c r="D36" s="4">
        <f t="shared" si="2"/>
        <v>19</v>
      </c>
      <c r="E36" s="4">
        <f t="shared" si="2"/>
        <v>20</v>
      </c>
      <c r="F36" s="4">
        <f t="shared" si="2"/>
        <v>20</v>
      </c>
      <c r="G36" s="4">
        <f t="shared" si="2"/>
        <v>18</v>
      </c>
      <c r="H36" s="4">
        <f t="shared" si="3"/>
        <v>16</v>
      </c>
      <c r="I36" s="4">
        <f t="shared" si="4"/>
        <v>18</v>
      </c>
      <c r="J36" s="4">
        <f t="shared" si="4"/>
        <v>19</v>
      </c>
      <c r="K36" s="4">
        <f t="shared" si="5"/>
        <v>19</v>
      </c>
      <c r="L36" s="4">
        <f t="shared" si="5"/>
        <v>20</v>
      </c>
      <c r="M36" s="4">
        <f t="shared" si="5"/>
        <v>18</v>
      </c>
      <c r="N36" s="4">
        <f t="shared" si="6"/>
        <v>19</v>
      </c>
    </row>
    <row r="37" spans="1:14">
      <c r="A37" s="8">
        <v>44686</v>
      </c>
      <c r="B37" s="14">
        <f t="shared" si="7"/>
        <v>12</v>
      </c>
      <c r="C37" s="4">
        <f t="shared" si="1"/>
        <v>16</v>
      </c>
      <c r="D37" s="4">
        <f t="shared" si="2"/>
        <v>19</v>
      </c>
      <c r="E37" s="4">
        <f t="shared" si="2"/>
        <v>20</v>
      </c>
      <c r="F37" s="4">
        <f t="shared" si="2"/>
        <v>20</v>
      </c>
      <c r="G37" s="4">
        <f t="shared" si="2"/>
        <v>18</v>
      </c>
      <c r="H37" s="4">
        <f t="shared" si="3"/>
        <v>15</v>
      </c>
      <c r="I37" s="4">
        <f t="shared" si="4"/>
        <v>18</v>
      </c>
      <c r="J37" s="4">
        <f t="shared" si="4"/>
        <v>19</v>
      </c>
      <c r="K37" s="4">
        <f t="shared" si="5"/>
        <v>18</v>
      </c>
      <c r="L37" s="4">
        <f t="shared" si="5"/>
        <v>20</v>
      </c>
      <c r="M37" s="4">
        <f t="shared" si="5"/>
        <v>17</v>
      </c>
      <c r="N37" s="4">
        <f t="shared" si="6"/>
        <v>17</v>
      </c>
    </row>
    <row r="38" spans="1:14">
      <c r="A38" s="8">
        <v>44690</v>
      </c>
      <c r="B38" s="14">
        <f t="shared" si="7"/>
        <v>16</v>
      </c>
      <c r="C38" s="4">
        <f t="shared" si="1"/>
        <v>15</v>
      </c>
      <c r="D38" s="4">
        <f t="shared" si="2"/>
        <v>18</v>
      </c>
      <c r="E38" s="4">
        <f t="shared" si="2"/>
        <v>20</v>
      </c>
      <c r="F38" s="4">
        <f t="shared" si="2"/>
        <v>18</v>
      </c>
      <c r="G38" s="4">
        <f t="shared" si="2"/>
        <v>15</v>
      </c>
      <c r="H38" s="4">
        <f t="shared" si="3"/>
        <v>14</v>
      </c>
      <c r="I38" s="4">
        <f t="shared" si="4"/>
        <v>17</v>
      </c>
      <c r="J38" s="4">
        <f t="shared" si="4"/>
        <v>19</v>
      </c>
      <c r="K38" s="4">
        <f t="shared" si="5"/>
        <v>18</v>
      </c>
      <c r="L38" s="4">
        <f t="shared" si="5"/>
        <v>18</v>
      </c>
      <c r="M38" s="4">
        <f t="shared" si="5"/>
        <v>17</v>
      </c>
      <c r="N38" s="4">
        <f t="shared" si="6"/>
        <v>17</v>
      </c>
    </row>
    <row r="39" spans="1:14">
      <c r="A39" s="8">
        <v>44693</v>
      </c>
      <c r="B39" s="14">
        <f t="shared" si="7"/>
        <v>19</v>
      </c>
      <c r="C39" s="4">
        <f t="shared" si="1"/>
        <v>15</v>
      </c>
      <c r="D39" s="4">
        <f t="shared" si="2"/>
        <v>18</v>
      </c>
      <c r="E39" s="4">
        <f t="shared" si="2"/>
        <v>20</v>
      </c>
      <c r="F39" s="4">
        <f t="shared" si="2"/>
        <v>16</v>
      </c>
      <c r="G39" s="4">
        <f t="shared" si="2"/>
        <v>13</v>
      </c>
      <c r="H39" s="4">
        <f t="shared" si="3"/>
        <v>13</v>
      </c>
      <c r="I39" s="4">
        <f t="shared" si="4"/>
        <v>17</v>
      </c>
      <c r="J39" s="4">
        <f t="shared" si="4"/>
        <v>19</v>
      </c>
      <c r="K39" s="4">
        <f t="shared" si="5"/>
        <v>15</v>
      </c>
      <c r="L39" s="4">
        <f t="shared" si="5"/>
        <v>18</v>
      </c>
      <c r="M39" s="4">
        <f t="shared" si="5"/>
        <v>17</v>
      </c>
      <c r="N39" s="4">
        <f t="shared" si="6"/>
        <v>17</v>
      </c>
    </row>
    <row r="40" spans="1:14">
      <c r="A40" s="8">
        <v>44697</v>
      </c>
      <c r="B40" s="14">
        <f t="shared" si="7"/>
        <v>23</v>
      </c>
      <c r="C40" s="4">
        <f t="shared" si="1"/>
        <v>15</v>
      </c>
      <c r="D40" s="4">
        <f t="shared" si="2"/>
        <v>18</v>
      </c>
      <c r="E40" s="4">
        <f t="shared" si="2"/>
        <v>20</v>
      </c>
      <c r="F40" s="4">
        <f t="shared" si="2"/>
        <v>15</v>
      </c>
      <c r="G40" s="4">
        <f t="shared" si="2"/>
        <v>12</v>
      </c>
      <c r="H40" s="4">
        <f t="shared" si="3"/>
        <v>13</v>
      </c>
      <c r="I40" s="4">
        <f t="shared" si="4"/>
        <v>17</v>
      </c>
      <c r="J40" s="4">
        <f t="shared" si="4"/>
        <v>19</v>
      </c>
      <c r="K40" s="4">
        <f t="shared" si="5"/>
        <v>15</v>
      </c>
      <c r="L40" s="4">
        <f t="shared" si="5"/>
        <v>18</v>
      </c>
      <c r="M40" s="4">
        <f t="shared" si="5"/>
        <v>16</v>
      </c>
      <c r="N40" s="4">
        <f t="shared" si="6"/>
        <v>17</v>
      </c>
    </row>
    <row r="41" spans="1:14">
      <c r="A41" s="8">
        <v>44700</v>
      </c>
      <c r="B41" s="14">
        <f t="shared" si="7"/>
        <v>26</v>
      </c>
      <c r="C41" s="4">
        <f t="shared" si="1"/>
        <v>15</v>
      </c>
      <c r="D41" s="4">
        <f t="shared" si="2"/>
        <v>17</v>
      </c>
      <c r="E41" s="4">
        <f t="shared" si="2"/>
        <v>20</v>
      </c>
      <c r="F41" s="4">
        <f t="shared" si="2"/>
        <v>13</v>
      </c>
      <c r="G41" s="4">
        <f t="shared" si="2"/>
        <v>11</v>
      </c>
      <c r="H41" s="4">
        <f t="shared" si="3"/>
        <v>13</v>
      </c>
      <c r="I41" s="4">
        <f t="shared" si="4"/>
        <v>17</v>
      </c>
      <c r="J41" s="4">
        <f t="shared" si="4"/>
        <v>19</v>
      </c>
      <c r="K41" s="4">
        <f t="shared" si="5"/>
        <v>15</v>
      </c>
      <c r="L41" s="4">
        <f t="shared" si="5"/>
        <v>18</v>
      </c>
      <c r="M41" s="4">
        <f t="shared" si="5"/>
        <v>15</v>
      </c>
      <c r="N41" s="4">
        <f t="shared" si="6"/>
        <v>17</v>
      </c>
    </row>
    <row r="42" spans="1:14">
      <c r="A42" s="8">
        <v>44704</v>
      </c>
      <c r="B42" s="14">
        <f t="shared" si="7"/>
        <v>30</v>
      </c>
      <c r="C42" s="4">
        <f t="shared" si="1"/>
        <v>13</v>
      </c>
      <c r="D42" s="4">
        <f t="shared" si="2"/>
        <v>17</v>
      </c>
      <c r="E42" s="4">
        <f t="shared" si="2"/>
        <v>20</v>
      </c>
      <c r="F42" s="4">
        <f t="shared" si="2"/>
        <v>13</v>
      </c>
      <c r="G42" s="4">
        <f t="shared" si="2"/>
        <v>11</v>
      </c>
      <c r="H42" s="4">
        <f t="shared" si="3"/>
        <v>13</v>
      </c>
      <c r="I42" s="4">
        <f t="shared" si="4"/>
        <v>16</v>
      </c>
      <c r="J42" s="4">
        <f t="shared" si="4"/>
        <v>18</v>
      </c>
      <c r="K42" s="4">
        <f t="shared" si="5"/>
        <v>15</v>
      </c>
      <c r="L42" s="4">
        <f t="shared" si="5"/>
        <v>17</v>
      </c>
      <c r="M42" s="4">
        <f t="shared" si="5"/>
        <v>15</v>
      </c>
      <c r="N42" s="4">
        <f t="shared" si="6"/>
        <v>16</v>
      </c>
    </row>
    <row r="43" spans="1:14">
      <c r="A43" s="8">
        <v>44708</v>
      </c>
      <c r="B43" s="14">
        <f t="shared" si="7"/>
        <v>34</v>
      </c>
      <c r="C43" s="4">
        <f t="shared" si="1"/>
        <v>11</v>
      </c>
      <c r="D43" s="4">
        <f t="shared" si="2"/>
        <v>14</v>
      </c>
      <c r="E43" s="4">
        <f t="shared" si="2"/>
        <v>18</v>
      </c>
      <c r="F43" s="4">
        <f t="shared" si="2"/>
        <v>12</v>
      </c>
      <c r="G43" s="4">
        <f t="shared" si="2"/>
        <v>10</v>
      </c>
      <c r="H43" s="4">
        <f t="shared" si="3"/>
        <v>13</v>
      </c>
      <c r="I43" s="4">
        <f t="shared" si="4"/>
        <v>15</v>
      </c>
      <c r="J43" s="4">
        <f t="shared" si="4"/>
        <v>18</v>
      </c>
      <c r="K43" s="4">
        <f t="shared" si="5"/>
        <v>15</v>
      </c>
      <c r="L43" s="4">
        <f t="shared" si="5"/>
        <v>15</v>
      </c>
      <c r="M43" s="4">
        <f t="shared" si="5"/>
        <v>15</v>
      </c>
      <c r="N43" s="4">
        <f t="shared" si="6"/>
        <v>15</v>
      </c>
    </row>
    <row r="44" spans="1:14">
      <c r="A44" s="8">
        <v>44711</v>
      </c>
      <c r="B44" s="14">
        <f t="shared" si="7"/>
        <v>37</v>
      </c>
      <c r="C44" s="4">
        <f t="shared" si="1"/>
        <v>11</v>
      </c>
      <c r="D44" s="4">
        <f t="shared" si="2"/>
        <v>13</v>
      </c>
      <c r="E44" s="4">
        <f t="shared" si="2"/>
        <v>17</v>
      </c>
      <c r="F44" s="4">
        <f t="shared" si="2"/>
        <v>10</v>
      </c>
      <c r="G44" s="4">
        <f t="shared" si="2"/>
        <v>8</v>
      </c>
      <c r="H44" s="4">
        <f t="shared" si="3"/>
        <v>12</v>
      </c>
      <c r="I44" s="4">
        <f t="shared" si="4"/>
        <v>15</v>
      </c>
      <c r="J44" s="4">
        <f t="shared" si="4"/>
        <v>18</v>
      </c>
      <c r="K44" s="4">
        <f t="shared" si="5"/>
        <v>12</v>
      </c>
      <c r="L44" s="4">
        <f t="shared" si="5"/>
        <v>13</v>
      </c>
      <c r="M44" s="4">
        <f t="shared" si="5"/>
        <v>14</v>
      </c>
      <c r="N44" s="4">
        <f t="shared" si="6"/>
        <v>14</v>
      </c>
    </row>
    <row r="45" spans="1:14">
      <c r="A45" s="8">
        <v>44715</v>
      </c>
      <c r="B45" s="14">
        <f t="shared" si="7"/>
        <v>41</v>
      </c>
      <c r="C45" s="4">
        <f t="shared" si="1"/>
        <v>8</v>
      </c>
      <c r="D45" s="4">
        <f t="shared" si="2"/>
        <v>11</v>
      </c>
      <c r="E45" s="4">
        <f t="shared" si="2"/>
        <v>15</v>
      </c>
      <c r="F45" s="4">
        <f t="shared" si="2"/>
        <v>7</v>
      </c>
      <c r="G45" s="4">
        <f t="shared" si="2"/>
        <v>6</v>
      </c>
      <c r="H45" s="4">
        <f t="shared" si="3"/>
        <v>5</v>
      </c>
      <c r="I45" s="4">
        <f t="shared" si="4"/>
        <v>13</v>
      </c>
      <c r="J45" s="4">
        <f t="shared" si="4"/>
        <v>16</v>
      </c>
      <c r="K45" s="4">
        <f t="shared" si="5"/>
        <v>9</v>
      </c>
      <c r="L45" s="4">
        <f t="shared" si="5"/>
        <v>11</v>
      </c>
      <c r="M45" s="4">
        <f t="shared" si="5"/>
        <v>14</v>
      </c>
      <c r="N45" s="4">
        <f t="shared" si="6"/>
        <v>11</v>
      </c>
    </row>
    <row r="46" spans="1:14">
      <c r="A46" s="8">
        <v>44719</v>
      </c>
      <c r="B46" s="14">
        <f t="shared" si="7"/>
        <v>45</v>
      </c>
      <c r="C46" s="4">
        <f t="shared" si="1"/>
        <v>3</v>
      </c>
      <c r="D46" s="4">
        <f t="shared" si="2"/>
        <v>5</v>
      </c>
      <c r="E46" s="4">
        <f t="shared" si="2"/>
        <v>7</v>
      </c>
      <c r="F46" s="4">
        <f t="shared" si="2"/>
        <v>4</v>
      </c>
      <c r="G46" s="4">
        <f t="shared" si="2"/>
        <v>6</v>
      </c>
      <c r="H46" s="4">
        <f t="shared" si="3"/>
        <v>2</v>
      </c>
      <c r="I46" s="4">
        <f t="shared" si="4"/>
        <v>11</v>
      </c>
      <c r="J46" s="4">
        <f t="shared" si="4"/>
        <v>11</v>
      </c>
      <c r="K46" s="4">
        <f t="shared" si="5"/>
        <v>5</v>
      </c>
      <c r="L46" s="4">
        <f t="shared" si="5"/>
        <v>10</v>
      </c>
      <c r="M46" s="4">
        <f t="shared" si="5"/>
        <v>8</v>
      </c>
      <c r="N46" s="4">
        <f t="shared" si="6"/>
        <v>8</v>
      </c>
    </row>
    <row r="47" spans="1:14">
      <c r="A47" s="8">
        <v>44722</v>
      </c>
      <c r="B47" s="14">
        <f t="shared" si="7"/>
        <v>48</v>
      </c>
      <c r="C47" s="4">
        <f t="shared" si="1"/>
        <v>0</v>
      </c>
      <c r="D47" s="4">
        <f t="shared" si="2"/>
        <v>2</v>
      </c>
      <c r="E47" s="4">
        <f t="shared" si="2"/>
        <v>2</v>
      </c>
      <c r="F47" s="4">
        <f t="shared" si="2"/>
        <v>2</v>
      </c>
      <c r="G47" s="4">
        <f t="shared" si="2"/>
        <v>5</v>
      </c>
      <c r="H47" s="4">
        <f t="shared" si="3"/>
        <v>1</v>
      </c>
      <c r="I47" s="4">
        <f t="shared" si="4"/>
        <v>11</v>
      </c>
      <c r="J47" s="4">
        <f t="shared" si="4"/>
        <v>9</v>
      </c>
      <c r="K47" s="4">
        <f t="shared" si="5"/>
        <v>4</v>
      </c>
      <c r="L47" s="4">
        <f t="shared" si="5"/>
        <v>8</v>
      </c>
      <c r="M47" s="4">
        <f t="shared" si="5"/>
        <v>6</v>
      </c>
      <c r="N47" s="4">
        <f t="shared" si="6"/>
        <v>7</v>
      </c>
    </row>
    <row r="48" spans="1:14">
      <c r="A48" s="8">
        <v>44725</v>
      </c>
      <c r="B48" s="14">
        <f t="shared" si="7"/>
        <v>51</v>
      </c>
      <c r="C48" s="11"/>
      <c r="D48" s="4">
        <f t="shared" si="2"/>
        <v>0</v>
      </c>
      <c r="E48" s="4">
        <f t="shared" si="2"/>
        <v>2</v>
      </c>
      <c r="F48" s="4">
        <f t="shared" si="2"/>
        <v>2</v>
      </c>
      <c r="G48" s="4">
        <f t="shared" si="2"/>
        <v>3</v>
      </c>
      <c r="H48" s="4">
        <f t="shared" si="3"/>
        <v>1</v>
      </c>
      <c r="I48" s="4">
        <f t="shared" si="4"/>
        <v>11</v>
      </c>
      <c r="J48" s="4">
        <f t="shared" si="4"/>
        <v>9</v>
      </c>
      <c r="K48" s="4">
        <f t="shared" si="5"/>
        <v>2</v>
      </c>
      <c r="L48" s="4">
        <f t="shared" si="5"/>
        <v>6</v>
      </c>
      <c r="M48" s="4">
        <f t="shared" si="5"/>
        <v>4</v>
      </c>
      <c r="N48" s="4">
        <f t="shared" si="6"/>
        <v>7</v>
      </c>
    </row>
    <row r="49" spans="1:14">
      <c r="A49" s="8">
        <v>44728</v>
      </c>
      <c r="B49" s="14">
        <f t="shared" si="7"/>
        <v>54</v>
      </c>
      <c r="C49" s="4"/>
      <c r="D49" s="11"/>
      <c r="E49" s="4">
        <f t="shared" ref="E49:G49" si="8">20-E17</f>
        <v>0</v>
      </c>
      <c r="F49" s="4">
        <f t="shared" si="8"/>
        <v>0</v>
      </c>
      <c r="G49" s="4">
        <f t="shared" si="8"/>
        <v>2</v>
      </c>
      <c r="H49" s="4">
        <f t="shared" si="3"/>
        <v>1</v>
      </c>
      <c r="I49" s="4">
        <f t="shared" si="4"/>
        <v>10</v>
      </c>
      <c r="J49" s="4">
        <f t="shared" si="4"/>
        <v>8</v>
      </c>
      <c r="K49" s="4">
        <f t="shared" si="5"/>
        <v>1</v>
      </c>
      <c r="L49" s="4">
        <f t="shared" si="5"/>
        <v>5</v>
      </c>
      <c r="M49" s="4">
        <f t="shared" si="5"/>
        <v>2</v>
      </c>
      <c r="N49" s="4">
        <f t="shared" si="6"/>
        <v>5</v>
      </c>
    </row>
    <row r="50" spans="1:14">
      <c r="A50" s="8">
        <v>44732</v>
      </c>
      <c r="B50" s="14">
        <f t="shared" si="7"/>
        <v>58</v>
      </c>
      <c r="C50" s="4"/>
      <c r="D50" s="4"/>
      <c r="E50" s="11"/>
      <c r="F50" s="11"/>
      <c r="G50" s="4">
        <f t="shared" ref="G50:G54" si="9">20-G18</f>
        <v>2</v>
      </c>
      <c r="H50" s="4">
        <f t="shared" si="3"/>
        <v>0</v>
      </c>
      <c r="I50" s="4">
        <f t="shared" si="4"/>
        <v>8</v>
      </c>
      <c r="J50" s="4">
        <f t="shared" si="4"/>
        <v>5</v>
      </c>
      <c r="K50" s="4">
        <f t="shared" si="5"/>
        <v>1</v>
      </c>
      <c r="L50" s="4">
        <f t="shared" si="5"/>
        <v>4</v>
      </c>
      <c r="M50" s="4">
        <f t="shared" si="5"/>
        <v>2</v>
      </c>
      <c r="N50" s="4">
        <f t="shared" si="6"/>
        <v>2</v>
      </c>
    </row>
    <row r="51" spans="1:14">
      <c r="A51" s="8">
        <v>44735</v>
      </c>
      <c r="B51" s="14">
        <f t="shared" si="7"/>
        <v>61</v>
      </c>
      <c r="C51" s="4"/>
      <c r="D51" s="4"/>
      <c r="E51" s="4"/>
      <c r="F51" s="4"/>
      <c r="G51" s="4">
        <f t="shared" si="9"/>
        <v>2</v>
      </c>
      <c r="H51" s="11"/>
      <c r="I51" s="4">
        <f t="shared" si="4"/>
        <v>7</v>
      </c>
      <c r="J51" s="4">
        <f t="shared" si="4"/>
        <v>4</v>
      </c>
      <c r="K51" s="4">
        <f t="shared" si="5"/>
        <v>1</v>
      </c>
      <c r="L51" s="4">
        <f t="shared" si="5"/>
        <v>1</v>
      </c>
      <c r="M51" s="4">
        <f t="shared" si="5"/>
        <v>2</v>
      </c>
      <c r="N51" s="4">
        <f t="shared" si="6"/>
        <v>1</v>
      </c>
    </row>
    <row r="52" spans="1:14">
      <c r="A52" s="8">
        <v>44739</v>
      </c>
      <c r="B52" s="14">
        <f t="shared" si="7"/>
        <v>65</v>
      </c>
      <c r="C52" s="4"/>
      <c r="D52" s="4"/>
      <c r="E52" s="4"/>
      <c r="F52" s="4"/>
      <c r="G52" s="4">
        <f t="shared" si="9"/>
        <v>2</v>
      </c>
      <c r="H52" s="4"/>
      <c r="I52" s="4">
        <f t="shared" si="4"/>
        <v>0</v>
      </c>
      <c r="J52" s="4">
        <f t="shared" si="4"/>
        <v>0</v>
      </c>
      <c r="K52" s="4">
        <f t="shared" si="5"/>
        <v>1</v>
      </c>
      <c r="L52" s="4">
        <f t="shared" si="5"/>
        <v>0</v>
      </c>
      <c r="M52" s="4">
        <f t="shared" si="5"/>
        <v>0</v>
      </c>
      <c r="N52" s="4">
        <f t="shared" si="6"/>
        <v>0</v>
      </c>
    </row>
    <row r="53" spans="1:14">
      <c r="A53" s="8">
        <v>44742</v>
      </c>
      <c r="B53" s="14">
        <f t="shared" si="7"/>
        <v>68</v>
      </c>
      <c r="C53" s="4"/>
      <c r="D53" s="4"/>
      <c r="E53" s="4"/>
      <c r="F53" s="4"/>
      <c r="G53" s="4">
        <f t="shared" si="9"/>
        <v>1</v>
      </c>
      <c r="H53" s="4"/>
      <c r="I53" s="11"/>
      <c r="J53" s="11"/>
      <c r="K53" s="4">
        <f t="shared" si="5"/>
        <v>1</v>
      </c>
      <c r="L53" s="11"/>
      <c r="M53" s="11"/>
      <c r="N53" s="11"/>
    </row>
    <row r="54" spans="1:14">
      <c r="A54" s="8">
        <v>44746</v>
      </c>
      <c r="B54" s="14">
        <f t="shared" si="7"/>
        <v>72</v>
      </c>
      <c r="C54" s="4"/>
      <c r="D54" s="4"/>
      <c r="E54" s="4"/>
      <c r="F54" s="4"/>
      <c r="G54" s="4">
        <f t="shared" si="9"/>
        <v>0</v>
      </c>
      <c r="H54" s="4"/>
      <c r="I54" s="4"/>
      <c r="J54" s="4"/>
      <c r="K54" s="4">
        <f t="shared" si="5"/>
        <v>1</v>
      </c>
      <c r="L54" s="4"/>
      <c r="M54" s="4"/>
      <c r="N54" s="4"/>
    </row>
    <row r="55" spans="1:14">
      <c r="A55" s="8">
        <v>44749</v>
      </c>
      <c r="B55" s="14">
        <f t="shared" si="7"/>
        <v>75</v>
      </c>
      <c r="C55" s="4"/>
      <c r="D55" s="4"/>
      <c r="E55" s="4"/>
      <c r="F55" s="4"/>
      <c r="G55" s="11"/>
      <c r="H55" s="4"/>
      <c r="I55" s="4"/>
      <c r="J55" s="4"/>
      <c r="K55" s="4">
        <f t="shared" si="5"/>
        <v>0</v>
      </c>
      <c r="L55" s="4"/>
      <c r="M55" s="4"/>
      <c r="N55" s="4"/>
    </row>
    <row r="56" spans="1:14">
      <c r="A56" s="2"/>
      <c r="B56" s="13"/>
      <c r="C56" s="3"/>
      <c r="D56" s="3"/>
      <c r="E56" s="3"/>
      <c r="F56" s="3"/>
      <c r="G56" s="3"/>
      <c r="H56" s="3"/>
      <c r="I56" s="3"/>
      <c r="J56" s="4"/>
      <c r="K56" s="11"/>
      <c r="L56" s="3"/>
      <c r="M56" s="3"/>
      <c r="N56" s="3"/>
    </row>
    <row r="122" spans="1:14" ht="20">
      <c r="D122" s="15" t="s">
        <v>19</v>
      </c>
    </row>
    <row r="124" spans="1:14">
      <c r="A124" s="1" t="s">
        <v>0</v>
      </c>
      <c r="B124" s="1" t="s">
        <v>17</v>
      </c>
      <c r="C124" s="6" t="s">
        <v>3</v>
      </c>
      <c r="D124" s="6" t="s">
        <v>4</v>
      </c>
      <c r="E124" s="6" t="s">
        <v>5</v>
      </c>
      <c r="F124" s="1" t="s">
        <v>6</v>
      </c>
      <c r="G124" s="1" t="s">
        <v>7</v>
      </c>
      <c r="H124" s="1" t="s">
        <v>8</v>
      </c>
      <c r="I124" s="1" t="s">
        <v>9</v>
      </c>
      <c r="J124" s="1" t="s">
        <v>10</v>
      </c>
      <c r="K124" s="1" t="s">
        <v>11</v>
      </c>
      <c r="L124" s="1" t="s">
        <v>12</v>
      </c>
      <c r="M124" s="1" t="s">
        <v>13</v>
      </c>
      <c r="N124" s="1" t="s">
        <v>14</v>
      </c>
    </row>
    <row r="125" spans="1:14">
      <c r="A125" s="12">
        <v>44674</v>
      </c>
      <c r="B125" s="13">
        <v>0</v>
      </c>
      <c r="C125" s="4">
        <v>0</v>
      </c>
      <c r="D125" s="4">
        <v>0</v>
      </c>
      <c r="E125" s="4">
        <v>0</v>
      </c>
      <c r="F125" s="4">
        <v>0</v>
      </c>
      <c r="G125" s="4">
        <v>0</v>
      </c>
      <c r="H125" s="4">
        <v>0</v>
      </c>
      <c r="I125" s="4">
        <v>0</v>
      </c>
      <c r="J125" s="4">
        <v>0</v>
      </c>
      <c r="K125" s="4">
        <v>0</v>
      </c>
      <c r="L125" s="4">
        <v>0</v>
      </c>
      <c r="M125" s="4">
        <v>0</v>
      </c>
      <c r="N125" s="4">
        <v>0</v>
      </c>
    </row>
    <row r="126" spans="1:14">
      <c r="A126" s="8">
        <v>44678</v>
      </c>
      <c r="B126" s="14">
        <f>A126-$A$2</f>
        <v>4</v>
      </c>
      <c r="C126" s="4">
        <v>0</v>
      </c>
      <c r="D126" s="4">
        <v>0</v>
      </c>
      <c r="E126" s="4">
        <v>0</v>
      </c>
      <c r="F126" s="4">
        <v>0</v>
      </c>
      <c r="G126" s="4">
        <v>0</v>
      </c>
      <c r="H126" s="4">
        <v>0</v>
      </c>
      <c r="I126" s="4">
        <v>0</v>
      </c>
      <c r="J126" s="4">
        <v>0</v>
      </c>
      <c r="K126" s="4">
        <v>0</v>
      </c>
      <c r="L126" s="4">
        <v>0</v>
      </c>
      <c r="M126" s="4">
        <v>0</v>
      </c>
      <c r="N126" s="4">
        <v>0</v>
      </c>
    </row>
    <row r="127" spans="1:14">
      <c r="A127" s="8">
        <v>44683</v>
      </c>
      <c r="B127" s="14">
        <f t="shared" ref="B127:B146" si="10">A127-$A$2</f>
        <v>9</v>
      </c>
      <c r="C127" s="4">
        <v>2</v>
      </c>
      <c r="D127" s="4">
        <v>1</v>
      </c>
      <c r="E127" s="4">
        <v>0</v>
      </c>
      <c r="F127" s="4">
        <v>0</v>
      </c>
      <c r="G127" s="4">
        <v>2</v>
      </c>
      <c r="H127" s="4">
        <v>2</v>
      </c>
      <c r="I127" s="4">
        <v>1</v>
      </c>
      <c r="J127" s="4">
        <v>0</v>
      </c>
      <c r="K127" s="4">
        <v>1</v>
      </c>
      <c r="L127" s="4">
        <v>0</v>
      </c>
      <c r="M127" s="4">
        <v>2</v>
      </c>
      <c r="N127" s="4">
        <v>0</v>
      </c>
    </row>
    <row r="128" spans="1:14">
      <c r="A128" s="8">
        <v>44686</v>
      </c>
      <c r="B128" s="14">
        <f t="shared" si="10"/>
        <v>12</v>
      </c>
      <c r="C128" s="4">
        <v>1</v>
      </c>
      <c r="D128" s="4">
        <v>0</v>
      </c>
      <c r="E128" s="4">
        <v>0</v>
      </c>
      <c r="F128" s="4">
        <v>0</v>
      </c>
      <c r="G128" s="4">
        <v>0</v>
      </c>
      <c r="H128" s="4">
        <v>1</v>
      </c>
      <c r="I128" s="10">
        <v>0</v>
      </c>
      <c r="J128" s="10">
        <v>0</v>
      </c>
      <c r="K128" s="4">
        <v>1</v>
      </c>
      <c r="L128" s="4">
        <v>0</v>
      </c>
      <c r="M128" s="4">
        <v>1</v>
      </c>
      <c r="N128" s="4">
        <v>2</v>
      </c>
    </row>
    <row r="129" spans="1:14">
      <c r="A129" s="8">
        <v>44690</v>
      </c>
      <c r="B129" s="14">
        <f t="shared" si="10"/>
        <v>16</v>
      </c>
      <c r="C129" s="4">
        <v>1</v>
      </c>
      <c r="D129" s="10">
        <v>1</v>
      </c>
      <c r="E129" s="4">
        <v>0</v>
      </c>
      <c r="F129" s="4">
        <v>2</v>
      </c>
      <c r="G129" s="4">
        <v>3</v>
      </c>
      <c r="H129" s="4">
        <v>1</v>
      </c>
      <c r="I129" s="10">
        <v>1</v>
      </c>
      <c r="J129" s="4">
        <v>0</v>
      </c>
      <c r="K129" s="4">
        <v>0</v>
      </c>
      <c r="L129" s="4">
        <v>2</v>
      </c>
      <c r="M129" s="4">
        <v>0</v>
      </c>
      <c r="N129" s="10">
        <v>0</v>
      </c>
    </row>
    <row r="130" spans="1:14">
      <c r="A130" s="8">
        <v>44693</v>
      </c>
      <c r="B130" s="14">
        <f t="shared" si="10"/>
        <v>19</v>
      </c>
      <c r="C130" s="4">
        <v>0</v>
      </c>
      <c r="D130" s="4">
        <v>0</v>
      </c>
      <c r="E130" s="4">
        <v>0</v>
      </c>
      <c r="F130" s="4">
        <v>2</v>
      </c>
      <c r="G130" s="4">
        <v>2</v>
      </c>
      <c r="H130" s="4">
        <v>1</v>
      </c>
      <c r="I130" s="4">
        <v>0</v>
      </c>
      <c r="J130" s="4">
        <v>0</v>
      </c>
      <c r="K130" s="4">
        <v>3</v>
      </c>
      <c r="L130" s="4">
        <v>0</v>
      </c>
      <c r="M130" s="4">
        <v>0</v>
      </c>
      <c r="N130" s="4">
        <v>0</v>
      </c>
    </row>
    <row r="131" spans="1:14">
      <c r="A131" s="8">
        <v>44697</v>
      </c>
      <c r="B131" s="14">
        <f t="shared" si="10"/>
        <v>23</v>
      </c>
      <c r="C131" s="4">
        <v>0</v>
      </c>
      <c r="D131" s="4">
        <v>0</v>
      </c>
      <c r="E131" s="4">
        <v>0</v>
      </c>
      <c r="F131" s="4">
        <v>1</v>
      </c>
      <c r="G131" s="4">
        <v>1</v>
      </c>
      <c r="H131" s="4">
        <v>0</v>
      </c>
      <c r="I131" s="4">
        <v>0</v>
      </c>
      <c r="J131" s="4">
        <v>0</v>
      </c>
      <c r="K131" s="4">
        <v>0</v>
      </c>
      <c r="L131" s="4">
        <v>0</v>
      </c>
      <c r="M131" s="4">
        <v>1</v>
      </c>
      <c r="N131" s="4">
        <v>0</v>
      </c>
    </row>
    <row r="132" spans="1:14">
      <c r="A132" s="8">
        <v>44700</v>
      </c>
      <c r="B132" s="14">
        <f t="shared" si="10"/>
        <v>26</v>
      </c>
      <c r="C132" s="4">
        <v>0</v>
      </c>
      <c r="D132" s="4">
        <v>1</v>
      </c>
      <c r="E132" s="4">
        <v>0</v>
      </c>
      <c r="F132" s="4">
        <v>2</v>
      </c>
      <c r="G132" s="4">
        <v>1</v>
      </c>
      <c r="H132" s="4">
        <v>0</v>
      </c>
      <c r="I132" s="4">
        <v>0</v>
      </c>
      <c r="J132" s="4">
        <v>0</v>
      </c>
      <c r="K132" s="4">
        <v>0</v>
      </c>
      <c r="L132" s="4">
        <v>0</v>
      </c>
      <c r="M132" s="4">
        <v>1</v>
      </c>
      <c r="N132" s="4">
        <v>0</v>
      </c>
    </row>
    <row r="133" spans="1:14">
      <c r="A133" s="8">
        <v>44704</v>
      </c>
      <c r="B133" s="14">
        <f t="shared" si="10"/>
        <v>30</v>
      </c>
      <c r="C133" s="4">
        <v>2</v>
      </c>
      <c r="D133" s="4">
        <v>0</v>
      </c>
      <c r="E133" s="4">
        <v>0</v>
      </c>
      <c r="F133" s="4">
        <v>0</v>
      </c>
      <c r="G133" s="4">
        <v>0</v>
      </c>
      <c r="H133" s="4">
        <v>0</v>
      </c>
      <c r="I133" s="4">
        <v>1</v>
      </c>
      <c r="J133" s="4">
        <v>1</v>
      </c>
      <c r="K133" s="4">
        <v>0</v>
      </c>
      <c r="L133" s="4">
        <v>1</v>
      </c>
      <c r="M133" s="4">
        <v>0</v>
      </c>
      <c r="N133" s="4">
        <v>1</v>
      </c>
    </row>
    <row r="134" spans="1:14">
      <c r="A134" s="8">
        <v>44708</v>
      </c>
      <c r="B134" s="14">
        <f t="shared" si="10"/>
        <v>34</v>
      </c>
      <c r="C134" s="4">
        <v>2</v>
      </c>
      <c r="D134" s="4">
        <v>3</v>
      </c>
      <c r="E134" s="4">
        <v>2</v>
      </c>
      <c r="F134" s="4">
        <v>1</v>
      </c>
      <c r="G134" s="4">
        <v>1</v>
      </c>
      <c r="H134" s="4">
        <v>0</v>
      </c>
      <c r="I134" s="4">
        <v>1</v>
      </c>
      <c r="J134" s="4">
        <v>0</v>
      </c>
      <c r="K134" s="4">
        <v>0</v>
      </c>
      <c r="L134" s="4">
        <v>2</v>
      </c>
      <c r="M134" s="4">
        <v>0</v>
      </c>
      <c r="N134" s="4">
        <v>1</v>
      </c>
    </row>
    <row r="135" spans="1:14">
      <c r="A135" s="8">
        <v>44711</v>
      </c>
      <c r="B135" s="14">
        <f t="shared" si="10"/>
        <v>37</v>
      </c>
      <c r="C135" s="4">
        <v>0</v>
      </c>
      <c r="D135" s="4">
        <v>1</v>
      </c>
      <c r="E135" s="4">
        <v>1</v>
      </c>
      <c r="F135" s="4">
        <v>2</v>
      </c>
      <c r="G135" s="4">
        <v>2</v>
      </c>
      <c r="H135" s="4">
        <v>1</v>
      </c>
      <c r="I135" s="4">
        <v>0</v>
      </c>
      <c r="J135" s="4">
        <v>0</v>
      </c>
      <c r="K135" s="4">
        <v>3</v>
      </c>
      <c r="L135" s="4">
        <v>2</v>
      </c>
      <c r="M135" s="4">
        <v>1</v>
      </c>
      <c r="N135" s="4">
        <v>1</v>
      </c>
    </row>
    <row r="136" spans="1:14">
      <c r="A136" s="8">
        <v>44715</v>
      </c>
      <c r="B136" s="14">
        <f t="shared" si="10"/>
        <v>41</v>
      </c>
      <c r="C136" s="4">
        <v>3</v>
      </c>
      <c r="D136" s="4">
        <v>2</v>
      </c>
      <c r="E136" s="4">
        <v>2</v>
      </c>
      <c r="F136" s="4">
        <v>3</v>
      </c>
      <c r="G136" s="4">
        <v>2</v>
      </c>
      <c r="H136" s="4">
        <v>7</v>
      </c>
      <c r="I136" s="4">
        <v>2</v>
      </c>
      <c r="J136" s="4">
        <v>2</v>
      </c>
      <c r="K136" s="4">
        <v>3</v>
      </c>
      <c r="L136" s="4">
        <v>2</v>
      </c>
      <c r="M136" s="4">
        <v>0</v>
      </c>
      <c r="N136" s="4">
        <v>3</v>
      </c>
    </row>
    <row r="137" spans="1:14">
      <c r="A137" s="8">
        <v>44719</v>
      </c>
      <c r="B137" s="14">
        <f t="shared" si="10"/>
        <v>45</v>
      </c>
      <c r="C137" s="4">
        <v>5</v>
      </c>
      <c r="D137" s="4">
        <v>6</v>
      </c>
      <c r="E137" s="4">
        <v>8</v>
      </c>
      <c r="F137" s="4">
        <v>3</v>
      </c>
      <c r="G137" s="4">
        <v>0</v>
      </c>
      <c r="H137" s="4">
        <v>3</v>
      </c>
      <c r="I137" s="4">
        <v>2</v>
      </c>
      <c r="J137" s="4">
        <v>5</v>
      </c>
      <c r="K137" s="4">
        <v>4</v>
      </c>
      <c r="L137" s="4">
        <v>1</v>
      </c>
      <c r="M137" s="4">
        <v>6</v>
      </c>
      <c r="N137" s="4">
        <v>3</v>
      </c>
    </row>
    <row r="138" spans="1:14">
      <c r="A138" s="8">
        <v>44722</v>
      </c>
      <c r="B138" s="14">
        <f t="shared" si="10"/>
        <v>48</v>
      </c>
      <c r="C138" s="4">
        <v>3</v>
      </c>
      <c r="D138" s="4">
        <v>3</v>
      </c>
      <c r="E138" s="4">
        <v>5</v>
      </c>
      <c r="F138" s="4">
        <v>2</v>
      </c>
      <c r="G138" s="4">
        <v>1</v>
      </c>
      <c r="H138" s="4">
        <v>1</v>
      </c>
      <c r="I138" s="4">
        <v>0</v>
      </c>
      <c r="J138" s="4">
        <v>2</v>
      </c>
      <c r="K138" s="4">
        <v>1</v>
      </c>
      <c r="L138" s="4">
        <v>2</v>
      </c>
      <c r="M138" s="4">
        <v>2</v>
      </c>
      <c r="N138" s="4">
        <v>1</v>
      </c>
    </row>
    <row r="139" spans="1:14">
      <c r="A139" s="8">
        <v>44725</v>
      </c>
      <c r="B139" s="14">
        <f t="shared" si="10"/>
        <v>51</v>
      </c>
      <c r="C139" s="11"/>
      <c r="D139" s="4">
        <v>2</v>
      </c>
      <c r="E139" s="4">
        <v>0</v>
      </c>
      <c r="F139" s="4">
        <v>0</v>
      </c>
      <c r="G139" s="4">
        <v>2</v>
      </c>
      <c r="H139" s="4">
        <v>0</v>
      </c>
      <c r="I139" s="4">
        <v>0</v>
      </c>
      <c r="J139" s="4">
        <v>0</v>
      </c>
      <c r="K139" s="4">
        <v>2</v>
      </c>
      <c r="L139" s="4">
        <v>2</v>
      </c>
      <c r="M139" s="4">
        <v>2</v>
      </c>
      <c r="N139" s="4">
        <v>0</v>
      </c>
    </row>
    <row r="140" spans="1:14">
      <c r="A140" s="8">
        <v>44728</v>
      </c>
      <c r="B140" s="14">
        <f t="shared" si="10"/>
        <v>54</v>
      </c>
      <c r="C140" s="4"/>
      <c r="D140" s="11"/>
      <c r="E140" s="4">
        <v>2</v>
      </c>
      <c r="F140" s="4">
        <v>2</v>
      </c>
      <c r="G140" s="4">
        <v>1</v>
      </c>
      <c r="H140" s="4">
        <v>0</v>
      </c>
      <c r="I140" s="4">
        <v>1</v>
      </c>
      <c r="J140" s="4">
        <v>1</v>
      </c>
      <c r="K140" s="4">
        <v>1</v>
      </c>
      <c r="L140" s="4">
        <v>1</v>
      </c>
      <c r="M140" s="4">
        <v>2</v>
      </c>
      <c r="N140" s="4">
        <v>2</v>
      </c>
    </row>
    <row r="141" spans="1:14">
      <c r="A141" s="8">
        <v>44732</v>
      </c>
      <c r="B141" s="14">
        <f t="shared" si="10"/>
        <v>58</v>
      </c>
      <c r="C141" s="4"/>
      <c r="D141" s="4"/>
      <c r="E141" s="11"/>
      <c r="F141" s="11"/>
      <c r="G141" s="4">
        <v>0</v>
      </c>
      <c r="H141" s="4">
        <v>1</v>
      </c>
      <c r="I141" s="4">
        <v>2</v>
      </c>
      <c r="J141" s="4">
        <v>3</v>
      </c>
      <c r="K141" s="4">
        <v>0</v>
      </c>
      <c r="L141" s="4">
        <v>1</v>
      </c>
      <c r="M141" s="4">
        <v>0</v>
      </c>
      <c r="N141" s="4">
        <v>3</v>
      </c>
    </row>
    <row r="142" spans="1:14">
      <c r="A142" s="8">
        <v>44735</v>
      </c>
      <c r="B142" s="14">
        <f t="shared" si="10"/>
        <v>61</v>
      </c>
      <c r="C142" s="4"/>
      <c r="D142" s="4"/>
      <c r="E142" s="4"/>
      <c r="F142" s="4"/>
      <c r="G142" s="4">
        <v>0</v>
      </c>
      <c r="H142" s="11"/>
      <c r="I142" s="4">
        <v>1</v>
      </c>
      <c r="J142" s="4">
        <v>1</v>
      </c>
      <c r="K142" s="4">
        <v>0</v>
      </c>
      <c r="L142" s="4">
        <v>3</v>
      </c>
      <c r="M142" s="4">
        <v>0</v>
      </c>
      <c r="N142" s="4">
        <v>1</v>
      </c>
    </row>
    <row r="143" spans="1:14">
      <c r="A143" s="8">
        <v>44739</v>
      </c>
      <c r="B143" s="14">
        <f t="shared" si="10"/>
        <v>65</v>
      </c>
      <c r="C143" s="4"/>
      <c r="D143" s="4"/>
      <c r="E143" s="4"/>
      <c r="F143" s="4"/>
      <c r="G143" s="4">
        <v>0</v>
      </c>
      <c r="H143" s="4"/>
      <c r="I143" s="4">
        <v>7</v>
      </c>
      <c r="J143" s="4">
        <v>4</v>
      </c>
      <c r="K143" s="4">
        <v>0</v>
      </c>
      <c r="L143" s="4">
        <v>1</v>
      </c>
      <c r="M143" s="4">
        <v>2</v>
      </c>
      <c r="N143" s="4">
        <v>1</v>
      </c>
    </row>
    <row r="144" spans="1:14">
      <c r="A144" s="8">
        <v>44742</v>
      </c>
      <c r="B144" s="14">
        <f t="shared" si="10"/>
        <v>68</v>
      </c>
      <c r="C144" s="4"/>
      <c r="D144" s="4"/>
      <c r="E144" s="4"/>
      <c r="F144" s="4"/>
      <c r="G144" s="4">
        <v>1</v>
      </c>
      <c r="H144" s="4"/>
      <c r="I144" s="11"/>
      <c r="J144" s="11"/>
      <c r="K144" s="4">
        <v>0</v>
      </c>
      <c r="L144" s="11"/>
      <c r="M144" s="11"/>
      <c r="N144" s="11"/>
    </row>
    <row r="145" spans="1:14">
      <c r="A145" s="8">
        <v>44746</v>
      </c>
      <c r="B145" s="14">
        <f t="shared" si="10"/>
        <v>72</v>
      </c>
      <c r="C145" s="4"/>
      <c r="D145" s="4"/>
      <c r="E145" s="4"/>
      <c r="F145" s="4"/>
      <c r="G145" s="4">
        <v>1</v>
      </c>
      <c r="H145" s="4"/>
      <c r="I145" s="4"/>
      <c r="J145" s="4"/>
      <c r="K145" s="4">
        <v>0</v>
      </c>
      <c r="L145" s="4"/>
      <c r="M145" s="4"/>
      <c r="N145" s="4"/>
    </row>
    <row r="146" spans="1:14">
      <c r="A146" s="8">
        <v>44749</v>
      </c>
      <c r="B146" s="14">
        <f t="shared" si="10"/>
        <v>75</v>
      </c>
      <c r="C146" s="4"/>
      <c r="D146" s="4"/>
      <c r="E146" s="4"/>
      <c r="F146" s="4"/>
      <c r="G146" s="11"/>
      <c r="H146" s="4"/>
      <c r="I146" s="4"/>
      <c r="J146" s="4"/>
      <c r="K146" s="4">
        <v>1</v>
      </c>
      <c r="L146" s="4"/>
      <c r="M146" s="4"/>
      <c r="N146" s="4"/>
    </row>
    <row r="147" spans="1:14">
      <c r="A147" s="2"/>
      <c r="B147" s="13"/>
      <c r="C147" s="3">
        <f>SUM(C125:C146)</f>
        <v>19</v>
      </c>
      <c r="D147" s="3">
        <f t="shared" ref="D147:N147" si="11">SUM(D125:D146)</f>
        <v>20</v>
      </c>
      <c r="E147" s="3">
        <f t="shared" si="11"/>
        <v>20</v>
      </c>
      <c r="F147" s="3">
        <f t="shared" si="11"/>
        <v>20</v>
      </c>
      <c r="G147" s="3">
        <f t="shared" si="11"/>
        <v>20</v>
      </c>
      <c r="H147" s="3">
        <f t="shared" si="11"/>
        <v>18</v>
      </c>
      <c r="I147" s="3">
        <f t="shared" si="11"/>
        <v>19</v>
      </c>
      <c r="J147" s="3">
        <f t="shared" si="11"/>
        <v>19</v>
      </c>
      <c r="K147" s="3">
        <f t="shared" si="11"/>
        <v>20</v>
      </c>
      <c r="L147" s="3">
        <f t="shared" si="11"/>
        <v>20</v>
      </c>
      <c r="M147" s="3">
        <f t="shared" si="11"/>
        <v>20</v>
      </c>
      <c r="N147" s="3">
        <f t="shared" si="11"/>
        <v>19</v>
      </c>
    </row>
    <row r="148" spans="1:14">
      <c r="A148" s="17"/>
      <c r="B148" s="18"/>
      <c r="C148" s="19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</row>
    <row r="149" spans="1:14">
      <c r="C149" s="20" t="s">
        <v>21</v>
      </c>
      <c r="D149" s="21" t="s">
        <v>22</v>
      </c>
      <c r="E149" s="21" t="s">
        <v>23</v>
      </c>
      <c r="F149" s="22" t="s">
        <v>24</v>
      </c>
      <c r="G149" s="22" t="s">
        <v>25</v>
      </c>
      <c r="H149" s="22" t="s">
        <v>26</v>
      </c>
      <c r="I149" s="22" t="s">
        <v>27</v>
      </c>
      <c r="J149" s="22" t="s">
        <v>28</v>
      </c>
      <c r="K149" s="22" t="s">
        <v>29</v>
      </c>
      <c r="L149" s="22" t="s">
        <v>30</v>
      </c>
      <c r="M149" s="22" t="s">
        <v>31</v>
      </c>
      <c r="N149" s="22" t="s">
        <v>32</v>
      </c>
    </row>
    <row r="150" spans="1:14">
      <c r="C150">
        <f>C125*$B125</f>
        <v>0</v>
      </c>
      <c r="D150">
        <f>D125*$B125</f>
        <v>0</v>
      </c>
      <c r="E150">
        <f>E125*$B125</f>
        <v>0</v>
      </c>
      <c r="F150">
        <f t="shared" ref="F150:N150" si="12">F125*$B125</f>
        <v>0</v>
      </c>
      <c r="G150">
        <f t="shared" si="12"/>
        <v>0</v>
      </c>
      <c r="H150">
        <f t="shared" si="12"/>
        <v>0</v>
      </c>
      <c r="I150">
        <f t="shared" si="12"/>
        <v>0</v>
      </c>
      <c r="J150">
        <f t="shared" si="12"/>
        <v>0</v>
      </c>
      <c r="K150">
        <f t="shared" si="12"/>
        <v>0</v>
      </c>
      <c r="L150">
        <f t="shared" si="12"/>
        <v>0</v>
      </c>
      <c r="M150">
        <f t="shared" si="12"/>
        <v>0</v>
      </c>
      <c r="N150">
        <f t="shared" si="12"/>
        <v>0</v>
      </c>
    </row>
    <row r="151" spans="1:14">
      <c r="C151">
        <f>C126*$B126</f>
        <v>0</v>
      </c>
      <c r="D151">
        <f>D126*$B126</f>
        <v>0</v>
      </c>
      <c r="E151">
        <f>E126*$B126</f>
        <v>0</v>
      </c>
      <c r="F151">
        <f>F126*$B126</f>
        <v>0</v>
      </c>
      <c r="G151">
        <f>G126*$B126</f>
        <v>0</v>
      </c>
      <c r="H151">
        <f>H126*$B126</f>
        <v>0</v>
      </c>
      <c r="I151">
        <f>I126*$B126</f>
        <v>0</v>
      </c>
      <c r="J151">
        <f>J126*$B126</f>
        <v>0</v>
      </c>
      <c r="K151">
        <f>K126*$B126</f>
        <v>0</v>
      </c>
      <c r="L151">
        <f>L126*$B126</f>
        <v>0</v>
      </c>
      <c r="M151">
        <f>M126*$B126</f>
        <v>0</v>
      </c>
      <c r="N151">
        <f>N126*$B126</f>
        <v>0</v>
      </c>
    </row>
    <row r="152" spans="1:14">
      <c r="C152">
        <f>C127*$B127</f>
        <v>18</v>
      </c>
      <c r="D152">
        <f>D127*$B127</f>
        <v>9</v>
      </c>
      <c r="E152">
        <f>E127*$B127</f>
        <v>0</v>
      </c>
      <c r="F152">
        <f>F127*$B127</f>
        <v>0</v>
      </c>
      <c r="G152">
        <f>G127*$B127</f>
        <v>18</v>
      </c>
      <c r="H152">
        <f>H127*$B127</f>
        <v>18</v>
      </c>
      <c r="I152">
        <f>I127*$B127</f>
        <v>9</v>
      </c>
      <c r="J152">
        <f>J127*$B127</f>
        <v>0</v>
      </c>
      <c r="K152">
        <f>K127*$B127</f>
        <v>9</v>
      </c>
      <c r="L152">
        <f>L127*$B127</f>
        <v>0</v>
      </c>
      <c r="M152">
        <f>M127*$B127</f>
        <v>18</v>
      </c>
      <c r="N152">
        <f>N127*$B127</f>
        <v>0</v>
      </c>
    </row>
    <row r="153" spans="1:14">
      <c r="C153">
        <f>C128*$B128</f>
        <v>12</v>
      </c>
      <c r="D153">
        <f>D128*$B128</f>
        <v>0</v>
      </c>
      <c r="E153">
        <f>E128*$B128</f>
        <v>0</v>
      </c>
      <c r="F153">
        <f>F128*$B128</f>
        <v>0</v>
      </c>
      <c r="G153">
        <f>G128*$B128</f>
        <v>0</v>
      </c>
      <c r="H153">
        <f>H128*$B128</f>
        <v>12</v>
      </c>
      <c r="I153">
        <f>I128*$B128</f>
        <v>0</v>
      </c>
      <c r="J153">
        <f>J128*$B128</f>
        <v>0</v>
      </c>
      <c r="K153">
        <f>K128*$B128</f>
        <v>12</v>
      </c>
      <c r="L153">
        <f>L128*$B128</f>
        <v>0</v>
      </c>
      <c r="M153">
        <f>M128*$B128</f>
        <v>12</v>
      </c>
      <c r="N153">
        <f>N128*$B128</f>
        <v>24</v>
      </c>
    </row>
    <row r="154" spans="1:14">
      <c r="C154">
        <f>C129*$B129</f>
        <v>16</v>
      </c>
      <c r="D154">
        <f>D129*$B129</f>
        <v>16</v>
      </c>
      <c r="E154">
        <f>E129*$B129</f>
        <v>0</v>
      </c>
      <c r="F154">
        <f>F129*$B129</f>
        <v>32</v>
      </c>
      <c r="G154">
        <f>G129*$B129</f>
        <v>48</v>
      </c>
      <c r="H154">
        <f>H129*$B129</f>
        <v>16</v>
      </c>
      <c r="I154">
        <f>I129*$B129</f>
        <v>16</v>
      </c>
      <c r="J154">
        <f>J129*$B129</f>
        <v>0</v>
      </c>
      <c r="K154">
        <f>K129*$B129</f>
        <v>0</v>
      </c>
      <c r="L154">
        <f>L129*$B129</f>
        <v>32</v>
      </c>
      <c r="M154">
        <f>M129*$B129</f>
        <v>0</v>
      </c>
      <c r="N154">
        <f>N129*$B129</f>
        <v>0</v>
      </c>
    </row>
    <row r="155" spans="1:14">
      <c r="C155">
        <f>C130*$B130</f>
        <v>0</v>
      </c>
      <c r="D155">
        <f>D130*$B130</f>
        <v>0</v>
      </c>
      <c r="E155">
        <f>E130*$B130</f>
        <v>0</v>
      </c>
      <c r="F155">
        <f>F130*$B130</f>
        <v>38</v>
      </c>
      <c r="G155">
        <f>G130*$B130</f>
        <v>38</v>
      </c>
      <c r="H155">
        <f>H130*$B130</f>
        <v>19</v>
      </c>
      <c r="I155">
        <f>I130*$B130</f>
        <v>0</v>
      </c>
      <c r="J155">
        <f>J130*$B130</f>
        <v>0</v>
      </c>
      <c r="K155">
        <f>K130*$B130</f>
        <v>57</v>
      </c>
      <c r="L155">
        <f>L130*$B130</f>
        <v>0</v>
      </c>
      <c r="M155">
        <f>M130*$B130</f>
        <v>0</v>
      </c>
      <c r="N155">
        <f>N130*$B130</f>
        <v>0</v>
      </c>
    </row>
    <row r="156" spans="1:14">
      <c r="C156">
        <f>C131*$B131</f>
        <v>0</v>
      </c>
      <c r="D156">
        <f>D131*$B131</f>
        <v>0</v>
      </c>
      <c r="E156">
        <f>E131*$B131</f>
        <v>0</v>
      </c>
      <c r="F156">
        <f>F131*$B131</f>
        <v>23</v>
      </c>
      <c r="G156">
        <f>G131*$B131</f>
        <v>23</v>
      </c>
      <c r="H156">
        <f>H131*$B131</f>
        <v>0</v>
      </c>
      <c r="I156">
        <f>I131*$B131</f>
        <v>0</v>
      </c>
      <c r="J156">
        <f>J131*$B131</f>
        <v>0</v>
      </c>
      <c r="K156">
        <f>K131*$B131</f>
        <v>0</v>
      </c>
      <c r="L156">
        <f>L131*$B131</f>
        <v>0</v>
      </c>
      <c r="M156">
        <f>M131*$B131</f>
        <v>23</v>
      </c>
      <c r="N156">
        <f>N131*$B131</f>
        <v>0</v>
      </c>
    </row>
    <row r="157" spans="1:14">
      <c r="C157">
        <f>C132*$B132</f>
        <v>0</v>
      </c>
      <c r="D157">
        <f>D132*$B132</f>
        <v>26</v>
      </c>
      <c r="E157">
        <f>E132*$B132</f>
        <v>0</v>
      </c>
      <c r="F157">
        <f>F132*$B132</f>
        <v>52</v>
      </c>
      <c r="G157">
        <f>G132*$B132</f>
        <v>26</v>
      </c>
      <c r="H157">
        <f>H132*$B132</f>
        <v>0</v>
      </c>
      <c r="I157">
        <f>I132*$B132</f>
        <v>0</v>
      </c>
      <c r="J157">
        <f>J132*$B132</f>
        <v>0</v>
      </c>
      <c r="K157">
        <f>K132*$B132</f>
        <v>0</v>
      </c>
      <c r="L157">
        <f>L132*$B132</f>
        <v>0</v>
      </c>
      <c r="M157">
        <f>M132*$B132</f>
        <v>26</v>
      </c>
      <c r="N157">
        <f>N132*$B132</f>
        <v>0</v>
      </c>
    </row>
    <row r="158" spans="1:14">
      <c r="C158">
        <f>C133*$B133</f>
        <v>60</v>
      </c>
      <c r="D158">
        <f>D133*$B133</f>
        <v>0</v>
      </c>
      <c r="E158">
        <f>E133*$B133</f>
        <v>0</v>
      </c>
      <c r="F158">
        <f>F133*$B133</f>
        <v>0</v>
      </c>
      <c r="G158">
        <f>G133*$B133</f>
        <v>0</v>
      </c>
      <c r="H158">
        <f>H133*$B133</f>
        <v>0</v>
      </c>
      <c r="I158">
        <f>I133*$B133</f>
        <v>30</v>
      </c>
      <c r="J158">
        <f>J133*$B133</f>
        <v>30</v>
      </c>
      <c r="K158">
        <f>K133*$B133</f>
        <v>0</v>
      </c>
      <c r="L158">
        <f>L133*$B133</f>
        <v>30</v>
      </c>
      <c r="M158">
        <f>M133*$B133</f>
        <v>0</v>
      </c>
      <c r="N158">
        <f>N133*$B133</f>
        <v>30</v>
      </c>
    </row>
    <row r="159" spans="1:14">
      <c r="C159">
        <f>C134*$B134</f>
        <v>68</v>
      </c>
      <c r="D159">
        <f>D134*$B134</f>
        <v>102</v>
      </c>
      <c r="E159">
        <f>E134*$B134</f>
        <v>68</v>
      </c>
      <c r="F159">
        <f>F134*$B134</f>
        <v>34</v>
      </c>
      <c r="G159">
        <f>G134*$B134</f>
        <v>34</v>
      </c>
      <c r="H159">
        <f>H134*$B134</f>
        <v>0</v>
      </c>
      <c r="I159">
        <f>I134*$B134</f>
        <v>34</v>
      </c>
      <c r="J159">
        <f>J134*$B134</f>
        <v>0</v>
      </c>
      <c r="K159">
        <f>K134*$B134</f>
        <v>0</v>
      </c>
      <c r="L159">
        <f>L134*$B134</f>
        <v>68</v>
      </c>
      <c r="M159">
        <f>M134*$B134</f>
        <v>0</v>
      </c>
      <c r="N159">
        <f>N134*$B134</f>
        <v>34</v>
      </c>
    </row>
    <row r="160" spans="1:14">
      <c r="C160">
        <f>C135*$B135</f>
        <v>0</v>
      </c>
      <c r="D160">
        <f>D135*$B135</f>
        <v>37</v>
      </c>
      <c r="E160">
        <f>E135*$B135</f>
        <v>37</v>
      </c>
      <c r="F160">
        <f>F135*$B135</f>
        <v>74</v>
      </c>
      <c r="G160">
        <f>G135*$B135</f>
        <v>74</v>
      </c>
      <c r="H160">
        <f>H135*$B135</f>
        <v>37</v>
      </c>
      <c r="I160">
        <f>I135*$B135</f>
        <v>0</v>
      </c>
      <c r="J160">
        <f>J135*$B135</f>
        <v>0</v>
      </c>
      <c r="K160">
        <f>K135*$B135</f>
        <v>111</v>
      </c>
      <c r="L160">
        <f>L135*$B135</f>
        <v>74</v>
      </c>
      <c r="M160">
        <f>M135*$B135</f>
        <v>37</v>
      </c>
      <c r="N160">
        <f>N135*$B135</f>
        <v>37</v>
      </c>
    </row>
    <row r="161" spans="1:14">
      <c r="C161">
        <f>C136*$B136</f>
        <v>123</v>
      </c>
      <c r="D161">
        <f>D136*$B136</f>
        <v>82</v>
      </c>
      <c r="E161">
        <f>E136*$B136</f>
        <v>82</v>
      </c>
      <c r="F161">
        <f>F136*$B136</f>
        <v>123</v>
      </c>
      <c r="G161">
        <f>G136*$B136</f>
        <v>82</v>
      </c>
      <c r="H161">
        <f>H136*$B136</f>
        <v>287</v>
      </c>
      <c r="I161">
        <f>I136*$B136</f>
        <v>82</v>
      </c>
      <c r="J161">
        <f>J136*$B136</f>
        <v>82</v>
      </c>
      <c r="K161">
        <f>K136*$B136</f>
        <v>123</v>
      </c>
      <c r="L161">
        <f>L136*$B136</f>
        <v>82</v>
      </c>
      <c r="M161">
        <f>M136*$B136</f>
        <v>0</v>
      </c>
      <c r="N161">
        <f>N136*$B136</f>
        <v>123</v>
      </c>
    </row>
    <row r="162" spans="1:14">
      <c r="C162">
        <f>C137*$B137</f>
        <v>225</v>
      </c>
      <c r="D162">
        <f>D137*$B137</f>
        <v>270</v>
      </c>
      <c r="E162">
        <f>E137*$B137</f>
        <v>360</v>
      </c>
      <c r="F162">
        <f>F137*$B137</f>
        <v>135</v>
      </c>
      <c r="G162">
        <f>G137*$B137</f>
        <v>0</v>
      </c>
      <c r="H162">
        <f>H137*$B137</f>
        <v>135</v>
      </c>
      <c r="I162">
        <f>I137*$B137</f>
        <v>90</v>
      </c>
      <c r="J162">
        <f>J137*$B137</f>
        <v>225</v>
      </c>
      <c r="K162">
        <f>K137*$B137</f>
        <v>180</v>
      </c>
      <c r="L162">
        <f>L137*$B137</f>
        <v>45</v>
      </c>
      <c r="M162">
        <f>M137*$B137</f>
        <v>270</v>
      </c>
      <c r="N162">
        <f>N137*$B137</f>
        <v>135</v>
      </c>
    </row>
    <row r="163" spans="1:14">
      <c r="C163">
        <f>C138*$B138</f>
        <v>144</v>
      </c>
      <c r="D163">
        <f>D138*$B138</f>
        <v>144</v>
      </c>
      <c r="E163">
        <f>E138*$B138</f>
        <v>240</v>
      </c>
      <c r="F163">
        <f>F138*$B138</f>
        <v>96</v>
      </c>
      <c r="G163">
        <f>G138*$B138</f>
        <v>48</v>
      </c>
      <c r="H163">
        <f>H138*$B138</f>
        <v>48</v>
      </c>
      <c r="I163">
        <f>I138*$B138</f>
        <v>0</v>
      </c>
      <c r="J163">
        <f>J138*$B138</f>
        <v>96</v>
      </c>
      <c r="K163">
        <f>K138*$B138</f>
        <v>48</v>
      </c>
      <c r="L163">
        <f>L138*$B138</f>
        <v>96</v>
      </c>
      <c r="M163">
        <f>M138*$B138</f>
        <v>96</v>
      </c>
      <c r="N163">
        <f>N138*$B138</f>
        <v>48</v>
      </c>
    </row>
    <row r="164" spans="1:14">
      <c r="C164">
        <f>C139*$B139</f>
        <v>0</v>
      </c>
      <c r="D164">
        <f>D139*$B139</f>
        <v>102</v>
      </c>
      <c r="E164">
        <f>E139*$B139</f>
        <v>0</v>
      </c>
      <c r="F164">
        <f>F139*$B139</f>
        <v>0</v>
      </c>
      <c r="G164">
        <f>G139*$B139</f>
        <v>102</v>
      </c>
      <c r="H164">
        <f>H139*$B139</f>
        <v>0</v>
      </c>
      <c r="I164">
        <f>I139*$B139</f>
        <v>0</v>
      </c>
      <c r="J164">
        <f>J139*$B139</f>
        <v>0</v>
      </c>
      <c r="K164">
        <f>K139*$B139</f>
        <v>102</v>
      </c>
      <c r="L164">
        <f>L139*$B139</f>
        <v>102</v>
      </c>
      <c r="M164">
        <f>M139*$B139</f>
        <v>102</v>
      </c>
      <c r="N164">
        <f>N139*$B139</f>
        <v>0</v>
      </c>
    </row>
    <row r="165" spans="1:14">
      <c r="C165">
        <f>C140*$B140</f>
        <v>0</v>
      </c>
      <c r="D165">
        <f>D140*$B140</f>
        <v>0</v>
      </c>
      <c r="E165">
        <f>E140*$B140</f>
        <v>108</v>
      </c>
      <c r="F165">
        <f>F140*$B140</f>
        <v>108</v>
      </c>
      <c r="G165">
        <f>G140*$B140</f>
        <v>54</v>
      </c>
      <c r="H165">
        <f>H140*$B140</f>
        <v>0</v>
      </c>
      <c r="I165">
        <f>I140*$B140</f>
        <v>54</v>
      </c>
      <c r="J165">
        <f>J140*$B140</f>
        <v>54</v>
      </c>
      <c r="K165">
        <f>K140*$B140</f>
        <v>54</v>
      </c>
      <c r="L165">
        <f>L140*$B140</f>
        <v>54</v>
      </c>
      <c r="M165">
        <f>M140*$B140</f>
        <v>108</v>
      </c>
      <c r="N165">
        <f>N140*$B140</f>
        <v>108</v>
      </c>
    </row>
    <row r="166" spans="1:14">
      <c r="C166">
        <f>C141*$B141</f>
        <v>0</v>
      </c>
      <c r="D166">
        <f>D141*$B141</f>
        <v>0</v>
      </c>
      <c r="E166">
        <f>E141*$B141</f>
        <v>0</v>
      </c>
      <c r="F166">
        <f>F141*$B141</f>
        <v>0</v>
      </c>
      <c r="G166">
        <f>G141*$B141</f>
        <v>0</v>
      </c>
      <c r="H166">
        <f>H141*$B141</f>
        <v>58</v>
      </c>
      <c r="I166">
        <f>I141*$B141</f>
        <v>116</v>
      </c>
      <c r="J166">
        <f>J141*$B141</f>
        <v>174</v>
      </c>
      <c r="K166">
        <f>K141*$B141</f>
        <v>0</v>
      </c>
      <c r="L166">
        <f>L141*$B141</f>
        <v>58</v>
      </c>
      <c r="M166">
        <f>M141*$B141</f>
        <v>0</v>
      </c>
      <c r="N166">
        <f>N141*$B141</f>
        <v>174</v>
      </c>
    </row>
    <row r="167" spans="1:14">
      <c r="C167">
        <f>C142*$B142</f>
        <v>0</v>
      </c>
      <c r="D167">
        <f>D142*$B142</f>
        <v>0</v>
      </c>
      <c r="E167">
        <f>E142*$B142</f>
        <v>0</v>
      </c>
      <c r="F167">
        <f>F142*$B142</f>
        <v>0</v>
      </c>
      <c r="G167">
        <f>G142*$B142</f>
        <v>0</v>
      </c>
      <c r="H167">
        <f>H142*$B142</f>
        <v>0</v>
      </c>
      <c r="I167">
        <f>I142*$B142</f>
        <v>61</v>
      </c>
      <c r="J167">
        <f>J142*$B142</f>
        <v>61</v>
      </c>
      <c r="K167">
        <f>K142*$B142</f>
        <v>0</v>
      </c>
      <c r="L167">
        <f>L142*$B142</f>
        <v>183</v>
      </c>
      <c r="M167">
        <f>M142*$B142</f>
        <v>0</v>
      </c>
      <c r="N167">
        <f>N142*$B142</f>
        <v>61</v>
      </c>
    </row>
    <row r="168" spans="1:14">
      <c r="C168">
        <f>C143*$B143</f>
        <v>0</v>
      </c>
      <c r="D168">
        <f>D143*$B143</f>
        <v>0</v>
      </c>
      <c r="E168">
        <f>E143*$B143</f>
        <v>0</v>
      </c>
      <c r="F168">
        <f>F143*$B143</f>
        <v>0</v>
      </c>
      <c r="G168">
        <f>G143*$B143</f>
        <v>0</v>
      </c>
      <c r="H168">
        <f>H143*$B143</f>
        <v>0</v>
      </c>
      <c r="I168">
        <f>I143*$B143</f>
        <v>455</v>
      </c>
      <c r="J168">
        <f>J143*$B143</f>
        <v>260</v>
      </c>
      <c r="K168">
        <f>K143*$B143</f>
        <v>0</v>
      </c>
      <c r="L168">
        <f>L143*$B143</f>
        <v>65</v>
      </c>
      <c r="M168">
        <f>M143*$B143</f>
        <v>130</v>
      </c>
      <c r="N168">
        <f>N143*$B143</f>
        <v>65</v>
      </c>
    </row>
    <row r="169" spans="1:14">
      <c r="C169">
        <f>C144*$B144</f>
        <v>0</v>
      </c>
      <c r="D169">
        <f>D144*$B144</f>
        <v>0</v>
      </c>
      <c r="E169">
        <f>E144*$B144</f>
        <v>0</v>
      </c>
      <c r="F169">
        <f>F144*$B144</f>
        <v>0</v>
      </c>
      <c r="G169">
        <f>G144*$B144</f>
        <v>68</v>
      </c>
      <c r="H169">
        <f>H144*$B144</f>
        <v>0</v>
      </c>
      <c r="I169">
        <f>I144*$B144</f>
        <v>0</v>
      </c>
      <c r="J169">
        <f>J144*$B144</f>
        <v>0</v>
      </c>
      <c r="K169">
        <f>K144*$B144</f>
        <v>0</v>
      </c>
      <c r="L169">
        <f>L144*$B144</f>
        <v>0</v>
      </c>
      <c r="M169">
        <f>M144*$B144</f>
        <v>0</v>
      </c>
      <c r="N169">
        <f>N144*$B144</f>
        <v>0</v>
      </c>
    </row>
    <row r="170" spans="1:14">
      <c r="C170">
        <f>C145*$B145</f>
        <v>0</v>
      </c>
      <c r="D170">
        <f>D145*$B145</f>
        <v>0</v>
      </c>
      <c r="E170">
        <f>E145*$B145</f>
        <v>0</v>
      </c>
      <c r="F170">
        <f>F145*$B145</f>
        <v>0</v>
      </c>
      <c r="G170">
        <f>G145*$B145</f>
        <v>72</v>
      </c>
      <c r="H170">
        <f>H145*$B145</f>
        <v>0</v>
      </c>
      <c r="I170">
        <f>I145*$B145</f>
        <v>0</v>
      </c>
      <c r="J170">
        <f>J145*$B145</f>
        <v>0</v>
      </c>
      <c r="K170">
        <f>K145*$B145</f>
        <v>0</v>
      </c>
      <c r="L170">
        <f>L145*$B145</f>
        <v>0</v>
      </c>
      <c r="M170">
        <f>M145*$B145</f>
        <v>0</v>
      </c>
      <c r="N170">
        <f>N145*$B145</f>
        <v>0</v>
      </c>
    </row>
    <row r="171" spans="1:14">
      <c r="A171" t="s">
        <v>18</v>
      </c>
      <c r="C171" s="16">
        <f>SUM(C150:C170)/C147</f>
        <v>35.05263157894737</v>
      </c>
      <c r="D171" s="16">
        <f>SUM(D150:D170)/D147</f>
        <v>39.4</v>
      </c>
      <c r="E171" s="16">
        <f t="shared" ref="E171:N171" si="13">SUM(E150:E170)/E147</f>
        <v>44.75</v>
      </c>
      <c r="F171" s="16">
        <f t="shared" si="13"/>
        <v>35.75</v>
      </c>
      <c r="G171" s="16">
        <f t="shared" si="13"/>
        <v>34.35</v>
      </c>
      <c r="H171" s="16">
        <f t="shared" si="13"/>
        <v>35</v>
      </c>
      <c r="I171" s="16">
        <f t="shared" si="13"/>
        <v>49.842105263157897</v>
      </c>
      <c r="J171" s="16">
        <f t="shared" si="13"/>
        <v>51.684210526315788</v>
      </c>
      <c r="K171" s="16">
        <f t="shared" si="13"/>
        <v>34.799999999999997</v>
      </c>
      <c r="L171" s="16">
        <f t="shared" si="13"/>
        <v>44.45</v>
      </c>
      <c r="M171" s="16">
        <f t="shared" si="13"/>
        <v>41.1</v>
      </c>
      <c r="N171" s="16">
        <f t="shared" si="13"/>
        <v>44.157894736842103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Jean-Luc</dc:creator>
  <cp:lastModifiedBy>Jean-Luc</cp:lastModifiedBy>
  <dcterms:created xsi:type="dcterms:W3CDTF">2021-05-17T08:55:16Z</dcterms:created>
  <dcterms:modified xsi:type="dcterms:W3CDTF">2024-05-31T14:45:16Z</dcterms:modified>
</cp:coreProperties>
</file>