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9255" windowHeight="84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46" i="1"/>
  <c r="E137"/>
  <c r="G137"/>
  <c r="I137"/>
  <c r="K137"/>
  <c r="E138"/>
  <c r="G138"/>
  <c r="I138"/>
  <c r="K138"/>
  <c r="E139"/>
  <c r="G139"/>
  <c r="I139"/>
  <c r="K139"/>
  <c r="E140"/>
  <c r="G140"/>
  <c r="I140"/>
  <c r="K140"/>
  <c r="E141"/>
  <c r="G141"/>
  <c r="I141"/>
  <c r="K141"/>
  <c r="E142"/>
  <c r="G142"/>
  <c r="I142"/>
  <c r="K142"/>
  <c r="E143"/>
  <c r="G143"/>
  <c r="I143"/>
  <c r="K143"/>
  <c r="E144"/>
  <c r="G144"/>
  <c r="I144"/>
  <c r="K144"/>
  <c r="E145"/>
  <c r="G145"/>
  <c r="I145"/>
  <c r="K145"/>
  <c r="E146"/>
  <c r="G146"/>
  <c r="I146"/>
  <c r="K146"/>
  <c r="E147"/>
  <c r="G147"/>
  <c r="I147"/>
  <c r="K147"/>
  <c r="E148"/>
  <c r="G148"/>
  <c r="I148"/>
  <c r="K148"/>
  <c r="E149"/>
  <c r="G149"/>
  <c r="I149"/>
  <c r="K149"/>
  <c r="E150"/>
  <c r="G150"/>
  <c r="I150"/>
  <c r="K150"/>
  <c r="E151"/>
  <c r="G151"/>
  <c r="I151"/>
  <c r="K151"/>
  <c r="E152"/>
  <c r="G152"/>
  <c r="I152"/>
  <c r="K152"/>
  <c r="E153"/>
  <c r="G153"/>
  <c r="I153"/>
  <c r="K153"/>
  <c r="E154"/>
  <c r="G154"/>
  <c r="I154"/>
  <c r="K154"/>
  <c r="E155"/>
  <c r="G155"/>
  <c r="I155"/>
  <c r="K155"/>
  <c r="E156"/>
  <c r="G156"/>
  <c r="I156"/>
  <c r="K156"/>
  <c r="E157"/>
  <c r="G157"/>
  <c r="I157"/>
  <c r="K157"/>
  <c r="E158"/>
  <c r="G158"/>
  <c r="I158"/>
  <c r="K158"/>
  <c r="E159"/>
  <c r="G159"/>
  <c r="I159"/>
  <c r="K159"/>
  <c r="E160"/>
  <c r="G160"/>
  <c r="I160"/>
  <c r="K160"/>
  <c r="E161"/>
  <c r="G161"/>
  <c r="I161"/>
  <c r="K161"/>
  <c r="E162"/>
  <c r="G162"/>
  <c r="I162"/>
  <c r="K162"/>
  <c r="E163"/>
  <c r="G163"/>
  <c r="I163"/>
  <c r="K163"/>
  <c r="E164"/>
  <c r="G164"/>
  <c r="I164"/>
  <c r="K164"/>
  <c r="E165"/>
  <c r="G165"/>
  <c r="I165"/>
  <c r="K165"/>
  <c r="E166"/>
  <c r="G166"/>
  <c r="I166"/>
  <c r="K166"/>
  <c r="E167"/>
  <c r="G167"/>
  <c r="I167"/>
  <c r="K167"/>
  <c r="E168"/>
  <c r="G168"/>
  <c r="I168"/>
  <c r="K168"/>
  <c r="E169"/>
  <c r="G169"/>
  <c r="I169"/>
  <c r="K169"/>
  <c r="E170"/>
  <c r="G170"/>
  <c r="I170"/>
  <c r="K170"/>
  <c r="E171"/>
  <c r="G171"/>
  <c r="I171"/>
  <c r="K171"/>
  <c r="E172"/>
  <c r="G172"/>
  <c r="I172"/>
  <c r="K172"/>
  <c r="E173"/>
  <c r="G173"/>
  <c r="I173"/>
  <c r="K173"/>
  <c r="E174"/>
  <c r="G174"/>
  <c r="I174"/>
  <c r="K174"/>
  <c r="E175"/>
  <c r="G175"/>
  <c r="I175"/>
  <c r="K175"/>
  <c r="E176"/>
  <c r="G176"/>
  <c r="I176"/>
  <c r="K176"/>
  <c r="E177"/>
  <c r="G177"/>
  <c r="I177"/>
  <c r="K177"/>
  <c r="E178"/>
  <c r="G178"/>
  <c r="I178"/>
  <c r="K178"/>
  <c r="E179"/>
  <c r="G179"/>
  <c r="I179"/>
  <c r="K179"/>
  <c r="E180"/>
  <c r="G180"/>
  <c r="I180"/>
  <c r="K180"/>
  <c r="E181"/>
  <c r="G181"/>
  <c r="I181"/>
  <c r="K181"/>
  <c r="E182"/>
  <c r="G182"/>
  <c r="I182"/>
  <c r="K182"/>
  <c r="E183"/>
  <c r="G183"/>
  <c r="I183"/>
  <c r="K183"/>
  <c r="E184"/>
  <c r="G184"/>
  <c r="I184"/>
  <c r="K184"/>
  <c r="E185"/>
  <c r="G185"/>
  <c r="I185"/>
  <c r="K185"/>
  <c r="E186"/>
  <c r="G186"/>
  <c r="I186"/>
  <c r="K186"/>
  <c r="E187"/>
  <c r="G187"/>
  <c r="I187"/>
  <c r="K187"/>
  <c r="E80"/>
  <c r="G80"/>
  <c r="I80"/>
  <c r="K80"/>
  <c r="E81"/>
  <c r="G81"/>
  <c r="I81"/>
  <c r="K81"/>
  <c r="E82"/>
  <c r="G82"/>
  <c r="I82"/>
  <c r="K82"/>
  <c r="E83"/>
  <c r="G83"/>
  <c r="I83"/>
  <c r="K83"/>
  <c r="E84"/>
  <c r="G84"/>
  <c r="I84"/>
  <c r="K84"/>
  <c r="E85"/>
  <c r="G85"/>
  <c r="I85"/>
  <c r="K85"/>
  <c r="E86"/>
  <c r="G86"/>
  <c r="I86"/>
  <c r="K86"/>
  <c r="E87"/>
  <c r="G87"/>
  <c r="I87"/>
  <c r="K87"/>
  <c r="E88"/>
  <c r="G88"/>
  <c r="I88"/>
  <c r="K88"/>
  <c r="E89"/>
  <c r="G89"/>
  <c r="I89"/>
  <c r="K89"/>
  <c r="E90"/>
  <c r="G90"/>
  <c r="I90"/>
  <c r="K90"/>
  <c r="E91"/>
  <c r="G91"/>
  <c r="I91"/>
  <c r="K91"/>
  <c r="E92"/>
  <c r="G92"/>
  <c r="I92"/>
  <c r="K92"/>
  <c r="E93"/>
  <c r="G93"/>
  <c r="I93"/>
  <c r="K93"/>
  <c r="E94"/>
  <c r="G94"/>
  <c r="I94"/>
  <c r="K94"/>
  <c r="E95"/>
  <c r="G95"/>
  <c r="I95"/>
  <c r="K95"/>
  <c r="E96"/>
  <c r="G96"/>
  <c r="I96"/>
  <c r="K96"/>
  <c r="E97"/>
  <c r="G97"/>
  <c r="I97"/>
  <c r="K97"/>
  <c r="E98"/>
  <c r="G98"/>
  <c r="I98"/>
  <c r="K98"/>
  <c r="E99"/>
  <c r="G99"/>
  <c r="I99"/>
  <c r="K99"/>
  <c r="E100"/>
  <c r="G100"/>
  <c r="I100"/>
  <c r="K100"/>
  <c r="E101"/>
  <c r="G101"/>
  <c r="I101"/>
  <c r="K101"/>
  <c r="E102"/>
  <c r="G102"/>
  <c r="I102"/>
  <c r="K102"/>
  <c r="E103"/>
  <c r="G103"/>
  <c r="I103"/>
  <c r="K103"/>
  <c r="E104"/>
  <c r="G104"/>
  <c r="I104"/>
  <c r="K104"/>
  <c r="E105"/>
  <c r="G105"/>
  <c r="I105"/>
  <c r="K105"/>
  <c r="E106"/>
  <c r="G106"/>
  <c r="I106"/>
  <c r="K106"/>
  <c r="E107"/>
  <c r="G107"/>
  <c r="I107"/>
  <c r="K107"/>
  <c r="E108"/>
  <c r="G108"/>
  <c r="I108"/>
  <c r="K108"/>
  <c r="E109"/>
  <c r="G109"/>
  <c r="I109"/>
  <c r="K109"/>
  <c r="E110"/>
  <c r="G110"/>
  <c r="I110"/>
  <c r="K110"/>
  <c r="E111"/>
  <c r="G111"/>
  <c r="I111"/>
  <c r="K111"/>
  <c r="E112"/>
  <c r="G112"/>
  <c r="I112"/>
  <c r="K112"/>
  <c r="E113"/>
  <c r="G113"/>
  <c r="I113"/>
  <c r="K113"/>
  <c r="E114"/>
  <c r="G114"/>
  <c r="I114"/>
  <c r="K114"/>
  <c r="E115"/>
  <c r="G115"/>
  <c r="I115"/>
  <c r="K115"/>
  <c r="E116"/>
  <c r="G116"/>
  <c r="I116"/>
  <c r="K116"/>
  <c r="E117"/>
  <c r="G117"/>
  <c r="I117"/>
  <c r="K117"/>
  <c r="E118"/>
  <c r="G118"/>
  <c r="I118"/>
  <c r="K118"/>
  <c r="E119"/>
  <c r="G119"/>
  <c r="I119"/>
  <c r="K119"/>
  <c r="E120"/>
  <c r="G120"/>
  <c r="I120"/>
  <c r="K120"/>
  <c r="E121"/>
  <c r="G121"/>
  <c r="I121"/>
  <c r="K121"/>
  <c r="E122"/>
  <c r="G122"/>
  <c r="I122"/>
  <c r="K122"/>
  <c r="E123"/>
  <c r="G123"/>
  <c r="I123"/>
  <c r="K123"/>
  <c r="E124"/>
  <c r="G124"/>
  <c r="I124"/>
  <c r="K124"/>
  <c r="E125"/>
  <c r="G125"/>
  <c r="I125"/>
  <c r="K125"/>
  <c r="E126"/>
  <c r="G126"/>
  <c r="I126"/>
  <c r="K126"/>
  <c r="E127"/>
  <c r="G127"/>
  <c r="I127"/>
  <c r="K127"/>
  <c r="E128"/>
  <c r="G128"/>
  <c r="I128"/>
  <c r="K128"/>
  <c r="E129"/>
  <c r="G129"/>
  <c r="I129"/>
  <c r="K129"/>
  <c r="E130"/>
  <c r="G130"/>
  <c r="I130"/>
  <c r="K130"/>
  <c r="E131"/>
  <c r="G131"/>
  <c r="I131"/>
  <c r="K131"/>
  <c r="E132"/>
  <c r="G132"/>
  <c r="I132"/>
  <c r="K132"/>
  <c r="E133"/>
  <c r="G133"/>
  <c r="I133"/>
  <c r="K133"/>
  <c r="E134"/>
  <c r="G134"/>
  <c r="I134"/>
  <c r="K134"/>
  <c r="E135"/>
  <c r="G135"/>
  <c r="I135"/>
  <c r="K135"/>
  <c r="I46"/>
  <c r="J46"/>
  <c r="K46"/>
  <c r="L46"/>
  <c r="M46"/>
  <c r="H47"/>
  <c r="I47"/>
  <c r="J47"/>
  <c r="K47"/>
  <c r="L47"/>
  <c r="M47"/>
  <c r="H48"/>
  <c r="I48"/>
  <c r="J48"/>
  <c r="K48"/>
  <c r="L48"/>
  <c r="M48"/>
  <c r="M50" s="1"/>
  <c r="H49"/>
  <c r="I49"/>
  <c r="N49" s="1"/>
  <c r="J49"/>
  <c r="K49"/>
  <c r="L49"/>
  <c r="M49"/>
  <c r="K50"/>
  <c r="G28"/>
  <c r="C15"/>
  <c r="D15"/>
  <c r="N47" l="1"/>
  <c r="N48"/>
  <c r="L50"/>
  <c r="J50"/>
  <c r="H50"/>
  <c r="N46"/>
  <c r="I50"/>
  <c r="D14"/>
  <c r="C14"/>
  <c r="D18"/>
  <c r="D19" l="1"/>
  <c r="E10" s="1"/>
  <c r="E7" l="1"/>
  <c r="E9"/>
  <c r="E6"/>
  <c r="E5"/>
  <c r="E3"/>
  <c r="E4"/>
  <c r="E8"/>
</calcChain>
</file>

<file path=xl/sharedStrings.xml><?xml version="1.0" encoding="utf-8"?>
<sst xmlns="http://schemas.openxmlformats.org/spreadsheetml/2006/main" count="804" uniqueCount="161">
  <si>
    <t>b0</t>
  </si>
  <si>
    <t>b1</t>
  </si>
  <si>
    <t>Regresión Ciclo 1</t>
  </si>
  <si>
    <t>Datos Históricos</t>
  </si>
  <si>
    <t>Total</t>
  </si>
  <si>
    <t>Promedio</t>
  </si>
  <si>
    <t>Genera Linea</t>
  </si>
  <si>
    <t>Proyeccion ciclo 1</t>
  </si>
  <si>
    <t>Proyeccion ciclo 2</t>
  </si>
  <si>
    <t>Proyeccion ciclo 3</t>
  </si>
  <si>
    <t>Datos</t>
  </si>
  <si>
    <t>Apoyo a los demas miembros del grupo</t>
  </si>
  <si>
    <t>Apoyo a las labores de grupo</t>
  </si>
  <si>
    <t>Cumplimiento con las actividades asignadas</t>
  </si>
  <si>
    <t>Cumplimiento de las reglas propuesta por el grupo</t>
  </si>
  <si>
    <t>Erik</t>
  </si>
  <si>
    <t>Willian</t>
  </si>
  <si>
    <t>David</t>
  </si>
  <si>
    <t>Mauricio</t>
  </si>
  <si>
    <t>Sandra</t>
  </si>
  <si>
    <t>Carlos</t>
  </si>
  <si>
    <t>Erik Arcos [Apoyo a los demas miembros del grupo]</t>
  </si>
  <si>
    <t>Erik Arcos [Apoyo a las labores de grupo]</t>
  </si>
  <si>
    <t>Erik Arcos [Cumplimiento con las actividades asignadas]</t>
  </si>
  <si>
    <t>Erik Arcos [Cumplimiento de las reglas propuesta por el grupo]</t>
  </si>
  <si>
    <t>Willian Idrobo [Apoyo a los demas miembros del grupo]</t>
  </si>
  <si>
    <t>Willian Idrobo [Apoyo a las labores de grupo]</t>
  </si>
  <si>
    <t>Willian Idrobo [Cumplimiento con las actividades asignadas]</t>
  </si>
  <si>
    <t>Willian Idrobo [Cumplimiento de las reglas propuesta por el grupo]</t>
  </si>
  <si>
    <t>David Perez [Apoyo a los demas miembros del grupo]</t>
  </si>
  <si>
    <t>David Perez [Apoyo a las labores de grupo]</t>
  </si>
  <si>
    <t>David Perez [Cumplimiento con las actividades asignadas]</t>
  </si>
  <si>
    <t>David Perez [Cumplimiento de las reglas propuesta por el grupo]</t>
  </si>
  <si>
    <t>Mauricio Erazo [Apoyo a los demas miembros del grupo]</t>
  </si>
  <si>
    <t>Mauricio Erazo [Apoyo a las labores de grupo]</t>
  </si>
  <si>
    <t>Mauricio Erazo [Cumplimiento con las actividades asignadas]</t>
  </si>
  <si>
    <t>Mauricio Erazo [Cumplimiento de las reglas propuesta por el grupo]</t>
  </si>
  <si>
    <t>Sandra Gomez [Apoyo a los demas miembros del grupo]</t>
  </si>
  <si>
    <t>Sandra Gomez [Apoyo a las labores de grupo]</t>
  </si>
  <si>
    <t>Sandra Gomez [Cumplimiento con las actividades asignadas]</t>
  </si>
  <si>
    <t>Sandra Gomez [Cumplimiento de las reglas propuesta por el grupo]</t>
  </si>
  <si>
    <t>Carlos Gonzales [Apoyo a los demas miembros del grupo]</t>
  </si>
  <si>
    <t>Carlos Gonzales [Apoyo a las labores de grupo]</t>
  </si>
  <si>
    <t>Carlos Gonzales [Cumplimiento con las actividades asignadas]</t>
  </si>
  <si>
    <t>Carlos Gonzales [Cumplimiento de las reglas propuesta por el grupo]</t>
  </si>
  <si>
    <t>1.3.5.1</t>
  </si>
  <si>
    <t>3/15/2011 0:46:26</t>
  </si>
  <si>
    <t>),</t>
  </si>
  <si>
    <t xml:space="preserve">", min = </t>
  </si>
  <si>
    <t>", responsible = "</t>
  </si>
  <si>
    <t>", taskId = "</t>
  </si>
  <si>
    <t xml:space="preserve"> @LogT(cycle = CYCLE_1, date = "</t>
  </si>
  <si>
    <t>PedirComida</t>
  </si>
  <si>
    <t>3/14/2011 23:08:13</t>
  </si>
  <si>
    <t>3/14/2011 23:08:02</t>
  </si>
  <si>
    <t>LlamadaTelefonica</t>
  </si>
  <si>
    <t>3/14/2011 23:07:25</t>
  </si>
  <si>
    <t>3/14/2011 23:06:36</t>
  </si>
  <si>
    <t>Baño</t>
  </si>
  <si>
    <t>3/14/2011 23:06:12</t>
  </si>
  <si>
    <t>1.3.7.1</t>
  </si>
  <si>
    <t>3/14/2011 23:05:40</t>
  </si>
  <si>
    <t>Cena</t>
  </si>
  <si>
    <t>3/14/2011 23:05:34</t>
  </si>
  <si>
    <t>1.3.3.4</t>
  </si>
  <si>
    <t>3/14/2011 23:05:07</t>
  </si>
  <si>
    <t>Internet</t>
  </si>
  <si>
    <t>1.3.3.2</t>
  </si>
  <si>
    <t>3/14/2011 23:04:32</t>
  </si>
  <si>
    <t>3/14/2011 23:04:30</t>
  </si>
  <si>
    <t>3/14/2011 23:04:06</t>
  </si>
  <si>
    <t>1.3.2.5</t>
  </si>
  <si>
    <t>3/14/2011 23:04:03</t>
  </si>
  <si>
    <t>1.3.1.5</t>
  </si>
  <si>
    <t>3/14/2011 23:03:31</t>
  </si>
  <si>
    <t>internet</t>
  </si>
  <si>
    <t>3/14/2011 23:03:12</t>
  </si>
  <si>
    <t>1.3.1.4</t>
  </si>
  <si>
    <t>3/14/2011 23:03:08</t>
  </si>
  <si>
    <t>3/14/2011 23:02:54</t>
  </si>
  <si>
    <t>1.2.3</t>
  </si>
  <si>
    <t>3/14/2011 23:02:37</t>
  </si>
  <si>
    <t>3/14/2011 22:59:06</t>
  </si>
  <si>
    <t>1.2.2</t>
  </si>
  <si>
    <t>3/14/2011 22:58:20</t>
  </si>
  <si>
    <t>1.21</t>
  </si>
  <si>
    <t>3/14/2011 22:56:41</t>
  </si>
  <si>
    <t>1.2.1</t>
  </si>
  <si>
    <t>3/14/2011 22:55:50</t>
  </si>
  <si>
    <t>1.3.1.3</t>
  </si>
  <si>
    <t>3/14/2011 22:54:27</t>
  </si>
  <si>
    <t>3/14/2011 22:54:09</t>
  </si>
  <si>
    <t>3/14/2011 22:53:35</t>
  </si>
  <si>
    <t>1.3.2.2</t>
  </si>
  <si>
    <t>3/14/2011 22:52:10</t>
  </si>
  <si>
    <t>1.3.1.1</t>
  </si>
  <si>
    <t>3/14/2011 22:49:38</t>
  </si>
  <si>
    <t>1.3.5.2</t>
  </si>
  <si>
    <t>3/14/2011 22:48:14</t>
  </si>
  <si>
    <t>3/14/2011 22:47:48</t>
  </si>
  <si>
    <t>Skype</t>
  </si>
  <si>
    <t>3/14/2011 22:46:46</t>
  </si>
  <si>
    <t>3/14/2011 22:46:28</t>
  </si>
  <si>
    <t>3/14/2011 22:46:14</t>
  </si>
  <si>
    <t>1.3.2.1</t>
  </si>
  <si>
    <t>3/14/2011 22:45:31</t>
  </si>
  <si>
    <t>3/14/2011 22:44:56</t>
  </si>
  <si>
    <t>3/14/2011 22:44:43</t>
  </si>
  <si>
    <t>3/14/2011 22:43:22</t>
  </si>
  <si>
    <t>3/14/2011 22:43:04</t>
  </si>
  <si>
    <t>1.3.2.3</t>
  </si>
  <si>
    <t>3/14/2011 22:42:34</t>
  </si>
  <si>
    <t>3/14/2011 22:42:09</t>
  </si>
  <si>
    <t>3/14/2011 22:41:45</t>
  </si>
  <si>
    <t>1.3.2.4</t>
  </si>
  <si>
    <t>3/14/2011 22:41:43</t>
  </si>
  <si>
    <t>3/14/2011 22:38:57</t>
  </si>
  <si>
    <t>3/14/2011 22:38:31</t>
  </si>
  <si>
    <t>3/14/2011 22:37:52</t>
  </si>
  <si>
    <t>1.3.4.2</t>
  </si>
  <si>
    <t>3/14/2011 21:20:31</t>
  </si>
  <si>
    <t>1.3.4.1</t>
  </si>
  <si>
    <t>3/14/2011 21:19:08</t>
  </si>
  <si>
    <t>3/14/2011 21:17:56</t>
  </si>
  <si>
    <t>1.3.3.1</t>
  </si>
  <si>
    <t>3/14/2011 21:17:08</t>
  </si>
  <si>
    <t>3/14/2011 21:15:43</t>
  </si>
  <si>
    <t>3/14/2011 21:13:37</t>
  </si>
  <si>
    <t>3/14/2011 21:12:25</t>
  </si>
  <si>
    <t>3/14/2011 21:10:45</t>
  </si>
  <si>
    <t>3/14/2011 21:05:22</t>
  </si>
  <si>
    <t>3/14/2011 21:04:15</t>
  </si>
  <si>
    <t>3/14/2011 21:02:33</t>
  </si>
  <si>
    <t>1.4.1.1</t>
  </si>
  <si>
    <t>1.4.3.1</t>
  </si>
  <si>
    <t>1.4.6.1</t>
  </si>
  <si>
    <t>1.4.6.2</t>
  </si>
  <si>
    <t>1.4.7.3</t>
  </si>
  <si>
    <t>1.4.1.3</t>
  </si>
  <si>
    <t>1.4.5.5</t>
  </si>
  <si>
    <t>1.4.2.2</t>
  </si>
  <si>
    <t>1.4.2.3</t>
  </si>
  <si>
    <t>1.4.7.1</t>
  </si>
  <si>
    <t>1.4.1.4</t>
  </si>
  <si>
    <t>1.4.3.2</t>
  </si>
  <si>
    <t>1.4.4.2</t>
  </si>
  <si>
    <t>1.4.5.6</t>
  </si>
  <si>
    <t>1.4.5.7</t>
  </si>
  <si>
    <t>1.4.6.3</t>
  </si>
  <si>
    <t>1.4.5.1</t>
  </si>
  <si>
    <t>1.4.5.2</t>
  </si>
  <si>
    <t>1.4.5.3</t>
  </si>
  <si>
    <t>1.4.5.4</t>
  </si>
  <si>
    <t>1.4.1.2</t>
  </si>
  <si>
    <t>1.4.2.1</t>
  </si>
  <si>
    <t>1.4.7.2</t>
  </si>
  <si>
    <t xml:space="preserve"> @LogT(cycle = CYCLE_2, date = "</t>
  </si>
  <si>
    <t>David Pérez</t>
  </si>
  <si>
    <t>sandra</t>
  </si>
  <si>
    <t>carlos</t>
  </si>
  <si>
    <t>erik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</si>
</sst>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 applyAlignment="1">
      <alignment horizontal="right" wrapText="1"/>
    </xf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lang="en-US" sz="1200"/>
            </a:pPr>
            <a:r>
              <a:rPr lang="es-CO" sz="1200" b="1" i="0" u="none" strike="noStrike" baseline="0"/>
              <a:t>Regresión </a:t>
            </a:r>
            <a:r>
              <a:rPr lang="en-US" sz="1200"/>
              <a:t> Lineal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Hoja1!$D$2</c:f>
              <c:strCache>
                <c:ptCount val="1"/>
                <c:pt idx="0">
                  <c:v>Datos Históricos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150</c:v>
                </c:pt>
                <c:pt idx="3">
                  <c:v>170</c:v>
                </c:pt>
                <c:pt idx="4">
                  <c:v>180</c:v>
                </c:pt>
                <c:pt idx="5">
                  <c:v>300</c:v>
                </c:pt>
                <c:pt idx="6">
                  <c:v>577.64</c:v>
                </c:pt>
                <c:pt idx="7">
                  <c:v>600</c:v>
                </c:pt>
              </c:numCache>
            </c:numRef>
          </c:xVal>
          <c:yVal>
            <c:numRef>
              <c:f>Hoja1!$D$3:$D$10</c:f>
              <c:numCache>
                <c:formatCode>General</c:formatCode>
                <c:ptCount val="8"/>
                <c:pt idx="1">
                  <c:v>182</c:v>
                </c:pt>
                <c:pt idx="2">
                  <c:v>289</c:v>
                </c:pt>
                <c:pt idx="3">
                  <c:v>271</c:v>
                </c:pt>
                <c:pt idx="4">
                  <c:v>332</c:v>
                </c:pt>
                <c:pt idx="5">
                  <c:v>492</c:v>
                </c:pt>
              </c:numCache>
            </c:numRef>
          </c:yVal>
        </c:ser>
        <c:ser>
          <c:idx val="1"/>
          <c:order val="1"/>
          <c:tx>
            <c:strRef>
              <c:f>Hoja1!$E$2</c:f>
              <c:strCache>
                <c:ptCount val="1"/>
                <c:pt idx="0">
                  <c:v>Regresión Ciclo 1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Hoja1!$C$3:$C$10</c:f>
              <c:numCache>
                <c:formatCode>General</c:formatCode>
                <c:ptCount val="8"/>
                <c:pt idx="0">
                  <c:v>0</c:v>
                </c:pt>
                <c:pt idx="1">
                  <c:v>110</c:v>
                </c:pt>
                <c:pt idx="2">
                  <c:v>150</c:v>
                </c:pt>
                <c:pt idx="3">
                  <c:v>170</c:v>
                </c:pt>
                <c:pt idx="4">
                  <c:v>180</c:v>
                </c:pt>
                <c:pt idx="5">
                  <c:v>300</c:v>
                </c:pt>
                <c:pt idx="6">
                  <c:v>577.64</c:v>
                </c:pt>
                <c:pt idx="7">
                  <c:v>600</c:v>
                </c:pt>
              </c:numCache>
            </c:numRef>
          </c:xVal>
          <c:yVal>
            <c:numRef>
              <c:f>Hoja1!$E$3:$E$10</c:f>
              <c:numCache>
                <c:formatCode>General</c:formatCode>
                <c:ptCount val="8"/>
                <c:pt idx="0">
                  <c:v>27.923076923076906</c:v>
                </c:pt>
                <c:pt idx="1">
                  <c:v>200.34319526627218</c:v>
                </c:pt>
                <c:pt idx="2">
                  <c:v>263.04142011834318</c:v>
                </c:pt>
                <c:pt idx="3">
                  <c:v>294.39053254437869</c:v>
                </c:pt>
                <c:pt idx="4">
                  <c:v>310.06508875739644</c:v>
                </c:pt>
                <c:pt idx="5">
                  <c:v>498.15976331360946</c:v>
                </c:pt>
                <c:pt idx="6">
                  <c:v>933.34814201183428</c:v>
                </c:pt>
                <c:pt idx="7">
                  <c:v>968.39644970414201</c:v>
                </c:pt>
              </c:numCache>
            </c:numRef>
          </c:yVal>
        </c:ser>
        <c:axId val="46553728"/>
        <c:axId val="46576768"/>
      </c:scatterChart>
      <c:valAx>
        <c:axId val="46553728"/>
        <c:scaling>
          <c:orientation val="minMax"/>
          <c:max val="600"/>
        </c:scaling>
        <c:axPos val="b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Loc</a:t>
                </a:r>
                <a:r>
                  <a:rPr lang="en-US" baseline="0"/>
                  <a:t>  Estimadas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46576768"/>
        <c:crosses val="autoZero"/>
        <c:crossBetween val="midCat"/>
        <c:majorUnit val="50"/>
      </c:valAx>
      <c:valAx>
        <c:axId val="46576768"/>
        <c:scaling>
          <c:orientation val="minMax"/>
          <c:max val="1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LOC</a:t>
                </a:r>
                <a:r>
                  <a:rPr lang="en-US" baseline="0"/>
                  <a:t> Reales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s-CO"/>
          </a:p>
        </c:txPr>
        <c:crossAx val="46553728"/>
        <c:crosses val="autoZero"/>
        <c:crossBetween val="midCat"/>
      </c:valAx>
    </c:plotArea>
    <c:legend>
      <c:legendPos val="b"/>
      <c:layout/>
      <c:spPr>
        <a:noFill/>
      </c:spPr>
      <c:txPr>
        <a:bodyPr/>
        <a:lstStyle/>
        <a:p>
          <a:pPr>
            <a:defRPr lang="en-US"/>
          </a:pPr>
          <a:endParaRPr lang="es-CO"/>
        </a:p>
      </c:txPr>
    </c:legend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style val="34"/>
  <c:chart>
    <c:title>
      <c:tx>
        <c:rich>
          <a:bodyPr/>
          <a:lstStyle/>
          <a:p>
            <a:pPr>
              <a:defRPr sz="1100"/>
            </a:pPr>
            <a:r>
              <a:rPr lang="es-CO" sz="1100"/>
              <a:t>Realimentación Interna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Hoja1!$G$46</c:f>
              <c:strCache>
                <c:ptCount val="1"/>
                <c:pt idx="0">
                  <c:v>Cumplimiento de las reglas propuesta por el grupo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Hoja1!$H$46:$M$46</c:f>
              <c:numCache>
                <c:formatCode>0.00</c:formatCode>
                <c:ptCount val="6"/>
                <c:pt idx="0">
                  <c:v>4.5999999999999996</c:v>
                </c:pt>
                <c:pt idx="1">
                  <c:v>4.2</c:v>
                </c:pt>
                <c:pt idx="2">
                  <c:v>4.5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strRef>
              <c:f>Hoja1!$G$47</c:f>
              <c:strCache>
                <c:ptCount val="1"/>
                <c:pt idx="0">
                  <c:v>Cumplimiento con las actividades asignadas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Hoja1!$H$47:$M$47</c:f>
              <c:numCache>
                <c:formatCode>0.00</c:formatCode>
                <c:ptCount val="6"/>
                <c:pt idx="0">
                  <c:v>4.8</c:v>
                </c:pt>
                <c:pt idx="1">
                  <c:v>4.5999999999999996</c:v>
                </c:pt>
                <c:pt idx="2">
                  <c:v>5</c:v>
                </c:pt>
                <c:pt idx="3">
                  <c:v>4.8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</c:ser>
        <c:ser>
          <c:idx val="2"/>
          <c:order val="2"/>
          <c:tx>
            <c:strRef>
              <c:f>Hoja1!$G$48</c:f>
              <c:strCache>
                <c:ptCount val="1"/>
                <c:pt idx="0">
                  <c:v>Apoyo a las labores de grupo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Hoja1!$H$48:$M$48</c:f>
              <c:numCache>
                <c:formatCode>0.00</c:formatCode>
                <c:ptCount val="6"/>
                <c:pt idx="0">
                  <c:v>4.8</c:v>
                </c:pt>
                <c:pt idx="1">
                  <c:v>4.5999999999999996</c:v>
                </c:pt>
                <c:pt idx="2">
                  <c:v>4.5</c:v>
                </c:pt>
                <c:pt idx="3">
                  <c:v>4.5999999999999996</c:v>
                </c:pt>
                <c:pt idx="4">
                  <c:v>4.5999999999999996</c:v>
                </c:pt>
                <c:pt idx="5">
                  <c:v>5</c:v>
                </c:pt>
              </c:numCache>
            </c:numRef>
          </c:val>
        </c:ser>
        <c:ser>
          <c:idx val="3"/>
          <c:order val="3"/>
          <c:tx>
            <c:strRef>
              <c:f>Hoja1!$G$49</c:f>
              <c:strCache>
                <c:ptCount val="1"/>
                <c:pt idx="0">
                  <c:v>Apoyo a los demas miembros del grupo</c:v>
                </c:pt>
              </c:strCache>
            </c:strRef>
          </c:tx>
          <c:cat>
            <c:strRef>
              <c:f>Hoja1!$H$45:$M$45</c:f>
              <c:strCache>
                <c:ptCount val="6"/>
                <c:pt idx="0">
                  <c:v>Carlos</c:v>
                </c:pt>
                <c:pt idx="1">
                  <c:v>Sandra</c:v>
                </c:pt>
                <c:pt idx="2">
                  <c:v>Mauricio</c:v>
                </c:pt>
                <c:pt idx="3">
                  <c:v>David</c:v>
                </c:pt>
                <c:pt idx="4">
                  <c:v>Willian</c:v>
                </c:pt>
                <c:pt idx="5">
                  <c:v>Erik</c:v>
                </c:pt>
              </c:strCache>
            </c:strRef>
          </c:cat>
          <c:val>
            <c:numRef>
              <c:f>Hoja1!$H$49:$M$49</c:f>
              <c:numCache>
                <c:formatCode>0.00</c:formatCode>
                <c:ptCount val="6"/>
                <c:pt idx="0">
                  <c:v>4.4000000000000004</c:v>
                </c:pt>
                <c:pt idx="1">
                  <c:v>4.2</c:v>
                </c:pt>
                <c:pt idx="2">
                  <c:v>4</c:v>
                </c:pt>
                <c:pt idx="3">
                  <c:v>4.2</c:v>
                </c:pt>
                <c:pt idx="4">
                  <c:v>4.8</c:v>
                </c:pt>
                <c:pt idx="5">
                  <c:v>4.8</c:v>
                </c:pt>
              </c:numCache>
            </c:numRef>
          </c:val>
        </c:ser>
        <c:axId val="46595456"/>
        <c:axId val="77633024"/>
      </c:barChart>
      <c:catAx>
        <c:axId val="46595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Integrante</a:t>
                </a:r>
              </a:p>
            </c:rich>
          </c:tx>
          <c:layout/>
        </c:title>
        <c:numFmt formatCode="General" sourceLinked="1"/>
        <c:tickLblPos val="nextTo"/>
        <c:crossAx val="77633024"/>
        <c:crosses val="autoZero"/>
        <c:auto val="1"/>
        <c:lblAlgn val="ctr"/>
        <c:lblOffset val="100"/>
      </c:catAx>
      <c:valAx>
        <c:axId val="77633024"/>
        <c:scaling>
          <c:orientation val="minMax"/>
          <c:max val="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Calidicación</a:t>
                </a:r>
              </a:p>
            </c:rich>
          </c:tx>
          <c:layout/>
        </c:title>
        <c:numFmt formatCode="0.00" sourceLinked="1"/>
        <c:tickLblPos val="nextTo"/>
        <c:crossAx val="4659545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1</xdr:row>
      <xdr:rowOff>1</xdr:rowOff>
    </xdr:from>
    <xdr:to>
      <xdr:col>14</xdr:col>
      <xdr:colOff>752474</xdr:colOff>
      <xdr:row>24</xdr:row>
      <xdr:rowOff>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52</xdr:row>
      <xdr:rowOff>0</xdr:rowOff>
    </xdr:from>
    <xdr:to>
      <xdr:col>17</xdr:col>
      <xdr:colOff>0</xdr:colOff>
      <xdr:row>75</xdr:row>
      <xdr:rowOff>190499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0.12537</cdr:x>
      <cdr:y>0.14501</cdr:y>
    </cdr:from>
    <cdr:to>
      <cdr:x>0.91579</cdr:x>
      <cdr:y>0.14501</cdr:y>
    </cdr:to>
    <cdr:sp macro="" textlink="">
      <cdr:nvSpPr>
        <cdr:cNvPr id="4" name="Straight Connector 3"/>
        <cdr:cNvSpPr/>
      </cdr:nvSpPr>
      <cdr:spPr>
        <a:xfrm xmlns:a="http://schemas.openxmlformats.org/drawingml/2006/main" rot="10800000" flipV="1">
          <a:off x="810848" y="629824"/>
          <a:ext cx="5112000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0.92031</cdr:x>
      <cdr:y>0.12677</cdr:y>
    </cdr:from>
    <cdr:to>
      <cdr:x>0.94536</cdr:x>
      <cdr:y>0.16407</cdr:y>
    </cdr:to>
    <cdr:sp macro="" textlink="">
      <cdr:nvSpPr>
        <cdr:cNvPr id="5" name="26 Cruz"/>
        <cdr:cNvSpPr/>
      </cdr:nvSpPr>
      <cdr:spPr>
        <a:xfrm xmlns:a="http://schemas.openxmlformats.org/drawingml/2006/main" rot="2790689">
          <a:off x="5952074" y="550626"/>
          <a:ext cx="162000" cy="162000"/>
        </a:xfrm>
        <a:prstGeom xmlns:a="http://schemas.openxmlformats.org/drawingml/2006/main" prst="plus">
          <a:avLst>
            <a:gd name="adj" fmla="val 37727"/>
          </a:avLst>
        </a:prstGeom>
        <a:gradFill xmlns:a="http://schemas.openxmlformats.org/drawingml/2006/main" rotWithShape="1">
          <a:gsLst>
            <a:gs pos="0">
              <a:srgbClr val="C0504D">
                <a:tint val="50000"/>
                <a:satMod val="300000"/>
              </a:srgbClr>
            </a:gs>
            <a:gs pos="35000">
              <a:srgbClr val="C0504D">
                <a:tint val="37000"/>
                <a:satMod val="300000"/>
              </a:srgbClr>
            </a:gs>
            <a:gs pos="100000">
              <a:srgbClr val="C0504D">
                <a:tint val="15000"/>
                <a:satMod val="350000"/>
              </a:srgbClr>
            </a:gs>
          </a:gsLst>
          <a:lin ang="16200000" scaled="1"/>
        </a:gradFill>
        <a:ln xmlns:a="http://schemas.openxmlformats.org/drawingml/2006/main" w="9525" cap="flat" cmpd="sng" algn="ctr">
          <a:solidFill>
            <a:srgbClr val="C0504D">
              <a:shade val="95000"/>
              <a:satMod val="105000"/>
            </a:srgbClr>
          </a:solidFill>
          <a:prstDash val="solid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endParaRPr lang="es-CO" sz="1100"/>
        </a:p>
      </cdr:txBody>
    </cdr:sp>
  </cdr:relSizeAnchor>
  <cdr:relSizeAnchor xmlns:cdr="http://schemas.openxmlformats.org/drawingml/2006/chartDrawing">
    <cdr:from>
      <cdr:x>0.93215</cdr:x>
      <cdr:y>0.17299</cdr:y>
    </cdr:from>
    <cdr:to>
      <cdr:x>0.93215</cdr:x>
      <cdr:y>0.76976</cdr:y>
    </cdr:to>
    <cdr:sp macro="" textlink="">
      <cdr:nvSpPr>
        <cdr:cNvPr id="7" name="Straight Connector 6"/>
        <cdr:cNvSpPr/>
      </cdr:nvSpPr>
      <cdr:spPr>
        <a:xfrm xmlns:a="http://schemas.openxmlformats.org/drawingml/2006/main" rot="5400000" flipV="1">
          <a:off x="4732638" y="2047361"/>
          <a:ext cx="2592000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187"/>
  <sheetViews>
    <sheetView tabSelected="1" topLeftCell="D36" workbookViewId="0">
      <selection activeCell="H46" sqref="H46:N50"/>
    </sheetView>
  </sheetViews>
  <sheetFormatPr baseColWidth="10" defaultColWidth="11.42578125" defaultRowHeight="15"/>
  <cols>
    <col min="2" max="2" width="21.42578125" customWidth="1"/>
    <col min="4" max="4" width="29.28515625" customWidth="1"/>
    <col min="15" max="15" width="32.85546875" customWidth="1"/>
  </cols>
  <sheetData>
    <row r="2" spans="2:5">
      <c r="D2" t="s">
        <v>3</v>
      </c>
      <c r="E2" t="s">
        <v>2</v>
      </c>
    </row>
    <row r="3" spans="2:5">
      <c r="B3" s="2" t="s">
        <v>6</v>
      </c>
      <c r="C3" s="2">
        <v>0</v>
      </c>
      <c r="D3" s="2"/>
      <c r="E3">
        <f t="shared" ref="E3:E10" si="0">C3*$D$18+$D$19</f>
        <v>27.923076923076906</v>
      </c>
    </row>
    <row r="4" spans="2:5">
      <c r="B4" s="4" t="s">
        <v>10</v>
      </c>
      <c r="C4" s="5">
        <v>110</v>
      </c>
      <c r="D4" s="5">
        <v>182</v>
      </c>
      <c r="E4">
        <f t="shared" si="0"/>
        <v>200.34319526627218</v>
      </c>
    </row>
    <row r="5" spans="2:5">
      <c r="B5" s="4"/>
      <c r="C5" s="5">
        <v>150</v>
      </c>
      <c r="D5" s="5">
        <v>289</v>
      </c>
      <c r="E5">
        <f t="shared" si="0"/>
        <v>263.04142011834318</v>
      </c>
    </row>
    <row r="6" spans="2:5">
      <c r="B6" s="4"/>
      <c r="C6" s="5">
        <v>170</v>
      </c>
      <c r="D6" s="5">
        <v>271</v>
      </c>
      <c r="E6">
        <f t="shared" si="0"/>
        <v>294.39053254437869</v>
      </c>
    </row>
    <row r="7" spans="2:5">
      <c r="B7" s="4"/>
      <c r="C7" s="5">
        <v>180</v>
      </c>
      <c r="D7" s="5">
        <v>332</v>
      </c>
      <c r="E7">
        <f t="shared" si="0"/>
        <v>310.06508875739644</v>
      </c>
    </row>
    <row r="8" spans="2:5">
      <c r="B8" s="4"/>
      <c r="C8" s="5">
        <v>300</v>
      </c>
      <c r="D8" s="5">
        <v>492</v>
      </c>
      <c r="E8">
        <f t="shared" si="0"/>
        <v>498.15976331360946</v>
      </c>
    </row>
    <row r="9" spans="2:5">
      <c r="B9" t="s">
        <v>7</v>
      </c>
      <c r="C9" s="1">
        <v>577.64</v>
      </c>
      <c r="D9" s="1"/>
      <c r="E9">
        <f t="shared" si="0"/>
        <v>933.34814201183428</v>
      </c>
    </row>
    <row r="10" spans="2:5">
      <c r="B10" s="2" t="s">
        <v>6</v>
      </c>
      <c r="C10" s="3">
        <v>600</v>
      </c>
      <c r="D10" s="3"/>
      <c r="E10" s="2">
        <f t="shared" si="0"/>
        <v>968.39644970414201</v>
      </c>
    </row>
    <row r="11" spans="2:5">
      <c r="B11" t="s">
        <v>8</v>
      </c>
    </row>
    <row r="12" spans="2:5">
      <c r="B12" t="s">
        <v>9</v>
      </c>
    </row>
    <row r="14" spans="2:5">
      <c r="B14" t="s">
        <v>4</v>
      </c>
      <c r="C14">
        <f>SUM(C4:C8)</f>
        <v>910</v>
      </c>
      <c r="D14">
        <f>SUM(D4:D8)</f>
        <v>1566</v>
      </c>
    </row>
    <row r="15" spans="2:5">
      <c r="B15" t="s">
        <v>5</v>
      </c>
      <c r="C15">
        <f>AVERAGE(C4:C8)</f>
        <v>182</v>
      </c>
      <c r="D15">
        <f>AVERAGE(D4:D8)</f>
        <v>313.2</v>
      </c>
    </row>
    <row r="17" spans="2:7">
      <c r="B17" t="s">
        <v>10</v>
      </c>
      <c r="D17">
        <v>5</v>
      </c>
    </row>
    <row r="18" spans="2:7">
      <c r="B18" t="s">
        <v>1</v>
      </c>
      <c r="D18">
        <f>(SUMPRODUCT(C4:C8,D4:D8)-D17*C15*D15)/(SUMSQ(C4:C8)-D17*POWER(C15,2))</f>
        <v>1.5674556213017752</v>
      </c>
    </row>
    <row r="19" spans="2:7">
      <c r="B19" t="s">
        <v>0</v>
      </c>
      <c r="D19">
        <f>D15-D18*C15</f>
        <v>27.923076923076906</v>
      </c>
    </row>
    <row r="22" spans="2:7">
      <c r="B22" s="5">
        <v>60</v>
      </c>
      <c r="C22" s="5">
        <v>107</v>
      </c>
      <c r="E22">
        <v>112</v>
      </c>
      <c r="F22">
        <v>226</v>
      </c>
    </row>
    <row r="23" spans="2:7">
      <c r="B23" s="5">
        <v>80</v>
      </c>
      <c r="C23" s="5">
        <v>147</v>
      </c>
      <c r="E23">
        <v>157</v>
      </c>
      <c r="F23">
        <v>317</v>
      </c>
    </row>
    <row r="24" spans="2:7">
      <c r="B24" s="5">
        <v>100</v>
      </c>
      <c r="C24" s="5">
        <v>153</v>
      </c>
      <c r="E24">
        <v>177</v>
      </c>
      <c r="F24">
        <v>282</v>
      </c>
    </row>
    <row r="25" spans="2:7">
      <c r="B25" s="5">
        <v>120</v>
      </c>
      <c r="C25" s="5">
        <v>215</v>
      </c>
      <c r="E25">
        <v>185</v>
      </c>
      <c r="F25">
        <v>260</v>
      </c>
    </row>
    <row r="26" spans="2:7">
      <c r="B26" s="5">
        <v>145</v>
      </c>
      <c r="C26" s="5">
        <v>230</v>
      </c>
      <c r="E26">
        <v>310</v>
      </c>
      <c r="F26">
        <v>346</v>
      </c>
    </row>
    <row r="28" spans="2:7">
      <c r="E28">
        <v>934</v>
      </c>
      <c r="F28">
        <v>22.19</v>
      </c>
      <c r="G28">
        <f>E28/F28</f>
        <v>42.091031996394769</v>
      </c>
    </row>
    <row r="35" spans="3:27">
      <c r="D35" s="15" t="s">
        <v>44</v>
      </c>
      <c r="E35" s="14" t="s">
        <v>43</v>
      </c>
      <c r="F35" s="14" t="s">
        <v>42</v>
      </c>
      <c r="G35" s="13" t="s">
        <v>41</v>
      </c>
      <c r="H35" s="15" t="s">
        <v>40</v>
      </c>
      <c r="I35" s="14" t="s">
        <v>39</v>
      </c>
      <c r="J35" s="14" t="s">
        <v>38</v>
      </c>
      <c r="K35" s="13" t="s">
        <v>37</v>
      </c>
      <c r="L35" s="15" t="s">
        <v>36</v>
      </c>
      <c r="M35" s="14" t="s">
        <v>35</v>
      </c>
      <c r="N35" s="14" t="s">
        <v>34</v>
      </c>
      <c r="O35" s="13" t="s">
        <v>33</v>
      </c>
      <c r="P35" s="15" t="s">
        <v>32</v>
      </c>
      <c r="Q35" s="14" t="s">
        <v>31</v>
      </c>
      <c r="R35" s="14" t="s">
        <v>30</v>
      </c>
      <c r="S35" s="13" t="s">
        <v>29</v>
      </c>
      <c r="T35" s="15" t="s">
        <v>28</v>
      </c>
      <c r="U35" s="14" t="s">
        <v>27</v>
      </c>
      <c r="V35" s="14" t="s">
        <v>26</v>
      </c>
      <c r="W35" s="13" t="s">
        <v>25</v>
      </c>
      <c r="X35" s="15" t="s">
        <v>24</v>
      </c>
      <c r="Y35" s="14" t="s">
        <v>23</v>
      </c>
      <c r="Z35" s="14" t="s">
        <v>22</v>
      </c>
      <c r="AA35" s="13" t="s">
        <v>21</v>
      </c>
    </row>
    <row r="36" spans="3:27">
      <c r="C36" t="s">
        <v>157</v>
      </c>
      <c r="D36" s="12">
        <v>5</v>
      </c>
      <c r="E36" s="11">
        <v>5</v>
      </c>
      <c r="F36" s="11">
        <v>5</v>
      </c>
      <c r="G36" s="10">
        <v>4</v>
      </c>
      <c r="H36" s="12">
        <v>5</v>
      </c>
      <c r="I36" s="11">
        <v>5</v>
      </c>
      <c r="J36" s="11">
        <v>4</v>
      </c>
      <c r="K36" s="10">
        <v>4</v>
      </c>
      <c r="L36" s="12">
        <v>5</v>
      </c>
      <c r="M36" s="11">
        <v>5</v>
      </c>
      <c r="N36" s="11">
        <v>5</v>
      </c>
      <c r="O36" s="10">
        <v>4</v>
      </c>
      <c r="P36" s="12"/>
      <c r="Q36" s="11"/>
      <c r="R36" s="11"/>
      <c r="S36" s="10"/>
      <c r="T36" s="12">
        <v>5</v>
      </c>
      <c r="U36" s="11">
        <v>5</v>
      </c>
      <c r="V36" s="11">
        <v>5</v>
      </c>
      <c r="W36" s="10">
        <v>5</v>
      </c>
      <c r="X36" s="12">
        <v>5</v>
      </c>
      <c r="Y36" s="11">
        <v>5</v>
      </c>
      <c r="Z36" s="11">
        <v>5</v>
      </c>
      <c r="AA36" s="10">
        <v>4</v>
      </c>
    </row>
    <row r="37" spans="3:27">
      <c r="C37" t="s">
        <v>158</v>
      </c>
      <c r="D37" s="12">
        <v>5</v>
      </c>
      <c r="E37" s="11">
        <v>5</v>
      </c>
      <c r="F37" s="11">
        <v>5</v>
      </c>
      <c r="G37" s="10">
        <v>5</v>
      </c>
      <c r="H37" s="12"/>
      <c r="I37" s="11"/>
      <c r="J37" s="11"/>
      <c r="K37" s="10"/>
      <c r="L37" s="12"/>
      <c r="M37" s="11"/>
      <c r="N37" s="11"/>
      <c r="O37" s="10"/>
      <c r="P37" s="12">
        <v>4</v>
      </c>
      <c r="Q37" s="11">
        <v>5</v>
      </c>
      <c r="R37" s="11">
        <v>5</v>
      </c>
      <c r="S37" s="10">
        <v>5</v>
      </c>
      <c r="T37" s="12">
        <v>5</v>
      </c>
      <c r="U37" s="11">
        <v>5</v>
      </c>
      <c r="V37" s="11">
        <v>5</v>
      </c>
      <c r="W37" s="10">
        <v>5</v>
      </c>
      <c r="X37" s="12">
        <v>5</v>
      </c>
      <c r="Y37" s="11">
        <v>5</v>
      </c>
      <c r="Z37" s="11">
        <v>5</v>
      </c>
      <c r="AA37" s="10">
        <v>5</v>
      </c>
    </row>
    <row r="38" spans="3:27">
      <c r="C38" t="s">
        <v>16</v>
      </c>
      <c r="D38" s="12">
        <v>4</v>
      </c>
      <c r="E38" s="11">
        <v>4</v>
      </c>
      <c r="F38" s="11">
        <v>5</v>
      </c>
      <c r="G38" s="10">
        <v>5</v>
      </c>
      <c r="H38" s="12">
        <v>4</v>
      </c>
      <c r="I38" s="11">
        <v>5</v>
      </c>
      <c r="J38" s="11">
        <v>5</v>
      </c>
      <c r="K38" s="10">
        <v>4</v>
      </c>
      <c r="L38" s="12">
        <v>4</v>
      </c>
      <c r="M38" s="11">
        <v>5</v>
      </c>
      <c r="N38" s="11">
        <v>4</v>
      </c>
      <c r="O38" s="10">
        <v>4</v>
      </c>
      <c r="P38" s="12">
        <v>4</v>
      </c>
      <c r="Q38" s="11">
        <v>4</v>
      </c>
      <c r="R38" s="11">
        <v>4</v>
      </c>
      <c r="S38" s="10">
        <v>4</v>
      </c>
      <c r="T38" s="12"/>
      <c r="U38" s="11"/>
      <c r="V38" s="11"/>
      <c r="W38" s="10"/>
      <c r="X38" s="12">
        <v>5</v>
      </c>
      <c r="Y38" s="11">
        <v>5</v>
      </c>
      <c r="Z38" s="11">
        <v>5</v>
      </c>
      <c r="AA38" s="10">
        <v>5</v>
      </c>
    </row>
    <row r="39" spans="3:27">
      <c r="C39" t="s">
        <v>18</v>
      </c>
      <c r="D39" s="12">
        <v>4</v>
      </c>
      <c r="E39" s="11">
        <v>5</v>
      </c>
      <c r="F39" s="11">
        <v>5</v>
      </c>
      <c r="G39" s="10">
        <v>4</v>
      </c>
      <c r="H39" s="12">
        <v>4</v>
      </c>
      <c r="I39" s="11">
        <v>5</v>
      </c>
      <c r="J39" s="11">
        <v>5</v>
      </c>
      <c r="K39" s="10">
        <v>5</v>
      </c>
      <c r="L39" s="12"/>
      <c r="M39" s="11"/>
      <c r="N39" s="11"/>
      <c r="O39" s="10"/>
      <c r="P39" s="12">
        <v>4</v>
      </c>
      <c r="Q39" s="11">
        <v>5</v>
      </c>
      <c r="R39" s="11">
        <v>5</v>
      </c>
      <c r="S39" s="10">
        <v>4</v>
      </c>
      <c r="T39" s="12">
        <v>5</v>
      </c>
      <c r="U39" s="11">
        <v>5</v>
      </c>
      <c r="V39" s="11">
        <v>5</v>
      </c>
      <c r="W39" s="10">
        <v>4</v>
      </c>
      <c r="X39" s="12">
        <v>5</v>
      </c>
      <c r="Y39" s="11">
        <v>5</v>
      </c>
      <c r="Z39" s="11">
        <v>5</v>
      </c>
      <c r="AA39" s="10">
        <v>5</v>
      </c>
    </row>
    <row r="40" spans="3:27">
      <c r="C40" t="s">
        <v>159</v>
      </c>
      <c r="D40" s="12"/>
      <c r="E40" s="11"/>
      <c r="F40" s="11"/>
      <c r="G40" s="10"/>
      <c r="H40" s="12">
        <v>4</v>
      </c>
      <c r="I40" s="11">
        <v>4</v>
      </c>
      <c r="J40" s="11">
        <v>5</v>
      </c>
      <c r="K40" s="10">
        <v>4</v>
      </c>
      <c r="L40" s="12">
        <v>5</v>
      </c>
      <c r="M40" s="11">
        <v>5</v>
      </c>
      <c r="N40" s="11">
        <v>4</v>
      </c>
      <c r="O40" s="10">
        <v>4</v>
      </c>
      <c r="P40" s="12">
        <v>4</v>
      </c>
      <c r="Q40" s="11">
        <v>5</v>
      </c>
      <c r="R40" s="11">
        <v>5</v>
      </c>
      <c r="S40" s="10">
        <v>4</v>
      </c>
      <c r="T40" s="12">
        <v>5</v>
      </c>
      <c r="U40" s="11">
        <v>5</v>
      </c>
      <c r="V40" s="11">
        <v>4</v>
      </c>
      <c r="W40" s="10">
        <v>5</v>
      </c>
      <c r="X40" s="12">
        <v>5</v>
      </c>
      <c r="Y40" s="11">
        <v>5</v>
      </c>
      <c r="Z40" s="11">
        <v>5</v>
      </c>
      <c r="AA40" s="10">
        <v>5</v>
      </c>
    </row>
    <row r="41" spans="3:27">
      <c r="C41" t="s">
        <v>160</v>
      </c>
      <c r="D41" s="9">
        <v>5</v>
      </c>
      <c r="E41" s="8">
        <v>5</v>
      </c>
      <c r="F41" s="8">
        <v>4</v>
      </c>
      <c r="G41" s="7">
        <v>4</v>
      </c>
      <c r="H41" s="9">
        <v>4</v>
      </c>
      <c r="I41" s="8">
        <v>4</v>
      </c>
      <c r="J41" s="8">
        <v>4</v>
      </c>
      <c r="K41" s="7">
        <v>4</v>
      </c>
      <c r="L41" s="9">
        <v>4</v>
      </c>
      <c r="M41" s="8">
        <v>5</v>
      </c>
      <c r="N41" s="8">
        <v>5</v>
      </c>
      <c r="O41" s="7">
        <v>4</v>
      </c>
      <c r="P41" s="9">
        <v>4</v>
      </c>
      <c r="Q41" s="8">
        <v>5</v>
      </c>
      <c r="R41" s="8">
        <v>4</v>
      </c>
      <c r="S41" s="7">
        <v>4</v>
      </c>
      <c r="T41" s="9">
        <v>5</v>
      </c>
      <c r="U41" s="8">
        <v>5</v>
      </c>
      <c r="V41" s="8">
        <v>4</v>
      </c>
      <c r="W41" s="7">
        <v>5</v>
      </c>
      <c r="X41" s="9"/>
      <c r="Y41" s="8"/>
      <c r="Z41" s="8"/>
      <c r="AA41" s="7"/>
    </row>
    <row r="45" spans="3:27">
      <c r="H45" t="s">
        <v>20</v>
      </c>
      <c r="I45" t="s">
        <v>19</v>
      </c>
      <c r="J45" t="s">
        <v>18</v>
      </c>
      <c r="K45" t="s">
        <v>17</v>
      </c>
      <c r="L45" t="s">
        <v>16</v>
      </c>
      <c r="M45" t="s">
        <v>15</v>
      </c>
    </row>
    <row r="46" spans="3:27">
      <c r="G46" t="s">
        <v>14</v>
      </c>
      <c r="H46" s="6">
        <f>ROUND(AVERAGE(D36:D41),2)</f>
        <v>4.5999999999999996</v>
      </c>
      <c r="I46" s="6">
        <f>ROUND(AVERAGE(H36:H41),2)</f>
        <v>4.2</v>
      </c>
      <c r="J46" s="6">
        <f>ROUND(AVERAGE(L36:L41),2)</f>
        <v>4.5</v>
      </c>
      <c r="K46" s="6">
        <f>ROUND(AVERAGE(P36:P41),2)</f>
        <v>4</v>
      </c>
      <c r="L46" s="6">
        <f>ROUND(AVERAGE(T36:T41),2)</f>
        <v>5</v>
      </c>
      <c r="M46" s="6">
        <f>ROUND(AVERAGE(X36:X41),2)</f>
        <v>5</v>
      </c>
      <c r="N46" s="6">
        <f>AVERAGE(H46:M46)</f>
        <v>4.55</v>
      </c>
    </row>
    <row r="47" spans="3:27">
      <c r="G47" t="s">
        <v>13</v>
      </c>
      <c r="H47" s="6">
        <f>ROUND(AVERAGE(E36:E41),2)</f>
        <v>4.8</v>
      </c>
      <c r="I47" s="6">
        <f>ROUND(AVERAGE(I36:I41),2)</f>
        <v>4.5999999999999996</v>
      </c>
      <c r="J47" s="6">
        <f>ROUND(AVERAGE(M36:M41),2)</f>
        <v>5</v>
      </c>
      <c r="K47" s="6">
        <f>ROUND(AVERAGE(Q36:Q41),2)</f>
        <v>4.8</v>
      </c>
      <c r="L47" s="6">
        <f>ROUND(AVERAGE(U36:U41),2)</f>
        <v>5</v>
      </c>
      <c r="M47" s="6">
        <f>ROUND(AVERAGE(Y36:Y41),2)</f>
        <v>5</v>
      </c>
      <c r="N47" s="6">
        <f>AVERAGE(H47:M47)</f>
        <v>4.8666666666666663</v>
      </c>
    </row>
    <row r="48" spans="3:27">
      <c r="G48" t="s">
        <v>12</v>
      </c>
      <c r="H48" s="6">
        <f>ROUND(AVERAGE(F36:F41),2)</f>
        <v>4.8</v>
      </c>
      <c r="I48" s="6">
        <f>ROUND(AVERAGE(J36:J41),2)</f>
        <v>4.5999999999999996</v>
      </c>
      <c r="J48" s="6">
        <f>ROUND(AVERAGE(N36:N41),2)</f>
        <v>4.5</v>
      </c>
      <c r="K48" s="6">
        <f>ROUND(AVERAGE(R36:R41),2)</f>
        <v>4.5999999999999996</v>
      </c>
      <c r="L48" s="6">
        <f>ROUND(AVERAGE(V36:V41),2)</f>
        <v>4.5999999999999996</v>
      </c>
      <c r="M48" s="6">
        <f>ROUND(AVERAGE(Z36:Z41),2)</f>
        <v>5</v>
      </c>
      <c r="N48" s="6">
        <f>AVERAGE(H48:M48)</f>
        <v>4.6833333333333336</v>
      </c>
    </row>
    <row r="49" spans="7:14">
      <c r="G49" t="s">
        <v>11</v>
      </c>
      <c r="H49" s="6">
        <f>ROUND(AVERAGE(G36:G41),2)</f>
        <v>4.4000000000000004</v>
      </c>
      <c r="I49" s="6">
        <f>ROUND(AVERAGE(K36:K41),2)</f>
        <v>4.2</v>
      </c>
      <c r="J49" s="6">
        <f>ROUND(AVERAGE(O36:O41),2)</f>
        <v>4</v>
      </c>
      <c r="K49" s="6">
        <f>ROUND(AVERAGE(S36:S41),2)</f>
        <v>4.2</v>
      </c>
      <c r="L49" s="6">
        <f>ROUND(AVERAGE(W36:W41),2)</f>
        <v>4.8</v>
      </c>
      <c r="M49" s="6">
        <f>ROUND(AVERAGE(AA36:AA41),2)</f>
        <v>4.8</v>
      </c>
      <c r="N49" s="6">
        <f>AVERAGE(H49:M49)</f>
        <v>4.4000000000000004</v>
      </c>
    </row>
    <row r="50" spans="7:14">
      <c r="H50" s="6">
        <f t="shared" ref="H50:M50" si="1">AVERAGE(H46:H49)</f>
        <v>4.6500000000000004</v>
      </c>
      <c r="I50" s="6">
        <f t="shared" si="1"/>
        <v>4.4000000000000004</v>
      </c>
      <c r="J50" s="6">
        <f t="shared" si="1"/>
        <v>4.5</v>
      </c>
      <c r="K50" s="6">
        <f t="shared" si="1"/>
        <v>4.4000000000000004</v>
      </c>
      <c r="L50" s="6">
        <f t="shared" si="1"/>
        <v>4.8499999999999996</v>
      </c>
      <c r="M50" s="6">
        <f t="shared" si="1"/>
        <v>4.95</v>
      </c>
    </row>
    <row r="80" spans="4:19">
      <c r="D80" t="s">
        <v>51</v>
      </c>
      <c r="E80" s="16">
        <f t="shared" ref="E80:E111" si="2">R80</f>
        <v>40611</v>
      </c>
      <c r="F80" t="s">
        <v>50</v>
      </c>
      <c r="G80" t="str">
        <f t="shared" ref="G80:G111" si="3">Q80</f>
        <v>1.2.1</v>
      </c>
      <c r="H80" t="s">
        <v>49</v>
      </c>
      <c r="I80" t="str">
        <f t="shared" ref="I80:I111" si="4">P80</f>
        <v>Willian</v>
      </c>
      <c r="J80" t="s">
        <v>48</v>
      </c>
      <c r="K80">
        <f t="shared" ref="K80:K111" si="5">S80</f>
        <v>30</v>
      </c>
      <c r="L80" t="s">
        <v>47</v>
      </c>
      <c r="O80" t="s">
        <v>132</v>
      </c>
      <c r="P80" t="s">
        <v>16</v>
      </c>
      <c r="Q80" t="s">
        <v>87</v>
      </c>
      <c r="R80" s="16">
        <v>40611</v>
      </c>
      <c r="S80">
        <v>30</v>
      </c>
    </row>
    <row r="81" spans="4:19">
      <c r="D81" t="s">
        <v>51</v>
      </c>
      <c r="E81" s="16">
        <f t="shared" si="2"/>
        <v>40249</v>
      </c>
      <c r="F81" t="s">
        <v>50</v>
      </c>
      <c r="G81" t="str">
        <f t="shared" si="3"/>
        <v>1.2.1</v>
      </c>
      <c r="H81" t="s">
        <v>49</v>
      </c>
      <c r="I81" t="str">
        <f t="shared" si="4"/>
        <v>Willian</v>
      </c>
      <c r="J81" t="s">
        <v>48</v>
      </c>
      <c r="K81">
        <f t="shared" si="5"/>
        <v>50</v>
      </c>
      <c r="L81" t="s">
        <v>47</v>
      </c>
      <c r="O81" t="s">
        <v>131</v>
      </c>
      <c r="P81" t="s">
        <v>16</v>
      </c>
      <c r="Q81" t="s">
        <v>87</v>
      </c>
      <c r="R81" s="16">
        <v>40249</v>
      </c>
      <c r="S81">
        <v>50</v>
      </c>
    </row>
    <row r="82" spans="4:19">
      <c r="D82" t="s">
        <v>51</v>
      </c>
      <c r="E82" s="16">
        <f t="shared" si="2"/>
        <v>40249</v>
      </c>
      <c r="F82" t="s">
        <v>50</v>
      </c>
      <c r="G82" t="str">
        <f t="shared" si="3"/>
        <v>1.2.3</v>
      </c>
      <c r="H82" t="s">
        <v>49</v>
      </c>
      <c r="I82" t="str">
        <f t="shared" si="4"/>
        <v>Willian</v>
      </c>
      <c r="J82" t="s">
        <v>48</v>
      </c>
      <c r="K82">
        <f t="shared" si="5"/>
        <v>30</v>
      </c>
      <c r="L82" t="s">
        <v>47</v>
      </c>
      <c r="O82" t="s">
        <v>130</v>
      </c>
      <c r="P82" t="s">
        <v>16</v>
      </c>
      <c r="Q82" t="s">
        <v>80</v>
      </c>
      <c r="R82" s="16">
        <v>40249</v>
      </c>
      <c r="S82">
        <v>30</v>
      </c>
    </row>
    <row r="83" spans="4:19">
      <c r="D83" t="s">
        <v>51</v>
      </c>
      <c r="E83" s="16">
        <f t="shared" si="2"/>
        <v>40611</v>
      </c>
      <c r="F83" t="s">
        <v>50</v>
      </c>
      <c r="G83" t="str">
        <f t="shared" si="3"/>
        <v>1.3.1.1</v>
      </c>
      <c r="H83" t="s">
        <v>49</v>
      </c>
      <c r="I83" t="str">
        <f t="shared" si="4"/>
        <v>Willian</v>
      </c>
      <c r="J83" t="s">
        <v>48</v>
      </c>
      <c r="K83">
        <f t="shared" si="5"/>
        <v>180</v>
      </c>
      <c r="L83" t="s">
        <v>47</v>
      </c>
      <c r="O83" t="s">
        <v>129</v>
      </c>
      <c r="P83" t="s">
        <v>16</v>
      </c>
      <c r="Q83" t="s">
        <v>95</v>
      </c>
      <c r="R83" s="16">
        <v>40611</v>
      </c>
      <c r="S83">
        <v>180</v>
      </c>
    </row>
    <row r="84" spans="4:19">
      <c r="D84" t="s">
        <v>51</v>
      </c>
      <c r="E84" s="16">
        <f t="shared" si="2"/>
        <v>40614</v>
      </c>
      <c r="F84" t="s">
        <v>50</v>
      </c>
      <c r="G84" t="str">
        <f t="shared" si="3"/>
        <v>1.3.1.4</v>
      </c>
      <c r="H84" t="s">
        <v>49</v>
      </c>
      <c r="I84" t="str">
        <f t="shared" si="4"/>
        <v>Willian</v>
      </c>
      <c r="J84" t="s">
        <v>48</v>
      </c>
      <c r="K84">
        <f t="shared" si="5"/>
        <v>30</v>
      </c>
      <c r="L84" t="s">
        <v>47</v>
      </c>
      <c r="O84" t="s">
        <v>128</v>
      </c>
      <c r="P84" t="s">
        <v>16</v>
      </c>
      <c r="Q84" t="s">
        <v>77</v>
      </c>
      <c r="R84" s="16">
        <v>40614</v>
      </c>
      <c r="S84">
        <v>30</v>
      </c>
    </row>
    <row r="85" spans="4:19">
      <c r="D85" t="s">
        <v>51</v>
      </c>
      <c r="E85" s="16">
        <f t="shared" si="2"/>
        <v>40614</v>
      </c>
      <c r="F85" t="s">
        <v>50</v>
      </c>
      <c r="G85" t="str">
        <f t="shared" si="3"/>
        <v>1.3.1.5</v>
      </c>
      <c r="H85" t="s">
        <v>49</v>
      </c>
      <c r="I85" t="str">
        <f t="shared" si="4"/>
        <v>Willian</v>
      </c>
      <c r="J85" t="s">
        <v>48</v>
      </c>
      <c r="K85">
        <f t="shared" si="5"/>
        <v>15</v>
      </c>
      <c r="L85" t="s">
        <v>47</v>
      </c>
      <c r="O85" t="s">
        <v>127</v>
      </c>
      <c r="P85" t="s">
        <v>16</v>
      </c>
      <c r="Q85" t="s">
        <v>73</v>
      </c>
      <c r="R85" s="16">
        <v>40614</v>
      </c>
      <c r="S85">
        <v>15</v>
      </c>
    </row>
    <row r="86" spans="4:19">
      <c r="D86" t="s">
        <v>51</v>
      </c>
      <c r="E86" s="16">
        <f t="shared" si="2"/>
        <v>40611</v>
      </c>
      <c r="F86" t="s">
        <v>50</v>
      </c>
      <c r="G86" t="str">
        <f t="shared" si="3"/>
        <v>1.3.2.1</v>
      </c>
      <c r="H86" t="s">
        <v>49</v>
      </c>
      <c r="I86" t="str">
        <f t="shared" si="4"/>
        <v>Willian</v>
      </c>
      <c r="J86" t="s">
        <v>48</v>
      </c>
      <c r="K86">
        <f t="shared" si="5"/>
        <v>20</v>
      </c>
      <c r="L86" t="s">
        <v>47</v>
      </c>
      <c r="O86" t="s">
        <v>126</v>
      </c>
      <c r="P86" t="s">
        <v>16</v>
      </c>
      <c r="Q86" t="s">
        <v>104</v>
      </c>
      <c r="R86" s="16">
        <v>40611</v>
      </c>
      <c r="S86">
        <v>20</v>
      </c>
    </row>
    <row r="87" spans="4:19">
      <c r="D87" t="s">
        <v>51</v>
      </c>
      <c r="E87" s="16">
        <f t="shared" si="2"/>
        <v>40613</v>
      </c>
      <c r="F87" t="s">
        <v>50</v>
      </c>
      <c r="G87" t="str">
        <f t="shared" si="3"/>
        <v>1.3.3.1</v>
      </c>
      <c r="H87" t="s">
        <v>49</v>
      </c>
      <c r="I87" t="str">
        <f t="shared" si="4"/>
        <v>Willian</v>
      </c>
      <c r="J87" t="s">
        <v>48</v>
      </c>
      <c r="K87">
        <f t="shared" si="5"/>
        <v>150</v>
      </c>
      <c r="L87" t="s">
        <v>47</v>
      </c>
      <c r="O87" t="s">
        <v>125</v>
      </c>
      <c r="P87" t="s">
        <v>16</v>
      </c>
      <c r="Q87" t="s">
        <v>124</v>
      </c>
      <c r="R87" s="16">
        <v>40613</v>
      </c>
      <c r="S87">
        <v>150</v>
      </c>
    </row>
    <row r="88" spans="4:19">
      <c r="D88" t="s">
        <v>51</v>
      </c>
      <c r="E88" s="16">
        <f t="shared" si="2"/>
        <v>40614</v>
      </c>
      <c r="F88" t="s">
        <v>50</v>
      </c>
      <c r="G88" t="str">
        <f t="shared" si="3"/>
        <v>1.3.3.2</v>
      </c>
      <c r="H88" t="s">
        <v>49</v>
      </c>
      <c r="I88" t="str">
        <f t="shared" si="4"/>
        <v>Willian</v>
      </c>
      <c r="J88" t="s">
        <v>48</v>
      </c>
      <c r="K88">
        <f t="shared" si="5"/>
        <v>15</v>
      </c>
      <c r="L88" t="s">
        <v>47</v>
      </c>
      <c r="O88" t="s">
        <v>123</v>
      </c>
      <c r="P88" t="s">
        <v>16</v>
      </c>
      <c r="Q88" t="s">
        <v>67</v>
      </c>
      <c r="R88" s="16">
        <v>40614</v>
      </c>
      <c r="S88">
        <v>15</v>
      </c>
    </row>
    <row r="89" spans="4:19">
      <c r="D89" t="s">
        <v>51</v>
      </c>
      <c r="E89" s="16">
        <f t="shared" si="2"/>
        <v>40614</v>
      </c>
      <c r="F89" t="s">
        <v>50</v>
      </c>
      <c r="G89" t="str">
        <f t="shared" si="3"/>
        <v>1.3.4.1</v>
      </c>
      <c r="H89" t="s">
        <v>49</v>
      </c>
      <c r="I89" t="str">
        <f t="shared" si="4"/>
        <v>Willian</v>
      </c>
      <c r="J89" t="s">
        <v>48</v>
      </c>
      <c r="K89">
        <f t="shared" si="5"/>
        <v>20</v>
      </c>
      <c r="L89" t="s">
        <v>47</v>
      </c>
      <c r="O89" t="s">
        <v>122</v>
      </c>
      <c r="P89" t="s">
        <v>16</v>
      </c>
      <c r="Q89" t="s">
        <v>121</v>
      </c>
      <c r="R89" s="16">
        <v>40614</v>
      </c>
      <c r="S89">
        <v>20</v>
      </c>
    </row>
    <row r="90" spans="4:19">
      <c r="D90" t="s">
        <v>51</v>
      </c>
      <c r="E90" s="16">
        <f t="shared" si="2"/>
        <v>40613</v>
      </c>
      <c r="F90" t="s">
        <v>50</v>
      </c>
      <c r="G90" t="str">
        <f t="shared" si="3"/>
        <v>1.3.4.2</v>
      </c>
      <c r="H90" t="s">
        <v>49</v>
      </c>
      <c r="I90" t="str">
        <f t="shared" si="4"/>
        <v>Willian</v>
      </c>
      <c r="J90" t="s">
        <v>48</v>
      </c>
      <c r="K90">
        <f t="shared" si="5"/>
        <v>30</v>
      </c>
      <c r="L90" t="s">
        <v>47</v>
      </c>
      <c r="O90" t="s">
        <v>120</v>
      </c>
      <c r="P90" t="s">
        <v>16</v>
      </c>
      <c r="Q90" t="s">
        <v>119</v>
      </c>
      <c r="R90" s="16">
        <v>40613</v>
      </c>
      <c r="S90">
        <v>30</v>
      </c>
    </row>
    <row r="91" spans="4:19">
      <c r="D91" t="s">
        <v>51</v>
      </c>
      <c r="E91" s="16">
        <f t="shared" si="2"/>
        <v>40611</v>
      </c>
      <c r="F91" t="s">
        <v>50</v>
      </c>
      <c r="G91" t="str">
        <f t="shared" si="3"/>
        <v>1.2.1</v>
      </c>
      <c r="H91" t="s">
        <v>49</v>
      </c>
      <c r="I91" t="str">
        <f t="shared" si="4"/>
        <v>Sandra</v>
      </c>
      <c r="J91" t="s">
        <v>48</v>
      </c>
      <c r="K91">
        <f t="shared" si="5"/>
        <v>150</v>
      </c>
      <c r="L91" t="s">
        <v>47</v>
      </c>
      <c r="O91" t="s">
        <v>118</v>
      </c>
      <c r="P91" t="s">
        <v>19</v>
      </c>
      <c r="Q91" t="s">
        <v>87</v>
      </c>
      <c r="R91" s="16">
        <v>40611</v>
      </c>
      <c r="S91">
        <v>150</v>
      </c>
    </row>
    <row r="92" spans="4:19">
      <c r="D92" t="s">
        <v>51</v>
      </c>
      <c r="E92" s="16">
        <f t="shared" si="2"/>
        <v>40611</v>
      </c>
      <c r="F92" t="s">
        <v>50</v>
      </c>
      <c r="G92" t="str">
        <f t="shared" si="3"/>
        <v>1.3.2.4</v>
      </c>
      <c r="H92" t="s">
        <v>49</v>
      </c>
      <c r="I92" t="str">
        <f t="shared" si="4"/>
        <v>David</v>
      </c>
      <c r="J92" t="s">
        <v>48</v>
      </c>
      <c r="K92">
        <f t="shared" si="5"/>
        <v>60</v>
      </c>
      <c r="L92" t="s">
        <v>47</v>
      </c>
      <c r="O92" t="s">
        <v>117</v>
      </c>
      <c r="P92" t="s">
        <v>17</v>
      </c>
      <c r="Q92" t="s">
        <v>114</v>
      </c>
      <c r="R92" s="16">
        <v>40611</v>
      </c>
      <c r="S92">
        <v>60</v>
      </c>
    </row>
    <row r="93" spans="4:19">
      <c r="D93" t="s">
        <v>51</v>
      </c>
      <c r="E93" s="16">
        <f t="shared" si="2"/>
        <v>40612</v>
      </c>
      <c r="F93" t="s">
        <v>50</v>
      </c>
      <c r="G93" t="str">
        <f t="shared" si="3"/>
        <v>1.3.2.4</v>
      </c>
      <c r="H93" t="s">
        <v>49</v>
      </c>
      <c r="I93" t="str">
        <f t="shared" si="4"/>
        <v>David</v>
      </c>
      <c r="J93" t="s">
        <v>48</v>
      </c>
      <c r="K93">
        <f t="shared" si="5"/>
        <v>60</v>
      </c>
      <c r="L93" t="s">
        <v>47</v>
      </c>
      <c r="O93" t="s">
        <v>116</v>
      </c>
      <c r="P93" t="s">
        <v>17</v>
      </c>
      <c r="Q93" t="s">
        <v>114</v>
      </c>
      <c r="R93" s="16">
        <v>40612</v>
      </c>
      <c r="S93">
        <v>60</v>
      </c>
    </row>
    <row r="94" spans="4:19">
      <c r="D94" t="s">
        <v>51</v>
      </c>
      <c r="E94" s="16">
        <f t="shared" si="2"/>
        <v>40616</v>
      </c>
      <c r="F94" t="s">
        <v>50</v>
      </c>
      <c r="G94" t="str">
        <f t="shared" si="3"/>
        <v>1.3.2.4</v>
      </c>
      <c r="H94" t="s">
        <v>49</v>
      </c>
      <c r="I94" t="str">
        <f t="shared" si="4"/>
        <v>David</v>
      </c>
      <c r="J94" t="s">
        <v>48</v>
      </c>
      <c r="K94">
        <f t="shared" si="5"/>
        <v>139</v>
      </c>
      <c r="L94" t="s">
        <v>47</v>
      </c>
      <c r="O94" t="s">
        <v>115</v>
      </c>
      <c r="P94" t="s">
        <v>17</v>
      </c>
      <c r="Q94" t="s">
        <v>114</v>
      </c>
      <c r="R94" s="16">
        <v>40616</v>
      </c>
      <c r="S94">
        <v>139</v>
      </c>
    </row>
    <row r="95" spans="4:19">
      <c r="D95" t="s">
        <v>51</v>
      </c>
      <c r="E95" s="16">
        <f t="shared" si="2"/>
        <v>40612</v>
      </c>
      <c r="F95" t="s">
        <v>50</v>
      </c>
      <c r="G95" t="str">
        <f t="shared" si="3"/>
        <v>1.3.2.3</v>
      </c>
      <c r="H95" t="s">
        <v>49</v>
      </c>
      <c r="I95" t="str">
        <f t="shared" si="4"/>
        <v>Sandra</v>
      </c>
      <c r="J95" t="s">
        <v>48</v>
      </c>
      <c r="K95">
        <f t="shared" si="5"/>
        <v>75</v>
      </c>
      <c r="L95" t="s">
        <v>47</v>
      </c>
      <c r="O95" t="s">
        <v>113</v>
      </c>
      <c r="P95" t="s">
        <v>19</v>
      </c>
      <c r="Q95" t="s">
        <v>110</v>
      </c>
      <c r="R95" s="16">
        <v>40612</v>
      </c>
      <c r="S95">
        <v>75</v>
      </c>
    </row>
    <row r="96" spans="4:19">
      <c r="D96" t="s">
        <v>51</v>
      </c>
      <c r="E96" s="16">
        <f t="shared" si="2"/>
        <v>40614</v>
      </c>
      <c r="F96" t="s">
        <v>50</v>
      </c>
      <c r="G96" t="str">
        <f t="shared" si="3"/>
        <v>1.3.2.3</v>
      </c>
      <c r="H96" t="s">
        <v>49</v>
      </c>
      <c r="I96" t="str">
        <f t="shared" si="4"/>
        <v>Sandra</v>
      </c>
      <c r="J96" t="s">
        <v>48</v>
      </c>
      <c r="K96">
        <f t="shared" si="5"/>
        <v>120</v>
      </c>
      <c r="L96" t="s">
        <v>47</v>
      </c>
      <c r="O96" t="s">
        <v>112</v>
      </c>
      <c r="P96" t="s">
        <v>19</v>
      </c>
      <c r="Q96" t="s">
        <v>110</v>
      </c>
      <c r="R96" s="16">
        <v>40614</v>
      </c>
      <c r="S96">
        <v>120</v>
      </c>
    </row>
    <row r="97" spans="4:19">
      <c r="D97" t="s">
        <v>51</v>
      </c>
      <c r="E97" s="16">
        <f t="shared" si="2"/>
        <v>40615</v>
      </c>
      <c r="F97" t="s">
        <v>50</v>
      </c>
      <c r="G97" t="str">
        <f t="shared" si="3"/>
        <v>1.3.2.3</v>
      </c>
      <c r="H97" t="s">
        <v>49</v>
      </c>
      <c r="I97" t="str">
        <f t="shared" si="4"/>
        <v>Sandra</v>
      </c>
      <c r="J97" t="s">
        <v>48</v>
      </c>
      <c r="K97">
        <f t="shared" si="5"/>
        <v>30</v>
      </c>
      <c r="L97" t="s">
        <v>47</v>
      </c>
      <c r="O97" t="s">
        <v>111</v>
      </c>
      <c r="P97" t="s">
        <v>19</v>
      </c>
      <c r="Q97" t="s">
        <v>110</v>
      </c>
      <c r="R97" s="16">
        <v>40615</v>
      </c>
      <c r="S97">
        <v>30</v>
      </c>
    </row>
    <row r="98" spans="4:19">
      <c r="D98" t="s">
        <v>51</v>
      </c>
      <c r="E98" s="16">
        <f t="shared" si="2"/>
        <v>40611</v>
      </c>
      <c r="F98" t="s">
        <v>50</v>
      </c>
      <c r="G98">
        <f t="shared" si="3"/>
        <v>9999</v>
      </c>
      <c r="H98" t="s">
        <v>49</v>
      </c>
      <c r="I98" t="str">
        <f t="shared" si="4"/>
        <v>David</v>
      </c>
      <c r="J98" t="s">
        <v>48</v>
      </c>
      <c r="K98">
        <f t="shared" si="5"/>
        <v>30</v>
      </c>
      <c r="L98" t="s">
        <v>47</v>
      </c>
      <c r="O98" t="s">
        <v>109</v>
      </c>
      <c r="P98" t="s">
        <v>17</v>
      </c>
      <c r="Q98">
        <v>9999</v>
      </c>
      <c r="R98" s="16">
        <v>40611</v>
      </c>
      <c r="S98">
        <v>30</v>
      </c>
    </row>
    <row r="99" spans="4:19">
      <c r="D99" t="s">
        <v>51</v>
      </c>
      <c r="E99" s="16">
        <f t="shared" si="2"/>
        <v>40612</v>
      </c>
      <c r="F99" t="s">
        <v>50</v>
      </c>
      <c r="G99">
        <f t="shared" si="3"/>
        <v>9999</v>
      </c>
      <c r="H99" t="s">
        <v>49</v>
      </c>
      <c r="I99" t="str">
        <f t="shared" si="4"/>
        <v>David</v>
      </c>
      <c r="J99" t="s">
        <v>48</v>
      </c>
      <c r="K99">
        <f t="shared" si="5"/>
        <v>40</v>
      </c>
      <c r="L99" t="s">
        <v>47</v>
      </c>
      <c r="O99" t="s">
        <v>108</v>
      </c>
      <c r="P99" t="s">
        <v>17</v>
      </c>
      <c r="Q99">
        <v>9999</v>
      </c>
      <c r="R99" s="16">
        <v>40612</v>
      </c>
      <c r="S99">
        <v>40</v>
      </c>
    </row>
    <row r="100" spans="4:19">
      <c r="D100" t="s">
        <v>51</v>
      </c>
      <c r="E100" s="16">
        <f t="shared" si="2"/>
        <v>40611</v>
      </c>
      <c r="F100" t="s">
        <v>50</v>
      </c>
      <c r="G100" t="str">
        <f t="shared" si="3"/>
        <v>1.2.1</v>
      </c>
      <c r="H100" t="s">
        <v>49</v>
      </c>
      <c r="I100" t="str">
        <f t="shared" si="4"/>
        <v>Erik</v>
      </c>
      <c r="J100" t="s">
        <v>48</v>
      </c>
      <c r="K100">
        <f t="shared" si="5"/>
        <v>30</v>
      </c>
      <c r="L100" t="s">
        <v>47</v>
      </c>
      <c r="O100" t="s">
        <v>107</v>
      </c>
      <c r="P100" t="s">
        <v>15</v>
      </c>
      <c r="Q100" t="s">
        <v>87</v>
      </c>
      <c r="R100" s="16">
        <v>40611</v>
      </c>
      <c r="S100">
        <v>30</v>
      </c>
    </row>
    <row r="101" spans="4:19">
      <c r="D101" t="s">
        <v>51</v>
      </c>
      <c r="E101" s="16">
        <f t="shared" si="2"/>
        <v>40616</v>
      </c>
      <c r="F101" t="s">
        <v>50</v>
      </c>
      <c r="G101" t="str">
        <f t="shared" si="3"/>
        <v>1.2.3</v>
      </c>
      <c r="H101" t="s">
        <v>49</v>
      </c>
      <c r="I101" t="str">
        <f t="shared" si="4"/>
        <v>Sandra</v>
      </c>
      <c r="J101" t="s">
        <v>48</v>
      </c>
      <c r="K101">
        <f t="shared" si="5"/>
        <v>145</v>
      </c>
      <c r="L101" t="s">
        <v>47</v>
      </c>
      <c r="O101" t="s">
        <v>106</v>
      </c>
      <c r="P101" t="s">
        <v>19</v>
      </c>
      <c r="Q101" t="s">
        <v>80</v>
      </c>
      <c r="R101" s="16">
        <v>40616</v>
      </c>
      <c r="S101">
        <v>145</v>
      </c>
    </row>
    <row r="102" spans="4:19">
      <c r="D102" t="s">
        <v>51</v>
      </c>
      <c r="E102" s="16">
        <f t="shared" si="2"/>
        <v>40611</v>
      </c>
      <c r="F102" t="s">
        <v>50</v>
      </c>
      <c r="G102" t="str">
        <f t="shared" si="3"/>
        <v>1.3.2.1</v>
      </c>
      <c r="H102" t="s">
        <v>49</v>
      </c>
      <c r="I102" t="str">
        <f t="shared" si="4"/>
        <v>Erik</v>
      </c>
      <c r="J102" t="s">
        <v>48</v>
      </c>
      <c r="K102">
        <f t="shared" si="5"/>
        <v>20</v>
      </c>
      <c r="L102" t="s">
        <v>47</v>
      </c>
      <c r="O102" t="s">
        <v>105</v>
      </c>
      <c r="P102" t="s">
        <v>15</v>
      </c>
      <c r="Q102" t="s">
        <v>104</v>
      </c>
      <c r="R102" s="16">
        <v>40611</v>
      </c>
      <c r="S102">
        <v>20</v>
      </c>
    </row>
    <row r="103" spans="4:19">
      <c r="D103" t="s">
        <v>51</v>
      </c>
      <c r="E103" s="16">
        <f t="shared" si="2"/>
        <v>40611</v>
      </c>
      <c r="F103" t="s">
        <v>50</v>
      </c>
      <c r="G103" t="str">
        <f t="shared" si="3"/>
        <v>1.3.1.1</v>
      </c>
      <c r="H103" t="s">
        <v>49</v>
      </c>
      <c r="I103" t="str">
        <f t="shared" si="4"/>
        <v>Erik</v>
      </c>
      <c r="J103" t="s">
        <v>48</v>
      </c>
      <c r="K103">
        <f t="shared" si="5"/>
        <v>120</v>
      </c>
      <c r="L103" t="s">
        <v>47</v>
      </c>
      <c r="O103" t="s">
        <v>103</v>
      </c>
      <c r="P103" t="s">
        <v>15</v>
      </c>
      <c r="Q103" t="s">
        <v>95</v>
      </c>
      <c r="R103" s="16">
        <v>40611</v>
      </c>
      <c r="S103">
        <v>120</v>
      </c>
    </row>
    <row r="104" spans="4:19">
      <c r="D104" t="s">
        <v>51</v>
      </c>
      <c r="E104" s="16">
        <f t="shared" si="2"/>
        <v>40614</v>
      </c>
      <c r="F104" t="s">
        <v>50</v>
      </c>
      <c r="G104" t="str">
        <f t="shared" si="3"/>
        <v>1.3.1.4</v>
      </c>
      <c r="H104" t="s">
        <v>49</v>
      </c>
      <c r="I104" t="str">
        <f t="shared" si="4"/>
        <v>Sandra</v>
      </c>
      <c r="J104" t="s">
        <v>48</v>
      </c>
      <c r="K104">
        <f t="shared" si="5"/>
        <v>20</v>
      </c>
      <c r="L104" t="s">
        <v>47</v>
      </c>
      <c r="O104" t="s">
        <v>102</v>
      </c>
      <c r="P104" t="s">
        <v>19</v>
      </c>
      <c r="Q104" t="s">
        <v>77</v>
      </c>
      <c r="R104" s="16">
        <v>40614</v>
      </c>
      <c r="S104">
        <v>20</v>
      </c>
    </row>
    <row r="105" spans="4:19">
      <c r="D105" t="s">
        <v>51</v>
      </c>
      <c r="E105" s="16">
        <f t="shared" si="2"/>
        <v>40616</v>
      </c>
      <c r="F105" t="s">
        <v>50</v>
      </c>
      <c r="G105" t="str">
        <f t="shared" si="3"/>
        <v>Skype</v>
      </c>
      <c r="H105" t="s">
        <v>49</v>
      </c>
      <c r="I105" t="str">
        <f t="shared" si="4"/>
        <v>Erik</v>
      </c>
      <c r="J105" t="s">
        <v>48</v>
      </c>
      <c r="K105">
        <f t="shared" si="5"/>
        <v>25</v>
      </c>
      <c r="L105" t="s">
        <v>47</v>
      </c>
      <c r="O105" t="s">
        <v>101</v>
      </c>
      <c r="P105" t="s">
        <v>15</v>
      </c>
      <c r="Q105" t="s">
        <v>100</v>
      </c>
      <c r="R105" s="16">
        <v>40616</v>
      </c>
      <c r="S105">
        <v>25</v>
      </c>
    </row>
    <row r="106" spans="4:19">
      <c r="D106" t="s">
        <v>51</v>
      </c>
      <c r="E106" s="16">
        <f t="shared" si="2"/>
        <v>40616</v>
      </c>
      <c r="F106" t="s">
        <v>50</v>
      </c>
      <c r="G106" t="str">
        <f t="shared" si="3"/>
        <v>1.3.5.1</v>
      </c>
      <c r="H106" t="s">
        <v>49</v>
      </c>
      <c r="I106" t="str">
        <f t="shared" si="4"/>
        <v>Erik</v>
      </c>
      <c r="J106" t="s">
        <v>48</v>
      </c>
      <c r="K106">
        <f t="shared" si="5"/>
        <v>35</v>
      </c>
      <c r="L106" t="s">
        <v>47</v>
      </c>
      <c r="O106" t="s">
        <v>99</v>
      </c>
      <c r="P106" t="s">
        <v>15</v>
      </c>
      <c r="Q106" t="s">
        <v>45</v>
      </c>
      <c r="R106" s="16">
        <v>40616</v>
      </c>
      <c r="S106">
        <v>35</v>
      </c>
    </row>
    <row r="107" spans="4:19">
      <c r="D107" t="s">
        <v>51</v>
      </c>
      <c r="E107" s="16">
        <f t="shared" si="2"/>
        <v>40616</v>
      </c>
      <c r="F107" t="s">
        <v>50</v>
      </c>
      <c r="G107" t="str">
        <f t="shared" si="3"/>
        <v>1.3.5.2</v>
      </c>
      <c r="H107" t="s">
        <v>49</v>
      </c>
      <c r="I107" t="str">
        <f t="shared" si="4"/>
        <v>Erik</v>
      </c>
      <c r="J107" t="s">
        <v>48</v>
      </c>
      <c r="K107">
        <f t="shared" si="5"/>
        <v>15</v>
      </c>
      <c r="L107" t="s">
        <v>47</v>
      </c>
      <c r="O107" t="s">
        <v>98</v>
      </c>
      <c r="P107" t="s">
        <v>15</v>
      </c>
      <c r="Q107" t="s">
        <v>97</v>
      </c>
      <c r="R107" s="16">
        <v>40616</v>
      </c>
      <c r="S107">
        <v>15</v>
      </c>
    </row>
    <row r="108" spans="4:19">
      <c r="D108" t="s">
        <v>51</v>
      </c>
      <c r="E108" s="16">
        <f t="shared" si="2"/>
        <v>40614</v>
      </c>
      <c r="F108" t="s">
        <v>50</v>
      </c>
      <c r="G108" t="str">
        <f t="shared" si="3"/>
        <v>1.3.1.1</v>
      </c>
      <c r="H108" t="s">
        <v>49</v>
      </c>
      <c r="I108" t="str">
        <f t="shared" si="4"/>
        <v>Erik</v>
      </c>
      <c r="J108" t="s">
        <v>48</v>
      </c>
      <c r="K108">
        <f t="shared" si="5"/>
        <v>25</v>
      </c>
      <c r="L108" t="s">
        <v>47</v>
      </c>
      <c r="O108" t="s">
        <v>96</v>
      </c>
      <c r="P108" t="s">
        <v>15</v>
      </c>
      <c r="Q108" t="s">
        <v>95</v>
      </c>
      <c r="R108" s="16">
        <v>40614</v>
      </c>
      <c r="S108">
        <v>25</v>
      </c>
    </row>
    <row r="109" spans="4:19">
      <c r="D109" t="s">
        <v>51</v>
      </c>
      <c r="E109" s="16">
        <f t="shared" si="2"/>
        <v>40615</v>
      </c>
      <c r="F109" t="s">
        <v>50</v>
      </c>
      <c r="G109" t="str">
        <f t="shared" si="3"/>
        <v>1.3.2.2</v>
      </c>
      <c r="H109" t="s">
        <v>49</v>
      </c>
      <c r="I109" t="str">
        <f t="shared" si="4"/>
        <v>Erik</v>
      </c>
      <c r="J109" t="s">
        <v>48</v>
      </c>
      <c r="K109">
        <f t="shared" si="5"/>
        <v>60</v>
      </c>
      <c r="L109" t="s">
        <v>47</v>
      </c>
      <c r="O109" t="s">
        <v>94</v>
      </c>
      <c r="P109" t="s">
        <v>15</v>
      </c>
      <c r="Q109" t="s">
        <v>93</v>
      </c>
      <c r="R109" s="16">
        <v>40615</v>
      </c>
      <c r="S109">
        <v>60</v>
      </c>
    </row>
    <row r="110" spans="4:19">
      <c r="D110" t="s">
        <v>51</v>
      </c>
      <c r="E110" s="16">
        <f t="shared" si="2"/>
        <v>40615</v>
      </c>
      <c r="F110" t="s">
        <v>50</v>
      </c>
      <c r="G110" t="str">
        <f t="shared" si="3"/>
        <v>1.3.1.3</v>
      </c>
      <c r="H110" t="s">
        <v>49</v>
      </c>
      <c r="I110" t="str">
        <f t="shared" si="4"/>
        <v>Mauricio</v>
      </c>
      <c r="J110" t="s">
        <v>48</v>
      </c>
      <c r="K110">
        <f t="shared" si="5"/>
        <v>120</v>
      </c>
      <c r="L110" t="s">
        <v>47</v>
      </c>
      <c r="O110" t="s">
        <v>92</v>
      </c>
      <c r="P110" t="s">
        <v>18</v>
      </c>
      <c r="Q110" t="s">
        <v>89</v>
      </c>
      <c r="R110" s="16">
        <v>40615</v>
      </c>
      <c r="S110">
        <v>120</v>
      </c>
    </row>
    <row r="111" spans="4:19">
      <c r="D111" t="s">
        <v>51</v>
      </c>
      <c r="E111" s="16">
        <f t="shared" si="2"/>
        <v>40616</v>
      </c>
      <c r="F111" t="s">
        <v>50</v>
      </c>
      <c r="G111">
        <f t="shared" si="3"/>
        <v>9999</v>
      </c>
      <c r="H111" t="s">
        <v>49</v>
      </c>
      <c r="I111" t="str">
        <f t="shared" si="4"/>
        <v>David</v>
      </c>
      <c r="J111" t="s">
        <v>48</v>
      </c>
      <c r="K111">
        <f t="shared" si="5"/>
        <v>60</v>
      </c>
      <c r="L111" t="s">
        <v>47</v>
      </c>
      <c r="O111" t="s">
        <v>91</v>
      </c>
      <c r="P111" t="s">
        <v>17</v>
      </c>
      <c r="Q111">
        <v>9999</v>
      </c>
      <c r="R111" s="16">
        <v>40616</v>
      </c>
      <c r="S111">
        <v>60</v>
      </c>
    </row>
    <row r="112" spans="4:19">
      <c r="D112" t="s">
        <v>51</v>
      </c>
      <c r="E112" s="16">
        <f t="shared" ref="E112:E135" si="6">R112</f>
        <v>40616</v>
      </c>
      <c r="F112" t="s">
        <v>50</v>
      </c>
      <c r="G112" t="str">
        <f t="shared" ref="G112:G135" si="7">Q112</f>
        <v>1.3.1.3</v>
      </c>
      <c r="H112" t="s">
        <v>49</v>
      </c>
      <c r="I112" t="str">
        <f t="shared" ref="I112:I135" si="8">P112</f>
        <v>Mauricio</v>
      </c>
      <c r="J112" t="s">
        <v>48</v>
      </c>
      <c r="K112">
        <f t="shared" ref="K112:K135" si="9">S112</f>
        <v>180</v>
      </c>
      <c r="L112" t="s">
        <v>47</v>
      </c>
      <c r="O112" t="s">
        <v>90</v>
      </c>
      <c r="P112" t="s">
        <v>18</v>
      </c>
      <c r="Q112" t="s">
        <v>89</v>
      </c>
      <c r="R112" s="16">
        <v>40616</v>
      </c>
      <c r="S112">
        <v>180</v>
      </c>
    </row>
    <row r="113" spans="4:19">
      <c r="D113" t="s">
        <v>51</v>
      </c>
      <c r="E113" s="16">
        <f t="shared" si="6"/>
        <v>40611</v>
      </c>
      <c r="F113" t="s">
        <v>50</v>
      </c>
      <c r="G113" t="str">
        <f t="shared" si="7"/>
        <v>1.2.1</v>
      </c>
      <c r="H113" t="s">
        <v>49</v>
      </c>
      <c r="I113" t="str">
        <f t="shared" si="8"/>
        <v>Mauricio</v>
      </c>
      <c r="J113" t="s">
        <v>48</v>
      </c>
      <c r="K113">
        <f t="shared" si="9"/>
        <v>120</v>
      </c>
      <c r="L113" t="s">
        <v>47</v>
      </c>
      <c r="O113" t="s">
        <v>88</v>
      </c>
      <c r="P113" t="s">
        <v>18</v>
      </c>
      <c r="Q113" t="s">
        <v>87</v>
      </c>
      <c r="R113" s="16">
        <v>40611</v>
      </c>
      <c r="S113">
        <v>120</v>
      </c>
    </row>
    <row r="114" spans="4:19">
      <c r="D114" t="s">
        <v>51</v>
      </c>
      <c r="E114" s="16">
        <f t="shared" si="6"/>
        <v>40611</v>
      </c>
      <c r="F114" t="s">
        <v>50</v>
      </c>
      <c r="G114" t="str">
        <f t="shared" si="7"/>
        <v>1.21</v>
      </c>
      <c r="H114" t="s">
        <v>49</v>
      </c>
      <c r="I114" t="str">
        <f t="shared" si="8"/>
        <v>David</v>
      </c>
      <c r="J114" t="s">
        <v>48</v>
      </c>
      <c r="K114">
        <f t="shared" si="9"/>
        <v>120</v>
      </c>
      <c r="L114" t="s">
        <v>47</v>
      </c>
      <c r="O114" t="s">
        <v>86</v>
      </c>
      <c r="P114" t="s">
        <v>17</v>
      </c>
      <c r="Q114" t="s">
        <v>85</v>
      </c>
      <c r="R114" s="16">
        <v>40611</v>
      </c>
      <c r="S114">
        <v>120</v>
      </c>
    </row>
    <row r="115" spans="4:19">
      <c r="D115" t="s">
        <v>51</v>
      </c>
      <c r="E115" s="16">
        <f t="shared" si="6"/>
        <v>40613</v>
      </c>
      <c r="F115" t="s">
        <v>50</v>
      </c>
      <c r="G115" t="str">
        <f t="shared" si="7"/>
        <v>1.2.2</v>
      </c>
      <c r="H115" t="s">
        <v>49</v>
      </c>
      <c r="I115" t="str">
        <f t="shared" si="8"/>
        <v>David</v>
      </c>
      <c r="J115" t="s">
        <v>48</v>
      </c>
      <c r="K115">
        <f t="shared" si="9"/>
        <v>30</v>
      </c>
      <c r="L115" t="s">
        <v>47</v>
      </c>
      <c r="O115" t="s">
        <v>84</v>
      </c>
      <c r="P115" t="s">
        <v>17</v>
      </c>
      <c r="Q115" t="s">
        <v>83</v>
      </c>
      <c r="R115" s="16">
        <v>40613</v>
      </c>
      <c r="S115">
        <v>30</v>
      </c>
    </row>
    <row r="116" spans="4:19">
      <c r="D116" t="s">
        <v>51</v>
      </c>
      <c r="E116" s="16">
        <f t="shared" si="6"/>
        <v>40616</v>
      </c>
      <c r="F116" t="s">
        <v>50</v>
      </c>
      <c r="G116" t="str">
        <f t="shared" si="7"/>
        <v>1.2.3</v>
      </c>
      <c r="H116" t="s">
        <v>49</v>
      </c>
      <c r="I116" t="str">
        <f t="shared" si="8"/>
        <v>David</v>
      </c>
      <c r="J116" t="s">
        <v>48</v>
      </c>
      <c r="K116">
        <f t="shared" si="9"/>
        <v>20</v>
      </c>
      <c r="L116" t="s">
        <v>47</v>
      </c>
      <c r="O116" t="s">
        <v>82</v>
      </c>
      <c r="P116" t="s">
        <v>17</v>
      </c>
      <c r="Q116" t="s">
        <v>80</v>
      </c>
      <c r="R116" s="16">
        <v>40616</v>
      </c>
      <c r="S116">
        <v>20</v>
      </c>
    </row>
    <row r="117" spans="4:19">
      <c r="D117" t="s">
        <v>51</v>
      </c>
      <c r="E117" s="16">
        <f t="shared" si="6"/>
        <v>40614</v>
      </c>
      <c r="F117" t="s">
        <v>50</v>
      </c>
      <c r="G117" t="str">
        <f t="shared" si="7"/>
        <v>1.2.3</v>
      </c>
      <c r="H117" t="s">
        <v>49</v>
      </c>
      <c r="I117" t="str">
        <f t="shared" si="8"/>
        <v>Mauricio</v>
      </c>
      <c r="J117" t="s">
        <v>48</v>
      </c>
      <c r="K117">
        <f t="shared" si="9"/>
        <v>60</v>
      </c>
      <c r="L117" t="s">
        <v>47</v>
      </c>
      <c r="O117" t="s">
        <v>81</v>
      </c>
      <c r="P117" t="s">
        <v>18</v>
      </c>
      <c r="Q117" t="s">
        <v>80</v>
      </c>
      <c r="R117" s="16">
        <v>40614</v>
      </c>
      <c r="S117">
        <v>60</v>
      </c>
    </row>
    <row r="118" spans="4:19">
      <c r="D118" t="s">
        <v>51</v>
      </c>
      <c r="E118" s="16">
        <f t="shared" si="6"/>
        <v>40611</v>
      </c>
      <c r="F118" t="s">
        <v>50</v>
      </c>
      <c r="G118" t="str">
        <f t="shared" si="7"/>
        <v>Internet</v>
      </c>
      <c r="H118" t="s">
        <v>49</v>
      </c>
      <c r="I118" t="str">
        <f t="shared" si="8"/>
        <v>Willian</v>
      </c>
      <c r="J118" t="s">
        <v>48</v>
      </c>
      <c r="K118">
        <f t="shared" si="9"/>
        <v>10</v>
      </c>
      <c r="L118" t="s">
        <v>47</v>
      </c>
      <c r="O118" t="s">
        <v>79</v>
      </c>
      <c r="P118" t="s">
        <v>16</v>
      </c>
      <c r="Q118" t="s">
        <v>66</v>
      </c>
      <c r="R118" s="16">
        <v>40611</v>
      </c>
      <c r="S118">
        <v>10</v>
      </c>
    </row>
    <row r="119" spans="4:19">
      <c r="D119" t="s">
        <v>51</v>
      </c>
      <c r="E119" s="16">
        <f t="shared" si="6"/>
        <v>40614</v>
      </c>
      <c r="F119" t="s">
        <v>50</v>
      </c>
      <c r="G119" t="str">
        <f t="shared" si="7"/>
        <v>1.3.1.4</v>
      </c>
      <c r="H119" t="s">
        <v>49</v>
      </c>
      <c r="I119" t="str">
        <f t="shared" si="8"/>
        <v>Mauricio</v>
      </c>
      <c r="J119" t="s">
        <v>48</v>
      </c>
      <c r="K119">
        <f t="shared" si="9"/>
        <v>60</v>
      </c>
      <c r="L119" t="s">
        <v>47</v>
      </c>
      <c r="O119" t="s">
        <v>78</v>
      </c>
      <c r="P119" t="s">
        <v>18</v>
      </c>
      <c r="Q119" t="s">
        <v>77</v>
      </c>
      <c r="R119" s="16">
        <v>40614</v>
      </c>
      <c r="S119">
        <v>60</v>
      </c>
    </row>
    <row r="120" spans="4:19">
      <c r="D120" t="s">
        <v>51</v>
      </c>
      <c r="E120" s="16">
        <f t="shared" si="6"/>
        <v>40611</v>
      </c>
      <c r="F120" t="s">
        <v>50</v>
      </c>
      <c r="G120" t="str">
        <f t="shared" si="7"/>
        <v>internet</v>
      </c>
      <c r="H120" t="s">
        <v>49</v>
      </c>
      <c r="I120" t="str">
        <f t="shared" si="8"/>
        <v>David</v>
      </c>
      <c r="J120" t="s">
        <v>48</v>
      </c>
      <c r="K120">
        <f t="shared" si="9"/>
        <v>15</v>
      </c>
      <c r="L120" t="s">
        <v>47</v>
      </c>
      <c r="O120" t="s">
        <v>76</v>
      </c>
      <c r="P120" t="s">
        <v>17</v>
      </c>
      <c r="Q120" t="s">
        <v>75</v>
      </c>
      <c r="R120" s="16">
        <v>40611</v>
      </c>
      <c r="S120">
        <v>15</v>
      </c>
    </row>
    <row r="121" spans="4:19">
      <c r="D121" t="s">
        <v>51</v>
      </c>
      <c r="E121" s="16">
        <f t="shared" si="6"/>
        <v>40614</v>
      </c>
      <c r="F121" t="s">
        <v>50</v>
      </c>
      <c r="G121" t="str">
        <f t="shared" si="7"/>
        <v>1.3.1.5</v>
      </c>
      <c r="H121" t="s">
        <v>49</v>
      </c>
      <c r="I121" t="str">
        <f t="shared" si="8"/>
        <v>Mauricio</v>
      </c>
      <c r="J121" t="s">
        <v>48</v>
      </c>
      <c r="K121">
        <f t="shared" si="9"/>
        <v>30</v>
      </c>
      <c r="L121" t="s">
        <v>47</v>
      </c>
      <c r="O121" t="s">
        <v>74</v>
      </c>
      <c r="P121" t="s">
        <v>18</v>
      </c>
      <c r="Q121" t="s">
        <v>73</v>
      </c>
      <c r="R121" s="16">
        <v>40614</v>
      </c>
      <c r="S121">
        <v>30</v>
      </c>
    </row>
    <row r="122" spans="4:19">
      <c r="D122" t="s">
        <v>51</v>
      </c>
      <c r="E122" s="16">
        <f t="shared" si="6"/>
        <v>40614</v>
      </c>
      <c r="F122" t="s">
        <v>50</v>
      </c>
      <c r="G122" t="str">
        <f t="shared" si="7"/>
        <v>1.3.2.5</v>
      </c>
      <c r="H122" t="s">
        <v>49</v>
      </c>
      <c r="I122" t="str">
        <f t="shared" si="8"/>
        <v>Mauricio</v>
      </c>
      <c r="J122" t="s">
        <v>48</v>
      </c>
      <c r="K122">
        <f t="shared" si="9"/>
        <v>30</v>
      </c>
      <c r="L122" t="s">
        <v>47</v>
      </c>
      <c r="O122" t="s">
        <v>72</v>
      </c>
      <c r="P122" t="s">
        <v>18</v>
      </c>
      <c r="Q122" t="s">
        <v>71</v>
      </c>
      <c r="R122" s="16">
        <v>40614</v>
      </c>
      <c r="S122">
        <v>30</v>
      </c>
    </row>
    <row r="123" spans="4:19">
      <c r="D123" t="s">
        <v>51</v>
      </c>
      <c r="E123" s="16">
        <f t="shared" si="6"/>
        <v>40612</v>
      </c>
      <c r="F123" t="s">
        <v>50</v>
      </c>
      <c r="G123" t="str">
        <f t="shared" si="7"/>
        <v>Cena</v>
      </c>
      <c r="H123" t="s">
        <v>49</v>
      </c>
      <c r="I123" t="str">
        <f t="shared" si="8"/>
        <v>David</v>
      </c>
      <c r="J123" t="s">
        <v>48</v>
      </c>
      <c r="K123">
        <f t="shared" si="9"/>
        <v>50</v>
      </c>
      <c r="L123" t="s">
        <v>47</v>
      </c>
      <c r="O123" t="s">
        <v>70</v>
      </c>
      <c r="P123" t="s">
        <v>17</v>
      </c>
      <c r="Q123" t="s">
        <v>62</v>
      </c>
      <c r="R123" s="16">
        <v>40612</v>
      </c>
      <c r="S123">
        <v>50</v>
      </c>
    </row>
    <row r="124" spans="4:19">
      <c r="D124" t="s">
        <v>51</v>
      </c>
      <c r="E124" s="16">
        <f t="shared" si="6"/>
        <v>40612</v>
      </c>
      <c r="F124" t="s">
        <v>50</v>
      </c>
      <c r="G124" t="str">
        <f t="shared" si="7"/>
        <v>Cena</v>
      </c>
      <c r="H124" t="s">
        <v>49</v>
      </c>
      <c r="I124" t="str">
        <f t="shared" si="8"/>
        <v>David</v>
      </c>
      <c r="J124" t="s">
        <v>48</v>
      </c>
      <c r="K124">
        <f t="shared" si="9"/>
        <v>50</v>
      </c>
      <c r="L124" t="s">
        <v>47</v>
      </c>
      <c r="O124" t="s">
        <v>69</v>
      </c>
      <c r="P124" t="s">
        <v>17</v>
      </c>
      <c r="Q124" t="s">
        <v>62</v>
      </c>
      <c r="R124" s="16">
        <v>40612</v>
      </c>
      <c r="S124">
        <v>50</v>
      </c>
    </row>
    <row r="125" spans="4:19">
      <c r="D125" t="s">
        <v>51</v>
      </c>
      <c r="E125" s="16">
        <f t="shared" si="6"/>
        <v>40614</v>
      </c>
      <c r="F125" t="s">
        <v>50</v>
      </c>
      <c r="G125" t="str">
        <f t="shared" si="7"/>
        <v>1.3.3.2</v>
      </c>
      <c r="H125" t="s">
        <v>49</v>
      </c>
      <c r="I125" t="str">
        <f t="shared" si="8"/>
        <v>Mauricio</v>
      </c>
      <c r="J125" t="s">
        <v>48</v>
      </c>
      <c r="K125">
        <f t="shared" si="9"/>
        <v>15</v>
      </c>
      <c r="L125" t="s">
        <v>47</v>
      </c>
      <c r="O125" t="s">
        <v>68</v>
      </c>
      <c r="P125" t="s">
        <v>18</v>
      </c>
      <c r="Q125" t="s">
        <v>67</v>
      </c>
      <c r="R125" s="16">
        <v>40614</v>
      </c>
      <c r="S125">
        <v>15</v>
      </c>
    </row>
    <row r="126" spans="4:19">
      <c r="D126" t="s">
        <v>51</v>
      </c>
      <c r="E126" s="16">
        <f t="shared" si="6"/>
        <v>40613</v>
      </c>
      <c r="F126" t="s">
        <v>50</v>
      </c>
      <c r="G126" t="str">
        <f t="shared" si="7"/>
        <v>Internet</v>
      </c>
      <c r="H126" t="s">
        <v>49</v>
      </c>
      <c r="I126" t="str">
        <f t="shared" si="8"/>
        <v>David</v>
      </c>
      <c r="J126" t="s">
        <v>48</v>
      </c>
      <c r="K126">
        <f t="shared" si="9"/>
        <v>40</v>
      </c>
      <c r="L126" t="s">
        <v>47</v>
      </c>
      <c r="O126" t="s">
        <v>65</v>
      </c>
      <c r="P126" t="s">
        <v>17</v>
      </c>
      <c r="Q126" t="s">
        <v>66</v>
      </c>
      <c r="R126" s="16">
        <v>40613</v>
      </c>
      <c r="S126">
        <v>40</v>
      </c>
    </row>
    <row r="127" spans="4:19">
      <c r="D127" t="s">
        <v>51</v>
      </c>
      <c r="E127" s="16">
        <f t="shared" si="6"/>
        <v>40614</v>
      </c>
      <c r="F127" t="s">
        <v>50</v>
      </c>
      <c r="G127" t="str">
        <f t="shared" si="7"/>
        <v>1.3.3.4</v>
      </c>
      <c r="H127" t="s">
        <v>49</v>
      </c>
      <c r="I127" t="str">
        <f t="shared" si="8"/>
        <v>Mauricio</v>
      </c>
      <c r="J127" t="s">
        <v>48</v>
      </c>
      <c r="K127">
        <f t="shared" si="9"/>
        <v>60</v>
      </c>
      <c r="L127" t="s">
        <v>47</v>
      </c>
      <c r="O127" t="s">
        <v>65</v>
      </c>
      <c r="P127" t="s">
        <v>18</v>
      </c>
      <c r="Q127" t="s">
        <v>64</v>
      </c>
      <c r="R127" s="16">
        <v>40614</v>
      </c>
      <c r="S127">
        <v>60</v>
      </c>
    </row>
    <row r="128" spans="4:19">
      <c r="D128" t="s">
        <v>51</v>
      </c>
      <c r="E128" s="16">
        <f t="shared" si="6"/>
        <v>40616</v>
      </c>
      <c r="F128" t="s">
        <v>50</v>
      </c>
      <c r="G128" t="str">
        <f t="shared" si="7"/>
        <v>Cena</v>
      </c>
      <c r="H128" t="s">
        <v>49</v>
      </c>
      <c r="I128" t="str">
        <f t="shared" si="8"/>
        <v>David</v>
      </c>
      <c r="J128" t="s">
        <v>48</v>
      </c>
      <c r="K128">
        <f t="shared" si="9"/>
        <v>35</v>
      </c>
      <c r="L128" t="s">
        <v>47</v>
      </c>
      <c r="O128" t="s">
        <v>63</v>
      </c>
      <c r="P128" t="s">
        <v>17</v>
      </c>
      <c r="Q128" t="s">
        <v>62</v>
      </c>
      <c r="R128" s="16">
        <v>40616</v>
      </c>
      <c r="S128">
        <v>35</v>
      </c>
    </row>
    <row r="129" spans="4:19">
      <c r="D129" t="s">
        <v>51</v>
      </c>
      <c r="E129" s="16">
        <f t="shared" si="6"/>
        <v>40614</v>
      </c>
      <c r="F129" t="s">
        <v>50</v>
      </c>
      <c r="G129" t="str">
        <f t="shared" si="7"/>
        <v>1.3.7.1</v>
      </c>
      <c r="H129" t="s">
        <v>49</v>
      </c>
      <c r="I129" t="str">
        <f t="shared" si="8"/>
        <v>Mauricio</v>
      </c>
      <c r="J129" t="s">
        <v>48</v>
      </c>
      <c r="K129">
        <f t="shared" si="9"/>
        <v>15</v>
      </c>
      <c r="L129" t="s">
        <v>47</v>
      </c>
      <c r="O129" t="s">
        <v>61</v>
      </c>
      <c r="P129" t="s">
        <v>18</v>
      </c>
      <c r="Q129" t="s">
        <v>60</v>
      </c>
      <c r="R129" s="16">
        <v>40614</v>
      </c>
      <c r="S129">
        <v>15</v>
      </c>
    </row>
    <row r="130" spans="4:19">
      <c r="D130" t="s">
        <v>51</v>
      </c>
      <c r="E130" s="16">
        <f t="shared" si="6"/>
        <v>40611</v>
      </c>
      <c r="F130" t="s">
        <v>50</v>
      </c>
      <c r="G130" t="str">
        <f t="shared" si="7"/>
        <v>Baño</v>
      </c>
      <c r="H130" t="s">
        <v>49</v>
      </c>
      <c r="I130" t="str">
        <f t="shared" si="8"/>
        <v>Carlos</v>
      </c>
      <c r="J130" t="s">
        <v>48</v>
      </c>
      <c r="K130">
        <f t="shared" si="9"/>
        <v>10</v>
      </c>
      <c r="L130" t="s">
        <v>47</v>
      </c>
      <c r="O130" t="s">
        <v>59</v>
      </c>
      <c r="P130" t="s">
        <v>20</v>
      </c>
      <c r="Q130" t="s">
        <v>58</v>
      </c>
      <c r="R130" s="16">
        <v>40611</v>
      </c>
      <c r="S130">
        <v>10</v>
      </c>
    </row>
    <row r="131" spans="4:19">
      <c r="D131" t="s">
        <v>51</v>
      </c>
      <c r="E131" s="16">
        <f t="shared" si="6"/>
        <v>40616</v>
      </c>
      <c r="F131" t="s">
        <v>50</v>
      </c>
      <c r="G131" t="str">
        <f t="shared" si="7"/>
        <v>LlamadaTelefonica</v>
      </c>
      <c r="H131" t="s">
        <v>49</v>
      </c>
      <c r="I131" t="str">
        <f t="shared" si="8"/>
        <v>Mauricio</v>
      </c>
      <c r="J131" t="s">
        <v>48</v>
      </c>
      <c r="K131">
        <f t="shared" si="9"/>
        <v>30</v>
      </c>
      <c r="L131" t="s">
        <v>47</v>
      </c>
      <c r="O131" t="s">
        <v>57</v>
      </c>
      <c r="P131" t="s">
        <v>18</v>
      </c>
      <c r="Q131" t="s">
        <v>55</v>
      </c>
      <c r="R131" s="16">
        <v>40616</v>
      </c>
      <c r="S131">
        <v>30</v>
      </c>
    </row>
    <row r="132" spans="4:19">
      <c r="D132" t="s">
        <v>51</v>
      </c>
      <c r="E132" s="16">
        <f t="shared" si="6"/>
        <v>40615</v>
      </c>
      <c r="F132" t="s">
        <v>50</v>
      </c>
      <c r="G132" t="str">
        <f t="shared" si="7"/>
        <v>LlamadaTelefonica</v>
      </c>
      <c r="H132" t="s">
        <v>49</v>
      </c>
      <c r="I132" t="str">
        <f t="shared" si="8"/>
        <v>Mauricio</v>
      </c>
      <c r="J132" t="s">
        <v>48</v>
      </c>
      <c r="K132">
        <f t="shared" si="9"/>
        <v>40</v>
      </c>
      <c r="L132" t="s">
        <v>47</v>
      </c>
      <c r="O132" t="s">
        <v>56</v>
      </c>
      <c r="P132" t="s">
        <v>18</v>
      </c>
      <c r="Q132" t="s">
        <v>55</v>
      </c>
      <c r="R132" s="16">
        <v>40615</v>
      </c>
      <c r="S132">
        <v>40</v>
      </c>
    </row>
    <row r="133" spans="4:19">
      <c r="D133" t="s">
        <v>51</v>
      </c>
      <c r="E133" s="16">
        <f t="shared" si="6"/>
        <v>40615</v>
      </c>
      <c r="F133" t="s">
        <v>50</v>
      </c>
      <c r="G133" t="str">
        <f t="shared" si="7"/>
        <v>PedirComida</v>
      </c>
      <c r="H133" t="s">
        <v>49</v>
      </c>
      <c r="I133" t="str">
        <f t="shared" si="8"/>
        <v>Carlos</v>
      </c>
      <c r="J133" t="s">
        <v>48</v>
      </c>
      <c r="K133">
        <f t="shared" si="9"/>
        <v>10</v>
      </c>
      <c r="L133" t="s">
        <v>47</v>
      </c>
      <c r="O133" t="s">
        <v>54</v>
      </c>
      <c r="P133" t="s">
        <v>20</v>
      </c>
      <c r="Q133" t="s">
        <v>52</v>
      </c>
      <c r="R133" s="16">
        <v>40615</v>
      </c>
      <c r="S133">
        <v>10</v>
      </c>
    </row>
    <row r="134" spans="4:19">
      <c r="D134" t="s">
        <v>51</v>
      </c>
      <c r="E134" s="16">
        <f t="shared" si="6"/>
        <v>40616</v>
      </c>
      <c r="F134" t="s">
        <v>50</v>
      </c>
      <c r="G134" t="str">
        <f t="shared" si="7"/>
        <v>PedirComida</v>
      </c>
      <c r="H134" t="s">
        <v>49</v>
      </c>
      <c r="I134" t="str">
        <f t="shared" si="8"/>
        <v>Carlos</v>
      </c>
      <c r="J134" t="s">
        <v>48</v>
      </c>
      <c r="K134">
        <f t="shared" si="9"/>
        <v>10</v>
      </c>
      <c r="L134" t="s">
        <v>47</v>
      </c>
      <c r="O134" t="s">
        <v>53</v>
      </c>
      <c r="P134" t="s">
        <v>20</v>
      </c>
      <c r="Q134" t="s">
        <v>52</v>
      </c>
      <c r="R134" s="16">
        <v>40616</v>
      </c>
      <c r="S134">
        <v>10</v>
      </c>
    </row>
    <row r="135" spans="4:19">
      <c r="D135" t="s">
        <v>51</v>
      </c>
      <c r="E135" s="16">
        <f t="shared" si="6"/>
        <v>40616</v>
      </c>
      <c r="F135" t="s">
        <v>50</v>
      </c>
      <c r="G135" t="str">
        <f t="shared" si="7"/>
        <v>1.3.5.1</v>
      </c>
      <c r="H135" t="s">
        <v>49</v>
      </c>
      <c r="I135" t="str">
        <f t="shared" si="8"/>
        <v>Erik</v>
      </c>
      <c r="J135" t="s">
        <v>48</v>
      </c>
      <c r="K135">
        <f t="shared" si="9"/>
        <v>90</v>
      </c>
      <c r="L135" t="s">
        <v>47</v>
      </c>
      <c r="O135" t="s">
        <v>46</v>
      </c>
      <c r="P135" t="s">
        <v>15</v>
      </c>
      <c r="Q135" t="s">
        <v>45</v>
      </c>
      <c r="R135" s="16">
        <v>40616</v>
      </c>
      <c r="S135">
        <v>90</v>
      </c>
    </row>
    <row r="136" spans="4:19">
      <c r="E136" s="16"/>
    </row>
    <row r="137" spans="4:19">
      <c r="D137" t="s">
        <v>156</v>
      </c>
      <c r="E137" s="16">
        <f t="shared" ref="E136:E187" si="10">R137</f>
        <v>40620</v>
      </c>
      <c r="F137" t="s">
        <v>50</v>
      </c>
      <c r="G137" t="str">
        <f t="shared" ref="G136:G187" si="11">Q137</f>
        <v>1.4.1.1</v>
      </c>
      <c r="H137" t="s">
        <v>49</v>
      </c>
      <c r="I137">
        <f t="shared" ref="I136:I187" si="12">P137</f>
        <v>201110544</v>
      </c>
      <c r="J137" t="s">
        <v>48</v>
      </c>
      <c r="K137">
        <f t="shared" ref="K136:K187" si="13">S137</f>
        <v>60</v>
      </c>
      <c r="L137" t="s">
        <v>47</v>
      </c>
      <c r="P137">
        <v>201110544</v>
      </c>
      <c r="Q137" t="s">
        <v>133</v>
      </c>
      <c r="R137" s="16">
        <v>40620</v>
      </c>
      <c r="S137">
        <v>60</v>
      </c>
    </row>
    <row r="138" spans="4:19">
      <c r="D138" t="s">
        <v>156</v>
      </c>
      <c r="E138" s="16">
        <f t="shared" si="10"/>
        <v>40621</v>
      </c>
      <c r="F138" t="s">
        <v>50</v>
      </c>
      <c r="G138" t="str">
        <f t="shared" si="11"/>
        <v>1.4.3.1</v>
      </c>
      <c r="H138" t="s">
        <v>49</v>
      </c>
      <c r="I138">
        <f t="shared" si="12"/>
        <v>201110544</v>
      </c>
      <c r="J138" t="s">
        <v>48</v>
      </c>
      <c r="K138">
        <f t="shared" si="13"/>
        <v>45</v>
      </c>
      <c r="L138" t="s">
        <v>47</v>
      </c>
      <c r="P138">
        <v>201110544</v>
      </c>
      <c r="Q138" t="s">
        <v>134</v>
      </c>
      <c r="R138" s="16">
        <v>40621</v>
      </c>
      <c r="S138">
        <v>45</v>
      </c>
    </row>
    <row r="139" spans="4:19">
      <c r="D139" t="s">
        <v>156</v>
      </c>
      <c r="E139" s="16">
        <f t="shared" si="10"/>
        <v>40621</v>
      </c>
      <c r="F139" t="s">
        <v>50</v>
      </c>
      <c r="G139" t="str">
        <f t="shared" si="11"/>
        <v>1.4.6.1</v>
      </c>
      <c r="H139" t="s">
        <v>49</v>
      </c>
      <c r="I139">
        <f t="shared" si="12"/>
        <v>201110544</v>
      </c>
      <c r="J139" t="s">
        <v>48</v>
      </c>
      <c r="K139">
        <f t="shared" si="13"/>
        <v>75</v>
      </c>
      <c r="L139" t="s">
        <v>47</v>
      </c>
      <c r="P139">
        <v>201110544</v>
      </c>
      <c r="Q139" t="s">
        <v>135</v>
      </c>
      <c r="R139" s="16">
        <v>40621</v>
      </c>
      <c r="S139">
        <v>75</v>
      </c>
    </row>
    <row r="140" spans="4:19">
      <c r="D140" t="s">
        <v>156</v>
      </c>
      <c r="E140" s="16">
        <f t="shared" si="10"/>
        <v>40622</v>
      </c>
      <c r="F140" t="s">
        <v>50</v>
      </c>
      <c r="G140" t="str">
        <f t="shared" si="11"/>
        <v>1.4.6.2</v>
      </c>
      <c r="H140" t="s">
        <v>49</v>
      </c>
      <c r="I140">
        <f t="shared" si="12"/>
        <v>201110544</v>
      </c>
      <c r="J140" t="s">
        <v>48</v>
      </c>
      <c r="K140">
        <f t="shared" si="13"/>
        <v>120</v>
      </c>
      <c r="L140" t="s">
        <v>47</v>
      </c>
      <c r="P140">
        <v>201110544</v>
      </c>
      <c r="Q140" t="s">
        <v>136</v>
      </c>
      <c r="R140" s="16">
        <v>40622</v>
      </c>
      <c r="S140">
        <v>120</v>
      </c>
    </row>
    <row r="141" spans="4:19">
      <c r="D141" t="s">
        <v>156</v>
      </c>
      <c r="E141" s="16">
        <f t="shared" si="10"/>
        <v>40624</v>
      </c>
      <c r="F141" t="s">
        <v>50</v>
      </c>
      <c r="G141" t="str">
        <f t="shared" si="11"/>
        <v>1.4.7.3</v>
      </c>
      <c r="H141" t="s">
        <v>49</v>
      </c>
      <c r="I141">
        <f t="shared" si="12"/>
        <v>201110544</v>
      </c>
      <c r="J141" t="s">
        <v>48</v>
      </c>
      <c r="K141">
        <f t="shared" si="13"/>
        <v>60</v>
      </c>
      <c r="L141" t="s">
        <v>47</v>
      </c>
      <c r="P141">
        <v>201110544</v>
      </c>
      <c r="Q141" t="s">
        <v>137</v>
      </c>
      <c r="R141" s="16">
        <v>40624</v>
      </c>
      <c r="S141">
        <v>60</v>
      </c>
    </row>
    <row r="142" spans="4:19">
      <c r="D142" t="s">
        <v>156</v>
      </c>
      <c r="E142" s="16">
        <f t="shared" si="10"/>
        <v>40617</v>
      </c>
      <c r="F142" t="s">
        <v>50</v>
      </c>
      <c r="G142" t="str">
        <f t="shared" si="11"/>
        <v>1.4.1.1</v>
      </c>
      <c r="H142" t="s">
        <v>49</v>
      </c>
      <c r="I142">
        <f t="shared" si="12"/>
        <v>201117818</v>
      </c>
      <c r="J142" t="s">
        <v>48</v>
      </c>
      <c r="K142">
        <f t="shared" si="13"/>
        <v>40</v>
      </c>
      <c r="L142" t="s">
        <v>47</v>
      </c>
      <c r="P142">
        <v>201117818</v>
      </c>
      <c r="Q142" t="s">
        <v>133</v>
      </c>
      <c r="R142" s="16">
        <v>40617</v>
      </c>
      <c r="S142">
        <v>40</v>
      </c>
    </row>
    <row r="143" spans="4:19">
      <c r="D143" t="s">
        <v>156</v>
      </c>
      <c r="E143" s="16">
        <f t="shared" si="10"/>
        <v>40621</v>
      </c>
      <c r="F143" t="s">
        <v>50</v>
      </c>
      <c r="G143" t="str">
        <f t="shared" si="11"/>
        <v>1.4.1.3</v>
      </c>
      <c r="H143" t="s">
        <v>49</v>
      </c>
      <c r="I143">
        <f t="shared" si="12"/>
        <v>201117818</v>
      </c>
      <c r="J143" t="s">
        <v>48</v>
      </c>
      <c r="K143">
        <f t="shared" si="13"/>
        <v>30</v>
      </c>
      <c r="L143" t="s">
        <v>47</v>
      </c>
      <c r="P143">
        <v>201117818</v>
      </c>
      <c r="Q143" t="s">
        <v>138</v>
      </c>
      <c r="R143" s="16">
        <v>40621</v>
      </c>
      <c r="S143">
        <v>30</v>
      </c>
    </row>
    <row r="144" spans="4:19">
      <c r="D144" t="s">
        <v>156</v>
      </c>
      <c r="E144" s="16">
        <f t="shared" si="10"/>
        <v>40623</v>
      </c>
      <c r="F144" t="s">
        <v>50</v>
      </c>
      <c r="G144" t="str">
        <f t="shared" si="11"/>
        <v>1.4.5.5</v>
      </c>
      <c r="H144" t="s">
        <v>49</v>
      </c>
      <c r="I144">
        <f t="shared" si="12"/>
        <v>201110951</v>
      </c>
      <c r="J144" t="s">
        <v>48</v>
      </c>
      <c r="K144">
        <f t="shared" si="13"/>
        <v>240</v>
      </c>
      <c r="L144" t="s">
        <v>47</v>
      </c>
      <c r="P144">
        <v>201110951</v>
      </c>
      <c r="Q144" t="s">
        <v>139</v>
      </c>
      <c r="R144" s="16">
        <v>40623</v>
      </c>
      <c r="S144">
        <v>240</v>
      </c>
    </row>
    <row r="145" spans="4:19">
      <c r="D145" t="s">
        <v>156</v>
      </c>
      <c r="E145" s="16">
        <f t="shared" si="10"/>
        <v>40621</v>
      </c>
      <c r="F145" t="s">
        <v>50</v>
      </c>
      <c r="G145" t="str">
        <f t="shared" si="11"/>
        <v>1.4.2.2</v>
      </c>
      <c r="H145" t="s">
        <v>49</v>
      </c>
      <c r="I145">
        <f t="shared" si="12"/>
        <v>201117818</v>
      </c>
      <c r="J145" t="s">
        <v>48</v>
      </c>
      <c r="K145">
        <f t="shared" si="13"/>
        <v>56</v>
      </c>
      <c r="L145" t="s">
        <v>47</v>
      </c>
      <c r="P145">
        <v>201117818</v>
      </c>
      <c r="Q145" t="s">
        <v>140</v>
      </c>
      <c r="R145" s="16">
        <v>40621</v>
      </c>
      <c r="S145">
        <v>56</v>
      </c>
    </row>
    <row r="146" spans="4:19">
      <c r="D146" t="s">
        <v>156</v>
      </c>
      <c r="E146" s="16">
        <f t="shared" si="10"/>
        <v>40621</v>
      </c>
      <c r="F146" t="s">
        <v>50</v>
      </c>
      <c r="G146" t="str">
        <f t="shared" si="11"/>
        <v>1.4.2.3</v>
      </c>
      <c r="H146" t="s">
        <v>49</v>
      </c>
      <c r="I146">
        <f t="shared" si="12"/>
        <v>201117818</v>
      </c>
      <c r="J146" t="s">
        <v>48</v>
      </c>
      <c r="K146">
        <f t="shared" si="13"/>
        <v>26</v>
      </c>
      <c r="L146" t="s">
        <v>47</v>
      </c>
      <c r="P146">
        <v>201117818</v>
      </c>
      <c r="Q146" t="s">
        <v>141</v>
      </c>
      <c r="R146" s="16">
        <v>40621</v>
      </c>
      <c r="S146">
        <v>26</v>
      </c>
    </row>
    <row r="147" spans="4:19">
      <c r="D147" t="s">
        <v>156</v>
      </c>
      <c r="E147" s="16">
        <f t="shared" si="10"/>
        <v>40624</v>
      </c>
      <c r="F147" t="s">
        <v>50</v>
      </c>
      <c r="G147" t="str">
        <f t="shared" si="11"/>
        <v>1.4.7.1</v>
      </c>
      <c r="H147" t="s">
        <v>49</v>
      </c>
      <c r="I147">
        <f t="shared" si="12"/>
        <v>201110951</v>
      </c>
      <c r="J147" t="s">
        <v>48</v>
      </c>
      <c r="K147">
        <f t="shared" si="13"/>
        <v>60</v>
      </c>
      <c r="L147" t="s">
        <v>47</v>
      </c>
      <c r="P147">
        <v>201110951</v>
      </c>
      <c r="Q147" t="s">
        <v>142</v>
      </c>
      <c r="R147" s="16">
        <v>40624</v>
      </c>
      <c r="S147">
        <v>60</v>
      </c>
    </row>
    <row r="148" spans="4:19">
      <c r="D148" t="s">
        <v>156</v>
      </c>
      <c r="E148" s="16">
        <f t="shared" si="10"/>
        <v>40621</v>
      </c>
      <c r="F148" t="s">
        <v>50</v>
      </c>
      <c r="G148" t="str">
        <f t="shared" si="11"/>
        <v>1.4.1.1</v>
      </c>
      <c r="H148" t="s">
        <v>49</v>
      </c>
      <c r="I148">
        <f t="shared" si="12"/>
        <v>201110949</v>
      </c>
      <c r="J148" t="s">
        <v>48</v>
      </c>
      <c r="K148">
        <f t="shared" si="13"/>
        <v>120</v>
      </c>
      <c r="L148" t="s">
        <v>47</v>
      </c>
      <c r="P148">
        <v>201110949</v>
      </c>
      <c r="Q148" t="s">
        <v>133</v>
      </c>
      <c r="R148" s="16">
        <v>40621</v>
      </c>
      <c r="S148">
        <v>120</v>
      </c>
    </row>
    <row r="149" spans="4:19">
      <c r="D149" t="s">
        <v>156</v>
      </c>
      <c r="E149" s="16">
        <f t="shared" si="10"/>
        <v>40621</v>
      </c>
      <c r="F149" t="s">
        <v>50</v>
      </c>
      <c r="G149" t="str">
        <f t="shared" si="11"/>
        <v>1.4.1.3</v>
      </c>
      <c r="H149" t="s">
        <v>49</v>
      </c>
      <c r="I149">
        <f t="shared" si="12"/>
        <v>201110949</v>
      </c>
      <c r="J149" t="s">
        <v>48</v>
      </c>
      <c r="K149">
        <f t="shared" si="13"/>
        <v>120</v>
      </c>
      <c r="L149" t="s">
        <v>47</v>
      </c>
      <c r="P149">
        <v>201110949</v>
      </c>
      <c r="Q149" t="s">
        <v>138</v>
      </c>
      <c r="R149" s="16">
        <v>40621</v>
      </c>
      <c r="S149">
        <v>120</v>
      </c>
    </row>
    <row r="150" spans="4:19">
      <c r="D150" t="s">
        <v>156</v>
      </c>
      <c r="E150" s="16">
        <f t="shared" si="10"/>
        <v>40621</v>
      </c>
      <c r="F150" t="s">
        <v>50</v>
      </c>
      <c r="G150" t="str">
        <f t="shared" si="11"/>
        <v>1.4.2.3</v>
      </c>
      <c r="H150" t="s">
        <v>49</v>
      </c>
      <c r="I150">
        <f t="shared" si="12"/>
        <v>201110949</v>
      </c>
      <c r="J150" t="s">
        <v>48</v>
      </c>
      <c r="K150">
        <f t="shared" si="13"/>
        <v>60</v>
      </c>
      <c r="L150" t="s">
        <v>47</v>
      </c>
      <c r="P150">
        <v>201110949</v>
      </c>
      <c r="Q150" t="s">
        <v>141</v>
      </c>
      <c r="R150" s="16">
        <v>40621</v>
      </c>
      <c r="S150">
        <v>60</v>
      </c>
    </row>
    <row r="151" spans="4:19">
      <c r="D151" t="s">
        <v>156</v>
      </c>
      <c r="E151" s="16">
        <f t="shared" si="10"/>
        <v>40625</v>
      </c>
      <c r="F151" t="s">
        <v>50</v>
      </c>
      <c r="G151" t="str">
        <f t="shared" si="11"/>
        <v>1.4.7.1</v>
      </c>
      <c r="H151" t="s">
        <v>49</v>
      </c>
      <c r="I151">
        <f t="shared" si="12"/>
        <v>201117818</v>
      </c>
      <c r="J151" t="s">
        <v>48</v>
      </c>
      <c r="K151">
        <f t="shared" si="13"/>
        <v>43</v>
      </c>
      <c r="L151" t="s">
        <v>47</v>
      </c>
      <c r="P151">
        <v>201117818</v>
      </c>
      <c r="Q151" t="s">
        <v>142</v>
      </c>
      <c r="R151" s="16">
        <v>40625</v>
      </c>
      <c r="S151">
        <v>43</v>
      </c>
    </row>
    <row r="152" spans="4:19">
      <c r="D152" t="s">
        <v>156</v>
      </c>
      <c r="E152" s="16">
        <f t="shared" si="10"/>
        <v>40621</v>
      </c>
      <c r="F152" t="s">
        <v>50</v>
      </c>
      <c r="G152" t="str">
        <f t="shared" si="11"/>
        <v>1.4.1.4</v>
      </c>
      <c r="H152" t="s">
        <v>49</v>
      </c>
      <c r="I152">
        <f t="shared" si="12"/>
        <v>201110949</v>
      </c>
      <c r="J152" t="s">
        <v>48</v>
      </c>
      <c r="K152">
        <f t="shared" si="13"/>
        <v>120</v>
      </c>
      <c r="L152" t="s">
        <v>47</v>
      </c>
      <c r="P152">
        <v>201110949</v>
      </c>
      <c r="Q152" t="s">
        <v>143</v>
      </c>
      <c r="R152" s="16">
        <v>40621</v>
      </c>
      <c r="S152">
        <v>120</v>
      </c>
    </row>
    <row r="153" spans="4:19">
      <c r="D153" t="s">
        <v>156</v>
      </c>
      <c r="E153" s="16">
        <f t="shared" si="10"/>
        <v>40623</v>
      </c>
      <c r="F153" t="s">
        <v>50</v>
      </c>
      <c r="G153" t="str">
        <f t="shared" si="11"/>
        <v>1.4.3.2</v>
      </c>
      <c r="H153" t="s">
        <v>49</v>
      </c>
      <c r="I153">
        <f t="shared" si="12"/>
        <v>201110949</v>
      </c>
      <c r="J153" t="s">
        <v>48</v>
      </c>
      <c r="K153">
        <f t="shared" si="13"/>
        <v>30</v>
      </c>
      <c r="L153" t="s">
        <v>47</v>
      </c>
      <c r="P153">
        <v>201110949</v>
      </c>
      <c r="Q153" t="s">
        <v>144</v>
      </c>
      <c r="R153" s="16">
        <v>40623</v>
      </c>
      <c r="S153">
        <v>30</v>
      </c>
    </row>
    <row r="154" spans="4:19">
      <c r="D154" t="s">
        <v>156</v>
      </c>
      <c r="E154" s="16">
        <f t="shared" si="10"/>
        <v>40623</v>
      </c>
      <c r="F154" t="s">
        <v>50</v>
      </c>
      <c r="G154" t="str">
        <f t="shared" si="11"/>
        <v>1.4.4.2</v>
      </c>
      <c r="H154" t="s">
        <v>49</v>
      </c>
      <c r="I154">
        <f t="shared" si="12"/>
        <v>200819123</v>
      </c>
      <c r="J154" t="s">
        <v>48</v>
      </c>
      <c r="K154">
        <f t="shared" si="13"/>
        <v>30</v>
      </c>
      <c r="L154" t="s">
        <v>47</v>
      </c>
      <c r="P154">
        <v>200819123</v>
      </c>
      <c r="Q154" t="s">
        <v>145</v>
      </c>
      <c r="R154" s="16">
        <v>40623</v>
      </c>
      <c r="S154">
        <v>30</v>
      </c>
    </row>
    <row r="155" spans="4:19">
      <c r="D155" t="s">
        <v>156</v>
      </c>
      <c r="E155" s="16">
        <f t="shared" si="10"/>
        <v>40623</v>
      </c>
      <c r="F155" t="s">
        <v>50</v>
      </c>
      <c r="G155" t="str">
        <f t="shared" si="11"/>
        <v>1.4.5.6</v>
      </c>
      <c r="H155" t="s">
        <v>49</v>
      </c>
      <c r="I155">
        <f t="shared" si="12"/>
        <v>201110949</v>
      </c>
      <c r="J155" t="s">
        <v>48</v>
      </c>
      <c r="K155">
        <f t="shared" si="13"/>
        <v>90</v>
      </c>
      <c r="L155" t="s">
        <v>47</v>
      </c>
      <c r="P155">
        <v>201110949</v>
      </c>
      <c r="Q155" t="s">
        <v>146</v>
      </c>
      <c r="R155" s="16">
        <v>40623</v>
      </c>
      <c r="S155">
        <v>90</v>
      </c>
    </row>
    <row r="156" spans="4:19">
      <c r="D156" t="s">
        <v>156</v>
      </c>
      <c r="E156" s="16">
        <f t="shared" si="10"/>
        <v>40623</v>
      </c>
      <c r="F156" t="s">
        <v>50</v>
      </c>
      <c r="G156" t="str">
        <f t="shared" si="11"/>
        <v>1.4.5.7</v>
      </c>
      <c r="H156" t="s">
        <v>49</v>
      </c>
      <c r="I156">
        <f t="shared" si="12"/>
        <v>201110949</v>
      </c>
      <c r="J156" t="s">
        <v>48</v>
      </c>
      <c r="K156">
        <f t="shared" si="13"/>
        <v>30</v>
      </c>
      <c r="L156" t="s">
        <v>47</v>
      </c>
      <c r="P156">
        <v>201110949</v>
      </c>
      <c r="Q156" t="s">
        <v>147</v>
      </c>
      <c r="R156" s="16">
        <v>40623</v>
      </c>
      <c r="S156">
        <v>30</v>
      </c>
    </row>
    <row r="157" spans="4:19">
      <c r="D157" t="s">
        <v>156</v>
      </c>
      <c r="E157" s="16">
        <f t="shared" si="10"/>
        <v>40623</v>
      </c>
      <c r="F157" t="s">
        <v>50</v>
      </c>
      <c r="G157" t="str">
        <f t="shared" si="11"/>
        <v>1.4.6.1</v>
      </c>
      <c r="H157" t="s">
        <v>49</v>
      </c>
      <c r="I157">
        <f t="shared" si="12"/>
        <v>201110949</v>
      </c>
      <c r="J157" t="s">
        <v>48</v>
      </c>
      <c r="K157">
        <f t="shared" si="13"/>
        <v>30</v>
      </c>
      <c r="L157" t="s">
        <v>47</v>
      </c>
      <c r="P157">
        <v>201110949</v>
      </c>
      <c r="Q157" t="s">
        <v>135</v>
      </c>
      <c r="R157" s="16">
        <v>40623</v>
      </c>
      <c r="S157">
        <v>30</v>
      </c>
    </row>
    <row r="158" spans="4:19">
      <c r="D158" t="s">
        <v>156</v>
      </c>
      <c r="E158" s="16">
        <f t="shared" si="10"/>
        <v>40623</v>
      </c>
      <c r="F158" t="s">
        <v>50</v>
      </c>
      <c r="G158" t="str">
        <f t="shared" si="11"/>
        <v>1.4.6.3</v>
      </c>
      <c r="H158" t="s">
        <v>49</v>
      </c>
      <c r="I158">
        <f t="shared" si="12"/>
        <v>201110949</v>
      </c>
      <c r="J158" t="s">
        <v>48</v>
      </c>
      <c r="K158">
        <f t="shared" si="13"/>
        <v>15</v>
      </c>
      <c r="L158" t="s">
        <v>47</v>
      </c>
      <c r="P158">
        <v>201110949</v>
      </c>
      <c r="Q158" t="s">
        <v>148</v>
      </c>
      <c r="R158" s="16">
        <v>40623</v>
      </c>
      <c r="S158">
        <v>15</v>
      </c>
    </row>
    <row r="159" spans="4:19">
      <c r="D159" t="s">
        <v>156</v>
      </c>
      <c r="E159" s="16">
        <f t="shared" si="10"/>
        <v>40624</v>
      </c>
      <c r="F159" t="s">
        <v>50</v>
      </c>
      <c r="G159" t="str">
        <f t="shared" si="11"/>
        <v>1.4.7.3</v>
      </c>
      <c r="H159" t="s">
        <v>49</v>
      </c>
      <c r="I159">
        <f t="shared" si="12"/>
        <v>201110949</v>
      </c>
      <c r="J159" t="s">
        <v>48</v>
      </c>
      <c r="K159">
        <f t="shared" si="13"/>
        <v>90</v>
      </c>
      <c r="L159" t="s">
        <v>47</v>
      </c>
      <c r="P159">
        <v>201110949</v>
      </c>
      <c r="Q159" t="s">
        <v>137</v>
      </c>
      <c r="R159" s="16">
        <v>40624</v>
      </c>
      <c r="S159">
        <v>90</v>
      </c>
    </row>
    <row r="160" spans="4:19">
      <c r="D160" t="s">
        <v>156</v>
      </c>
      <c r="E160" s="16">
        <f t="shared" si="10"/>
        <v>40621</v>
      </c>
      <c r="F160" t="s">
        <v>50</v>
      </c>
      <c r="G160" t="str">
        <f t="shared" si="11"/>
        <v>1.4.5.7</v>
      </c>
      <c r="H160" t="s">
        <v>49</v>
      </c>
      <c r="I160">
        <f t="shared" si="12"/>
        <v>201110856</v>
      </c>
      <c r="J160" t="s">
        <v>48</v>
      </c>
      <c r="K160">
        <f t="shared" si="13"/>
        <v>45</v>
      </c>
      <c r="L160" t="s">
        <v>47</v>
      </c>
      <c r="P160">
        <v>201110856</v>
      </c>
      <c r="Q160" t="s">
        <v>147</v>
      </c>
      <c r="R160" s="16">
        <v>40621</v>
      </c>
      <c r="S160">
        <v>45</v>
      </c>
    </row>
    <row r="161" spans="4:19">
      <c r="D161" t="s">
        <v>156</v>
      </c>
      <c r="E161" s="16">
        <f t="shared" si="10"/>
        <v>40621</v>
      </c>
      <c r="F161" t="s">
        <v>50</v>
      </c>
      <c r="G161" t="str">
        <f t="shared" si="11"/>
        <v>1.4.5.1</v>
      </c>
      <c r="H161" t="s">
        <v>49</v>
      </c>
      <c r="I161">
        <f t="shared" si="12"/>
        <v>201110856</v>
      </c>
      <c r="J161" t="s">
        <v>48</v>
      </c>
      <c r="K161">
        <f t="shared" si="13"/>
        <v>30</v>
      </c>
      <c r="L161" t="s">
        <v>47</v>
      </c>
      <c r="P161">
        <v>201110856</v>
      </c>
      <c r="Q161" t="s">
        <v>149</v>
      </c>
      <c r="R161" s="16">
        <v>40621</v>
      </c>
      <c r="S161">
        <v>30</v>
      </c>
    </row>
    <row r="162" spans="4:19">
      <c r="D162" t="s">
        <v>156</v>
      </c>
      <c r="E162" s="16">
        <f t="shared" si="10"/>
        <v>40621</v>
      </c>
      <c r="F162" t="s">
        <v>50</v>
      </c>
      <c r="G162" t="str">
        <f t="shared" si="11"/>
        <v>1.4.5.1</v>
      </c>
      <c r="H162" t="s">
        <v>49</v>
      </c>
      <c r="I162">
        <f t="shared" si="12"/>
        <v>201110544</v>
      </c>
      <c r="J162" t="s">
        <v>48</v>
      </c>
      <c r="K162">
        <f t="shared" si="13"/>
        <v>45</v>
      </c>
      <c r="L162" t="s">
        <v>47</v>
      </c>
      <c r="P162">
        <v>201110544</v>
      </c>
      <c r="Q162" t="s">
        <v>149</v>
      </c>
      <c r="R162" s="16">
        <v>40621</v>
      </c>
      <c r="S162">
        <v>45</v>
      </c>
    </row>
    <row r="163" spans="4:19">
      <c r="D163" t="s">
        <v>156</v>
      </c>
      <c r="E163" s="16">
        <f t="shared" si="10"/>
        <v>40622</v>
      </c>
      <c r="F163" t="s">
        <v>50</v>
      </c>
      <c r="G163" t="str">
        <f t="shared" si="11"/>
        <v>1.4.5.1</v>
      </c>
      <c r="H163" t="s">
        <v>49</v>
      </c>
      <c r="I163">
        <f t="shared" si="12"/>
        <v>201110856</v>
      </c>
      <c r="J163" t="s">
        <v>48</v>
      </c>
      <c r="K163">
        <f t="shared" si="13"/>
        <v>75</v>
      </c>
      <c r="L163" t="s">
        <v>47</v>
      </c>
      <c r="P163">
        <v>201110856</v>
      </c>
      <c r="Q163" t="s">
        <v>149</v>
      </c>
      <c r="R163" s="16">
        <v>40622</v>
      </c>
      <c r="S163">
        <v>75</v>
      </c>
    </row>
    <row r="164" spans="4:19">
      <c r="D164" t="s">
        <v>156</v>
      </c>
      <c r="E164" s="16">
        <f t="shared" si="10"/>
        <v>40622</v>
      </c>
      <c r="F164" t="s">
        <v>50</v>
      </c>
      <c r="G164" t="str">
        <f t="shared" si="11"/>
        <v>1.4.5.1</v>
      </c>
      <c r="H164" t="s">
        <v>49</v>
      </c>
      <c r="I164">
        <f t="shared" si="12"/>
        <v>201110544</v>
      </c>
      <c r="J164" t="s">
        <v>48</v>
      </c>
      <c r="K164">
        <f t="shared" si="13"/>
        <v>90</v>
      </c>
      <c r="L164" t="s">
        <v>47</v>
      </c>
      <c r="P164">
        <v>201110544</v>
      </c>
      <c r="Q164" t="s">
        <v>149</v>
      </c>
      <c r="R164" s="16">
        <v>40622</v>
      </c>
      <c r="S164">
        <v>90</v>
      </c>
    </row>
    <row r="165" spans="4:19">
      <c r="D165" t="s">
        <v>156</v>
      </c>
      <c r="E165" s="16">
        <f t="shared" si="10"/>
        <v>40624</v>
      </c>
      <c r="F165" t="s">
        <v>50</v>
      </c>
      <c r="G165" t="str">
        <f t="shared" si="11"/>
        <v>1.4.5.2</v>
      </c>
      <c r="H165" t="s">
        <v>49</v>
      </c>
      <c r="I165">
        <f t="shared" si="12"/>
        <v>201110949</v>
      </c>
      <c r="J165" t="s">
        <v>48</v>
      </c>
      <c r="K165">
        <f t="shared" si="13"/>
        <v>75</v>
      </c>
      <c r="L165" t="s">
        <v>47</v>
      </c>
      <c r="P165">
        <v>201110949</v>
      </c>
      <c r="Q165" t="s">
        <v>150</v>
      </c>
      <c r="R165" s="16">
        <v>40624</v>
      </c>
      <c r="S165">
        <v>75</v>
      </c>
    </row>
    <row r="166" spans="4:19">
      <c r="D166" t="s">
        <v>156</v>
      </c>
      <c r="E166" s="16">
        <f t="shared" si="10"/>
        <v>40624</v>
      </c>
      <c r="F166" t="s">
        <v>50</v>
      </c>
      <c r="G166" t="str">
        <f t="shared" si="11"/>
        <v>1.4.5.2</v>
      </c>
      <c r="H166" t="s">
        <v>49</v>
      </c>
      <c r="I166">
        <f t="shared" si="12"/>
        <v>201117818</v>
      </c>
      <c r="J166" t="s">
        <v>48</v>
      </c>
      <c r="K166">
        <f t="shared" si="13"/>
        <v>50</v>
      </c>
      <c r="L166" t="s">
        <v>47</v>
      </c>
      <c r="P166">
        <v>201117818</v>
      </c>
      <c r="Q166" t="s">
        <v>150</v>
      </c>
      <c r="R166" s="16">
        <v>40624</v>
      </c>
      <c r="S166">
        <v>50</v>
      </c>
    </row>
    <row r="167" spans="4:19">
      <c r="D167" t="s">
        <v>156</v>
      </c>
      <c r="E167" s="16">
        <f t="shared" si="10"/>
        <v>40621</v>
      </c>
      <c r="F167" t="s">
        <v>50</v>
      </c>
      <c r="G167" t="str">
        <f t="shared" si="11"/>
        <v>1.4.5.3</v>
      </c>
      <c r="H167" t="s">
        <v>49</v>
      </c>
      <c r="I167">
        <f t="shared" si="12"/>
        <v>201110949</v>
      </c>
      <c r="J167" t="s">
        <v>48</v>
      </c>
      <c r="K167">
        <f t="shared" si="13"/>
        <v>45</v>
      </c>
      <c r="L167" t="s">
        <v>47</v>
      </c>
      <c r="P167">
        <v>201110949</v>
      </c>
      <c r="Q167" t="s">
        <v>151</v>
      </c>
      <c r="R167" s="16">
        <v>40621</v>
      </c>
      <c r="S167">
        <v>45</v>
      </c>
    </row>
    <row r="168" spans="4:19">
      <c r="D168" t="s">
        <v>156</v>
      </c>
      <c r="E168" s="16">
        <f t="shared" si="10"/>
        <v>40621</v>
      </c>
      <c r="F168" t="s">
        <v>50</v>
      </c>
      <c r="G168" t="str">
        <f t="shared" si="11"/>
        <v>1.4.5.3</v>
      </c>
      <c r="H168" t="s">
        <v>49</v>
      </c>
      <c r="I168">
        <f t="shared" si="12"/>
        <v>201117818</v>
      </c>
      <c r="J168" t="s">
        <v>48</v>
      </c>
      <c r="K168">
        <f t="shared" si="13"/>
        <v>90</v>
      </c>
      <c r="L168" t="s">
        <v>47</v>
      </c>
      <c r="P168">
        <v>201117818</v>
      </c>
      <c r="Q168" t="s">
        <v>151</v>
      </c>
      <c r="R168" s="16">
        <v>40621</v>
      </c>
      <c r="S168">
        <v>90</v>
      </c>
    </row>
    <row r="169" spans="4:19">
      <c r="D169" t="s">
        <v>156</v>
      </c>
      <c r="E169" s="16">
        <f t="shared" si="10"/>
        <v>40623</v>
      </c>
      <c r="F169" t="s">
        <v>50</v>
      </c>
      <c r="G169" t="str">
        <f t="shared" si="11"/>
        <v>1.4.5.4</v>
      </c>
      <c r="H169" t="s">
        <v>49</v>
      </c>
      <c r="I169">
        <f t="shared" si="12"/>
        <v>201110949</v>
      </c>
      <c r="J169" t="s">
        <v>48</v>
      </c>
      <c r="K169">
        <f t="shared" si="13"/>
        <v>85</v>
      </c>
      <c r="L169" t="s">
        <v>47</v>
      </c>
      <c r="P169">
        <v>201110949</v>
      </c>
      <c r="Q169" t="s">
        <v>152</v>
      </c>
      <c r="R169" s="16">
        <v>40623</v>
      </c>
      <c r="S169">
        <v>85</v>
      </c>
    </row>
    <row r="170" spans="4:19">
      <c r="D170" t="s">
        <v>156</v>
      </c>
      <c r="E170" s="16">
        <f t="shared" si="10"/>
        <v>40623</v>
      </c>
      <c r="F170" t="s">
        <v>50</v>
      </c>
      <c r="G170" t="str">
        <f t="shared" si="11"/>
        <v>1.4.5.4</v>
      </c>
      <c r="H170" t="s">
        <v>49</v>
      </c>
      <c r="I170">
        <f t="shared" si="12"/>
        <v>201117818</v>
      </c>
      <c r="J170" t="s">
        <v>48</v>
      </c>
      <c r="K170">
        <f t="shared" si="13"/>
        <v>95</v>
      </c>
      <c r="L170" t="s">
        <v>47</v>
      </c>
      <c r="P170">
        <v>201117818</v>
      </c>
      <c r="Q170" t="s">
        <v>152</v>
      </c>
      <c r="R170" s="16">
        <v>40623</v>
      </c>
      <c r="S170">
        <v>95</v>
      </c>
    </row>
    <row r="171" spans="4:19">
      <c r="D171" t="s">
        <v>156</v>
      </c>
      <c r="E171" s="16">
        <f t="shared" si="10"/>
        <v>40619</v>
      </c>
      <c r="F171" t="s">
        <v>50</v>
      </c>
      <c r="G171" t="str">
        <f t="shared" si="11"/>
        <v>1.4.1.1</v>
      </c>
      <c r="H171" t="s">
        <v>49</v>
      </c>
      <c r="I171">
        <f t="shared" si="12"/>
        <v>200819123</v>
      </c>
      <c r="J171" t="s">
        <v>48</v>
      </c>
      <c r="K171">
        <f t="shared" si="13"/>
        <v>30</v>
      </c>
      <c r="L171" t="s">
        <v>47</v>
      </c>
      <c r="P171">
        <v>200819123</v>
      </c>
      <c r="Q171" t="s">
        <v>133</v>
      </c>
      <c r="R171" s="16">
        <v>40619</v>
      </c>
      <c r="S171">
        <v>30</v>
      </c>
    </row>
    <row r="172" spans="4:19">
      <c r="D172" t="s">
        <v>156</v>
      </c>
      <c r="E172" s="16">
        <f t="shared" si="10"/>
        <v>40619</v>
      </c>
      <c r="F172" t="s">
        <v>50</v>
      </c>
      <c r="G172" t="str">
        <f t="shared" si="11"/>
        <v>1.4.1.2</v>
      </c>
      <c r="H172" t="s">
        <v>49</v>
      </c>
      <c r="I172">
        <f t="shared" si="12"/>
        <v>200819123</v>
      </c>
      <c r="J172" t="s">
        <v>48</v>
      </c>
      <c r="K172">
        <f t="shared" si="13"/>
        <v>40</v>
      </c>
      <c r="L172" t="s">
        <v>47</v>
      </c>
      <c r="P172">
        <v>200819123</v>
      </c>
      <c r="Q172" t="s">
        <v>153</v>
      </c>
      <c r="R172" s="16">
        <v>40619</v>
      </c>
      <c r="S172">
        <v>40</v>
      </c>
    </row>
    <row r="173" spans="4:19">
      <c r="D173" t="s">
        <v>156</v>
      </c>
      <c r="E173" s="16">
        <f t="shared" si="10"/>
        <v>40621</v>
      </c>
      <c r="F173" t="s">
        <v>50</v>
      </c>
      <c r="G173" t="str">
        <f t="shared" si="11"/>
        <v>1.4.1.3</v>
      </c>
      <c r="H173" t="s">
        <v>49</v>
      </c>
      <c r="I173">
        <f t="shared" si="12"/>
        <v>200819123</v>
      </c>
      <c r="J173" t="s">
        <v>48</v>
      </c>
      <c r="K173">
        <f t="shared" si="13"/>
        <v>20</v>
      </c>
      <c r="L173" t="s">
        <v>47</v>
      </c>
      <c r="P173">
        <v>200819123</v>
      </c>
      <c r="Q173" t="s">
        <v>138</v>
      </c>
      <c r="R173" s="16">
        <v>40621</v>
      </c>
      <c r="S173">
        <v>20</v>
      </c>
    </row>
    <row r="174" spans="4:19">
      <c r="D174" t="s">
        <v>156</v>
      </c>
      <c r="E174" s="16">
        <f t="shared" si="10"/>
        <v>40621</v>
      </c>
      <c r="F174" t="s">
        <v>50</v>
      </c>
      <c r="G174" t="str">
        <f t="shared" si="11"/>
        <v>1.4.2.1</v>
      </c>
      <c r="H174" t="s">
        <v>49</v>
      </c>
      <c r="I174">
        <f t="shared" si="12"/>
        <v>200819123</v>
      </c>
      <c r="J174" t="s">
        <v>48</v>
      </c>
      <c r="K174">
        <f t="shared" si="13"/>
        <v>60</v>
      </c>
      <c r="L174" t="s">
        <v>47</v>
      </c>
      <c r="P174">
        <v>200819123</v>
      </c>
      <c r="Q174" t="s">
        <v>154</v>
      </c>
      <c r="R174" s="16">
        <v>40621</v>
      </c>
      <c r="S174">
        <v>60</v>
      </c>
    </row>
    <row r="175" spans="4:19">
      <c r="D175" t="s">
        <v>156</v>
      </c>
      <c r="E175" s="16">
        <f t="shared" si="10"/>
        <v>40619</v>
      </c>
      <c r="F175" t="s">
        <v>50</v>
      </c>
      <c r="G175" t="str">
        <f t="shared" si="11"/>
        <v>1.4.1.1</v>
      </c>
      <c r="H175" t="s">
        <v>49</v>
      </c>
      <c r="I175">
        <f t="shared" si="12"/>
        <v>201110951</v>
      </c>
      <c r="J175" t="s">
        <v>48</v>
      </c>
      <c r="K175">
        <f t="shared" si="13"/>
        <v>10</v>
      </c>
      <c r="L175" t="s">
        <v>47</v>
      </c>
      <c r="P175">
        <v>201110951</v>
      </c>
      <c r="Q175" t="s">
        <v>133</v>
      </c>
      <c r="R175" s="16">
        <v>40619</v>
      </c>
      <c r="S175">
        <v>10</v>
      </c>
    </row>
    <row r="176" spans="4:19">
      <c r="D176" t="s">
        <v>156</v>
      </c>
      <c r="E176" s="16">
        <f t="shared" si="10"/>
        <v>40621</v>
      </c>
      <c r="F176" t="s">
        <v>50</v>
      </c>
      <c r="G176" t="str">
        <f t="shared" si="11"/>
        <v>1.4.1.3</v>
      </c>
      <c r="H176" t="s">
        <v>49</v>
      </c>
      <c r="I176">
        <f t="shared" si="12"/>
        <v>201110951</v>
      </c>
      <c r="J176" t="s">
        <v>48</v>
      </c>
      <c r="K176">
        <f t="shared" si="13"/>
        <v>30</v>
      </c>
      <c r="L176" t="s">
        <v>47</v>
      </c>
      <c r="P176">
        <v>201110951</v>
      </c>
      <c r="Q176" t="s">
        <v>138</v>
      </c>
      <c r="R176" s="16">
        <v>40621</v>
      </c>
      <c r="S176">
        <v>30</v>
      </c>
    </row>
    <row r="177" spans="4:19">
      <c r="D177" t="s">
        <v>156</v>
      </c>
      <c r="E177" s="16">
        <f t="shared" si="10"/>
        <v>40621</v>
      </c>
      <c r="F177" t="s">
        <v>50</v>
      </c>
      <c r="G177" t="str">
        <f t="shared" si="11"/>
        <v>1.4.2.1</v>
      </c>
      <c r="H177" t="s">
        <v>49</v>
      </c>
      <c r="I177">
        <f t="shared" si="12"/>
        <v>201110951</v>
      </c>
      <c r="J177" t="s">
        <v>48</v>
      </c>
      <c r="K177">
        <f t="shared" si="13"/>
        <v>120</v>
      </c>
      <c r="L177" t="s">
        <v>47</v>
      </c>
      <c r="P177">
        <v>201110951</v>
      </c>
      <c r="Q177" t="s">
        <v>154</v>
      </c>
      <c r="R177" s="16">
        <v>40621</v>
      </c>
      <c r="S177">
        <v>120</v>
      </c>
    </row>
    <row r="178" spans="4:19">
      <c r="D178" t="s">
        <v>156</v>
      </c>
      <c r="E178" s="16">
        <f t="shared" si="10"/>
        <v>40621</v>
      </c>
      <c r="F178" t="s">
        <v>50</v>
      </c>
      <c r="G178" t="str">
        <f t="shared" si="11"/>
        <v>1.4.2.3</v>
      </c>
      <c r="H178" t="s">
        <v>49</v>
      </c>
      <c r="I178">
        <f t="shared" si="12"/>
        <v>201110951</v>
      </c>
      <c r="J178" t="s">
        <v>48</v>
      </c>
      <c r="K178">
        <f t="shared" si="13"/>
        <v>20</v>
      </c>
      <c r="L178" t="s">
        <v>47</v>
      </c>
      <c r="P178">
        <v>201110951</v>
      </c>
      <c r="Q178" t="s">
        <v>141</v>
      </c>
      <c r="R178" s="16">
        <v>40621</v>
      </c>
      <c r="S178">
        <v>20</v>
      </c>
    </row>
    <row r="179" spans="4:19">
      <c r="D179" t="s">
        <v>156</v>
      </c>
      <c r="E179" s="16">
        <f t="shared" si="10"/>
        <v>40621</v>
      </c>
      <c r="F179" t="s">
        <v>50</v>
      </c>
      <c r="G179" t="str">
        <f t="shared" si="11"/>
        <v>1.4.3.2</v>
      </c>
      <c r="H179" t="s">
        <v>49</v>
      </c>
      <c r="I179">
        <f t="shared" si="12"/>
        <v>201110951</v>
      </c>
      <c r="J179" t="s">
        <v>48</v>
      </c>
      <c r="K179">
        <f t="shared" si="13"/>
        <v>20</v>
      </c>
      <c r="L179" t="s">
        <v>47</v>
      </c>
      <c r="P179">
        <v>201110951</v>
      </c>
      <c r="Q179" t="s">
        <v>144</v>
      </c>
      <c r="R179" s="16">
        <v>40621</v>
      </c>
      <c r="S179">
        <v>20</v>
      </c>
    </row>
    <row r="180" spans="4:19">
      <c r="D180" t="s">
        <v>156</v>
      </c>
      <c r="E180" s="16">
        <f t="shared" si="10"/>
        <v>40622</v>
      </c>
      <c r="F180" t="s">
        <v>50</v>
      </c>
      <c r="G180" t="str">
        <f t="shared" si="11"/>
        <v>1.4.5.5</v>
      </c>
      <c r="H180" t="s">
        <v>49</v>
      </c>
      <c r="I180">
        <f t="shared" si="12"/>
        <v>200819123</v>
      </c>
      <c r="J180" t="s">
        <v>48</v>
      </c>
      <c r="K180">
        <f t="shared" si="13"/>
        <v>140</v>
      </c>
      <c r="L180" t="s">
        <v>47</v>
      </c>
      <c r="P180">
        <v>200819123</v>
      </c>
      <c r="Q180" t="s">
        <v>139</v>
      </c>
      <c r="R180" s="16">
        <v>40622</v>
      </c>
      <c r="S180">
        <v>140</v>
      </c>
    </row>
    <row r="181" spans="4:19">
      <c r="D181" t="s">
        <v>156</v>
      </c>
      <c r="E181" s="16">
        <f t="shared" si="10"/>
        <v>40622</v>
      </c>
      <c r="F181" t="s">
        <v>50</v>
      </c>
      <c r="G181" t="str">
        <f t="shared" si="11"/>
        <v>1.4.5.5</v>
      </c>
      <c r="H181" t="s">
        <v>49</v>
      </c>
      <c r="I181">
        <f t="shared" si="12"/>
        <v>201110951</v>
      </c>
      <c r="J181" t="s">
        <v>48</v>
      </c>
      <c r="K181">
        <f t="shared" si="13"/>
        <v>160</v>
      </c>
      <c r="L181" t="s">
        <v>47</v>
      </c>
      <c r="P181">
        <v>201110951</v>
      </c>
      <c r="Q181" t="s">
        <v>139</v>
      </c>
      <c r="R181" s="16">
        <v>40622</v>
      </c>
      <c r="S181">
        <v>160</v>
      </c>
    </row>
    <row r="182" spans="4:19">
      <c r="D182" t="s">
        <v>156</v>
      </c>
      <c r="E182" s="16">
        <f t="shared" si="10"/>
        <v>40623</v>
      </c>
      <c r="F182" t="s">
        <v>50</v>
      </c>
      <c r="G182" t="str">
        <f t="shared" si="11"/>
        <v>1.4.5.6</v>
      </c>
      <c r="H182" t="s">
        <v>49</v>
      </c>
      <c r="I182">
        <f t="shared" si="12"/>
        <v>200819123</v>
      </c>
      <c r="J182" t="s">
        <v>48</v>
      </c>
      <c r="K182">
        <f t="shared" si="13"/>
        <v>30</v>
      </c>
      <c r="L182" t="s">
        <v>47</v>
      </c>
      <c r="P182">
        <v>200819123</v>
      </c>
      <c r="Q182" t="s">
        <v>146</v>
      </c>
      <c r="R182" s="16">
        <v>40623</v>
      </c>
      <c r="S182">
        <v>30</v>
      </c>
    </row>
    <row r="183" spans="4:19">
      <c r="D183" t="s">
        <v>156</v>
      </c>
      <c r="E183" s="16">
        <f t="shared" si="10"/>
        <v>40623</v>
      </c>
      <c r="F183" t="s">
        <v>50</v>
      </c>
      <c r="G183" t="str">
        <f t="shared" si="11"/>
        <v>1.4.5.6</v>
      </c>
      <c r="H183" t="s">
        <v>49</v>
      </c>
      <c r="I183">
        <f t="shared" si="12"/>
        <v>201110951</v>
      </c>
      <c r="J183" t="s">
        <v>48</v>
      </c>
      <c r="K183">
        <f t="shared" si="13"/>
        <v>30</v>
      </c>
      <c r="L183" t="s">
        <v>47</v>
      </c>
      <c r="P183">
        <v>201110951</v>
      </c>
      <c r="Q183" t="s">
        <v>146</v>
      </c>
      <c r="R183" s="16">
        <v>40623</v>
      </c>
      <c r="S183">
        <v>30</v>
      </c>
    </row>
    <row r="184" spans="4:19">
      <c r="D184" t="s">
        <v>156</v>
      </c>
      <c r="E184" s="16">
        <f t="shared" si="10"/>
        <v>40624</v>
      </c>
      <c r="F184" t="s">
        <v>50</v>
      </c>
      <c r="G184" t="str">
        <f t="shared" si="11"/>
        <v>1.4.7.1</v>
      </c>
      <c r="H184" t="s">
        <v>49</v>
      </c>
      <c r="I184">
        <f t="shared" si="12"/>
        <v>200819123</v>
      </c>
      <c r="J184" t="s">
        <v>48</v>
      </c>
      <c r="K184">
        <f t="shared" si="13"/>
        <v>120</v>
      </c>
      <c r="L184" t="s">
        <v>47</v>
      </c>
      <c r="P184">
        <v>200819123</v>
      </c>
      <c r="Q184" t="s">
        <v>142</v>
      </c>
      <c r="R184" s="16">
        <v>40624</v>
      </c>
      <c r="S184">
        <v>120</v>
      </c>
    </row>
    <row r="185" spans="4:19">
      <c r="D185" t="s">
        <v>156</v>
      </c>
      <c r="E185" s="16">
        <f t="shared" si="10"/>
        <v>40624</v>
      </c>
      <c r="F185" t="s">
        <v>50</v>
      </c>
      <c r="G185" t="str">
        <f t="shared" si="11"/>
        <v>1.4.7.2</v>
      </c>
      <c r="H185" t="s">
        <v>49</v>
      </c>
      <c r="I185">
        <f t="shared" si="12"/>
        <v>201110951</v>
      </c>
      <c r="J185" t="s">
        <v>48</v>
      </c>
      <c r="K185">
        <f t="shared" si="13"/>
        <v>60</v>
      </c>
      <c r="L185" t="s">
        <v>47</v>
      </c>
      <c r="P185">
        <v>201110951</v>
      </c>
      <c r="Q185" t="s">
        <v>155</v>
      </c>
      <c r="R185" s="16">
        <v>40624</v>
      </c>
      <c r="S185">
        <v>60</v>
      </c>
    </row>
    <row r="186" spans="4:19">
      <c r="D186" t="s">
        <v>156</v>
      </c>
      <c r="E186" s="16">
        <f t="shared" si="10"/>
        <v>40624</v>
      </c>
      <c r="F186" t="s">
        <v>50</v>
      </c>
      <c r="G186" t="str">
        <f t="shared" si="11"/>
        <v>1.4.7.1</v>
      </c>
      <c r="H186" t="s">
        <v>49</v>
      </c>
      <c r="I186">
        <f t="shared" si="12"/>
        <v>201110951</v>
      </c>
      <c r="J186" t="s">
        <v>48</v>
      </c>
      <c r="K186">
        <f t="shared" si="13"/>
        <v>60</v>
      </c>
      <c r="L186" t="s">
        <v>47</v>
      </c>
      <c r="P186">
        <v>201110951</v>
      </c>
      <c r="Q186" t="s">
        <v>142</v>
      </c>
      <c r="R186" s="16">
        <v>40624</v>
      </c>
      <c r="S186">
        <v>60</v>
      </c>
    </row>
    <row r="187" spans="4:19">
      <c r="D187" t="s">
        <v>156</v>
      </c>
      <c r="E187" s="16">
        <f t="shared" si="10"/>
        <v>40624</v>
      </c>
      <c r="F187" t="s">
        <v>50</v>
      </c>
      <c r="G187" t="str">
        <f t="shared" si="11"/>
        <v>1.4.7.2</v>
      </c>
      <c r="H187" t="s">
        <v>49</v>
      </c>
      <c r="I187">
        <f t="shared" si="12"/>
        <v>200819123</v>
      </c>
      <c r="J187" t="s">
        <v>48</v>
      </c>
      <c r="K187">
        <f t="shared" si="13"/>
        <v>120</v>
      </c>
      <c r="L187" t="s">
        <v>47</v>
      </c>
      <c r="P187">
        <v>200819123</v>
      </c>
      <c r="Q187" t="s">
        <v>155</v>
      </c>
      <c r="R187" s="16">
        <v>40624</v>
      </c>
      <c r="S187">
        <v>120</v>
      </c>
    </row>
  </sheetData>
  <sortState ref="E22:F26">
    <sortCondition ref="E2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2011-03-08T01:38:59Z</dcterms:created>
  <dcterms:modified xsi:type="dcterms:W3CDTF">2011-03-23T07:09:14Z</dcterms:modified>
</cp:coreProperties>
</file>