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Hoja1!$A$1:$H$114</definedName>
  </definedNames>
  <calcPr calcId="125725"/>
</workbook>
</file>

<file path=xl/calcChain.xml><?xml version="1.0" encoding="utf-8"?>
<calcChain xmlns="http://schemas.openxmlformats.org/spreadsheetml/2006/main">
  <c r="N2" i="1"/>
  <c r="M2"/>
  <c r="K4"/>
  <c r="K2" s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2"/>
  <c r="E114"/>
  <c r="H11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2"/>
  <c r="G2"/>
  <c r="H7"/>
  <c r="H8"/>
  <c r="H9"/>
  <c r="H11"/>
  <c r="H12"/>
  <c r="H13"/>
  <c r="H14"/>
  <c r="H15"/>
  <c r="H17"/>
  <c r="H20"/>
  <c r="H21"/>
  <c r="H22"/>
  <c r="H23"/>
  <c r="H24"/>
  <c r="H25"/>
  <c r="H26"/>
  <c r="H27"/>
  <c r="H28"/>
  <c r="H29"/>
  <c r="H30"/>
  <c r="H32"/>
  <c r="H33"/>
  <c r="H34"/>
  <c r="H35"/>
  <c r="H36"/>
  <c r="H37"/>
  <c r="H38"/>
  <c r="H39"/>
  <c r="H40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3"/>
  <c r="E3"/>
  <c r="E4"/>
  <c r="H4" s="1"/>
  <c r="E5"/>
  <c r="H5" s="1"/>
  <c r="E6"/>
  <c r="H6" s="1"/>
  <c r="E7"/>
  <c r="E8"/>
  <c r="E9"/>
  <c r="E10"/>
  <c r="H10" s="1"/>
  <c r="E11"/>
  <c r="E12"/>
  <c r="E13"/>
  <c r="E14"/>
  <c r="E15"/>
  <c r="E16"/>
  <c r="H16" s="1"/>
  <c r="E17"/>
  <c r="E18"/>
  <c r="H18" s="1"/>
  <c r="E19"/>
  <c r="H19" s="1"/>
  <c r="E20"/>
  <c r="E21"/>
  <c r="E22"/>
  <c r="E23"/>
  <c r="E24"/>
  <c r="E25"/>
  <c r="E26"/>
  <c r="E27"/>
  <c r="E28"/>
  <c r="E29"/>
  <c r="E30"/>
  <c r="E31"/>
  <c r="H31" s="1"/>
  <c r="E32"/>
  <c r="E33"/>
  <c r="E34"/>
  <c r="E35"/>
  <c r="E36"/>
  <c r="E37"/>
  <c r="E38"/>
  <c r="E39"/>
  <c r="E40"/>
  <c r="E41"/>
  <c r="H41" s="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2"/>
  <c r="H2" l="1"/>
</calcChain>
</file>

<file path=xl/sharedStrings.xml><?xml version="1.0" encoding="utf-8"?>
<sst xmlns="http://schemas.openxmlformats.org/spreadsheetml/2006/main" count="341" uniqueCount="125">
  <si>
    <t>Merket place proyecto 3 ciclo 3</t>
  </si>
  <si>
    <t>Estabilización</t>
  </si>
  <si>
    <t>Actualizar repositorio (BPEL - CRM)</t>
  </si>
  <si>
    <t>a</t>
  </si>
  <si>
    <t>Sandra</t>
  </si>
  <si>
    <t>Actualizar repositorio LEG</t>
  </si>
  <si>
    <t>Erik</t>
  </si>
  <si>
    <t>[SEG] Reunión de inicio ciclo 3</t>
  </si>
  <si>
    <t>Carlos,David,Erik,Sandra,William,Mauricio</t>
  </si>
  <si>
    <t>Parte 1</t>
  </si>
  <si>
    <t>[DOC] Estrategía</t>
  </si>
  <si>
    <t>m</t>
  </si>
  <si>
    <t>David</t>
  </si>
  <si>
    <t>[DOC] Alcance</t>
  </si>
  <si>
    <t>b</t>
  </si>
  <si>
    <t>[DOC] Estimación</t>
  </si>
  <si>
    <t>Carlos</t>
  </si>
  <si>
    <t>[DOC] Plan de proyecto</t>
  </si>
  <si>
    <t>Carlos,William</t>
  </si>
  <si>
    <t>[DOC] Plan de calidad</t>
  </si>
  <si>
    <t>[DOC] Plan de mejoramiento detallado</t>
  </si>
  <si>
    <t>William</t>
  </si>
  <si>
    <t>[DOC] Plan de riesgos</t>
  </si>
  <si>
    <t>Mauricio</t>
  </si>
  <si>
    <t>[CRM] Consultar Cliente</t>
  </si>
  <si>
    <t>[OSB] Consultar Cliente</t>
  </si>
  <si>
    <t>[BPEL] Consultar Cliente</t>
  </si>
  <si>
    <t>[CRM] Crear cliente</t>
  </si>
  <si>
    <t>[OSB] Crear Cliente</t>
  </si>
  <si>
    <t>[BPEL] Crear cliente</t>
  </si>
  <si>
    <t>[CRM] Crear contactos</t>
  </si>
  <si>
    <t>[OSB] Crear contactos</t>
  </si>
  <si>
    <t>[BPEL] Crear contactos</t>
  </si>
  <si>
    <t>[CRM] Asignar los productos CRM</t>
  </si>
  <si>
    <t>[OSB] Asignar los productos CRM</t>
  </si>
  <si>
    <t>[BPEL] Asignar los productos CRM</t>
  </si>
  <si>
    <t>[CRM] radicar solicitud CRM</t>
  </si>
  <si>
    <t>[OSB] radicar solicitud CRM</t>
  </si>
  <si>
    <t>[BPEL] radicar solicitud CRM</t>
  </si>
  <si>
    <t xml:space="preserve">Verificación crediticia (Risk Qualification) </t>
  </si>
  <si>
    <t>[LEG] Consultar Confecamaras</t>
  </si>
  <si>
    <t>[LEG] Consultar Datacredito</t>
  </si>
  <si>
    <t>[LEG] Consultar Antilavado</t>
  </si>
  <si>
    <t>[LEG] Consultar Lista Clinton</t>
  </si>
  <si>
    <t>[LEG] Crear Verificación Internacional</t>
  </si>
  <si>
    <t>[OSB] Verificación crediticia</t>
  </si>
  <si>
    <t>[BPEL] Verificación crediticia</t>
  </si>
  <si>
    <t>[PORTAL] Vista contactos</t>
  </si>
  <si>
    <t>[PORTAL] Vista producto</t>
  </si>
  <si>
    <t>[DOC] Prueba de aceptación</t>
  </si>
  <si>
    <t>[SEG] Reunión de seguimiento</t>
  </si>
  <si>
    <t>[DOC] Seguimiento plan</t>
  </si>
  <si>
    <t>[DOC] Seguimiento riesgos</t>
  </si>
  <si>
    <t>[DOC] Seguimiento de calidad</t>
  </si>
  <si>
    <t>Parte 2</t>
  </si>
  <si>
    <t>[CRM] Actualizar estado solicitud</t>
  </si>
  <si>
    <t>[OSB] Actualizar estado solicitud</t>
  </si>
  <si>
    <t>[BPEL] Actualizar estado solicitud</t>
  </si>
  <si>
    <t>[CRM] Activar cliente</t>
  </si>
  <si>
    <t>[OSB] Activar cliente</t>
  </si>
  <si>
    <t>[BPEL] Activar cliente</t>
  </si>
  <si>
    <t>[CRM] consultar contacto</t>
  </si>
  <si>
    <t>[OSB] consultar contacto</t>
  </si>
  <si>
    <t>[BPEL] consultar contacto</t>
  </si>
  <si>
    <t>[CRM] activar contacto</t>
  </si>
  <si>
    <t>[OSB] activar contacto</t>
  </si>
  <si>
    <t>[BPEL] activar contacto</t>
  </si>
  <si>
    <t>[CRM] consultar Producto</t>
  </si>
  <si>
    <t>[OSB] consultar Producto</t>
  </si>
  <si>
    <t>[BPEL] consultar Producto</t>
  </si>
  <si>
    <t>[CRM] activar producto en el CRM</t>
  </si>
  <si>
    <t>[OSB] activar producto en el CRM</t>
  </si>
  <si>
    <t>[BPEL] activar producto en el CRM</t>
  </si>
  <si>
    <t>Gestión de facturación (Billing chargers)</t>
  </si>
  <si>
    <t>[LEG] Crear cuenta de facturación</t>
  </si>
  <si>
    <t>[OSB] Crear cuenta de facturación</t>
  </si>
  <si>
    <t>[BPEL] Crear cuenta de facturación</t>
  </si>
  <si>
    <t>[BPEL] Gestión Correo electrónico</t>
  </si>
  <si>
    <t>Gestión de usuario (LDAP)</t>
  </si>
  <si>
    <t>[LEG] Crear Usuario</t>
  </si>
  <si>
    <t>[OSB] Crear Usuario</t>
  </si>
  <si>
    <t>[BPEL] Crear Usuario</t>
  </si>
  <si>
    <t>[PORTAL] Vista registro de entidad</t>
  </si>
  <si>
    <t>Parte 3</t>
  </si>
  <si>
    <t>[CRM] Actualizar cliente</t>
  </si>
  <si>
    <t>[OSB] Actualizar cliente</t>
  </si>
  <si>
    <t>[BPEL] Actualizar cliente</t>
  </si>
  <si>
    <t>[CRM] Consultar Contactos</t>
  </si>
  <si>
    <t>[OSB] Consultar Contactos</t>
  </si>
  <si>
    <t>[BPEL] Consultar Contactos</t>
  </si>
  <si>
    <t>[CRM] Actualizar Contacto</t>
  </si>
  <si>
    <t>[OSB] Actualizar Contacto</t>
  </si>
  <si>
    <t>[BPEL] Actualizar Contacto</t>
  </si>
  <si>
    <t>[CRM] Actualizar Producto</t>
  </si>
  <si>
    <t>[OSB] Actualizar Producto</t>
  </si>
  <si>
    <t>[BPEL] Actualizar Producto</t>
  </si>
  <si>
    <t>[LEG] Actualizar cliente PO</t>
  </si>
  <si>
    <t>[OSB] Actualizar cliente PO</t>
  </si>
  <si>
    <t>[BPEL] Actualizar cliente PO</t>
  </si>
  <si>
    <t>[LEG] Actualizar cliente Transact</t>
  </si>
  <si>
    <t>[OSB] Actualizar cliente Transact</t>
  </si>
  <si>
    <t>[BPEL] Actualizar cliente Transact</t>
  </si>
  <si>
    <t>[LEG] Actualizar cliente LDAP</t>
  </si>
  <si>
    <t>[OSB] Actualizar cliente LDAP</t>
  </si>
  <si>
    <t>[BPEL] Actualizar cliente LDAP</t>
  </si>
  <si>
    <t>[PORTAL] Vista edición de entidad</t>
  </si>
  <si>
    <t>[PRO] Catalogo Proceso</t>
  </si>
  <si>
    <t>[PRO] Proceso en BPMN</t>
  </si>
  <si>
    <t>[PRO] Diagrama de navegación</t>
  </si>
  <si>
    <t>[PRO] Diagrama entidad relación</t>
  </si>
  <si>
    <t>[PRO] Portafolio de servicios Legado</t>
  </si>
  <si>
    <t>[PRO] Portafolio de servicios OSB Proxy</t>
  </si>
  <si>
    <t>[PRO] Portafolio de servicios CRM</t>
  </si>
  <si>
    <t>ok</t>
  </si>
  <si>
    <t>Tareas no planeadas</t>
  </si>
  <si>
    <t>Actividad</t>
  </si>
  <si>
    <t>planeada</t>
  </si>
  <si>
    <t>%</t>
  </si>
  <si>
    <t>estado</t>
  </si>
  <si>
    <t>real</t>
  </si>
  <si>
    <t>vg</t>
  </si>
  <si>
    <t>com</t>
  </si>
  <si>
    <t>plan vs real</t>
  </si>
  <si>
    <t>real/plan</t>
  </si>
  <si>
    <t>horas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</si>
</sst>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6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2" applyFont="1"/>
    <xf numFmtId="166" fontId="0" fillId="0" borderId="0" xfId="2" applyNumberFormat="1" applyFont="1"/>
    <xf numFmtId="10" fontId="0" fillId="0" borderId="0" xfId="2" applyNumberFormat="1" applyFont="1"/>
    <xf numFmtId="0" fontId="0" fillId="2" borderId="0" xfId="0" applyFill="1"/>
    <xf numFmtId="0" fontId="0" fillId="3" borderId="0" xfId="0" applyFill="1"/>
    <xf numFmtId="10" fontId="0" fillId="3" borderId="0" xfId="2" applyNumberFormat="1" applyFont="1" applyFill="1"/>
    <xf numFmtId="166" fontId="0" fillId="3" borderId="0" xfId="2" applyNumberFormat="1" applyFont="1" applyFill="1"/>
    <xf numFmtId="43" fontId="0" fillId="0" borderId="0" xfId="1" applyFont="1"/>
    <xf numFmtId="0" fontId="2" fillId="4" borderId="0" xfId="0" applyFont="1" applyFill="1"/>
    <xf numFmtId="10" fontId="2" fillId="4" borderId="0" xfId="2" applyNumberFormat="1" applyFont="1" applyFill="1"/>
    <xf numFmtId="166" fontId="2" fillId="4" borderId="0" xfId="2" applyNumberFormat="1" applyFont="1" applyFill="1"/>
    <xf numFmtId="9" fontId="2" fillId="4" borderId="0" xfId="2" applyFont="1" applyFill="1"/>
    <xf numFmtId="43" fontId="2" fillId="4" borderId="0" xfId="1" applyFont="1" applyFill="1"/>
    <xf numFmtId="43" fontId="0" fillId="0" borderId="0" xfId="0" applyNumberFormat="1"/>
  </cellXfs>
  <cellStyles count="3">
    <cellStyle name="Millares" xfId="1" builtinId="3"/>
    <cellStyle name="Normal" xfId="0" builtinId="0"/>
    <cellStyle name="Porcentual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4"/>
  <sheetViews>
    <sheetView tabSelected="1" topLeftCell="H1" workbookViewId="0">
      <selection activeCell="N2" sqref="N2"/>
    </sheetView>
  </sheetViews>
  <sheetFormatPr baseColWidth="10" defaultRowHeight="15"/>
  <cols>
    <col min="1" max="1" width="38.5703125" bestFit="1" customWidth="1"/>
    <col min="2" max="2" width="4.7109375" bestFit="1" customWidth="1"/>
    <col min="3" max="3" width="11.42578125" customWidth="1"/>
    <col min="4" max="4" width="38.85546875" hidden="1" customWidth="1"/>
    <col min="5" max="5" width="8.140625" style="3" bestFit="1" customWidth="1"/>
    <col min="8" max="8" width="11.42578125" style="2"/>
    <col min="11" max="11" width="11.85546875" style="8" bestFit="1" customWidth="1"/>
  </cols>
  <sheetData>
    <row r="1" spans="1:14">
      <c r="A1" t="s">
        <v>115</v>
      </c>
      <c r="B1" t="s">
        <v>121</v>
      </c>
      <c r="C1" t="s">
        <v>116</v>
      </c>
      <c r="E1" s="3" t="s">
        <v>117</v>
      </c>
      <c r="F1" t="s">
        <v>118</v>
      </c>
      <c r="G1" t="s">
        <v>119</v>
      </c>
      <c r="H1" s="2" t="s">
        <v>120</v>
      </c>
      <c r="I1" t="s">
        <v>122</v>
      </c>
      <c r="J1" t="s">
        <v>123</v>
      </c>
      <c r="K1" s="8" t="s">
        <v>124</v>
      </c>
    </row>
    <row r="2" spans="1:14">
      <c r="A2" s="9" t="s">
        <v>0</v>
      </c>
      <c r="B2" s="9"/>
      <c r="C2" s="9">
        <v>433.5</v>
      </c>
      <c r="D2" s="9"/>
      <c r="E2" s="10">
        <f>C2/$C$2</f>
        <v>1</v>
      </c>
      <c r="F2" s="9"/>
      <c r="G2" s="9">
        <f>SUM(G3:G114)</f>
        <v>104.58</v>
      </c>
      <c r="H2" s="11">
        <f>SUM(H3:H113)</f>
        <v>0.223760092272203</v>
      </c>
      <c r="I2" s="9">
        <f>C2-G2</f>
        <v>328.92</v>
      </c>
      <c r="J2" s="12">
        <f>G2/C2</f>
        <v>0.24124567474048442</v>
      </c>
      <c r="K2" s="13">
        <f>SUM(K3:K113)</f>
        <v>97</v>
      </c>
      <c r="M2" s="14">
        <f>K2-G2</f>
        <v>-7.5799999999999983</v>
      </c>
      <c r="N2" s="1">
        <f>G2/K2</f>
        <v>1.0781443298969071</v>
      </c>
    </row>
    <row r="3" spans="1:14">
      <c r="A3" s="4" t="s">
        <v>1</v>
      </c>
      <c r="C3">
        <v>8</v>
      </c>
      <c r="E3" s="3">
        <f t="shared" ref="E3:E66" si="0">C3/$C$2</f>
        <v>1.845444059976932E-2</v>
      </c>
      <c r="H3" s="2" t="str">
        <f>+IF(F3="ok",E3,"")</f>
        <v/>
      </c>
      <c r="I3">
        <f t="shared" ref="I3:I66" si="1">C3-G3</f>
        <v>8</v>
      </c>
      <c r="J3" s="1">
        <f t="shared" ref="J3:J66" si="2">G3/C3</f>
        <v>0</v>
      </c>
      <c r="K3" s="8" t="str">
        <f>+IF(F3="ok",C3,"")</f>
        <v/>
      </c>
    </row>
    <row r="4" spans="1:14">
      <c r="A4" t="s">
        <v>2</v>
      </c>
      <c r="B4" t="s">
        <v>3</v>
      </c>
      <c r="C4">
        <v>4</v>
      </c>
      <c r="D4" t="s">
        <v>4</v>
      </c>
      <c r="E4" s="3">
        <f t="shared" si="0"/>
        <v>9.22722029988466E-3</v>
      </c>
      <c r="F4" t="s">
        <v>113</v>
      </c>
      <c r="G4">
        <v>10.5</v>
      </c>
      <c r="H4" s="2">
        <f>+IF(F4="ok",E4,"")</f>
        <v>9.22722029988466E-3</v>
      </c>
      <c r="I4">
        <f t="shared" si="1"/>
        <v>-6.5</v>
      </c>
      <c r="J4" s="1">
        <f t="shared" si="2"/>
        <v>2.625</v>
      </c>
      <c r="K4" s="8">
        <f t="shared" ref="K4:K67" si="3">+IF(F4="ok",C4,"")</f>
        <v>4</v>
      </c>
    </row>
    <row r="5" spans="1:14">
      <c r="A5" t="s">
        <v>5</v>
      </c>
      <c r="B5" t="s">
        <v>3</v>
      </c>
      <c r="C5">
        <v>4</v>
      </c>
      <c r="D5" t="s">
        <v>6</v>
      </c>
      <c r="E5" s="3">
        <f t="shared" si="0"/>
        <v>9.22722029988466E-3</v>
      </c>
      <c r="F5" t="s">
        <v>113</v>
      </c>
      <c r="G5">
        <v>1.68</v>
      </c>
      <c r="H5" s="2">
        <f t="shared" ref="H5:H68" si="4">+IF(F5="ok",E5,"")</f>
        <v>9.22722029988466E-3</v>
      </c>
      <c r="I5">
        <f t="shared" si="1"/>
        <v>2.3200000000000003</v>
      </c>
      <c r="J5" s="1">
        <f t="shared" si="2"/>
        <v>0.42</v>
      </c>
      <c r="K5" s="8">
        <f t="shared" si="3"/>
        <v>4</v>
      </c>
    </row>
    <row r="6" spans="1:14">
      <c r="A6" t="s">
        <v>7</v>
      </c>
      <c r="C6">
        <v>24</v>
      </c>
      <c r="D6" t="s">
        <v>8</v>
      </c>
      <c r="E6" s="3">
        <f t="shared" si="0"/>
        <v>5.536332179930796E-2</v>
      </c>
      <c r="F6" t="s">
        <v>113</v>
      </c>
      <c r="G6">
        <v>24</v>
      </c>
      <c r="H6" s="2">
        <f t="shared" si="4"/>
        <v>5.536332179930796E-2</v>
      </c>
      <c r="I6">
        <f t="shared" si="1"/>
        <v>0</v>
      </c>
      <c r="J6" s="1">
        <f t="shared" si="2"/>
        <v>1</v>
      </c>
      <c r="K6" s="8">
        <f t="shared" si="3"/>
        <v>24</v>
      </c>
    </row>
    <row r="7" spans="1:14">
      <c r="A7" s="4" t="s">
        <v>9</v>
      </c>
      <c r="C7">
        <v>143</v>
      </c>
      <c r="E7" s="3">
        <f t="shared" si="0"/>
        <v>0.32987312572087657</v>
      </c>
      <c r="H7" s="2" t="str">
        <f t="shared" si="4"/>
        <v/>
      </c>
      <c r="I7">
        <f t="shared" si="1"/>
        <v>143</v>
      </c>
      <c r="J7" s="1">
        <f t="shared" si="2"/>
        <v>0</v>
      </c>
      <c r="K7" s="8" t="str">
        <f t="shared" si="3"/>
        <v/>
      </c>
    </row>
    <row r="8" spans="1:14">
      <c r="A8" t="s">
        <v>10</v>
      </c>
      <c r="B8" t="s">
        <v>11</v>
      </c>
      <c r="C8">
        <v>4</v>
      </c>
      <c r="D8" t="s">
        <v>12</v>
      </c>
      <c r="E8" s="3">
        <f t="shared" si="0"/>
        <v>9.22722029988466E-3</v>
      </c>
      <c r="H8" s="2" t="str">
        <f t="shared" si="4"/>
        <v/>
      </c>
      <c r="I8">
        <f t="shared" si="1"/>
        <v>4</v>
      </c>
      <c r="J8" s="1">
        <f t="shared" si="2"/>
        <v>0</v>
      </c>
      <c r="K8" s="8" t="str">
        <f t="shared" si="3"/>
        <v/>
      </c>
    </row>
    <row r="9" spans="1:14">
      <c r="A9" t="s">
        <v>13</v>
      </c>
      <c r="B9" t="s">
        <v>14</v>
      </c>
      <c r="C9">
        <v>4</v>
      </c>
      <c r="D9" t="s">
        <v>4</v>
      </c>
      <c r="E9" s="3">
        <f t="shared" si="0"/>
        <v>9.22722029988466E-3</v>
      </c>
      <c r="H9" s="2" t="str">
        <f t="shared" si="4"/>
        <v/>
      </c>
      <c r="I9">
        <f t="shared" si="1"/>
        <v>4</v>
      </c>
      <c r="J9" s="1">
        <f t="shared" si="2"/>
        <v>0</v>
      </c>
      <c r="K9" s="8" t="str">
        <f t="shared" si="3"/>
        <v/>
      </c>
    </row>
    <row r="10" spans="1:14">
      <c r="A10" t="s">
        <v>15</v>
      </c>
      <c r="B10" t="s">
        <v>11</v>
      </c>
      <c r="C10">
        <v>4</v>
      </c>
      <c r="D10" t="s">
        <v>16</v>
      </c>
      <c r="E10" s="3">
        <f t="shared" si="0"/>
        <v>9.22722029988466E-3</v>
      </c>
      <c r="F10" t="s">
        <v>113</v>
      </c>
      <c r="G10">
        <v>3</v>
      </c>
      <c r="H10" s="2">
        <f t="shared" si="4"/>
        <v>9.22722029988466E-3</v>
      </c>
      <c r="I10">
        <f t="shared" si="1"/>
        <v>1</v>
      </c>
      <c r="J10" s="1">
        <f t="shared" si="2"/>
        <v>0.75</v>
      </c>
      <c r="K10" s="8">
        <f t="shared" si="3"/>
        <v>4</v>
      </c>
    </row>
    <row r="11" spans="1:14">
      <c r="A11" t="s">
        <v>17</v>
      </c>
      <c r="B11" t="s">
        <v>3</v>
      </c>
      <c r="C11">
        <v>6</v>
      </c>
      <c r="D11" t="s">
        <v>18</v>
      </c>
      <c r="E11" s="3">
        <f t="shared" si="0"/>
        <v>1.384083044982699E-2</v>
      </c>
      <c r="H11" s="2" t="str">
        <f t="shared" si="4"/>
        <v/>
      </c>
      <c r="I11">
        <f t="shared" si="1"/>
        <v>6</v>
      </c>
      <c r="J11" s="1">
        <f t="shared" si="2"/>
        <v>0</v>
      </c>
      <c r="K11" s="8" t="str">
        <f t="shared" si="3"/>
        <v/>
      </c>
    </row>
    <row r="12" spans="1:14">
      <c r="A12" t="s">
        <v>19</v>
      </c>
      <c r="B12" t="s">
        <v>11</v>
      </c>
      <c r="C12">
        <v>4</v>
      </c>
      <c r="D12" t="s">
        <v>16</v>
      </c>
      <c r="E12" s="3">
        <f t="shared" si="0"/>
        <v>9.22722029988466E-3</v>
      </c>
      <c r="H12" s="2" t="str">
        <f t="shared" si="4"/>
        <v/>
      </c>
      <c r="I12">
        <f t="shared" si="1"/>
        <v>4</v>
      </c>
      <c r="J12" s="1">
        <f t="shared" si="2"/>
        <v>0</v>
      </c>
      <c r="K12" s="8" t="str">
        <f t="shared" si="3"/>
        <v/>
      </c>
    </row>
    <row r="13" spans="1:14">
      <c r="A13" t="s">
        <v>20</v>
      </c>
      <c r="B13" t="s">
        <v>11</v>
      </c>
      <c r="C13">
        <v>4</v>
      </c>
      <c r="D13" t="s">
        <v>21</v>
      </c>
      <c r="E13" s="3">
        <f t="shared" si="0"/>
        <v>9.22722029988466E-3</v>
      </c>
      <c r="H13" s="2" t="str">
        <f t="shared" si="4"/>
        <v/>
      </c>
      <c r="I13">
        <f t="shared" si="1"/>
        <v>4</v>
      </c>
      <c r="J13" s="1">
        <f t="shared" si="2"/>
        <v>0</v>
      </c>
      <c r="K13" s="8" t="str">
        <f t="shared" si="3"/>
        <v/>
      </c>
    </row>
    <row r="14" spans="1:14">
      <c r="A14" t="s">
        <v>22</v>
      </c>
      <c r="B14" t="s">
        <v>11</v>
      </c>
      <c r="C14">
        <v>4</v>
      </c>
      <c r="D14" t="s">
        <v>23</v>
      </c>
      <c r="E14" s="3">
        <f t="shared" si="0"/>
        <v>9.22722029988466E-3</v>
      </c>
      <c r="H14" s="2" t="str">
        <f t="shared" si="4"/>
        <v/>
      </c>
      <c r="I14">
        <f t="shared" si="1"/>
        <v>4</v>
      </c>
      <c r="J14" s="1">
        <f t="shared" si="2"/>
        <v>0</v>
      </c>
      <c r="K14" s="8" t="str">
        <f t="shared" si="3"/>
        <v/>
      </c>
    </row>
    <row r="15" spans="1:14">
      <c r="A15" t="s">
        <v>24</v>
      </c>
      <c r="B15" t="s">
        <v>11</v>
      </c>
      <c r="C15">
        <v>3</v>
      </c>
      <c r="D15" t="s">
        <v>4</v>
      </c>
      <c r="E15" s="3">
        <f t="shared" si="0"/>
        <v>6.920415224913495E-3</v>
      </c>
      <c r="F15" t="s">
        <v>113</v>
      </c>
      <c r="G15">
        <v>5</v>
      </c>
      <c r="H15" s="2">
        <f t="shared" si="4"/>
        <v>6.920415224913495E-3</v>
      </c>
      <c r="I15">
        <f t="shared" si="1"/>
        <v>-2</v>
      </c>
      <c r="J15" s="1">
        <f t="shared" si="2"/>
        <v>1.6666666666666667</v>
      </c>
      <c r="K15" s="8">
        <f t="shared" si="3"/>
        <v>3</v>
      </c>
    </row>
    <row r="16" spans="1:14">
      <c r="A16" t="s">
        <v>25</v>
      </c>
      <c r="B16" t="s">
        <v>11</v>
      </c>
      <c r="C16">
        <v>2.5</v>
      </c>
      <c r="D16" t="s">
        <v>4</v>
      </c>
      <c r="E16" s="3">
        <f t="shared" si="0"/>
        <v>5.7670126874279125E-3</v>
      </c>
      <c r="F16" t="s">
        <v>113</v>
      </c>
      <c r="G16">
        <v>3</v>
      </c>
      <c r="H16" s="2">
        <f t="shared" si="4"/>
        <v>5.7670126874279125E-3</v>
      </c>
      <c r="I16">
        <f t="shared" si="1"/>
        <v>-0.5</v>
      </c>
      <c r="J16" s="1">
        <f t="shared" si="2"/>
        <v>1.2</v>
      </c>
      <c r="K16" s="8">
        <f t="shared" si="3"/>
        <v>2.5</v>
      </c>
    </row>
    <row r="17" spans="1:11">
      <c r="A17" t="s">
        <v>26</v>
      </c>
      <c r="B17" t="s">
        <v>14</v>
      </c>
      <c r="C17">
        <v>3</v>
      </c>
      <c r="D17" t="s">
        <v>21</v>
      </c>
      <c r="E17" s="3">
        <f t="shared" si="0"/>
        <v>6.920415224913495E-3</v>
      </c>
      <c r="H17" s="2" t="str">
        <f t="shared" si="4"/>
        <v/>
      </c>
      <c r="I17">
        <f t="shared" si="1"/>
        <v>3</v>
      </c>
      <c r="J17" s="1">
        <f t="shared" si="2"/>
        <v>0</v>
      </c>
      <c r="K17" s="8" t="str">
        <f t="shared" si="3"/>
        <v/>
      </c>
    </row>
    <row r="18" spans="1:11">
      <c r="A18" t="s">
        <v>27</v>
      </c>
      <c r="B18" t="s">
        <v>11</v>
      </c>
      <c r="C18">
        <v>3</v>
      </c>
      <c r="D18" t="s">
        <v>4</v>
      </c>
      <c r="E18" s="3">
        <f t="shared" si="0"/>
        <v>6.920415224913495E-3</v>
      </c>
      <c r="F18" t="s">
        <v>113</v>
      </c>
      <c r="G18">
        <v>3</v>
      </c>
      <c r="H18" s="2">
        <f t="shared" si="4"/>
        <v>6.920415224913495E-3</v>
      </c>
      <c r="I18">
        <f t="shared" si="1"/>
        <v>0</v>
      </c>
      <c r="J18" s="1">
        <f t="shared" si="2"/>
        <v>1</v>
      </c>
      <c r="K18" s="8">
        <f t="shared" si="3"/>
        <v>3</v>
      </c>
    </row>
    <row r="19" spans="1:11">
      <c r="A19" t="s">
        <v>28</v>
      </c>
      <c r="B19" t="s">
        <v>11</v>
      </c>
      <c r="C19">
        <v>2.5</v>
      </c>
      <c r="D19" t="s">
        <v>4</v>
      </c>
      <c r="E19" s="3">
        <f t="shared" si="0"/>
        <v>5.7670126874279125E-3</v>
      </c>
      <c r="F19" t="s">
        <v>113</v>
      </c>
      <c r="G19">
        <v>3</v>
      </c>
      <c r="H19" s="2">
        <f t="shared" si="4"/>
        <v>5.7670126874279125E-3</v>
      </c>
      <c r="I19">
        <f t="shared" si="1"/>
        <v>-0.5</v>
      </c>
      <c r="J19" s="1">
        <f t="shared" si="2"/>
        <v>1.2</v>
      </c>
      <c r="K19" s="8">
        <f t="shared" si="3"/>
        <v>2.5</v>
      </c>
    </row>
    <row r="20" spans="1:11">
      <c r="A20" t="s">
        <v>29</v>
      </c>
      <c r="B20" t="s">
        <v>14</v>
      </c>
      <c r="C20">
        <v>3</v>
      </c>
      <c r="D20" t="s">
        <v>21</v>
      </c>
      <c r="E20" s="3">
        <f t="shared" si="0"/>
        <v>6.920415224913495E-3</v>
      </c>
      <c r="H20" s="2" t="str">
        <f t="shared" si="4"/>
        <v/>
      </c>
      <c r="I20">
        <f t="shared" si="1"/>
        <v>3</v>
      </c>
      <c r="J20" s="1">
        <f t="shared" si="2"/>
        <v>0</v>
      </c>
      <c r="K20" s="8" t="str">
        <f t="shared" si="3"/>
        <v/>
      </c>
    </row>
    <row r="21" spans="1:11">
      <c r="A21" t="s">
        <v>30</v>
      </c>
      <c r="B21" t="s">
        <v>11</v>
      </c>
      <c r="C21">
        <v>3</v>
      </c>
      <c r="D21" t="s">
        <v>4</v>
      </c>
      <c r="E21" s="3">
        <f t="shared" si="0"/>
        <v>6.920415224913495E-3</v>
      </c>
      <c r="H21" s="2" t="str">
        <f t="shared" si="4"/>
        <v/>
      </c>
      <c r="I21">
        <f t="shared" si="1"/>
        <v>3</v>
      </c>
      <c r="J21" s="1">
        <f t="shared" si="2"/>
        <v>0</v>
      </c>
      <c r="K21" s="8" t="str">
        <f t="shared" si="3"/>
        <v/>
      </c>
    </row>
    <row r="22" spans="1:11">
      <c r="A22" t="s">
        <v>31</v>
      </c>
      <c r="B22" t="s">
        <v>11</v>
      </c>
      <c r="C22">
        <v>2.5</v>
      </c>
      <c r="D22" t="s">
        <v>4</v>
      </c>
      <c r="E22" s="3">
        <f t="shared" si="0"/>
        <v>5.7670126874279125E-3</v>
      </c>
      <c r="H22" s="2" t="str">
        <f t="shared" si="4"/>
        <v/>
      </c>
      <c r="I22">
        <f t="shared" si="1"/>
        <v>2.5</v>
      </c>
      <c r="J22" s="1">
        <f t="shared" si="2"/>
        <v>0</v>
      </c>
      <c r="K22" s="8" t="str">
        <f t="shared" si="3"/>
        <v/>
      </c>
    </row>
    <row r="23" spans="1:11">
      <c r="A23" t="s">
        <v>32</v>
      </c>
      <c r="B23" t="s">
        <v>14</v>
      </c>
      <c r="C23">
        <v>3</v>
      </c>
      <c r="D23" t="s">
        <v>21</v>
      </c>
      <c r="E23" s="3">
        <f t="shared" si="0"/>
        <v>6.920415224913495E-3</v>
      </c>
      <c r="H23" s="2" t="str">
        <f t="shared" si="4"/>
        <v/>
      </c>
      <c r="I23">
        <f t="shared" si="1"/>
        <v>3</v>
      </c>
      <c r="J23" s="1">
        <f t="shared" si="2"/>
        <v>0</v>
      </c>
      <c r="K23" s="8" t="str">
        <f t="shared" si="3"/>
        <v/>
      </c>
    </row>
    <row r="24" spans="1:11">
      <c r="A24" t="s">
        <v>33</v>
      </c>
      <c r="B24" t="s">
        <v>11</v>
      </c>
      <c r="C24">
        <v>3</v>
      </c>
      <c r="D24" t="s">
        <v>4</v>
      </c>
      <c r="E24" s="3">
        <f t="shared" si="0"/>
        <v>6.920415224913495E-3</v>
      </c>
      <c r="H24" s="2" t="str">
        <f t="shared" si="4"/>
        <v/>
      </c>
      <c r="I24">
        <f t="shared" si="1"/>
        <v>3</v>
      </c>
      <c r="J24" s="1">
        <f t="shared" si="2"/>
        <v>0</v>
      </c>
      <c r="K24" s="8" t="str">
        <f t="shared" si="3"/>
        <v/>
      </c>
    </row>
    <row r="25" spans="1:11">
      <c r="A25" t="s">
        <v>34</v>
      </c>
      <c r="B25" t="s">
        <v>11</v>
      </c>
      <c r="C25">
        <v>2.5</v>
      </c>
      <c r="D25" t="s">
        <v>4</v>
      </c>
      <c r="E25" s="3">
        <f t="shared" si="0"/>
        <v>5.7670126874279125E-3</v>
      </c>
      <c r="H25" s="2" t="str">
        <f t="shared" si="4"/>
        <v/>
      </c>
      <c r="I25">
        <f t="shared" si="1"/>
        <v>2.5</v>
      </c>
      <c r="J25" s="1">
        <f t="shared" si="2"/>
        <v>0</v>
      </c>
      <c r="K25" s="8" t="str">
        <f t="shared" si="3"/>
        <v/>
      </c>
    </row>
    <row r="26" spans="1:11">
      <c r="A26" t="s">
        <v>35</v>
      </c>
      <c r="B26" t="s">
        <v>11</v>
      </c>
      <c r="C26">
        <v>4</v>
      </c>
      <c r="D26" t="s">
        <v>21</v>
      </c>
      <c r="E26" s="3">
        <f t="shared" si="0"/>
        <v>9.22722029988466E-3</v>
      </c>
      <c r="H26" s="2" t="str">
        <f t="shared" si="4"/>
        <v/>
      </c>
      <c r="I26">
        <f t="shared" si="1"/>
        <v>4</v>
      </c>
      <c r="J26" s="1">
        <f t="shared" si="2"/>
        <v>0</v>
      </c>
      <c r="K26" s="8" t="str">
        <f t="shared" si="3"/>
        <v/>
      </c>
    </row>
    <row r="27" spans="1:11">
      <c r="A27" t="s">
        <v>36</v>
      </c>
      <c r="B27" t="s">
        <v>11</v>
      </c>
      <c r="C27">
        <v>3</v>
      </c>
      <c r="D27" t="s">
        <v>4</v>
      </c>
      <c r="E27" s="3">
        <f t="shared" si="0"/>
        <v>6.920415224913495E-3</v>
      </c>
      <c r="H27" s="2" t="str">
        <f t="shared" si="4"/>
        <v/>
      </c>
      <c r="I27">
        <f t="shared" si="1"/>
        <v>3</v>
      </c>
      <c r="J27" s="1">
        <f t="shared" si="2"/>
        <v>0</v>
      </c>
      <c r="K27" s="8" t="str">
        <f t="shared" si="3"/>
        <v/>
      </c>
    </row>
    <row r="28" spans="1:11">
      <c r="A28" t="s">
        <v>37</v>
      </c>
      <c r="B28" t="s">
        <v>11</v>
      </c>
      <c r="C28">
        <v>2.5</v>
      </c>
      <c r="D28" t="s">
        <v>4</v>
      </c>
      <c r="E28" s="3">
        <f t="shared" si="0"/>
        <v>5.7670126874279125E-3</v>
      </c>
      <c r="H28" s="2" t="str">
        <f t="shared" si="4"/>
        <v/>
      </c>
      <c r="I28">
        <f t="shared" si="1"/>
        <v>2.5</v>
      </c>
      <c r="J28" s="1">
        <f t="shared" si="2"/>
        <v>0</v>
      </c>
      <c r="K28" s="8" t="str">
        <f t="shared" si="3"/>
        <v/>
      </c>
    </row>
    <row r="29" spans="1:11">
      <c r="A29" t="s">
        <v>38</v>
      </c>
      <c r="B29" t="s">
        <v>14</v>
      </c>
      <c r="C29">
        <v>3</v>
      </c>
      <c r="D29" t="s">
        <v>21</v>
      </c>
      <c r="E29" s="3">
        <f t="shared" si="0"/>
        <v>6.920415224913495E-3</v>
      </c>
      <c r="H29" s="2" t="str">
        <f t="shared" si="4"/>
        <v/>
      </c>
      <c r="I29">
        <f t="shared" si="1"/>
        <v>3</v>
      </c>
      <c r="J29" s="1">
        <f t="shared" si="2"/>
        <v>0</v>
      </c>
      <c r="K29" s="8" t="str">
        <f t="shared" si="3"/>
        <v/>
      </c>
    </row>
    <row r="30" spans="1:11">
      <c r="A30" s="4" t="s">
        <v>39</v>
      </c>
      <c r="C30">
        <v>12</v>
      </c>
      <c r="E30" s="3">
        <f t="shared" si="0"/>
        <v>2.768166089965398E-2</v>
      </c>
      <c r="H30" s="2" t="str">
        <f t="shared" si="4"/>
        <v/>
      </c>
      <c r="I30">
        <f t="shared" si="1"/>
        <v>12</v>
      </c>
      <c r="J30" s="1">
        <f t="shared" si="2"/>
        <v>0</v>
      </c>
      <c r="K30" s="8" t="str">
        <f t="shared" si="3"/>
        <v/>
      </c>
    </row>
    <row r="31" spans="1:11">
      <c r="A31" t="s">
        <v>40</v>
      </c>
      <c r="B31" t="s">
        <v>11</v>
      </c>
      <c r="C31">
        <v>2</v>
      </c>
      <c r="D31" t="s">
        <v>6</v>
      </c>
      <c r="E31" s="3">
        <f t="shared" si="0"/>
        <v>4.61361014994233E-3</v>
      </c>
      <c r="F31" t="s">
        <v>113</v>
      </c>
      <c r="G31">
        <v>2.4</v>
      </c>
      <c r="H31" s="2">
        <f t="shared" si="4"/>
        <v>4.61361014994233E-3</v>
      </c>
      <c r="I31">
        <f t="shared" si="1"/>
        <v>-0.39999999999999991</v>
      </c>
      <c r="J31" s="1">
        <f t="shared" si="2"/>
        <v>1.2</v>
      </c>
      <c r="K31" s="8">
        <f t="shared" si="3"/>
        <v>2</v>
      </c>
    </row>
    <row r="32" spans="1:11">
      <c r="A32" t="s">
        <v>41</v>
      </c>
      <c r="B32" t="s">
        <v>11</v>
      </c>
      <c r="C32">
        <v>2</v>
      </c>
      <c r="D32" t="s">
        <v>6</v>
      </c>
      <c r="E32" s="3">
        <f t="shared" si="0"/>
        <v>4.61361014994233E-3</v>
      </c>
      <c r="H32" s="2" t="str">
        <f t="shared" si="4"/>
        <v/>
      </c>
      <c r="I32">
        <f t="shared" si="1"/>
        <v>2</v>
      </c>
      <c r="J32" s="1">
        <f t="shared" si="2"/>
        <v>0</v>
      </c>
      <c r="K32" s="8" t="str">
        <f t="shared" si="3"/>
        <v/>
      </c>
    </row>
    <row r="33" spans="1:11">
      <c r="A33" t="s">
        <v>42</v>
      </c>
      <c r="B33" t="s">
        <v>11</v>
      </c>
      <c r="C33">
        <v>2</v>
      </c>
      <c r="D33" t="s">
        <v>6</v>
      </c>
      <c r="E33" s="3">
        <f t="shared" si="0"/>
        <v>4.61361014994233E-3</v>
      </c>
      <c r="H33" s="2" t="str">
        <f t="shared" si="4"/>
        <v/>
      </c>
      <c r="I33">
        <f t="shared" si="1"/>
        <v>2</v>
      </c>
      <c r="J33" s="1">
        <f t="shared" si="2"/>
        <v>0</v>
      </c>
      <c r="K33" s="8" t="str">
        <f t="shared" si="3"/>
        <v/>
      </c>
    </row>
    <row r="34" spans="1:11">
      <c r="A34" t="s">
        <v>43</v>
      </c>
      <c r="B34" t="s">
        <v>11</v>
      </c>
      <c r="C34">
        <v>2</v>
      </c>
      <c r="D34" t="s">
        <v>6</v>
      </c>
      <c r="E34" s="3">
        <f t="shared" si="0"/>
        <v>4.61361014994233E-3</v>
      </c>
      <c r="H34" s="2" t="str">
        <f t="shared" si="4"/>
        <v/>
      </c>
      <c r="I34">
        <f t="shared" si="1"/>
        <v>2</v>
      </c>
      <c r="J34" s="1">
        <f t="shared" si="2"/>
        <v>0</v>
      </c>
      <c r="K34" s="8" t="str">
        <f t="shared" si="3"/>
        <v/>
      </c>
    </row>
    <row r="35" spans="1:11">
      <c r="A35" t="s">
        <v>44</v>
      </c>
      <c r="B35" t="s">
        <v>3</v>
      </c>
      <c r="C35">
        <v>4</v>
      </c>
      <c r="D35" t="s">
        <v>6</v>
      </c>
      <c r="E35" s="3">
        <f t="shared" si="0"/>
        <v>9.22722029988466E-3</v>
      </c>
      <c r="H35" s="2" t="str">
        <f t="shared" si="4"/>
        <v/>
      </c>
      <c r="I35">
        <f t="shared" si="1"/>
        <v>4</v>
      </c>
      <c r="J35" s="1">
        <f t="shared" si="2"/>
        <v>0</v>
      </c>
      <c r="K35" s="8" t="str">
        <f t="shared" si="3"/>
        <v/>
      </c>
    </row>
    <row r="36" spans="1:11">
      <c r="A36" t="s">
        <v>45</v>
      </c>
      <c r="B36" t="s">
        <v>11</v>
      </c>
      <c r="C36">
        <v>2.5</v>
      </c>
      <c r="D36" t="s">
        <v>23</v>
      </c>
      <c r="E36" s="3">
        <f t="shared" si="0"/>
        <v>5.7670126874279125E-3</v>
      </c>
      <c r="H36" s="2" t="str">
        <f t="shared" si="4"/>
        <v/>
      </c>
      <c r="I36">
        <f t="shared" si="1"/>
        <v>2.5</v>
      </c>
      <c r="J36" s="1">
        <f t="shared" si="2"/>
        <v>0</v>
      </c>
      <c r="K36" s="8" t="str">
        <f t="shared" si="3"/>
        <v/>
      </c>
    </row>
    <row r="37" spans="1:11">
      <c r="A37" t="s">
        <v>46</v>
      </c>
      <c r="B37" t="s">
        <v>11</v>
      </c>
      <c r="C37">
        <v>4</v>
      </c>
      <c r="D37" t="s">
        <v>21</v>
      </c>
      <c r="E37" s="3">
        <f t="shared" si="0"/>
        <v>9.22722029988466E-3</v>
      </c>
      <c r="H37" s="2" t="str">
        <f t="shared" si="4"/>
        <v/>
      </c>
      <c r="I37">
        <f t="shared" si="1"/>
        <v>4</v>
      </c>
      <c r="J37" s="1">
        <f t="shared" si="2"/>
        <v>0</v>
      </c>
      <c r="K37" s="8" t="str">
        <f t="shared" si="3"/>
        <v/>
      </c>
    </row>
    <row r="38" spans="1:11">
      <c r="A38" t="s">
        <v>47</v>
      </c>
      <c r="B38" t="s">
        <v>11</v>
      </c>
      <c r="C38">
        <v>8</v>
      </c>
      <c r="D38" t="s">
        <v>16</v>
      </c>
      <c r="E38" s="3">
        <f t="shared" si="0"/>
        <v>1.845444059976932E-2</v>
      </c>
      <c r="H38" s="2" t="str">
        <f t="shared" si="4"/>
        <v/>
      </c>
      <c r="I38">
        <f t="shared" si="1"/>
        <v>8</v>
      </c>
      <c r="J38" s="1">
        <f t="shared" si="2"/>
        <v>0</v>
      </c>
      <c r="K38" s="8" t="str">
        <f t="shared" si="3"/>
        <v/>
      </c>
    </row>
    <row r="39" spans="1:11">
      <c r="A39" t="s">
        <v>48</v>
      </c>
      <c r="B39" t="s">
        <v>11</v>
      </c>
      <c r="C39">
        <v>8</v>
      </c>
      <c r="D39" t="s">
        <v>16</v>
      </c>
      <c r="E39" s="3">
        <f t="shared" si="0"/>
        <v>1.845444059976932E-2</v>
      </c>
      <c r="H39" s="2" t="str">
        <f t="shared" si="4"/>
        <v/>
      </c>
      <c r="I39">
        <f t="shared" si="1"/>
        <v>8</v>
      </c>
      <c r="J39" s="1">
        <f t="shared" si="2"/>
        <v>0</v>
      </c>
      <c r="K39" s="8" t="str">
        <f t="shared" si="3"/>
        <v/>
      </c>
    </row>
    <row r="40" spans="1:11">
      <c r="A40" t="s">
        <v>49</v>
      </c>
      <c r="B40" t="s">
        <v>14</v>
      </c>
      <c r="C40">
        <v>2</v>
      </c>
      <c r="D40" t="s">
        <v>16</v>
      </c>
      <c r="E40" s="3">
        <f t="shared" si="0"/>
        <v>4.61361014994233E-3</v>
      </c>
      <c r="H40" s="2" t="str">
        <f t="shared" si="4"/>
        <v/>
      </c>
      <c r="I40">
        <f t="shared" si="1"/>
        <v>2</v>
      </c>
      <c r="J40" s="1">
        <f t="shared" si="2"/>
        <v>0</v>
      </c>
      <c r="K40" s="8" t="str">
        <f t="shared" si="3"/>
        <v/>
      </c>
    </row>
    <row r="41" spans="1:11">
      <c r="A41" t="s">
        <v>50</v>
      </c>
      <c r="B41" t="s">
        <v>14</v>
      </c>
      <c r="C41">
        <v>24</v>
      </c>
      <c r="D41" t="s">
        <v>8</v>
      </c>
      <c r="E41" s="3">
        <f t="shared" si="0"/>
        <v>5.536332179930796E-2</v>
      </c>
      <c r="F41" t="s">
        <v>113</v>
      </c>
      <c r="G41">
        <v>24</v>
      </c>
      <c r="H41" s="2">
        <f t="shared" si="4"/>
        <v>5.536332179930796E-2</v>
      </c>
      <c r="I41">
        <f t="shared" si="1"/>
        <v>0</v>
      </c>
      <c r="J41" s="1">
        <f t="shared" si="2"/>
        <v>1</v>
      </c>
      <c r="K41" s="8">
        <f t="shared" si="3"/>
        <v>24</v>
      </c>
    </row>
    <row r="42" spans="1:11">
      <c r="A42" t="s">
        <v>51</v>
      </c>
      <c r="B42" t="s">
        <v>11</v>
      </c>
      <c r="C42">
        <v>3</v>
      </c>
      <c r="D42" t="s">
        <v>16</v>
      </c>
      <c r="E42" s="3">
        <f t="shared" si="0"/>
        <v>6.920415224913495E-3</v>
      </c>
      <c r="H42" s="2" t="str">
        <f t="shared" si="4"/>
        <v/>
      </c>
      <c r="I42">
        <f t="shared" si="1"/>
        <v>3</v>
      </c>
      <c r="J42" s="1">
        <f t="shared" si="2"/>
        <v>0</v>
      </c>
      <c r="K42" s="8" t="str">
        <f t="shared" si="3"/>
        <v/>
      </c>
    </row>
    <row r="43" spans="1:11">
      <c r="A43" t="s">
        <v>52</v>
      </c>
      <c r="B43" t="s">
        <v>11</v>
      </c>
      <c r="C43">
        <v>3</v>
      </c>
      <c r="D43" t="s">
        <v>23</v>
      </c>
      <c r="E43" s="3">
        <f t="shared" si="0"/>
        <v>6.920415224913495E-3</v>
      </c>
      <c r="H43" s="2" t="str">
        <f t="shared" si="4"/>
        <v/>
      </c>
      <c r="I43">
        <f t="shared" si="1"/>
        <v>3</v>
      </c>
      <c r="J43" s="1">
        <f t="shared" si="2"/>
        <v>0</v>
      </c>
      <c r="K43" s="8" t="str">
        <f t="shared" si="3"/>
        <v/>
      </c>
    </row>
    <row r="44" spans="1:11">
      <c r="A44" t="s">
        <v>53</v>
      </c>
      <c r="B44" t="s">
        <v>11</v>
      </c>
      <c r="C44">
        <v>3</v>
      </c>
      <c r="D44" t="s">
        <v>6</v>
      </c>
      <c r="E44" s="3">
        <f t="shared" si="0"/>
        <v>6.920415224913495E-3</v>
      </c>
      <c r="H44" s="2" t="str">
        <f t="shared" si="4"/>
        <v/>
      </c>
      <c r="I44">
        <f t="shared" si="1"/>
        <v>3</v>
      </c>
      <c r="J44" s="1">
        <f t="shared" si="2"/>
        <v>0</v>
      </c>
      <c r="K44" s="8" t="str">
        <f t="shared" si="3"/>
        <v/>
      </c>
    </row>
    <row r="45" spans="1:11">
      <c r="A45" s="4" t="s">
        <v>54</v>
      </c>
      <c r="C45">
        <v>122</v>
      </c>
      <c r="E45" s="3">
        <f t="shared" si="0"/>
        <v>0.28143021914648214</v>
      </c>
      <c r="H45" s="2" t="str">
        <f t="shared" si="4"/>
        <v/>
      </c>
      <c r="I45">
        <f t="shared" si="1"/>
        <v>122</v>
      </c>
      <c r="J45" s="1">
        <f t="shared" si="2"/>
        <v>0</v>
      </c>
      <c r="K45" s="8" t="str">
        <f t="shared" si="3"/>
        <v/>
      </c>
    </row>
    <row r="46" spans="1:11">
      <c r="A46" t="s">
        <v>55</v>
      </c>
      <c r="B46" t="s">
        <v>11</v>
      </c>
      <c r="C46">
        <v>3</v>
      </c>
      <c r="D46" t="s">
        <v>4</v>
      </c>
      <c r="E46" s="3">
        <f t="shared" si="0"/>
        <v>6.920415224913495E-3</v>
      </c>
      <c r="H46" s="2" t="str">
        <f t="shared" si="4"/>
        <v/>
      </c>
      <c r="I46">
        <f t="shared" si="1"/>
        <v>3</v>
      </c>
      <c r="J46" s="1">
        <f t="shared" si="2"/>
        <v>0</v>
      </c>
      <c r="K46" s="8" t="str">
        <f t="shared" si="3"/>
        <v/>
      </c>
    </row>
    <row r="47" spans="1:11">
      <c r="A47" t="s">
        <v>56</v>
      </c>
      <c r="B47" t="s">
        <v>11</v>
      </c>
      <c r="C47">
        <v>2.5</v>
      </c>
      <c r="D47" t="s">
        <v>23</v>
      </c>
      <c r="E47" s="3">
        <f t="shared" si="0"/>
        <v>5.7670126874279125E-3</v>
      </c>
      <c r="H47" s="2" t="str">
        <f t="shared" si="4"/>
        <v/>
      </c>
      <c r="I47">
        <f t="shared" si="1"/>
        <v>2.5</v>
      </c>
      <c r="J47" s="1">
        <f t="shared" si="2"/>
        <v>0</v>
      </c>
      <c r="K47" s="8" t="str">
        <f t="shared" si="3"/>
        <v/>
      </c>
    </row>
    <row r="48" spans="1:11">
      <c r="A48" t="s">
        <v>57</v>
      </c>
      <c r="B48" t="s">
        <v>11</v>
      </c>
      <c r="C48">
        <v>4</v>
      </c>
      <c r="D48" t="s">
        <v>21</v>
      </c>
      <c r="E48" s="3">
        <f t="shared" si="0"/>
        <v>9.22722029988466E-3</v>
      </c>
      <c r="H48" s="2" t="str">
        <f t="shared" si="4"/>
        <v/>
      </c>
      <c r="I48">
        <f t="shared" si="1"/>
        <v>4</v>
      </c>
      <c r="J48" s="1">
        <f t="shared" si="2"/>
        <v>0</v>
      </c>
      <c r="K48" s="8" t="str">
        <f t="shared" si="3"/>
        <v/>
      </c>
    </row>
    <row r="49" spans="1:11">
      <c r="A49" t="s">
        <v>58</v>
      </c>
      <c r="B49" t="s">
        <v>14</v>
      </c>
      <c r="C49">
        <v>3</v>
      </c>
      <c r="D49" t="s">
        <v>4</v>
      </c>
      <c r="E49" s="3">
        <f t="shared" si="0"/>
        <v>6.920415224913495E-3</v>
      </c>
      <c r="H49" s="2" t="str">
        <f t="shared" si="4"/>
        <v/>
      </c>
      <c r="I49">
        <f t="shared" si="1"/>
        <v>3</v>
      </c>
      <c r="J49" s="1">
        <f t="shared" si="2"/>
        <v>0</v>
      </c>
      <c r="K49" s="8" t="str">
        <f t="shared" si="3"/>
        <v/>
      </c>
    </row>
    <row r="50" spans="1:11">
      <c r="A50" t="s">
        <v>59</v>
      </c>
      <c r="B50" t="s">
        <v>14</v>
      </c>
      <c r="C50">
        <v>2.5</v>
      </c>
      <c r="D50" t="s">
        <v>23</v>
      </c>
      <c r="E50" s="3">
        <f t="shared" si="0"/>
        <v>5.7670126874279125E-3</v>
      </c>
      <c r="H50" s="2" t="str">
        <f t="shared" si="4"/>
        <v/>
      </c>
      <c r="I50">
        <f t="shared" si="1"/>
        <v>2.5</v>
      </c>
      <c r="J50" s="1">
        <f t="shared" si="2"/>
        <v>0</v>
      </c>
      <c r="K50" s="8" t="str">
        <f t="shared" si="3"/>
        <v/>
      </c>
    </row>
    <row r="51" spans="1:11">
      <c r="A51" t="s">
        <v>60</v>
      </c>
      <c r="B51" t="s">
        <v>14</v>
      </c>
      <c r="C51">
        <v>4</v>
      </c>
      <c r="D51" t="s">
        <v>21</v>
      </c>
      <c r="E51" s="3">
        <f t="shared" si="0"/>
        <v>9.22722029988466E-3</v>
      </c>
      <c r="H51" s="2" t="str">
        <f t="shared" si="4"/>
        <v/>
      </c>
      <c r="I51">
        <f t="shared" si="1"/>
        <v>4</v>
      </c>
      <c r="J51" s="1">
        <f t="shared" si="2"/>
        <v>0</v>
      </c>
      <c r="K51" s="8" t="str">
        <f t="shared" si="3"/>
        <v/>
      </c>
    </row>
    <row r="52" spans="1:11">
      <c r="A52" t="s">
        <v>61</v>
      </c>
      <c r="B52" t="s">
        <v>11</v>
      </c>
      <c r="C52">
        <v>3</v>
      </c>
      <c r="D52" t="s">
        <v>4</v>
      </c>
      <c r="E52" s="3">
        <f t="shared" si="0"/>
        <v>6.920415224913495E-3</v>
      </c>
      <c r="H52" s="2" t="str">
        <f t="shared" si="4"/>
        <v/>
      </c>
      <c r="I52">
        <f t="shared" si="1"/>
        <v>3</v>
      </c>
      <c r="J52" s="1">
        <f t="shared" si="2"/>
        <v>0</v>
      </c>
      <c r="K52" s="8" t="str">
        <f t="shared" si="3"/>
        <v/>
      </c>
    </row>
    <row r="53" spans="1:11">
      <c r="A53" t="s">
        <v>62</v>
      </c>
      <c r="B53" t="s">
        <v>11</v>
      </c>
      <c r="C53">
        <v>2.5</v>
      </c>
      <c r="D53" t="s">
        <v>23</v>
      </c>
      <c r="E53" s="3">
        <f t="shared" si="0"/>
        <v>5.7670126874279125E-3</v>
      </c>
      <c r="H53" s="2" t="str">
        <f t="shared" si="4"/>
        <v/>
      </c>
      <c r="I53">
        <f t="shared" si="1"/>
        <v>2.5</v>
      </c>
      <c r="J53" s="1">
        <f t="shared" si="2"/>
        <v>0</v>
      </c>
      <c r="K53" s="8" t="str">
        <f t="shared" si="3"/>
        <v/>
      </c>
    </row>
    <row r="54" spans="1:11">
      <c r="A54" t="s">
        <v>63</v>
      </c>
      <c r="B54" t="s">
        <v>14</v>
      </c>
      <c r="C54">
        <v>4</v>
      </c>
      <c r="D54" t="s">
        <v>21</v>
      </c>
      <c r="E54" s="3">
        <f t="shared" si="0"/>
        <v>9.22722029988466E-3</v>
      </c>
      <c r="H54" s="2" t="str">
        <f t="shared" si="4"/>
        <v/>
      </c>
      <c r="I54">
        <f t="shared" si="1"/>
        <v>4</v>
      </c>
      <c r="J54" s="1">
        <f t="shared" si="2"/>
        <v>0</v>
      </c>
      <c r="K54" s="8" t="str">
        <f t="shared" si="3"/>
        <v/>
      </c>
    </row>
    <row r="55" spans="1:11">
      <c r="A55" t="s">
        <v>64</v>
      </c>
      <c r="B55" t="s">
        <v>11</v>
      </c>
      <c r="C55">
        <v>3</v>
      </c>
      <c r="D55" t="s">
        <v>4</v>
      </c>
      <c r="E55" s="3">
        <f t="shared" si="0"/>
        <v>6.920415224913495E-3</v>
      </c>
      <c r="H55" s="2" t="str">
        <f t="shared" si="4"/>
        <v/>
      </c>
      <c r="I55">
        <f t="shared" si="1"/>
        <v>3</v>
      </c>
      <c r="J55" s="1">
        <f t="shared" si="2"/>
        <v>0</v>
      </c>
      <c r="K55" s="8" t="str">
        <f t="shared" si="3"/>
        <v/>
      </c>
    </row>
    <row r="56" spans="1:11">
      <c r="A56" t="s">
        <v>65</v>
      </c>
      <c r="B56" t="s">
        <v>11</v>
      </c>
      <c r="C56">
        <v>2.5</v>
      </c>
      <c r="D56" t="s">
        <v>23</v>
      </c>
      <c r="E56" s="3">
        <f t="shared" si="0"/>
        <v>5.7670126874279125E-3</v>
      </c>
      <c r="H56" s="2" t="str">
        <f t="shared" si="4"/>
        <v/>
      </c>
      <c r="I56">
        <f t="shared" si="1"/>
        <v>2.5</v>
      </c>
      <c r="J56" s="1">
        <f t="shared" si="2"/>
        <v>0</v>
      </c>
      <c r="K56" s="8" t="str">
        <f t="shared" si="3"/>
        <v/>
      </c>
    </row>
    <row r="57" spans="1:11">
      <c r="A57" t="s">
        <v>66</v>
      </c>
      <c r="B57" t="s">
        <v>14</v>
      </c>
      <c r="C57">
        <v>4</v>
      </c>
      <c r="D57" t="s">
        <v>21</v>
      </c>
      <c r="E57" s="3">
        <f t="shared" si="0"/>
        <v>9.22722029988466E-3</v>
      </c>
      <c r="H57" s="2" t="str">
        <f t="shared" si="4"/>
        <v/>
      </c>
      <c r="I57">
        <f t="shared" si="1"/>
        <v>4</v>
      </c>
      <c r="J57" s="1">
        <f t="shared" si="2"/>
        <v>0</v>
      </c>
      <c r="K57" s="8" t="str">
        <f t="shared" si="3"/>
        <v/>
      </c>
    </row>
    <row r="58" spans="1:11">
      <c r="A58" t="s">
        <v>67</v>
      </c>
      <c r="B58" t="s">
        <v>11</v>
      </c>
      <c r="C58">
        <v>3</v>
      </c>
      <c r="D58" t="s">
        <v>4</v>
      </c>
      <c r="E58" s="3">
        <f t="shared" si="0"/>
        <v>6.920415224913495E-3</v>
      </c>
      <c r="H58" s="2" t="str">
        <f t="shared" si="4"/>
        <v/>
      </c>
      <c r="I58">
        <f t="shared" si="1"/>
        <v>3</v>
      </c>
      <c r="J58" s="1">
        <f t="shared" si="2"/>
        <v>0</v>
      </c>
      <c r="K58" s="8" t="str">
        <f t="shared" si="3"/>
        <v/>
      </c>
    </row>
    <row r="59" spans="1:11">
      <c r="A59" t="s">
        <v>68</v>
      </c>
      <c r="B59" t="s">
        <v>11</v>
      </c>
      <c r="C59">
        <v>2.5</v>
      </c>
      <c r="D59" t="s">
        <v>23</v>
      </c>
      <c r="E59" s="3">
        <f t="shared" si="0"/>
        <v>5.7670126874279125E-3</v>
      </c>
      <c r="H59" s="2" t="str">
        <f t="shared" si="4"/>
        <v/>
      </c>
      <c r="I59">
        <f t="shared" si="1"/>
        <v>2.5</v>
      </c>
      <c r="J59" s="1">
        <f t="shared" si="2"/>
        <v>0</v>
      </c>
      <c r="K59" s="8" t="str">
        <f t="shared" si="3"/>
        <v/>
      </c>
    </row>
    <row r="60" spans="1:11">
      <c r="A60" t="s">
        <v>69</v>
      </c>
      <c r="B60" t="s">
        <v>14</v>
      </c>
      <c r="C60">
        <v>4</v>
      </c>
      <c r="D60" t="s">
        <v>21</v>
      </c>
      <c r="E60" s="3">
        <f t="shared" si="0"/>
        <v>9.22722029988466E-3</v>
      </c>
      <c r="H60" s="2" t="str">
        <f t="shared" si="4"/>
        <v/>
      </c>
      <c r="I60">
        <f t="shared" si="1"/>
        <v>4</v>
      </c>
      <c r="J60" s="1">
        <f t="shared" si="2"/>
        <v>0</v>
      </c>
      <c r="K60" s="8" t="str">
        <f t="shared" si="3"/>
        <v/>
      </c>
    </row>
    <row r="61" spans="1:11">
      <c r="A61" t="s">
        <v>70</v>
      </c>
      <c r="B61" t="s">
        <v>11</v>
      </c>
      <c r="C61">
        <v>3</v>
      </c>
      <c r="D61" t="s">
        <v>4</v>
      </c>
      <c r="E61" s="3">
        <f t="shared" si="0"/>
        <v>6.920415224913495E-3</v>
      </c>
      <c r="H61" s="2" t="str">
        <f t="shared" si="4"/>
        <v/>
      </c>
      <c r="I61">
        <f t="shared" si="1"/>
        <v>3</v>
      </c>
      <c r="J61" s="1">
        <f t="shared" si="2"/>
        <v>0</v>
      </c>
      <c r="K61" s="8" t="str">
        <f t="shared" si="3"/>
        <v/>
      </c>
    </row>
    <row r="62" spans="1:11">
      <c r="A62" t="s">
        <v>71</v>
      </c>
      <c r="B62" t="s">
        <v>11</v>
      </c>
      <c r="C62">
        <v>2.5</v>
      </c>
      <c r="D62" t="s">
        <v>23</v>
      </c>
      <c r="E62" s="3">
        <f t="shared" si="0"/>
        <v>5.7670126874279125E-3</v>
      </c>
      <c r="H62" s="2" t="str">
        <f t="shared" si="4"/>
        <v/>
      </c>
      <c r="I62">
        <f t="shared" si="1"/>
        <v>2.5</v>
      </c>
      <c r="J62" s="1">
        <f t="shared" si="2"/>
        <v>0</v>
      </c>
      <c r="K62" s="8" t="str">
        <f t="shared" si="3"/>
        <v/>
      </c>
    </row>
    <row r="63" spans="1:11">
      <c r="A63" t="s">
        <v>72</v>
      </c>
      <c r="B63" t="s">
        <v>14</v>
      </c>
      <c r="C63">
        <v>4</v>
      </c>
      <c r="D63" t="s">
        <v>21</v>
      </c>
      <c r="E63" s="3">
        <f t="shared" si="0"/>
        <v>9.22722029988466E-3</v>
      </c>
      <c r="H63" s="2" t="str">
        <f t="shared" si="4"/>
        <v/>
      </c>
      <c r="I63">
        <f t="shared" si="1"/>
        <v>4</v>
      </c>
      <c r="J63" s="1">
        <f t="shared" si="2"/>
        <v>0</v>
      </c>
      <c r="K63" s="8" t="str">
        <f t="shared" si="3"/>
        <v/>
      </c>
    </row>
    <row r="64" spans="1:11">
      <c r="A64" t="s">
        <v>73</v>
      </c>
      <c r="C64">
        <v>8.5</v>
      </c>
      <c r="E64" s="3">
        <f t="shared" si="0"/>
        <v>1.9607843137254902E-2</v>
      </c>
      <c r="H64" s="2" t="str">
        <f t="shared" si="4"/>
        <v/>
      </c>
      <c r="I64">
        <f t="shared" si="1"/>
        <v>8.5</v>
      </c>
      <c r="J64" s="1">
        <f t="shared" si="2"/>
        <v>0</v>
      </c>
      <c r="K64" s="8" t="str">
        <f t="shared" si="3"/>
        <v/>
      </c>
    </row>
    <row r="65" spans="1:11">
      <c r="A65" t="s">
        <v>74</v>
      </c>
      <c r="B65" t="s">
        <v>11</v>
      </c>
      <c r="C65">
        <v>2</v>
      </c>
      <c r="D65" t="s">
        <v>6</v>
      </c>
      <c r="E65" s="3">
        <f t="shared" si="0"/>
        <v>4.61361014994233E-3</v>
      </c>
      <c r="H65" s="2" t="str">
        <f t="shared" si="4"/>
        <v/>
      </c>
      <c r="I65">
        <f t="shared" si="1"/>
        <v>2</v>
      </c>
      <c r="J65" s="1">
        <f t="shared" si="2"/>
        <v>0</v>
      </c>
      <c r="K65" s="8" t="str">
        <f t="shared" si="3"/>
        <v/>
      </c>
    </row>
    <row r="66" spans="1:11">
      <c r="A66" t="s">
        <v>75</v>
      </c>
      <c r="B66" t="s">
        <v>11</v>
      </c>
      <c r="C66">
        <v>2.5</v>
      </c>
      <c r="D66" t="s">
        <v>23</v>
      </c>
      <c r="E66" s="3">
        <f t="shared" si="0"/>
        <v>5.7670126874279125E-3</v>
      </c>
      <c r="H66" s="2" t="str">
        <f t="shared" si="4"/>
        <v/>
      </c>
      <c r="I66">
        <f t="shared" si="1"/>
        <v>2.5</v>
      </c>
      <c r="J66" s="1">
        <f t="shared" si="2"/>
        <v>0</v>
      </c>
      <c r="K66" s="8" t="str">
        <f t="shared" si="3"/>
        <v/>
      </c>
    </row>
    <row r="67" spans="1:11">
      <c r="A67" t="s">
        <v>76</v>
      </c>
      <c r="B67" t="s">
        <v>11</v>
      </c>
      <c r="C67">
        <v>4</v>
      </c>
      <c r="D67" t="s">
        <v>21</v>
      </c>
      <c r="E67" s="3">
        <f t="shared" ref="E67:E114" si="5">C67/$C$2</f>
        <v>9.22722029988466E-3</v>
      </c>
      <c r="H67" s="2" t="str">
        <f t="shared" si="4"/>
        <v/>
      </c>
      <c r="I67">
        <f t="shared" ref="I67:I114" si="6">C67-G67</f>
        <v>4</v>
      </c>
      <c r="J67" s="1">
        <f t="shared" ref="J67:J113" si="7">G67/C67</f>
        <v>0</v>
      </c>
      <c r="K67" s="8" t="str">
        <f t="shared" si="3"/>
        <v/>
      </c>
    </row>
    <row r="68" spans="1:11">
      <c r="A68" t="s">
        <v>77</v>
      </c>
      <c r="B68" t="s">
        <v>14</v>
      </c>
      <c r="C68">
        <v>3</v>
      </c>
      <c r="D68" t="s">
        <v>21</v>
      </c>
      <c r="E68" s="3">
        <f t="shared" si="5"/>
        <v>6.920415224913495E-3</v>
      </c>
      <c r="H68" s="2" t="str">
        <f t="shared" si="4"/>
        <v/>
      </c>
      <c r="I68">
        <f t="shared" si="6"/>
        <v>3</v>
      </c>
      <c r="J68" s="1">
        <f t="shared" si="7"/>
        <v>0</v>
      </c>
      <c r="K68" s="8" t="str">
        <f t="shared" ref="K68:K113" si="8">+IF(F68="ok",C68,"")</f>
        <v/>
      </c>
    </row>
    <row r="69" spans="1:11">
      <c r="A69" t="s">
        <v>78</v>
      </c>
      <c r="C69">
        <v>8.5</v>
      </c>
      <c r="E69" s="3">
        <f t="shared" si="5"/>
        <v>1.9607843137254902E-2</v>
      </c>
      <c r="H69" s="2" t="str">
        <f t="shared" ref="H69:H114" si="9">+IF(F69="ok",E69,"")</f>
        <v/>
      </c>
      <c r="I69">
        <f t="shared" si="6"/>
        <v>8.5</v>
      </c>
      <c r="J69" s="1">
        <f t="shared" si="7"/>
        <v>0</v>
      </c>
      <c r="K69" s="8" t="str">
        <f t="shared" si="8"/>
        <v/>
      </c>
    </row>
    <row r="70" spans="1:11">
      <c r="A70" t="s">
        <v>79</v>
      </c>
      <c r="B70" t="s">
        <v>11</v>
      </c>
      <c r="C70">
        <v>2</v>
      </c>
      <c r="D70" t="s">
        <v>6</v>
      </c>
      <c r="E70" s="3">
        <f t="shared" si="5"/>
        <v>4.61361014994233E-3</v>
      </c>
      <c r="H70" s="2" t="str">
        <f t="shared" si="9"/>
        <v/>
      </c>
      <c r="I70">
        <f t="shared" si="6"/>
        <v>2</v>
      </c>
      <c r="J70" s="1">
        <f t="shared" si="7"/>
        <v>0</v>
      </c>
      <c r="K70" s="8" t="str">
        <f t="shared" si="8"/>
        <v/>
      </c>
    </row>
    <row r="71" spans="1:11">
      <c r="A71" t="s">
        <v>80</v>
      </c>
      <c r="B71" t="s">
        <v>11</v>
      </c>
      <c r="C71">
        <v>2.5</v>
      </c>
      <c r="D71" t="s">
        <v>23</v>
      </c>
      <c r="E71" s="3">
        <f t="shared" si="5"/>
        <v>5.7670126874279125E-3</v>
      </c>
      <c r="H71" s="2" t="str">
        <f t="shared" si="9"/>
        <v/>
      </c>
      <c r="I71">
        <f t="shared" si="6"/>
        <v>2.5</v>
      </c>
      <c r="J71" s="1">
        <f t="shared" si="7"/>
        <v>0</v>
      </c>
      <c r="K71" s="8" t="str">
        <f t="shared" si="8"/>
        <v/>
      </c>
    </row>
    <row r="72" spans="1:11">
      <c r="A72" t="s">
        <v>81</v>
      </c>
      <c r="B72" t="s">
        <v>11</v>
      </c>
      <c r="C72">
        <v>4</v>
      </c>
      <c r="D72" t="s">
        <v>21</v>
      </c>
      <c r="E72" s="3">
        <f t="shared" si="5"/>
        <v>9.22722029988466E-3</v>
      </c>
      <c r="H72" s="2" t="str">
        <f t="shared" si="9"/>
        <v/>
      </c>
      <c r="I72">
        <f t="shared" si="6"/>
        <v>4</v>
      </c>
      <c r="J72" s="1">
        <f t="shared" si="7"/>
        <v>0</v>
      </c>
      <c r="K72" s="8" t="str">
        <f t="shared" si="8"/>
        <v/>
      </c>
    </row>
    <row r="73" spans="1:11">
      <c r="A73" t="s">
        <v>82</v>
      </c>
      <c r="B73" t="s">
        <v>3</v>
      </c>
      <c r="C73">
        <v>10</v>
      </c>
      <c r="D73" t="s">
        <v>16</v>
      </c>
      <c r="E73" s="3">
        <f t="shared" si="5"/>
        <v>2.306805074971165E-2</v>
      </c>
      <c r="H73" s="2" t="str">
        <f t="shared" si="9"/>
        <v/>
      </c>
      <c r="I73">
        <f t="shared" si="6"/>
        <v>10</v>
      </c>
      <c r="J73" s="1">
        <f t="shared" si="7"/>
        <v>0</v>
      </c>
      <c r="K73" s="8" t="str">
        <f t="shared" si="8"/>
        <v/>
      </c>
    </row>
    <row r="74" spans="1:11">
      <c r="A74" t="s">
        <v>49</v>
      </c>
      <c r="B74" t="s">
        <v>11</v>
      </c>
      <c r="C74">
        <v>2</v>
      </c>
      <c r="D74" t="s">
        <v>16</v>
      </c>
      <c r="E74" s="3">
        <f t="shared" si="5"/>
        <v>4.61361014994233E-3</v>
      </c>
      <c r="H74" s="2" t="str">
        <f t="shared" si="9"/>
        <v/>
      </c>
      <c r="I74">
        <f t="shared" si="6"/>
        <v>2</v>
      </c>
      <c r="J74" s="1">
        <f t="shared" si="7"/>
        <v>0</v>
      </c>
      <c r="K74" s="8" t="str">
        <f t="shared" si="8"/>
        <v/>
      </c>
    </row>
    <row r="75" spans="1:11">
      <c r="A75" s="5" t="s">
        <v>50</v>
      </c>
      <c r="B75" s="5" t="s">
        <v>14</v>
      </c>
      <c r="C75" s="5">
        <v>24</v>
      </c>
      <c r="D75" s="5" t="s">
        <v>8</v>
      </c>
      <c r="E75" s="6">
        <f t="shared" si="5"/>
        <v>5.536332179930796E-2</v>
      </c>
      <c r="F75" s="5" t="s">
        <v>113</v>
      </c>
      <c r="G75" s="5">
        <v>24</v>
      </c>
      <c r="H75" s="7">
        <f t="shared" si="9"/>
        <v>5.536332179930796E-2</v>
      </c>
      <c r="I75">
        <f t="shared" si="6"/>
        <v>0</v>
      </c>
      <c r="J75" s="1">
        <f t="shared" si="7"/>
        <v>1</v>
      </c>
      <c r="K75" s="8">
        <f t="shared" si="8"/>
        <v>24</v>
      </c>
    </row>
    <row r="76" spans="1:11">
      <c r="A76" t="s">
        <v>51</v>
      </c>
      <c r="B76" t="s">
        <v>11</v>
      </c>
      <c r="C76">
        <v>3</v>
      </c>
      <c r="D76" t="s">
        <v>16</v>
      </c>
      <c r="E76" s="3">
        <f t="shared" si="5"/>
        <v>6.920415224913495E-3</v>
      </c>
      <c r="H76" s="2" t="str">
        <f t="shared" si="9"/>
        <v/>
      </c>
      <c r="I76">
        <f t="shared" si="6"/>
        <v>3</v>
      </c>
      <c r="J76" s="1">
        <f t="shared" si="7"/>
        <v>0</v>
      </c>
      <c r="K76" s="8" t="str">
        <f t="shared" si="8"/>
        <v/>
      </c>
    </row>
    <row r="77" spans="1:11">
      <c r="A77" t="s">
        <v>52</v>
      </c>
      <c r="B77" t="s">
        <v>11</v>
      </c>
      <c r="C77">
        <v>3</v>
      </c>
      <c r="D77" t="s">
        <v>23</v>
      </c>
      <c r="E77" s="3">
        <f t="shared" si="5"/>
        <v>6.920415224913495E-3</v>
      </c>
      <c r="H77" s="2" t="str">
        <f t="shared" si="9"/>
        <v/>
      </c>
      <c r="I77">
        <f t="shared" si="6"/>
        <v>3</v>
      </c>
      <c r="J77" s="1">
        <f t="shared" si="7"/>
        <v>0</v>
      </c>
      <c r="K77" s="8" t="str">
        <f t="shared" si="8"/>
        <v/>
      </c>
    </row>
    <row r="78" spans="1:11">
      <c r="A78" t="s">
        <v>53</v>
      </c>
      <c r="B78" t="s">
        <v>11</v>
      </c>
      <c r="C78">
        <v>3</v>
      </c>
      <c r="D78" t="s">
        <v>6</v>
      </c>
      <c r="E78" s="3">
        <f t="shared" si="5"/>
        <v>6.920415224913495E-3</v>
      </c>
      <c r="H78" s="2" t="str">
        <f t="shared" si="9"/>
        <v/>
      </c>
      <c r="I78">
        <f t="shared" si="6"/>
        <v>3</v>
      </c>
      <c r="J78" s="1">
        <f t="shared" si="7"/>
        <v>0</v>
      </c>
      <c r="K78" s="8" t="str">
        <f t="shared" si="8"/>
        <v/>
      </c>
    </row>
    <row r="79" spans="1:11">
      <c r="A79" s="4" t="s">
        <v>83</v>
      </c>
      <c r="C79">
        <v>136.5</v>
      </c>
      <c r="E79" s="3">
        <f t="shared" si="5"/>
        <v>0.31487889273356401</v>
      </c>
      <c r="H79" s="2" t="str">
        <f t="shared" si="9"/>
        <v/>
      </c>
      <c r="I79">
        <f t="shared" si="6"/>
        <v>136.5</v>
      </c>
      <c r="J79" s="1">
        <f t="shared" si="7"/>
        <v>0</v>
      </c>
      <c r="K79" s="8" t="str">
        <f t="shared" si="8"/>
        <v/>
      </c>
    </row>
    <row r="80" spans="1:11">
      <c r="A80" t="s">
        <v>84</v>
      </c>
      <c r="B80" t="s">
        <v>11</v>
      </c>
      <c r="C80">
        <v>3</v>
      </c>
      <c r="D80" t="s">
        <v>4</v>
      </c>
      <c r="E80" s="3">
        <f t="shared" si="5"/>
        <v>6.920415224913495E-3</v>
      </c>
      <c r="H80" s="2" t="str">
        <f t="shared" si="9"/>
        <v/>
      </c>
      <c r="I80">
        <f t="shared" si="6"/>
        <v>3</v>
      </c>
      <c r="J80" s="1">
        <f t="shared" si="7"/>
        <v>0</v>
      </c>
      <c r="K80" s="8" t="str">
        <f t="shared" si="8"/>
        <v/>
      </c>
    </row>
    <row r="81" spans="1:11">
      <c r="A81" t="s">
        <v>85</v>
      </c>
      <c r="B81" t="s">
        <v>11</v>
      </c>
      <c r="C81">
        <v>2.5</v>
      </c>
      <c r="D81" t="s">
        <v>23</v>
      </c>
      <c r="E81" s="3">
        <f t="shared" si="5"/>
        <v>5.7670126874279125E-3</v>
      </c>
      <c r="H81" s="2" t="str">
        <f t="shared" si="9"/>
        <v/>
      </c>
      <c r="I81">
        <f t="shared" si="6"/>
        <v>2.5</v>
      </c>
      <c r="J81" s="1">
        <f t="shared" si="7"/>
        <v>0</v>
      </c>
      <c r="K81" s="8" t="str">
        <f t="shared" si="8"/>
        <v/>
      </c>
    </row>
    <row r="82" spans="1:11">
      <c r="A82" t="s">
        <v>86</v>
      </c>
      <c r="B82" t="s">
        <v>11</v>
      </c>
      <c r="C82">
        <v>4</v>
      </c>
      <c r="D82" t="s">
        <v>21</v>
      </c>
      <c r="E82" s="3">
        <f t="shared" si="5"/>
        <v>9.22722029988466E-3</v>
      </c>
      <c r="H82" s="2" t="str">
        <f t="shared" si="9"/>
        <v/>
      </c>
      <c r="I82">
        <f t="shared" si="6"/>
        <v>4</v>
      </c>
      <c r="J82" s="1">
        <f t="shared" si="7"/>
        <v>0</v>
      </c>
      <c r="K82" s="8" t="str">
        <f t="shared" si="8"/>
        <v/>
      </c>
    </row>
    <row r="83" spans="1:11">
      <c r="A83" t="s">
        <v>87</v>
      </c>
      <c r="B83" t="s">
        <v>11</v>
      </c>
      <c r="C83">
        <v>3</v>
      </c>
      <c r="D83" t="s">
        <v>4</v>
      </c>
      <c r="E83" s="3">
        <f t="shared" si="5"/>
        <v>6.920415224913495E-3</v>
      </c>
      <c r="H83" s="2" t="str">
        <f t="shared" si="9"/>
        <v/>
      </c>
      <c r="I83">
        <f t="shared" si="6"/>
        <v>3</v>
      </c>
      <c r="J83" s="1">
        <f t="shared" si="7"/>
        <v>0</v>
      </c>
      <c r="K83" s="8" t="str">
        <f t="shared" si="8"/>
        <v/>
      </c>
    </row>
    <row r="84" spans="1:11">
      <c r="A84" t="s">
        <v>88</v>
      </c>
      <c r="B84" t="s">
        <v>11</v>
      </c>
      <c r="C84">
        <v>2.5</v>
      </c>
      <c r="D84" t="s">
        <v>23</v>
      </c>
      <c r="E84" s="3">
        <f t="shared" si="5"/>
        <v>5.7670126874279125E-3</v>
      </c>
      <c r="H84" s="2" t="str">
        <f t="shared" si="9"/>
        <v/>
      </c>
      <c r="I84">
        <f t="shared" si="6"/>
        <v>2.5</v>
      </c>
      <c r="J84" s="1">
        <f t="shared" si="7"/>
        <v>0</v>
      </c>
      <c r="K84" s="8" t="str">
        <f t="shared" si="8"/>
        <v/>
      </c>
    </row>
    <row r="85" spans="1:11">
      <c r="A85" t="s">
        <v>89</v>
      </c>
      <c r="B85" t="s">
        <v>14</v>
      </c>
      <c r="C85">
        <v>3</v>
      </c>
      <c r="D85" t="s">
        <v>21</v>
      </c>
      <c r="E85" s="3">
        <f t="shared" si="5"/>
        <v>6.920415224913495E-3</v>
      </c>
      <c r="H85" s="2" t="str">
        <f t="shared" si="9"/>
        <v/>
      </c>
      <c r="I85">
        <f t="shared" si="6"/>
        <v>3</v>
      </c>
      <c r="J85" s="1">
        <f t="shared" si="7"/>
        <v>0</v>
      </c>
      <c r="K85" s="8" t="str">
        <f t="shared" si="8"/>
        <v/>
      </c>
    </row>
    <row r="86" spans="1:11">
      <c r="A86" t="s">
        <v>90</v>
      </c>
      <c r="B86" t="s">
        <v>11</v>
      </c>
      <c r="C86">
        <v>3</v>
      </c>
      <c r="D86" t="s">
        <v>4</v>
      </c>
      <c r="E86" s="3">
        <f t="shared" si="5"/>
        <v>6.920415224913495E-3</v>
      </c>
      <c r="H86" s="2" t="str">
        <f t="shared" si="9"/>
        <v/>
      </c>
      <c r="I86">
        <f t="shared" si="6"/>
        <v>3</v>
      </c>
      <c r="J86" s="1">
        <f t="shared" si="7"/>
        <v>0</v>
      </c>
      <c r="K86" s="8" t="str">
        <f t="shared" si="8"/>
        <v/>
      </c>
    </row>
    <row r="87" spans="1:11">
      <c r="A87" t="s">
        <v>91</v>
      </c>
      <c r="B87" t="s">
        <v>11</v>
      </c>
      <c r="C87">
        <v>2.5</v>
      </c>
      <c r="D87" t="s">
        <v>23</v>
      </c>
      <c r="E87" s="3">
        <f t="shared" si="5"/>
        <v>5.7670126874279125E-3</v>
      </c>
      <c r="H87" s="2" t="str">
        <f t="shared" si="9"/>
        <v/>
      </c>
      <c r="I87">
        <f t="shared" si="6"/>
        <v>2.5</v>
      </c>
      <c r="J87" s="1">
        <f t="shared" si="7"/>
        <v>0</v>
      </c>
      <c r="K87" s="8" t="str">
        <f t="shared" si="8"/>
        <v/>
      </c>
    </row>
    <row r="88" spans="1:11">
      <c r="A88" t="s">
        <v>92</v>
      </c>
      <c r="B88" t="s">
        <v>14</v>
      </c>
      <c r="C88">
        <v>3</v>
      </c>
      <c r="D88" t="s">
        <v>21</v>
      </c>
      <c r="E88" s="3">
        <f t="shared" si="5"/>
        <v>6.920415224913495E-3</v>
      </c>
      <c r="H88" s="2" t="str">
        <f t="shared" si="9"/>
        <v/>
      </c>
      <c r="I88">
        <f t="shared" si="6"/>
        <v>3</v>
      </c>
      <c r="J88" s="1">
        <f t="shared" si="7"/>
        <v>0</v>
      </c>
      <c r="K88" s="8" t="str">
        <f t="shared" si="8"/>
        <v/>
      </c>
    </row>
    <row r="89" spans="1:11">
      <c r="A89" t="s">
        <v>93</v>
      </c>
      <c r="B89" t="s">
        <v>11</v>
      </c>
      <c r="C89">
        <v>3</v>
      </c>
      <c r="D89" t="s">
        <v>4</v>
      </c>
      <c r="E89" s="3">
        <f t="shared" si="5"/>
        <v>6.920415224913495E-3</v>
      </c>
      <c r="H89" s="2" t="str">
        <f t="shared" si="9"/>
        <v/>
      </c>
      <c r="I89">
        <f t="shared" si="6"/>
        <v>3</v>
      </c>
      <c r="J89" s="1">
        <f t="shared" si="7"/>
        <v>0</v>
      </c>
      <c r="K89" s="8" t="str">
        <f t="shared" si="8"/>
        <v/>
      </c>
    </row>
    <row r="90" spans="1:11">
      <c r="A90" t="s">
        <v>94</v>
      </c>
      <c r="B90" t="s">
        <v>11</v>
      </c>
      <c r="C90">
        <v>2.5</v>
      </c>
      <c r="D90" t="s">
        <v>23</v>
      </c>
      <c r="E90" s="3">
        <f t="shared" si="5"/>
        <v>5.7670126874279125E-3</v>
      </c>
      <c r="H90" s="2" t="str">
        <f t="shared" si="9"/>
        <v/>
      </c>
      <c r="I90">
        <f t="shared" si="6"/>
        <v>2.5</v>
      </c>
      <c r="J90" s="1">
        <f t="shared" si="7"/>
        <v>0</v>
      </c>
      <c r="K90" s="8" t="str">
        <f t="shared" si="8"/>
        <v/>
      </c>
    </row>
    <row r="91" spans="1:11">
      <c r="A91" t="s">
        <v>95</v>
      </c>
      <c r="B91" t="s">
        <v>14</v>
      </c>
      <c r="C91">
        <v>3</v>
      </c>
      <c r="D91" t="s">
        <v>21</v>
      </c>
      <c r="E91" s="3">
        <f t="shared" si="5"/>
        <v>6.920415224913495E-3</v>
      </c>
      <c r="H91" s="2" t="str">
        <f t="shared" si="9"/>
        <v/>
      </c>
      <c r="I91">
        <f t="shared" si="6"/>
        <v>3</v>
      </c>
      <c r="J91" s="1">
        <f t="shared" si="7"/>
        <v>0</v>
      </c>
      <c r="K91" s="8" t="str">
        <f t="shared" si="8"/>
        <v/>
      </c>
    </row>
    <row r="92" spans="1:11">
      <c r="A92" t="s">
        <v>96</v>
      </c>
      <c r="B92" t="s">
        <v>11</v>
      </c>
      <c r="C92">
        <v>2</v>
      </c>
      <c r="D92" t="s">
        <v>6</v>
      </c>
      <c r="E92" s="3">
        <f t="shared" si="5"/>
        <v>4.61361014994233E-3</v>
      </c>
      <c r="H92" s="2" t="str">
        <f t="shared" si="9"/>
        <v/>
      </c>
      <c r="I92">
        <f t="shared" si="6"/>
        <v>2</v>
      </c>
      <c r="J92" s="1">
        <f t="shared" si="7"/>
        <v>0</v>
      </c>
      <c r="K92" s="8" t="str">
        <f t="shared" si="8"/>
        <v/>
      </c>
    </row>
    <row r="93" spans="1:11">
      <c r="A93" t="s">
        <v>97</v>
      </c>
      <c r="B93" t="s">
        <v>11</v>
      </c>
      <c r="C93">
        <v>2.5</v>
      </c>
      <c r="D93" t="s">
        <v>23</v>
      </c>
      <c r="E93" s="3">
        <f t="shared" si="5"/>
        <v>5.7670126874279125E-3</v>
      </c>
      <c r="H93" s="2" t="str">
        <f t="shared" si="9"/>
        <v/>
      </c>
      <c r="I93">
        <f t="shared" si="6"/>
        <v>2.5</v>
      </c>
      <c r="J93" s="1">
        <f t="shared" si="7"/>
        <v>0</v>
      </c>
      <c r="K93" s="8" t="str">
        <f t="shared" si="8"/>
        <v/>
      </c>
    </row>
    <row r="94" spans="1:11">
      <c r="A94" t="s">
        <v>98</v>
      </c>
      <c r="B94" t="s">
        <v>11</v>
      </c>
      <c r="C94">
        <v>4</v>
      </c>
      <c r="D94" t="s">
        <v>21</v>
      </c>
      <c r="E94" s="3">
        <f t="shared" si="5"/>
        <v>9.22722029988466E-3</v>
      </c>
      <c r="H94" s="2" t="str">
        <f t="shared" si="9"/>
        <v/>
      </c>
      <c r="I94">
        <f t="shared" si="6"/>
        <v>4</v>
      </c>
      <c r="J94" s="1">
        <f t="shared" si="7"/>
        <v>0</v>
      </c>
      <c r="K94" s="8" t="str">
        <f t="shared" si="8"/>
        <v/>
      </c>
    </row>
    <row r="95" spans="1:11">
      <c r="A95" t="s">
        <v>99</v>
      </c>
      <c r="B95" t="s">
        <v>11</v>
      </c>
      <c r="C95">
        <v>2</v>
      </c>
      <c r="D95" t="s">
        <v>6</v>
      </c>
      <c r="E95" s="3">
        <f t="shared" si="5"/>
        <v>4.61361014994233E-3</v>
      </c>
      <c r="H95" s="2" t="str">
        <f t="shared" si="9"/>
        <v/>
      </c>
      <c r="I95">
        <f t="shared" si="6"/>
        <v>2</v>
      </c>
      <c r="J95" s="1">
        <f t="shared" si="7"/>
        <v>0</v>
      </c>
      <c r="K95" s="8" t="str">
        <f t="shared" si="8"/>
        <v/>
      </c>
    </row>
    <row r="96" spans="1:11">
      <c r="A96" t="s">
        <v>100</v>
      </c>
      <c r="B96" t="s">
        <v>11</v>
      </c>
      <c r="C96">
        <v>2.5</v>
      </c>
      <c r="D96" t="s">
        <v>23</v>
      </c>
      <c r="E96" s="3">
        <f t="shared" si="5"/>
        <v>5.7670126874279125E-3</v>
      </c>
      <c r="H96" s="2" t="str">
        <f t="shared" si="9"/>
        <v/>
      </c>
      <c r="I96">
        <f t="shared" si="6"/>
        <v>2.5</v>
      </c>
      <c r="J96" s="1">
        <f t="shared" si="7"/>
        <v>0</v>
      </c>
      <c r="K96" s="8" t="str">
        <f t="shared" si="8"/>
        <v/>
      </c>
    </row>
    <row r="97" spans="1:11">
      <c r="A97" t="s">
        <v>101</v>
      </c>
      <c r="B97" t="s">
        <v>11</v>
      </c>
      <c r="C97">
        <v>4</v>
      </c>
      <c r="D97" t="s">
        <v>21</v>
      </c>
      <c r="E97" s="3">
        <f t="shared" si="5"/>
        <v>9.22722029988466E-3</v>
      </c>
      <c r="H97" s="2" t="str">
        <f t="shared" si="9"/>
        <v/>
      </c>
      <c r="I97">
        <f t="shared" si="6"/>
        <v>4</v>
      </c>
      <c r="J97" s="1">
        <f t="shared" si="7"/>
        <v>0</v>
      </c>
      <c r="K97" s="8" t="str">
        <f t="shared" si="8"/>
        <v/>
      </c>
    </row>
    <row r="98" spans="1:11">
      <c r="A98" t="s">
        <v>102</v>
      </c>
      <c r="B98" t="s">
        <v>11</v>
      </c>
      <c r="C98">
        <v>2</v>
      </c>
      <c r="D98" t="s">
        <v>6</v>
      </c>
      <c r="E98" s="3">
        <f t="shared" si="5"/>
        <v>4.61361014994233E-3</v>
      </c>
      <c r="H98" s="2" t="str">
        <f t="shared" si="9"/>
        <v/>
      </c>
      <c r="I98">
        <f t="shared" si="6"/>
        <v>2</v>
      </c>
      <c r="J98" s="1">
        <f t="shared" si="7"/>
        <v>0</v>
      </c>
      <c r="K98" s="8" t="str">
        <f t="shared" si="8"/>
        <v/>
      </c>
    </row>
    <row r="99" spans="1:11">
      <c r="A99" t="s">
        <v>103</v>
      </c>
      <c r="B99" t="s">
        <v>11</v>
      </c>
      <c r="C99">
        <v>3</v>
      </c>
      <c r="D99" t="s">
        <v>23</v>
      </c>
      <c r="E99" s="3">
        <f t="shared" si="5"/>
        <v>6.920415224913495E-3</v>
      </c>
      <c r="H99" s="2" t="str">
        <f t="shared" si="9"/>
        <v/>
      </c>
      <c r="I99">
        <f t="shared" si="6"/>
        <v>3</v>
      </c>
      <c r="J99" s="1">
        <f t="shared" si="7"/>
        <v>0</v>
      </c>
      <c r="K99" s="8" t="str">
        <f t="shared" si="8"/>
        <v/>
      </c>
    </row>
    <row r="100" spans="1:11">
      <c r="A100" t="s">
        <v>104</v>
      </c>
      <c r="B100" t="s">
        <v>11</v>
      </c>
      <c r="C100">
        <v>2.5</v>
      </c>
      <c r="D100" t="s">
        <v>21</v>
      </c>
      <c r="E100" s="3">
        <f t="shared" si="5"/>
        <v>5.7670126874279125E-3</v>
      </c>
      <c r="H100" s="2" t="str">
        <f t="shared" si="9"/>
        <v/>
      </c>
      <c r="I100">
        <f t="shared" si="6"/>
        <v>2.5</v>
      </c>
      <c r="J100" s="1">
        <f t="shared" si="7"/>
        <v>0</v>
      </c>
      <c r="K100" s="8" t="str">
        <f t="shared" si="8"/>
        <v/>
      </c>
    </row>
    <row r="101" spans="1:11">
      <c r="A101" t="s">
        <v>105</v>
      </c>
      <c r="B101" t="s">
        <v>3</v>
      </c>
      <c r="C101">
        <v>10</v>
      </c>
      <c r="D101" t="s">
        <v>16</v>
      </c>
      <c r="E101" s="3">
        <f t="shared" si="5"/>
        <v>2.306805074971165E-2</v>
      </c>
      <c r="H101" s="2" t="str">
        <f t="shared" si="9"/>
        <v/>
      </c>
      <c r="I101">
        <f t="shared" si="6"/>
        <v>10</v>
      </c>
      <c r="J101" s="1">
        <f t="shared" si="7"/>
        <v>0</v>
      </c>
      <c r="K101" s="8" t="str">
        <f t="shared" si="8"/>
        <v/>
      </c>
    </row>
    <row r="102" spans="1:11">
      <c r="A102" t="s">
        <v>49</v>
      </c>
      <c r="B102" t="s">
        <v>11</v>
      </c>
      <c r="C102">
        <v>2</v>
      </c>
      <c r="D102" t="s">
        <v>16</v>
      </c>
      <c r="E102" s="3">
        <f t="shared" si="5"/>
        <v>4.61361014994233E-3</v>
      </c>
      <c r="H102" s="2" t="str">
        <f t="shared" si="9"/>
        <v/>
      </c>
      <c r="I102">
        <f t="shared" si="6"/>
        <v>2</v>
      </c>
      <c r="J102" s="1">
        <f t="shared" si="7"/>
        <v>0</v>
      </c>
      <c r="K102" s="8" t="str">
        <f t="shared" si="8"/>
        <v/>
      </c>
    </row>
    <row r="103" spans="1:11">
      <c r="A103" t="s">
        <v>50</v>
      </c>
      <c r="B103" t="s">
        <v>14</v>
      </c>
      <c r="C103">
        <v>24</v>
      </c>
      <c r="D103" t="s">
        <v>8</v>
      </c>
      <c r="E103" s="3">
        <f t="shared" si="5"/>
        <v>5.536332179930796E-2</v>
      </c>
      <c r="H103" s="2" t="str">
        <f t="shared" si="9"/>
        <v/>
      </c>
      <c r="I103">
        <f t="shared" si="6"/>
        <v>24</v>
      </c>
      <c r="J103" s="1">
        <f t="shared" si="7"/>
        <v>0</v>
      </c>
      <c r="K103" s="8" t="str">
        <f t="shared" si="8"/>
        <v/>
      </c>
    </row>
    <row r="104" spans="1:11">
      <c r="A104" t="s">
        <v>51</v>
      </c>
      <c r="B104" t="s">
        <v>11</v>
      </c>
      <c r="C104">
        <v>3</v>
      </c>
      <c r="D104" t="s">
        <v>16</v>
      </c>
      <c r="E104" s="3">
        <f t="shared" si="5"/>
        <v>6.920415224913495E-3</v>
      </c>
      <c r="H104" s="2" t="str">
        <f t="shared" si="9"/>
        <v/>
      </c>
      <c r="I104">
        <f t="shared" si="6"/>
        <v>3</v>
      </c>
      <c r="J104" s="1">
        <f t="shared" si="7"/>
        <v>0</v>
      </c>
      <c r="K104" s="8" t="str">
        <f t="shared" si="8"/>
        <v/>
      </c>
    </row>
    <row r="105" spans="1:11">
      <c r="A105" t="s">
        <v>52</v>
      </c>
      <c r="B105" t="s">
        <v>11</v>
      </c>
      <c r="C105">
        <v>3</v>
      </c>
      <c r="D105" t="s">
        <v>23</v>
      </c>
      <c r="E105" s="3">
        <f t="shared" si="5"/>
        <v>6.920415224913495E-3</v>
      </c>
      <c r="H105" s="2" t="str">
        <f t="shared" si="9"/>
        <v/>
      </c>
      <c r="I105">
        <f t="shared" si="6"/>
        <v>3</v>
      </c>
      <c r="J105" s="1">
        <f t="shared" si="7"/>
        <v>0</v>
      </c>
      <c r="K105" s="8" t="str">
        <f t="shared" si="8"/>
        <v/>
      </c>
    </row>
    <row r="106" spans="1:11">
      <c r="A106" t="s">
        <v>53</v>
      </c>
      <c r="B106" t="s">
        <v>11</v>
      </c>
      <c r="C106">
        <v>3</v>
      </c>
      <c r="D106" t="s">
        <v>6</v>
      </c>
      <c r="E106" s="3">
        <f t="shared" si="5"/>
        <v>6.920415224913495E-3</v>
      </c>
      <c r="H106" s="2" t="str">
        <f t="shared" si="9"/>
        <v/>
      </c>
      <c r="I106">
        <f t="shared" si="6"/>
        <v>3</v>
      </c>
      <c r="J106" s="1">
        <f t="shared" si="7"/>
        <v>0</v>
      </c>
      <c r="K106" s="8" t="str">
        <f t="shared" si="8"/>
        <v/>
      </c>
    </row>
    <row r="107" spans="1:11">
      <c r="A107" t="s">
        <v>106</v>
      </c>
      <c r="B107" t="s">
        <v>11</v>
      </c>
      <c r="C107">
        <v>8</v>
      </c>
      <c r="D107" t="s">
        <v>21</v>
      </c>
      <c r="E107" s="3">
        <f t="shared" si="5"/>
        <v>1.845444059976932E-2</v>
      </c>
      <c r="H107" s="2" t="str">
        <f t="shared" si="9"/>
        <v/>
      </c>
      <c r="I107">
        <f t="shared" si="6"/>
        <v>8</v>
      </c>
      <c r="J107" s="1">
        <f t="shared" si="7"/>
        <v>0</v>
      </c>
      <c r="K107" s="8" t="str">
        <f t="shared" si="8"/>
        <v/>
      </c>
    </row>
    <row r="108" spans="1:11">
      <c r="A108" t="s">
        <v>107</v>
      </c>
      <c r="B108" t="s">
        <v>11</v>
      </c>
      <c r="C108">
        <v>4</v>
      </c>
      <c r="D108" t="s">
        <v>21</v>
      </c>
      <c r="E108" s="3">
        <f t="shared" si="5"/>
        <v>9.22722029988466E-3</v>
      </c>
      <c r="H108" s="2" t="str">
        <f t="shared" si="9"/>
        <v/>
      </c>
      <c r="I108">
        <f t="shared" si="6"/>
        <v>4</v>
      </c>
      <c r="J108" s="1">
        <f t="shared" si="7"/>
        <v>0</v>
      </c>
      <c r="K108" s="8" t="str">
        <f t="shared" si="8"/>
        <v/>
      </c>
    </row>
    <row r="109" spans="1:11">
      <c r="A109" t="s">
        <v>108</v>
      </c>
      <c r="B109" t="s">
        <v>11</v>
      </c>
      <c r="C109">
        <v>4</v>
      </c>
      <c r="D109" t="s">
        <v>16</v>
      </c>
      <c r="E109" s="3">
        <f t="shared" si="5"/>
        <v>9.22722029988466E-3</v>
      </c>
      <c r="H109" s="2" t="str">
        <f t="shared" si="9"/>
        <v/>
      </c>
      <c r="I109">
        <f t="shared" si="6"/>
        <v>4</v>
      </c>
      <c r="J109" s="1">
        <f t="shared" si="7"/>
        <v>0</v>
      </c>
      <c r="K109" s="8" t="str">
        <f t="shared" si="8"/>
        <v/>
      </c>
    </row>
    <row r="110" spans="1:11">
      <c r="A110" t="s">
        <v>109</v>
      </c>
      <c r="B110" t="s">
        <v>11</v>
      </c>
      <c r="C110">
        <v>4</v>
      </c>
      <c r="D110" t="s">
        <v>6</v>
      </c>
      <c r="E110" s="3">
        <f t="shared" si="5"/>
        <v>9.22722029988466E-3</v>
      </c>
      <c r="H110" s="2" t="str">
        <f t="shared" si="9"/>
        <v/>
      </c>
      <c r="I110">
        <f t="shared" si="6"/>
        <v>4</v>
      </c>
      <c r="J110" s="1">
        <f t="shared" si="7"/>
        <v>0</v>
      </c>
      <c r="K110" s="8" t="str">
        <f t="shared" si="8"/>
        <v/>
      </c>
    </row>
    <row r="111" spans="1:11">
      <c r="A111" t="s">
        <v>110</v>
      </c>
      <c r="B111" t="s">
        <v>11</v>
      </c>
      <c r="C111">
        <v>4</v>
      </c>
      <c r="D111" t="s">
        <v>6</v>
      </c>
      <c r="E111" s="3">
        <f t="shared" si="5"/>
        <v>9.22722029988466E-3</v>
      </c>
      <c r="H111" s="2" t="str">
        <f t="shared" si="9"/>
        <v/>
      </c>
      <c r="I111">
        <f t="shared" si="6"/>
        <v>4</v>
      </c>
      <c r="J111" s="1">
        <f t="shared" si="7"/>
        <v>0</v>
      </c>
      <c r="K111" s="8" t="str">
        <f t="shared" si="8"/>
        <v/>
      </c>
    </row>
    <row r="112" spans="1:11">
      <c r="A112" t="s">
        <v>111</v>
      </c>
      <c r="B112" t="s">
        <v>11</v>
      </c>
      <c r="C112">
        <v>4</v>
      </c>
      <c r="D112" t="s">
        <v>23</v>
      </c>
      <c r="E112" s="3">
        <f t="shared" si="5"/>
        <v>9.22722029988466E-3</v>
      </c>
      <c r="H112" s="2" t="str">
        <f t="shared" si="9"/>
        <v/>
      </c>
      <c r="I112">
        <f t="shared" si="6"/>
        <v>4</v>
      </c>
      <c r="J112" s="1">
        <f t="shared" si="7"/>
        <v>0</v>
      </c>
      <c r="K112" s="8" t="str">
        <f t="shared" si="8"/>
        <v/>
      </c>
    </row>
    <row r="113" spans="1:11">
      <c r="A113" t="s">
        <v>112</v>
      </c>
      <c r="B113" t="s">
        <v>11</v>
      </c>
      <c r="C113">
        <v>4</v>
      </c>
      <c r="D113" t="s">
        <v>4</v>
      </c>
      <c r="E113" s="3">
        <f t="shared" si="5"/>
        <v>9.22722029988466E-3</v>
      </c>
      <c r="H113" s="2" t="str">
        <f t="shared" si="9"/>
        <v/>
      </c>
      <c r="I113">
        <f t="shared" si="6"/>
        <v>4</v>
      </c>
      <c r="J113" s="1">
        <f t="shared" si="7"/>
        <v>0</v>
      </c>
      <c r="K113" s="8" t="str">
        <f t="shared" si="8"/>
        <v/>
      </c>
    </row>
    <row r="114" spans="1:11">
      <c r="A114" t="s">
        <v>114</v>
      </c>
      <c r="C114">
        <v>0</v>
      </c>
      <c r="E114" s="3">
        <f t="shared" si="5"/>
        <v>0</v>
      </c>
      <c r="G114">
        <v>1</v>
      </c>
      <c r="H114" s="2" t="str">
        <f t="shared" si="9"/>
        <v/>
      </c>
    </row>
  </sheetData>
  <autoFilter ref="A1:H1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2011-11-12T18:06:05Z</dcterms:created>
  <dcterms:modified xsi:type="dcterms:W3CDTF">2011-11-12T21:15:31Z</dcterms:modified>
</cp:coreProperties>
</file>