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4115" windowHeight="7485" tabRatio="776"/>
  </bookViews>
  <sheets>
    <sheet name="Tareas" sheetId="1" r:id="rId1"/>
    <sheet name="Tareas Graf" sheetId="2" r:id="rId2"/>
    <sheet name="Estimacion" sheetId="3" r:id="rId3"/>
    <sheet name="VG" sheetId="13" r:id="rId4"/>
    <sheet name="BPEL" sheetId="4" r:id="rId5"/>
    <sheet name="CRM" sheetId="5" r:id="rId6"/>
    <sheet name="DOC" sheetId="6" r:id="rId7"/>
    <sheet name="IMP" sheetId="7" r:id="rId8"/>
    <sheet name="LEGADO" sheetId="8" r:id="rId9"/>
    <sheet name="OSB" sheetId="9" r:id="rId10"/>
    <sheet name="PLAN" sheetId="10" r:id="rId11"/>
    <sheet name="PRESENTACION" sheetId="11" r:id="rId12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2"/>
  <c r="D63"/>
  <c r="C4" i="11"/>
  <c r="C3"/>
  <c r="C2"/>
  <c r="C5" i="10"/>
  <c r="C4"/>
  <c r="C3"/>
  <c r="C2"/>
  <c r="C19" i="9"/>
  <c r="C18"/>
  <c r="C17"/>
  <c r="C16"/>
  <c r="C15"/>
  <c r="C14"/>
  <c r="C13"/>
  <c r="C12"/>
  <c r="C11"/>
  <c r="C10"/>
  <c r="C9"/>
  <c r="C8"/>
  <c r="C7"/>
  <c r="M6"/>
  <c r="C6" s="1"/>
  <c r="C5"/>
  <c r="C4"/>
  <c r="C3"/>
  <c r="C2"/>
  <c r="C11" i="8"/>
  <c r="C10"/>
  <c r="C9"/>
  <c r="C8"/>
  <c r="C7"/>
  <c r="C6"/>
  <c r="M5"/>
  <c r="C5"/>
  <c r="C4"/>
  <c r="C3"/>
  <c r="C2"/>
  <c r="C3" i="7"/>
  <c r="C2"/>
  <c r="C17" i="6"/>
  <c r="C16"/>
  <c r="C15"/>
  <c r="C14"/>
  <c r="C13"/>
  <c r="C12"/>
  <c r="C11"/>
  <c r="C10"/>
  <c r="C9"/>
  <c r="C8"/>
  <c r="C7"/>
  <c r="C6"/>
  <c r="C5"/>
  <c r="C4"/>
  <c r="C3"/>
  <c r="C2"/>
  <c r="C2" i="5"/>
  <c r="C7" i="4"/>
  <c r="C6"/>
  <c r="C5"/>
  <c r="C4"/>
  <c r="C3"/>
  <c r="C2"/>
  <c r="C2" i="3"/>
  <c r="C3"/>
  <c r="C4"/>
  <c r="C5"/>
  <c r="C6"/>
  <c r="C7"/>
  <c r="C8"/>
  <c r="C9"/>
  <c r="N30" i="1"/>
  <c r="C30" s="1"/>
  <c r="C26"/>
  <c r="C25"/>
  <c r="C54"/>
  <c r="C60"/>
  <c r="C59"/>
  <c r="C58"/>
  <c r="C56"/>
  <c r="C55"/>
  <c r="C53"/>
  <c r="C52"/>
  <c r="C51"/>
  <c r="C50"/>
  <c r="C49"/>
  <c r="C48"/>
  <c r="C47"/>
  <c r="C46"/>
  <c r="C45"/>
  <c r="C44"/>
  <c r="C43"/>
  <c r="C42"/>
  <c r="C41"/>
  <c r="C39"/>
  <c r="C38"/>
  <c r="C37"/>
  <c r="C36"/>
  <c r="C35"/>
  <c r="C34"/>
  <c r="C33"/>
  <c r="C32"/>
  <c r="C31"/>
  <c r="C29"/>
  <c r="C28"/>
  <c r="C27"/>
  <c r="C24"/>
  <c r="C23"/>
  <c r="C22"/>
  <c r="C21"/>
  <c r="C20"/>
  <c r="C19"/>
  <c r="C18"/>
  <c r="C17"/>
  <c r="C16"/>
  <c r="C15"/>
  <c r="C14"/>
  <c r="C13"/>
  <c r="C12"/>
  <c r="C11"/>
  <c r="C10"/>
  <c r="C9"/>
  <c r="C8"/>
  <c r="B3" i="3" s="1"/>
  <c r="C7" i="1"/>
  <c r="C6"/>
  <c r="C5"/>
  <c r="C4"/>
  <c r="C3"/>
  <c r="C2"/>
  <c r="C57"/>
  <c r="B8" i="3" s="1"/>
  <c r="D8" s="1"/>
  <c r="N40" i="1"/>
  <c r="C40" s="1"/>
  <c r="D3" i="3" l="1"/>
  <c r="B7"/>
  <c r="B9"/>
  <c r="B5"/>
  <c r="B6"/>
  <c r="D6" s="1"/>
  <c r="B2"/>
  <c r="D7"/>
  <c r="D9"/>
  <c r="D5"/>
  <c r="D2"/>
  <c r="C11"/>
  <c r="C63" i="1"/>
  <c r="B4" i="3"/>
  <c r="D4" s="1"/>
  <c r="B11" l="1"/>
  <c r="D11" s="1"/>
</calcChain>
</file>

<file path=xl/sharedStrings.xml><?xml version="1.0" encoding="utf-8"?>
<sst xmlns="http://schemas.openxmlformats.org/spreadsheetml/2006/main" count="267" uniqueCount="73">
  <si>
    <t>Planeacion ciclo 2</t>
  </si>
  <si>
    <t>Planeacion</t>
  </si>
  <si>
    <t>Presentacion</t>
  </si>
  <si>
    <t>Pantalla de aprobación para del fabricante</t>
  </si>
  <si>
    <t>BPEL</t>
  </si>
  <si>
    <t>Legado</t>
  </si>
  <si>
    <t>Proceso bpel para enviar correo</t>
  </si>
  <si>
    <t>Mod tabla PurchaseOrder en Transact para que quede igual a PO</t>
  </si>
  <si>
    <t>Documentacion</t>
  </si>
  <si>
    <t>Riesgos</t>
  </si>
  <si>
    <t>Estimación</t>
  </si>
  <si>
    <t>Estrategia</t>
  </si>
  <si>
    <t>En TransactManager, Realizar operación que inserte una orden de compra</t>
  </si>
  <si>
    <t>CRM</t>
  </si>
  <si>
    <t>Modificar en el CRM, consultar clientes por productos</t>
  </si>
  <si>
    <t>Vista Ingreso, ordenes de compra</t>
  </si>
  <si>
    <t>Alcance</t>
  </si>
  <si>
    <t>En TransactManager, crear operacion para agregar subasta</t>
  </si>
  <si>
    <t>Vista para ofertar</t>
  </si>
  <si>
    <t>Diagrama de navegavión</t>
  </si>
  <si>
    <t>OSB</t>
  </si>
  <si>
    <t>Realizar business service para agregar una subasta</t>
  </si>
  <si>
    <t>Realizar proxy service una operación para agregar una subasta</t>
  </si>
  <si>
    <t>Portafolio de servicios detallado</t>
  </si>
  <si>
    <t>Documentacion de servicios Legado</t>
  </si>
  <si>
    <t>Realizar business service que consulte las subastas activas por id de fabricante</t>
  </si>
  <si>
    <t>Crear proceso Bpel Parte 1 (Crear subasta)</t>
  </si>
  <si>
    <t>Realizar proxy service una operación que consulte las subastas por id de fabricante</t>
  </si>
  <si>
    <t>En TransactManager, crear operacion que inserte en SubastaFabricante</t>
  </si>
  <si>
    <t>Crear proceso Bpel Parte 2 (Asignar fabricantes subasta)</t>
  </si>
  <si>
    <t>Crear proceso Bpel Parte 3 (Ofertar)</t>
  </si>
  <si>
    <t>Crear Bpel enviar correos</t>
  </si>
  <si>
    <t>Listar portafolio de servicios expuestos (Bpel)</t>
  </si>
  <si>
    <t>En TransactManager, crear operacion de consulta de subasta por nitFabricante</t>
  </si>
  <si>
    <t>Realizar Business Service Registrar Oferta</t>
  </si>
  <si>
    <t>Proceso en BPMN</t>
  </si>
  <si>
    <t>En TransactManager, crear operacion para registrar oferta de fabricante</t>
  </si>
  <si>
    <t>En TransactManager, crear operacion de consulta de Fabricante por Subasta</t>
  </si>
  <si>
    <t>realizar business service que inserte una orden de compra</t>
  </si>
  <si>
    <t>Catalogo Proceso</t>
  </si>
  <si>
    <t>En TransactManager, crear operacion de actualizacion de estado subasta</t>
  </si>
  <si>
    <t>Seguimiento</t>
  </si>
  <si>
    <t>Crear Tabla Overhead</t>
  </si>
  <si>
    <t>realizar proxy service una operación que inserte una orden de compra</t>
  </si>
  <si>
    <t>En TransactManager, crear operacion para calcular ganador de subasta</t>
  </si>
  <si>
    <t>Crear transformaciones al canonico</t>
  </si>
  <si>
    <t>Diagrama entidad relacion transact manager</t>
  </si>
  <si>
    <t>Documentación de canonico</t>
  </si>
  <si>
    <t>realizar business service que inserte un registro en fubasta fabricante</t>
  </si>
  <si>
    <t>realizar proxy service una operación que inserte un registro en fubasta fabricante</t>
  </si>
  <si>
    <t>Análisis</t>
  </si>
  <si>
    <t>realizar business service queconsulte los fabricantes que esten en una subasta</t>
  </si>
  <si>
    <t>realizar proxy service que consulte los fabricantes que esten en una subasta</t>
  </si>
  <si>
    <t>Postmortem</t>
  </si>
  <si>
    <t>realizar business service que actualice el estado de la tabla subasta</t>
  </si>
  <si>
    <t>realizar proxy service una operación que actualice el estado de la tabla subasta</t>
  </si>
  <si>
    <t>Plan y Ejecución de pruebas</t>
  </si>
  <si>
    <t>Solución de incidencias de producto</t>
  </si>
  <si>
    <t>Tareas no planeadas</t>
  </si>
  <si>
    <t>Reuniones</t>
  </si>
  <si>
    <t>Plan de calidad</t>
  </si>
  <si>
    <t>Crear proceso Bpel Parte 4 (Cerrar subasta, Dar Ganador)</t>
  </si>
  <si>
    <t>Plan de mejoramiento detallado</t>
  </si>
  <si>
    <t>BS que calcule el ganador de la subasta inversa</t>
  </si>
  <si>
    <t>PS que calcule el ganador de la subasta inversa</t>
  </si>
  <si>
    <t>Realizar Proxy Service Fabricante Registrar Oferta</t>
  </si>
  <si>
    <t>Planeado</t>
  </si>
  <si>
    <t>Real</t>
  </si>
  <si>
    <t>Total</t>
  </si>
  <si>
    <t>Proceso</t>
  </si>
  <si>
    <t>Tarea</t>
  </si>
  <si>
    <t>Implementacion</t>
  </si>
  <si>
    <t>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</si>
</sst>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6" fontId="0" fillId="0" borderId="0" xfId="0" applyNumberFormat="1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>
        <c:manualLayout>
          <c:layoutTarget val="inner"/>
          <c:xMode val="edge"/>
          <c:yMode val="edge"/>
          <c:x val="0.44555628870413544"/>
          <c:y val="2.8252445318340019E-2"/>
          <c:w val="0.52447201083104833"/>
          <c:h val="0.94809666907089662"/>
        </c:manualLayout>
      </c:layout>
      <c:barChart>
        <c:barDir val="bar"/>
        <c:grouping val="clustered"/>
        <c:ser>
          <c:idx val="0"/>
          <c:order val="0"/>
          <c:tx>
            <c:strRef>
              <c:f>Tareas!$C$1</c:f>
              <c:strCache>
                <c:ptCount val="1"/>
                <c:pt idx="0">
                  <c:v>Real</c:v>
                </c:pt>
              </c:strCache>
            </c:strRef>
          </c:tx>
          <c:cat>
            <c:strRef>
              <c:f>Tareas!$B$2:$B$60</c:f>
              <c:strCache>
                <c:ptCount val="59"/>
                <c:pt idx="0">
                  <c:v>Crear Bpel enviar correos</c:v>
                </c:pt>
                <c:pt idx="1">
                  <c:v>Crear proceso Bpel Parte 1 (Crear subasta)</c:v>
                </c:pt>
                <c:pt idx="2">
                  <c:v>Crear proceso Bpel Parte 2 (Asignar fabricantes subasta)</c:v>
                </c:pt>
                <c:pt idx="3">
                  <c:v>Crear proceso Bpel Parte 3 (Ofertar)</c:v>
                </c:pt>
                <c:pt idx="4">
                  <c:v>Crear proceso Bpel Parte 4 (Cerrar subasta, Dar Ganador)</c:v>
                </c:pt>
                <c:pt idx="5">
                  <c:v>Proceso bpel para enviar correo</c:v>
                </c:pt>
                <c:pt idx="6">
                  <c:v>Modificar en el CRM, consultar clientes por productos</c:v>
                </c:pt>
                <c:pt idx="7">
                  <c:v>Alcance</c:v>
                </c:pt>
                <c:pt idx="8">
                  <c:v>Análisis</c:v>
                </c:pt>
                <c:pt idx="9">
                  <c:v>Catalogo Proceso</c:v>
                </c:pt>
                <c:pt idx="10">
                  <c:v>Diagrama de navegavión</c:v>
                </c:pt>
                <c:pt idx="11">
                  <c:v>Diagrama entidad relacion transact manager</c:v>
                </c:pt>
                <c:pt idx="12">
                  <c:v>Documentación de canonico</c:v>
                </c:pt>
                <c:pt idx="13">
                  <c:v>Documentacion de servicios Legado</c:v>
                </c:pt>
                <c:pt idx="14">
                  <c:v>Estimación</c:v>
                </c:pt>
                <c:pt idx="15">
                  <c:v>Listar portafolio de servicios expuestos (Bpel)</c:v>
                </c:pt>
                <c:pt idx="16">
                  <c:v>Plan de calidad</c:v>
                </c:pt>
                <c:pt idx="17">
                  <c:v>Plan de mejoramiento detallado</c:v>
                </c:pt>
                <c:pt idx="18">
                  <c:v>Plan y Ejecución de pruebas</c:v>
                </c:pt>
                <c:pt idx="19">
                  <c:v>Postmortem</c:v>
                </c:pt>
                <c:pt idx="20">
                  <c:v>Proceso en BPMN</c:v>
                </c:pt>
                <c:pt idx="21">
                  <c:v>Riesgos</c:v>
                </c:pt>
                <c:pt idx="22">
                  <c:v>Seguimiento</c:v>
                </c:pt>
                <c:pt idx="23">
                  <c:v>Solución de incidencias de producto</c:v>
                </c:pt>
                <c:pt idx="24">
                  <c:v>Tareas no planeadas</c:v>
                </c:pt>
                <c:pt idx="25">
                  <c:v>Crear Tabla Overhead</c:v>
                </c:pt>
                <c:pt idx="26">
                  <c:v>En TransactManager, crear operacion de actualizacion de estado subasta</c:v>
                </c:pt>
                <c:pt idx="27">
                  <c:v>En TransactManager, crear operacion de consulta de Fabricante por Subasta</c:v>
                </c:pt>
                <c:pt idx="28">
                  <c:v>En TransactManager, crear operacion de consulta de subasta por nitFabricante</c:v>
                </c:pt>
                <c:pt idx="29">
                  <c:v>En TransactManager, crear operacion para agregar subasta</c:v>
                </c:pt>
                <c:pt idx="30">
                  <c:v>En TransactManager, crear operacion para calcular ganador de subasta</c:v>
                </c:pt>
                <c:pt idx="31">
                  <c:v>En TransactManager, crear operacion para registrar oferta de fabricante</c:v>
                </c:pt>
                <c:pt idx="32">
                  <c:v>En TransactManager, crear operacion que inserte en SubastaFabricante</c:v>
                </c:pt>
                <c:pt idx="33">
                  <c:v>En TransactManager, Realizar operación que inserte una orden de compra</c:v>
                </c:pt>
                <c:pt idx="34">
                  <c:v>Mod tabla PurchaseOrder en Transact para que quede igual a PO</c:v>
                </c:pt>
                <c:pt idx="35">
                  <c:v>BS que calcule el ganador de la subasta inversa</c:v>
                </c:pt>
                <c:pt idx="36">
                  <c:v>Portafolio de servicios detallado</c:v>
                </c:pt>
                <c:pt idx="37">
                  <c:v>PS que calcule el ganador de la subasta inversa</c:v>
                </c:pt>
                <c:pt idx="38">
                  <c:v>Realizar business service para agregar una subasta</c:v>
                </c:pt>
                <c:pt idx="39">
                  <c:v>realizar business service que actualice el estado de la tabla subasta</c:v>
                </c:pt>
                <c:pt idx="40">
                  <c:v>Realizar business service que consulte las subastas activas por id de fabricante</c:v>
                </c:pt>
                <c:pt idx="41">
                  <c:v>realizar business service que inserte un registro en fubasta fabricante</c:v>
                </c:pt>
                <c:pt idx="42">
                  <c:v>realizar business service que inserte una orden de compra</c:v>
                </c:pt>
                <c:pt idx="43">
                  <c:v>realizar business service queconsulte los fabricantes que esten en una subasta</c:v>
                </c:pt>
                <c:pt idx="44">
                  <c:v>Realizar Business Service Registrar Oferta</c:v>
                </c:pt>
                <c:pt idx="45">
                  <c:v>Realizar Proxy Service Fabricante Registrar Oferta</c:v>
                </c:pt>
                <c:pt idx="46">
                  <c:v>realizar proxy service que consulte los fabricantes que esten en una subasta</c:v>
                </c:pt>
                <c:pt idx="47">
                  <c:v>Realizar proxy service una operación para agregar una subasta</c:v>
                </c:pt>
                <c:pt idx="48">
                  <c:v>realizar proxy service una operación que actualice el estado de la tabla subasta</c:v>
                </c:pt>
                <c:pt idx="49">
                  <c:v>Realizar proxy service una operación que consulte las subastas por id de fabricante</c:v>
                </c:pt>
                <c:pt idx="50">
                  <c:v>realizar proxy service una operación que inserte un registro en fubasta fabricante</c:v>
                </c:pt>
                <c:pt idx="51">
                  <c:v>realizar proxy service una operación que inserte una orden de compra</c:v>
                </c:pt>
                <c:pt idx="52">
                  <c:v>Estimación</c:v>
                </c:pt>
                <c:pt idx="53">
                  <c:v>Estrategia</c:v>
                </c:pt>
                <c:pt idx="54">
                  <c:v>Planeacion ciclo 2</c:v>
                </c:pt>
                <c:pt idx="55">
                  <c:v>Reuniones</c:v>
                </c:pt>
                <c:pt idx="56">
                  <c:v>Pantalla de aprobación para del fabricante</c:v>
                </c:pt>
                <c:pt idx="57">
                  <c:v>Vista Ingreso, ordenes de compra</c:v>
                </c:pt>
                <c:pt idx="58">
                  <c:v>Vista para ofertar</c:v>
                </c:pt>
              </c:strCache>
            </c:strRef>
          </c:cat>
          <c:val>
            <c:numRef>
              <c:f>Tareas!$C$2:$C$60</c:f>
              <c:numCache>
                <c:formatCode>General</c:formatCode>
                <c:ptCount val="59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2.4700000000000002</c:v>
                </c:pt>
                <c:pt idx="12">
                  <c:v>0</c:v>
                </c:pt>
                <c:pt idx="13">
                  <c:v>1.7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0.17</c:v>
                </c:pt>
                <c:pt idx="18">
                  <c:v>13</c:v>
                </c:pt>
                <c:pt idx="19">
                  <c:v>10.93</c:v>
                </c:pt>
                <c:pt idx="20">
                  <c:v>2</c:v>
                </c:pt>
                <c:pt idx="21">
                  <c:v>4</c:v>
                </c:pt>
                <c:pt idx="22">
                  <c:v>10</c:v>
                </c:pt>
                <c:pt idx="23">
                  <c:v>4.67</c:v>
                </c:pt>
                <c:pt idx="24">
                  <c:v>3.9499999999999997</c:v>
                </c:pt>
                <c:pt idx="25">
                  <c:v>1.58</c:v>
                </c:pt>
                <c:pt idx="26">
                  <c:v>0.33</c:v>
                </c:pt>
                <c:pt idx="27">
                  <c:v>0.23</c:v>
                </c:pt>
                <c:pt idx="28">
                  <c:v>0.98</c:v>
                </c:pt>
                <c:pt idx="29">
                  <c:v>0.5</c:v>
                </c:pt>
                <c:pt idx="30">
                  <c:v>3.17</c:v>
                </c:pt>
                <c:pt idx="31">
                  <c:v>1.52</c:v>
                </c:pt>
                <c:pt idx="32">
                  <c:v>1.6099999999999999</c:v>
                </c:pt>
                <c:pt idx="33">
                  <c:v>4.5999999999999996</c:v>
                </c:pt>
                <c:pt idx="34">
                  <c:v>2.5499999999999998</c:v>
                </c:pt>
                <c:pt idx="35">
                  <c:v>0.75</c:v>
                </c:pt>
                <c:pt idx="36">
                  <c:v>3.25</c:v>
                </c:pt>
                <c:pt idx="37">
                  <c:v>1.47</c:v>
                </c:pt>
                <c:pt idx="38">
                  <c:v>2.6799999999999997</c:v>
                </c:pt>
                <c:pt idx="39">
                  <c:v>1.5</c:v>
                </c:pt>
                <c:pt idx="40">
                  <c:v>0.2</c:v>
                </c:pt>
                <c:pt idx="41">
                  <c:v>2.02</c:v>
                </c:pt>
                <c:pt idx="42">
                  <c:v>2</c:v>
                </c:pt>
                <c:pt idx="43">
                  <c:v>1</c:v>
                </c:pt>
                <c:pt idx="44">
                  <c:v>0.47</c:v>
                </c:pt>
                <c:pt idx="45">
                  <c:v>1</c:v>
                </c:pt>
                <c:pt idx="46">
                  <c:v>2</c:v>
                </c:pt>
                <c:pt idx="47">
                  <c:v>3.7</c:v>
                </c:pt>
                <c:pt idx="48">
                  <c:v>2.02</c:v>
                </c:pt>
                <c:pt idx="49">
                  <c:v>4.45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4.2</c:v>
                </c:pt>
                <c:pt idx="54">
                  <c:v>48</c:v>
                </c:pt>
                <c:pt idx="55">
                  <c:v>60.6</c:v>
                </c:pt>
                <c:pt idx="56">
                  <c:v>14</c:v>
                </c:pt>
                <c:pt idx="57">
                  <c:v>8</c:v>
                </c:pt>
                <c:pt idx="58">
                  <c:v>8</c:v>
                </c:pt>
              </c:numCache>
            </c:numRef>
          </c:val>
        </c:ser>
        <c:ser>
          <c:idx val="1"/>
          <c:order val="1"/>
          <c:tx>
            <c:strRef>
              <c:f>Tareas!$D$1</c:f>
              <c:strCache>
                <c:ptCount val="1"/>
                <c:pt idx="0">
                  <c:v>Planeado</c:v>
                </c:pt>
              </c:strCache>
            </c:strRef>
          </c:tx>
          <c:cat>
            <c:strRef>
              <c:f>Tareas!$B$2:$B$60</c:f>
              <c:strCache>
                <c:ptCount val="59"/>
                <c:pt idx="0">
                  <c:v>Crear Bpel enviar correos</c:v>
                </c:pt>
                <c:pt idx="1">
                  <c:v>Crear proceso Bpel Parte 1 (Crear subasta)</c:v>
                </c:pt>
                <c:pt idx="2">
                  <c:v>Crear proceso Bpel Parte 2 (Asignar fabricantes subasta)</c:v>
                </c:pt>
                <c:pt idx="3">
                  <c:v>Crear proceso Bpel Parte 3 (Ofertar)</c:v>
                </c:pt>
                <c:pt idx="4">
                  <c:v>Crear proceso Bpel Parte 4 (Cerrar subasta, Dar Ganador)</c:v>
                </c:pt>
                <c:pt idx="5">
                  <c:v>Proceso bpel para enviar correo</c:v>
                </c:pt>
                <c:pt idx="6">
                  <c:v>Modificar en el CRM, consultar clientes por productos</c:v>
                </c:pt>
                <c:pt idx="7">
                  <c:v>Alcance</c:v>
                </c:pt>
                <c:pt idx="8">
                  <c:v>Análisis</c:v>
                </c:pt>
                <c:pt idx="9">
                  <c:v>Catalogo Proceso</c:v>
                </c:pt>
                <c:pt idx="10">
                  <c:v>Diagrama de navegavión</c:v>
                </c:pt>
                <c:pt idx="11">
                  <c:v>Diagrama entidad relacion transact manager</c:v>
                </c:pt>
                <c:pt idx="12">
                  <c:v>Documentación de canonico</c:v>
                </c:pt>
                <c:pt idx="13">
                  <c:v>Documentacion de servicios Legado</c:v>
                </c:pt>
                <c:pt idx="14">
                  <c:v>Estimación</c:v>
                </c:pt>
                <c:pt idx="15">
                  <c:v>Listar portafolio de servicios expuestos (Bpel)</c:v>
                </c:pt>
                <c:pt idx="16">
                  <c:v>Plan de calidad</c:v>
                </c:pt>
                <c:pt idx="17">
                  <c:v>Plan de mejoramiento detallado</c:v>
                </c:pt>
                <c:pt idx="18">
                  <c:v>Plan y Ejecución de pruebas</c:v>
                </c:pt>
                <c:pt idx="19">
                  <c:v>Postmortem</c:v>
                </c:pt>
                <c:pt idx="20">
                  <c:v>Proceso en BPMN</c:v>
                </c:pt>
                <c:pt idx="21">
                  <c:v>Riesgos</c:v>
                </c:pt>
                <c:pt idx="22">
                  <c:v>Seguimiento</c:v>
                </c:pt>
                <c:pt idx="23">
                  <c:v>Solución de incidencias de producto</c:v>
                </c:pt>
                <c:pt idx="24">
                  <c:v>Tareas no planeadas</c:v>
                </c:pt>
                <c:pt idx="25">
                  <c:v>Crear Tabla Overhead</c:v>
                </c:pt>
                <c:pt idx="26">
                  <c:v>En TransactManager, crear operacion de actualizacion de estado subasta</c:v>
                </c:pt>
                <c:pt idx="27">
                  <c:v>En TransactManager, crear operacion de consulta de Fabricante por Subasta</c:v>
                </c:pt>
                <c:pt idx="28">
                  <c:v>En TransactManager, crear operacion de consulta de subasta por nitFabricante</c:v>
                </c:pt>
                <c:pt idx="29">
                  <c:v>En TransactManager, crear operacion para agregar subasta</c:v>
                </c:pt>
                <c:pt idx="30">
                  <c:v>En TransactManager, crear operacion para calcular ganador de subasta</c:v>
                </c:pt>
                <c:pt idx="31">
                  <c:v>En TransactManager, crear operacion para registrar oferta de fabricante</c:v>
                </c:pt>
                <c:pt idx="32">
                  <c:v>En TransactManager, crear operacion que inserte en SubastaFabricante</c:v>
                </c:pt>
                <c:pt idx="33">
                  <c:v>En TransactManager, Realizar operación que inserte una orden de compra</c:v>
                </c:pt>
                <c:pt idx="34">
                  <c:v>Mod tabla PurchaseOrder en Transact para que quede igual a PO</c:v>
                </c:pt>
                <c:pt idx="35">
                  <c:v>BS que calcule el ganador de la subasta inversa</c:v>
                </c:pt>
                <c:pt idx="36">
                  <c:v>Portafolio de servicios detallado</c:v>
                </c:pt>
                <c:pt idx="37">
                  <c:v>PS que calcule el ganador de la subasta inversa</c:v>
                </c:pt>
                <c:pt idx="38">
                  <c:v>Realizar business service para agregar una subasta</c:v>
                </c:pt>
                <c:pt idx="39">
                  <c:v>realizar business service que actualice el estado de la tabla subasta</c:v>
                </c:pt>
                <c:pt idx="40">
                  <c:v>Realizar business service que consulte las subastas activas por id de fabricante</c:v>
                </c:pt>
                <c:pt idx="41">
                  <c:v>realizar business service que inserte un registro en fubasta fabricante</c:v>
                </c:pt>
                <c:pt idx="42">
                  <c:v>realizar business service que inserte una orden de compra</c:v>
                </c:pt>
                <c:pt idx="43">
                  <c:v>realizar business service queconsulte los fabricantes que esten en una subasta</c:v>
                </c:pt>
                <c:pt idx="44">
                  <c:v>Realizar Business Service Registrar Oferta</c:v>
                </c:pt>
                <c:pt idx="45">
                  <c:v>Realizar Proxy Service Fabricante Registrar Oferta</c:v>
                </c:pt>
                <c:pt idx="46">
                  <c:v>realizar proxy service que consulte los fabricantes que esten en una subasta</c:v>
                </c:pt>
                <c:pt idx="47">
                  <c:v>Realizar proxy service una operación para agregar una subasta</c:v>
                </c:pt>
                <c:pt idx="48">
                  <c:v>realizar proxy service una operación que actualice el estado de la tabla subasta</c:v>
                </c:pt>
                <c:pt idx="49">
                  <c:v>Realizar proxy service una operación que consulte las subastas por id de fabricante</c:v>
                </c:pt>
                <c:pt idx="50">
                  <c:v>realizar proxy service una operación que inserte un registro en fubasta fabricante</c:v>
                </c:pt>
                <c:pt idx="51">
                  <c:v>realizar proxy service una operación que inserte una orden de compra</c:v>
                </c:pt>
                <c:pt idx="52">
                  <c:v>Estimación</c:v>
                </c:pt>
                <c:pt idx="53">
                  <c:v>Estrategia</c:v>
                </c:pt>
                <c:pt idx="54">
                  <c:v>Planeacion ciclo 2</c:v>
                </c:pt>
                <c:pt idx="55">
                  <c:v>Reuniones</c:v>
                </c:pt>
                <c:pt idx="56">
                  <c:v>Pantalla de aprobación para del fabricante</c:v>
                </c:pt>
                <c:pt idx="57">
                  <c:v>Vista Ingreso, ordenes de compra</c:v>
                </c:pt>
                <c:pt idx="58">
                  <c:v>Vista para ofertar</c:v>
                </c:pt>
              </c:strCache>
            </c:strRef>
          </c:cat>
          <c:val>
            <c:numRef>
              <c:f>Tareas!$D$2:$D$60</c:f>
              <c:numCache>
                <c:formatCode>General</c:formatCode>
                <c:ptCount val="5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12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8</c:v>
                </c:pt>
                <c:pt idx="18">
                  <c:v>40</c:v>
                </c:pt>
                <c:pt idx="19">
                  <c:v>40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40</c:v>
                </c:pt>
                <c:pt idx="24">
                  <c:v>40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6</c:v>
                </c:pt>
                <c:pt idx="37">
                  <c:v>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4</c:v>
                </c:pt>
                <c:pt idx="54">
                  <c:v>4</c:v>
                </c:pt>
                <c:pt idx="55">
                  <c:v>80</c:v>
                </c:pt>
                <c:pt idx="56">
                  <c:v>8</c:v>
                </c:pt>
                <c:pt idx="57">
                  <c:v>8</c:v>
                </c:pt>
                <c:pt idx="58">
                  <c:v>6</c:v>
                </c:pt>
              </c:numCache>
            </c:numRef>
          </c:val>
        </c:ser>
        <c:axId val="75679616"/>
        <c:axId val="75681152"/>
      </c:barChart>
      <c:catAx>
        <c:axId val="75679616"/>
        <c:scaling>
          <c:orientation val="maxMin"/>
        </c:scaling>
        <c:axPos val="l"/>
        <c:tickLblPos val="nextTo"/>
        <c:crossAx val="75681152"/>
        <c:crosses val="autoZero"/>
        <c:auto val="1"/>
        <c:lblAlgn val="ctr"/>
        <c:lblOffset val="100"/>
      </c:catAx>
      <c:valAx>
        <c:axId val="75681152"/>
        <c:scaling>
          <c:orientation val="minMax"/>
        </c:scaling>
        <c:axPos val="t"/>
        <c:majorGridlines/>
        <c:numFmt formatCode="General" sourceLinked="1"/>
        <c:tickLblPos val="nextTo"/>
        <c:crossAx val="756796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4.6424141116438632E-2"/>
          <c:y val="1.5065911136926147E-2"/>
          <c:w val="0.11509709331026359"/>
          <c:h val="1.9334841316193393E-2"/>
        </c:manualLayout>
      </c:layout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barChart>
        <c:barDir val="col"/>
        <c:grouping val="clustered"/>
        <c:ser>
          <c:idx val="0"/>
          <c:order val="0"/>
          <c:tx>
            <c:strRef>
              <c:f>Estimacion!$B$1</c:f>
              <c:strCache>
                <c:ptCount val="1"/>
                <c:pt idx="0">
                  <c:v>Real</c:v>
                </c:pt>
              </c:strCache>
            </c:strRef>
          </c:tx>
          <c:cat>
            <c:strRef>
              <c:f>Estimacion!$A$4:$A$11</c:f>
              <c:strCache>
                <c:ptCount val="8"/>
                <c:pt idx="0">
                  <c:v>Documentacion</c:v>
                </c:pt>
                <c:pt idx="1">
                  <c:v>Implementacion</c:v>
                </c:pt>
                <c:pt idx="2">
                  <c:v>Legado</c:v>
                </c:pt>
                <c:pt idx="3">
                  <c:v>OSB</c:v>
                </c:pt>
                <c:pt idx="4">
                  <c:v>Planeacion</c:v>
                </c:pt>
                <c:pt idx="5">
                  <c:v>Presentacion</c:v>
                </c:pt>
                <c:pt idx="7">
                  <c:v>Total</c:v>
                </c:pt>
              </c:strCache>
            </c:strRef>
          </c:cat>
          <c:val>
            <c:numRef>
              <c:f>Estimacion!$B$4:$B$11</c:f>
              <c:numCache>
                <c:formatCode>0.00</c:formatCode>
                <c:ptCount val="8"/>
                <c:pt idx="0">
                  <c:v>61.27</c:v>
                </c:pt>
                <c:pt idx="1">
                  <c:v>8.6199999999999992</c:v>
                </c:pt>
                <c:pt idx="2">
                  <c:v>17.07</c:v>
                </c:pt>
                <c:pt idx="3">
                  <c:v>32.509999999999991</c:v>
                </c:pt>
                <c:pt idx="4">
                  <c:v>115.80000000000001</c:v>
                </c:pt>
                <c:pt idx="5">
                  <c:v>30</c:v>
                </c:pt>
                <c:pt idx="7" formatCode="General">
                  <c:v>305.27</c:v>
                </c:pt>
              </c:numCache>
            </c:numRef>
          </c:val>
        </c:ser>
        <c:ser>
          <c:idx val="1"/>
          <c:order val="1"/>
          <c:tx>
            <c:strRef>
              <c:f>Estimacion!$C$1</c:f>
              <c:strCache>
                <c:ptCount val="1"/>
                <c:pt idx="0">
                  <c:v>Planeado</c:v>
                </c:pt>
              </c:strCache>
            </c:strRef>
          </c:tx>
          <c:cat>
            <c:strRef>
              <c:f>Estimacion!$A$4:$A$11</c:f>
              <c:strCache>
                <c:ptCount val="8"/>
                <c:pt idx="0">
                  <c:v>Documentacion</c:v>
                </c:pt>
                <c:pt idx="1">
                  <c:v>Implementacion</c:v>
                </c:pt>
                <c:pt idx="2">
                  <c:v>Legado</c:v>
                </c:pt>
                <c:pt idx="3">
                  <c:v>OSB</c:v>
                </c:pt>
                <c:pt idx="4">
                  <c:v>Planeacion</c:v>
                </c:pt>
                <c:pt idx="5">
                  <c:v>Presentacion</c:v>
                </c:pt>
                <c:pt idx="7">
                  <c:v>Total</c:v>
                </c:pt>
              </c:strCache>
            </c:strRef>
          </c:cat>
          <c:val>
            <c:numRef>
              <c:f>Estimacion!$C$4:$C$11</c:f>
              <c:numCache>
                <c:formatCode>0.00</c:formatCode>
                <c:ptCount val="8"/>
                <c:pt idx="0">
                  <c:v>172</c:v>
                </c:pt>
                <c:pt idx="1">
                  <c:v>80</c:v>
                </c:pt>
                <c:pt idx="2">
                  <c:v>38</c:v>
                </c:pt>
                <c:pt idx="3">
                  <c:v>62</c:v>
                </c:pt>
                <c:pt idx="4">
                  <c:v>94</c:v>
                </c:pt>
                <c:pt idx="5">
                  <c:v>22</c:v>
                </c:pt>
                <c:pt idx="7" formatCode="General">
                  <c:v>500</c:v>
                </c:pt>
              </c:numCache>
            </c:numRef>
          </c:val>
        </c:ser>
        <c:axId val="53483392"/>
        <c:axId val="53484928"/>
      </c:barChart>
      <c:catAx>
        <c:axId val="53483392"/>
        <c:scaling>
          <c:orientation val="minMax"/>
        </c:scaling>
        <c:axPos val="b"/>
        <c:tickLblPos val="nextTo"/>
        <c:crossAx val="53484928"/>
        <c:crosses val="autoZero"/>
        <c:auto val="1"/>
        <c:lblAlgn val="ctr"/>
        <c:lblOffset val="100"/>
      </c:catAx>
      <c:valAx>
        <c:axId val="53484928"/>
        <c:scaling>
          <c:orientation val="minMax"/>
        </c:scaling>
        <c:axPos val="l"/>
        <c:majorGridlines/>
        <c:numFmt formatCode="0.00" sourceLinked="1"/>
        <c:tickLblPos val="nextTo"/>
        <c:crossAx val="53483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areaChart>
        <c:grouping val="stacked"/>
        <c:ser>
          <c:idx val="0"/>
          <c:order val="0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Tareas!$F$2:$AB$2</c:f>
              <c:numCache>
                <c:formatCode>General</c:formatCode>
                <c:ptCount val="23"/>
                <c:pt idx="21">
                  <c:v>4</c:v>
                </c:pt>
              </c:numCache>
            </c:numRef>
          </c:val>
        </c:ser>
        <c:ser>
          <c:idx val="1"/>
          <c:order val="1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Tareas!$F$3:$AB$3</c:f>
              <c:numCache>
                <c:formatCode>General</c:formatCode>
                <c:ptCount val="23"/>
                <c:pt idx="12">
                  <c:v>5</c:v>
                </c:pt>
              </c:numCache>
            </c:numRef>
          </c:val>
        </c:ser>
        <c:ser>
          <c:idx val="2"/>
          <c:order val="2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Tareas!$F$4:$AB$4</c:f>
              <c:numCache>
                <c:formatCode>General</c:formatCode>
                <c:ptCount val="23"/>
                <c:pt idx="15">
                  <c:v>9</c:v>
                </c:pt>
              </c:numCache>
            </c:numRef>
          </c:val>
        </c:ser>
        <c:ser>
          <c:idx val="3"/>
          <c:order val="3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Tareas!$F$5:$AB$5</c:f>
              <c:numCache>
                <c:formatCode>General</c:formatCode>
                <c:ptCount val="23"/>
                <c:pt idx="16">
                  <c:v>6</c:v>
                </c:pt>
              </c:numCache>
            </c:numRef>
          </c:val>
        </c:ser>
        <c:ser>
          <c:idx val="4"/>
          <c:order val="4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Tareas!$F$6:$AB$6</c:f>
              <c:numCache>
                <c:formatCode>General</c:formatCode>
                <c:ptCount val="23"/>
                <c:pt idx="21">
                  <c:v>6</c:v>
                </c:pt>
              </c:numCache>
            </c:numRef>
          </c:val>
        </c:ser>
        <c:ser>
          <c:idx val="5"/>
          <c:order val="5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Tareas!$F$7:$AB$7</c:f>
              <c:numCache>
                <c:formatCode>General</c:formatCode>
                <c:ptCount val="23"/>
                <c:pt idx="7">
                  <c:v>2</c:v>
                </c:pt>
              </c:numCache>
            </c:numRef>
          </c:val>
        </c:ser>
        <c:ser>
          <c:idx val="6"/>
          <c:order val="6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Tareas!$F$8:$AB$8</c:f>
              <c:numCache>
                <c:formatCode>General</c:formatCode>
                <c:ptCount val="23"/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</c:ser>
        <c:ser>
          <c:idx val="7"/>
          <c:order val="7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Tareas!$F$9:$AB$9</c:f>
              <c:numCache>
                <c:formatCode>General</c:formatCode>
                <c:ptCount val="23"/>
                <c:pt idx="21">
                  <c:v>1</c:v>
                </c:pt>
              </c:numCache>
            </c:numRef>
          </c:val>
        </c:ser>
        <c:ser>
          <c:idx val="8"/>
          <c:order val="8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Tareas!$F$10:$AB$10</c:f>
              <c:numCache>
                <c:formatCode>General</c:formatCode>
                <c:ptCount val="23"/>
              </c:numCache>
            </c:numRef>
          </c:val>
        </c:ser>
        <c:ser>
          <c:idx val="9"/>
          <c:order val="9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Tareas!$F$11:$AB$11</c:f>
              <c:numCache>
                <c:formatCode>General</c:formatCode>
                <c:ptCount val="23"/>
                <c:pt idx="22">
                  <c:v>2</c:v>
                </c:pt>
              </c:numCache>
            </c:numRef>
          </c:val>
        </c:ser>
        <c:ser>
          <c:idx val="10"/>
          <c:order val="10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Tareas!$F$12:$AB$12</c:f>
              <c:numCache>
                <c:formatCode>General</c:formatCode>
                <c:ptCount val="23"/>
                <c:pt idx="21">
                  <c:v>3</c:v>
                </c:pt>
              </c:numCache>
            </c:numRef>
          </c:val>
        </c:ser>
        <c:ser>
          <c:idx val="11"/>
          <c:order val="11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Tareas!$F$13:$AB$13</c:f>
              <c:numCache>
                <c:formatCode>General</c:formatCode>
                <c:ptCount val="23"/>
                <c:pt idx="21">
                  <c:v>2.4700000000000002</c:v>
                </c:pt>
              </c:numCache>
            </c:numRef>
          </c:val>
        </c:ser>
        <c:ser>
          <c:idx val="12"/>
          <c:order val="12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Tareas!$F$14:$AB$14</c:f>
              <c:numCache>
                <c:formatCode>General</c:formatCode>
                <c:ptCount val="23"/>
              </c:numCache>
            </c:numRef>
          </c:val>
        </c:ser>
        <c:ser>
          <c:idx val="13"/>
          <c:order val="13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Tareas!$F$15:$AB$15</c:f>
              <c:numCache>
                <c:formatCode>General</c:formatCode>
                <c:ptCount val="23"/>
                <c:pt idx="16">
                  <c:v>0.75</c:v>
                </c:pt>
                <c:pt idx="19">
                  <c:v>0.42</c:v>
                </c:pt>
                <c:pt idx="21">
                  <c:v>0.53</c:v>
                </c:pt>
              </c:numCache>
            </c:numRef>
          </c:val>
        </c:ser>
        <c:ser>
          <c:idx val="14"/>
          <c:order val="14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Tareas!$F$16:$AB$16</c:f>
              <c:numCache>
                <c:formatCode>General</c:formatCode>
                <c:ptCount val="23"/>
                <c:pt idx="19">
                  <c:v>3</c:v>
                </c:pt>
              </c:numCache>
            </c:numRef>
          </c:val>
        </c:ser>
        <c:ser>
          <c:idx val="15"/>
          <c:order val="15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Tareas!$F$17:$AB$17</c:f>
              <c:numCache>
                <c:formatCode>General</c:formatCode>
                <c:ptCount val="23"/>
                <c:pt idx="22">
                  <c:v>2</c:v>
                </c:pt>
              </c:numCache>
            </c:numRef>
          </c:val>
        </c:ser>
        <c:ser>
          <c:idx val="16"/>
          <c:order val="16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Tareas!$F$18:$AB$18</c:f>
              <c:numCache>
                <c:formatCode>General</c:formatCode>
                <c:ptCount val="23"/>
                <c:pt idx="19">
                  <c:v>2</c:v>
                </c:pt>
                <c:pt idx="22">
                  <c:v>4</c:v>
                </c:pt>
              </c:numCache>
            </c:numRef>
          </c:val>
        </c:ser>
        <c:ser>
          <c:idx val="17"/>
          <c:order val="17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Tareas!$F$19:$AB$19</c:f>
              <c:numCache>
                <c:formatCode>General</c:formatCode>
                <c:ptCount val="23"/>
                <c:pt idx="22">
                  <c:v>0.17</c:v>
                </c:pt>
              </c:numCache>
            </c:numRef>
          </c:val>
        </c:ser>
        <c:ser>
          <c:idx val="18"/>
          <c:order val="18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Tareas!$F$20:$AB$20</c:f>
              <c:numCache>
                <c:formatCode>General</c:formatCode>
                <c:ptCount val="23"/>
                <c:pt idx="22">
                  <c:v>13</c:v>
                </c:pt>
              </c:numCache>
            </c:numRef>
          </c:val>
        </c:ser>
        <c:ser>
          <c:idx val="19"/>
          <c:order val="19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Tareas!$F$21:$AB$21</c:f>
              <c:numCache>
                <c:formatCode>General</c:formatCode>
                <c:ptCount val="23"/>
                <c:pt idx="8">
                  <c:v>0.5</c:v>
                </c:pt>
                <c:pt idx="10">
                  <c:v>1</c:v>
                </c:pt>
                <c:pt idx="21">
                  <c:v>0.8</c:v>
                </c:pt>
                <c:pt idx="22">
                  <c:v>8.6300000000000008</c:v>
                </c:pt>
              </c:numCache>
            </c:numRef>
          </c:val>
        </c:ser>
        <c:ser>
          <c:idx val="20"/>
          <c:order val="20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Tareas!$F$22:$AB$22</c:f>
              <c:numCache>
                <c:formatCode>General</c:formatCode>
                <c:ptCount val="23"/>
                <c:pt idx="21">
                  <c:v>2</c:v>
                </c:pt>
              </c:numCache>
            </c:numRef>
          </c:val>
        </c:ser>
        <c:ser>
          <c:idx val="21"/>
          <c:order val="21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Tareas!$F$23:$AB$23</c:f>
              <c:numCache>
                <c:formatCode>General</c:formatCode>
                <c:ptCount val="23"/>
                <c:pt idx="7">
                  <c:v>2</c:v>
                </c:pt>
                <c:pt idx="12">
                  <c:v>1</c:v>
                </c:pt>
                <c:pt idx="21">
                  <c:v>1</c:v>
                </c:pt>
              </c:numCache>
            </c:numRef>
          </c:val>
        </c:ser>
        <c:ser>
          <c:idx val="22"/>
          <c:order val="22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Tareas!$F$24:$AB$24</c:f>
              <c:numCache>
                <c:formatCode>General</c:formatCode>
                <c:ptCount val="23"/>
                <c:pt idx="21">
                  <c:v>2</c:v>
                </c:pt>
                <c:pt idx="22">
                  <c:v>8</c:v>
                </c:pt>
              </c:numCache>
            </c:numRef>
          </c:val>
        </c:ser>
        <c:ser>
          <c:idx val="23"/>
          <c:order val="23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Tareas!$F$25:$AB$25</c:f>
              <c:numCache>
                <c:formatCode>General</c:formatCode>
                <c:ptCount val="23"/>
                <c:pt idx="15">
                  <c:v>2.5</c:v>
                </c:pt>
                <c:pt idx="21">
                  <c:v>2.17</c:v>
                </c:pt>
              </c:numCache>
            </c:numRef>
          </c:val>
        </c:ser>
        <c:ser>
          <c:idx val="24"/>
          <c:order val="24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Tareas!$F$26:$AB$26</c:f>
              <c:numCache>
                <c:formatCode>General</c:formatCode>
                <c:ptCount val="23"/>
                <c:pt idx="20">
                  <c:v>2.57</c:v>
                </c:pt>
                <c:pt idx="22">
                  <c:v>1.38</c:v>
                </c:pt>
              </c:numCache>
            </c:numRef>
          </c:val>
        </c:ser>
        <c:ser>
          <c:idx val="25"/>
          <c:order val="25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Tareas!$F$27:$AB$27</c:f>
              <c:numCache>
                <c:formatCode>General</c:formatCode>
                <c:ptCount val="23"/>
                <c:pt idx="14">
                  <c:v>1.58</c:v>
                </c:pt>
              </c:numCache>
            </c:numRef>
          </c:val>
        </c:ser>
        <c:ser>
          <c:idx val="26"/>
          <c:order val="26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Tareas!$F$28:$AB$28</c:f>
              <c:numCache>
                <c:formatCode>General</c:formatCode>
                <c:ptCount val="23"/>
                <c:pt idx="9">
                  <c:v>0.33</c:v>
                </c:pt>
              </c:numCache>
            </c:numRef>
          </c:val>
        </c:ser>
        <c:ser>
          <c:idx val="27"/>
          <c:order val="27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Tareas!$F$29:$AB$29</c:f>
              <c:numCache>
                <c:formatCode>General</c:formatCode>
                <c:ptCount val="23"/>
                <c:pt idx="9">
                  <c:v>0.23</c:v>
                </c:pt>
              </c:numCache>
            </c:numRef>
          </c:val>
        </c:ser>
        <c:ser>
          <c:idx val="28"/>
          <c:order val="28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Tareas!$F$30:$AB$30</c:f>
              <c:numCache>
                <c:formatCode>General</c:formatCode>
                <c:ptCount val="23"/>
                <c:pt idx="8">
                  <c:v>0.73</c:v>
                </c:pt>
                <c:pt idx="14">
                  <c:v>0.25</c:v>
                </c:pt>
              </c:numCache>
            </c:numRef>
          </c:val>
        </c:ser>
        <c:ser>
          <c:idx val="29"/>
          <c:order val="29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Tareas!$F$31:$AB$31</c:f>
              <c:numCache>
                <c:formatCode>General</c:formatCode>
                <c:ptCount val="23"/>
                <c:pt idx="8">
                  <c:v>0.5</c:v>
                </c:pt>
              </c:numCache>
            </c:numRef>
          </c:val>
        </c:ser>
        <c:ser>
          <c:idx val="30"/>
          <c:order val="30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Tareas!$F$32:$AB$32</c:f>
              <c:numCache>
                <c:formatCode>General</c:formatCode>
                <c:ptCount val="23"/>
                <c:pt idx="15">
                  <c:v>3.17</c:v>
                </c:pt>
              </c:numCache>
            </c:numRef>
          </c:val>
        </c:ser>
        <c:ser>
          <c:idx val="31"/>
          <c:order val="31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Tareas!$F$33:$AB$33</c:f>
              <c:numCache>
                <c:formatCode>General</c:formatCode>
                <c:ptCount val="23"/>
                <c:pt idx="9">
                  <c:v>1.07</c:v>
                </c:pt>
                <c:pt idx="12">
                  <c:v>0.3</c:v>
                </c:pt>
                <c:pt idx="14">
                  <c:v>0.15</c:v>
                </c:pt>
              </c:numCache>
            </c:numRef>
          </c:val>
        </c:ser>
        <c:ser>
          <c:idx val="32"/>
          <c:order val="32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Tareas!$F$34:$AB$34</c:f>
              <c:numCache>
                <c:formatCode>General</c:formatCode>
                <c:ptCount val="23"/>
                <c:pt idx="8">
                  <c:v>1.43</c:v>
                </c:pt>
                <c:pt idx="14">
                  <c:v>0.18</c:v>
                </c:pt>
              </c:numCache>
            </c:numRef>
          </c:val>
        </c:ser>
        <c:ser>
          <c:idx val="33"/>
          <c:order val="33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Tareas!$F$35:$AB$35</c:f>
              <c:numCache>
                <c:formatCode>General</c:formatCode>
                <c:ptCount val="23"/>
                <c:pt idx="8">
                  <c:v>1.85</c:v>
                </c:pt>
                <c:pt idx="14">
                  <c:v>2.75</c:v>
                </c:pt>
              </c:numCache>
            </c:numRef>
          </c:val>
        </c:ser>
        <c:ser>
          <c:idx val="34"/>
          <c:order val="34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Tareas!$F$36:$AB$36</c:f>
              <c:numCache>
                <c:formatCode>General</c:formatCode>
                <c:ptCount val="23"/>
                <c:pt idx="7">
                  <c:v>2</c:v>
                </c:pt>
                <c:pt idx="8">
                  <c:v>0.55000000000000004</c:v>
                </c:pt>
              </c:numCache>
            </c:numRef>
          </c:val>
        </c:ser>
        <c:ser>
          <c:idx val="35"/>
          <c:order val="35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Tareas!$F$37:$AB$37</c:f>
              <c:numCache>
                <c:formatCode>General</c:formatCode>
                <c:ptCount val="23"/>
                <c:pt idx="15">
                  <c:v>0.75</c:v>
                </c:pt>
              </c:numCache>
            </c:numRef>
          </c:val>
        </c:ser>
        <c:ser>
          <c:idx val="36"/>
          <c:order val="36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Tareas!$F$38:$AB$38</c:f>
              <c:numCache>
                <c:formatCode>General</c:formatCode>
                <c:ptCount val="23"/>
                <c:pt idx="22">
                  <c:v>3.25</c:v>
                </c:pt>
              </c:numCache>
            </c:numRef>
          </c:val>
        </c:ser>
        <c:ser>
          <c:idx val="37"/>
          <c:order val="37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Tareas!$F$39:$AB$39</c:f>
              <c:numCache>
                <c:formatCode>General</c:formatCode>
                <c:ptCount val="23"/>
                <c:pt idx="15">
                  <c:v>1.47</c:v>
                </c:pt>
              </c:numCache>
            </c:numRef>
          </c:val>
        </c:ser>
        <c:ser>
          <c:idx val="38"/>
          <c:order val="38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Tareas!$F$40:$AB$40</c:f>
              <c:numCache>
                <c:formatCode>General</c:formatCode>
                <c:ptCount val="23"/>
                <c:pt idx="8">
                  <c:v>1.1499999999999999</c:v>
                </c:pt>
                <c:pt idx="14">
                  <c:v>1.53</c:v>
                </c:pt>
              </c:numCache>
            </c:numRef>
          </c:val>
        </c:ser>
        <c:ser>
          <c:idx val="39"/>
          <c:order val="39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Tareas!$F$41:$AB$41</c:f>
              <c:numCache>
                <c:formatCode>General</c:formatCode>
                <c:ptCount val="23"/>
                <c:pt idx="19">
                  <c:v>1.5</c:v>
                </c:pt>
              </c:numCache>
            </c:numRef>
          </c:val>
        </c:ser>
        <c:ser>
          <c:idx val="40"/>
          <c:order val="40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Tareas!$F$42:$AB$42</c:f>
              <c:numCache>
                <c:formatCode>General</c:formatCode>
                <c:ptCount val="23"/>
                <c:pt idx="14">
                  <c:v>0.2</c:v>
                </c:pt>
              </c:numCache>
            </c:numRef>
          </c:val>
        </c:ser>
        <c:ser>
          <c:idx val="41"/>
          <c:order val="41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Tareas!$F$43:$AB$43</c:f>
              <c:numCache>
                <c:formatCode>General</c:formatCode>
                <c:ptCount val="23"/>
                <c:pt idx="19">
                  <c:v>2.02</c:v>
                </c:pt>
              </c:numCache>
            </c:numRef>
          </c:val>
        </c:ser>
        <c:ser>
          <c:idx val="42"/>
          <c:order val="42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Tareas!$F$44:$AB$44</c:f>
              <c:numCache>
                <c:formatCode>General</c:formatCode>
                <c:ptCount val="23"/>
                <c:pt idx="9">
                  <c:v>2</c:v>
                </c:pt>
              </c:numCache>
            </c:numRef>
          </c:val>
        </c:ser>
        <c:ser>
          <c:idx val="43"/>
          <c:order val="43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Tareas!$F$45:$AB$45</c:f>
              <c:numCache>
                <c:formatCode>General</c:formatCode>
                <c:ptCount val="23"/>
                <c:pt idx="19">
                  <c:v>1</c:v>
                </c:pt>
              </c:numCache>
            </c:numRef>
          </c:val>
        </c:ser>
        <c:ser>
          <c:idx val="44"/>
          <c:order val="44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Tareas!$F$46:$AB$46</c:f>
              <c:numCache>
                <c:formatCode>General</c:formatCode>
                <c:ptCount val="23"/>
                <c:pt idx="14">
                  <c:v>0.47</c:v>
                </c:pt>
              </c:numCache>
            </c:numRef>
          </c:val>
        </c:ser>
        <c:ser>
          <c:idx val="45"/>
          <c:order val="45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Tareas!$F$47:$AB$47</c:f>
              <c:numCache>
                <c:formatCode>General</c:formatCode>
                <c:ptCount val="23"/>
                <c:pt idx="14">
                  <c:v>1</c:v>
                </c:pt>
              </c:numCache>
            </c:numRef>
          </c:val>
        </c:ser>
        <c:ser>
          <c:idx val="46"/>
          <c:order val="46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Tareas!$F$48:$AB$48</c:f>
              <c:numCache>
                <c:formatCode>General</c:formatCode>
                <c:ptCount val="23"/>
                <c:pt idx="19">
                  <c:v>2</c:v>
                </c:pt>
              </c:numCache>
            </c:numRef>
          </c:val>
        </c:ser>
        <c:ser>
          <c:idx val="47"/>
          <c:order val="47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Tareas!$F$49:$AB$49</c:f>
              <c:numCache>
                <c:formatCode>General</c:formatCode>
                <c:ptCount val="23"/>
                <c:pt idx="8">
                  <c:v>3.7</c:v>
                </c:pt>
              </c:numCache>
            </c:numRef>
          </c:val>
        </c:ser>
        <c:ser>
          <c:idx val="48"/>
          <c:order val="48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Tareas!$F$50:$AB$50</c:f>
              <c:numCache>
                <c:formatCode>General</c:formatCode>
                <c:ptCount val="23"/>
                <c:pt idx="19">
                  <c:v>2.02</c:v>
                </c:pt>
              </c:numCache>
            </c:numRef>
          </c:val>
        </c:ser>
        <c:ser>
          <c:idx val="49"/>
          <c:order val="49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Tareas!$F$51:$AB$51</c:f>
              <c:numCache>
                <c:formatCode>General</c:formatCode>
                <c:ptCount val="23"/>
                <c:pt idx="14">
                  <c:v>4.45</c:v>
                </c:pt>
              </c:numCache>
            </c:numRef>
          </c:val>
        </c:ser>
        <c:ser>
          <c:idx val="50"/>
          <c:order val="50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Tareas!$F$52:$AB$52</c:f>
              <c:numCache>
                <c:formatCode>General</c:formatCode>
                <c:ptCount val="23"/>
                <c:pt idx="19">
                  <c:v>2</c:v>
                </c:pt>
              </c:numCache>
            </c:numRef>
          </c:val>
        </c:ser>
        <c:ser>
          <c:idx val="51"/>
          <c:order val="51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Tareas!$F$53:$AB$53</c:f>
              <c:numCache>
                <c:formatCode>General</c:formatCode>
                <c:ptCount val="23"/>
                <c:pt idx="9">
                  <c:v>2</c:v>
                </c:pt>
              </c:numCache>
            </c:numRef>
          </c:val>
        </c:ser>
        <c:ser>
          <c:idx val="52"/>
          <c:order val="52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Tareas!$F$54:$AB$54</c:f>
              <c:numCache>
                <c:formatCode>General</c:formatCode>
                <c:ptCount val="23"/>
                <c:pt idx="9">
                  <c:v>3</c:v>
                </c:pt>
              </c:numCache>
            </c:numRef>
          </c:val>
        </c:ser>
        <c:ser>
          <c:idx val="53"/>
          <c:order val="53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Tareas!$F$55:$AB$55</c:f>
              <c:numCache>
                <c:formatCode>General</c:formatCode>
                <c:ptCount val="23"/>
                <c:pt idx="6">
                  <c:v>4.2</c:v>
                </c:pt>
              </c:numCache>
            </c:numRef>
          </c:val>
        </c:ser>
        <c:ser>
          <c:idx val="54"/>
          <c:order val="54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Tareas!$F$56:$AB$56</c:f>
              <c:numCache>
                <c:formatCode>General</c:formatCode>
                <c:ptCount val="23"/>
                <c:pt idx="0">
                  <c:v>48</c:v>
                </c:pt>
              </c:numCache>
            </c:numRef>
          </c:val>
        </c:ser>
        <c:ser>
          <c:idx val="55"/>
          <c:order val="55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Tareas!$F$57:$AB$57</c:f>
              <c:numCache>
                <c:formatCode>General</c:formatCode>
                <c:ptCount val="23"/>
                <c:pt idx="7">
                  <c:v>24</c:v>
                </c:pt>
                <c:pt idx="8">
                  <c:v>0.6</c:v>
                </c:pt>
                <c:pt idx="14">
                  <c:v>20</c:v>
                </c:pt>
                <c:pt idx="21">
                  <c:v>16</c:v>
                </c:pt>
              </c:numCache>
            </c:numRef>
          </c:val>
        </c:ser>
        <c:ser>
          <c:idx val="56"/>
          <c:order val="56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Tareas!$F$58:$AB$58</c:f>
              <c:numCache>
                <c:formatCode>General</c:formatCode>
                <c:ptCount val="23"/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1">
                  <c:v>2</c:v>
                </c:pt>
                <c:pt idx="13">
                  <c:v>1</c:v>
                </c:pt>
              </c:numCache>
            </c:numRef>
          </c:val>
        </c:ser>
        <c:ser>
          <c:idx val="57"/>
          <c:order val="57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Tareas!$F$59:$AB$59</c:f>
              <c:numCache>
                <c:formatCode>General</c:formatCode>
                <c:ptCount val="23"/>
                <c:pt idx="14">
                  <c:v>5</c:v>
                </c:pt>
                <c:pt idx="16">
                  <c:v>3</c:v>
                </c:pt>
              </c:numCache>
            </c:numRef>
          </c:val>
        </c:ser>
        <c:ser>
          <c:idx val="58"/>
          <c:order val="58"/>
          <c:spPr>
            <a:ln w="25400">
              <a:noFill/>
            </a:ln>
          </c:spPr>
          <c:cat>
            <c:numRef>
              <c:f>Tareas!$F$1:$AB$1</c:f>
              <c:numCache>
                <c:formatCode>dd\-mmm</c:formatCode>
                <c:ptCount val="23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</c:numCache>
            </c:numRef>
          </c:cat>
          <c:val>
            <c:numRef>
              <c:f>Tareas!$F$60:$AB$60</c:f>
              <c:numCache>
                <c:formatCode>General</c:formatCode>
                <c:ptCount val="23"/>
                <c:pt idx="19">
                  <c:v>3</c:v>
                </c:pt>
                <c:pt idx="21">
                  <c:v>5</c:v>
                </c:pt>
              </c:numCache>
            </c:numRef>
          </c:val>
        </c:ser>
        <c:axId val="57160832"/>
        <c:axId val="57162368"/>
      </c:areaChart>
      <c:dateAx>
        <c:axId val="57160832"/>
        <c:scaling>
          <c:orientation val="minMax"/>
        </c:scaling>
        <c:axPos val="b"/>
        <c:numFmt formatCode="dd\-mmm" sourceLinked="1"/>
        <c:tickLblPos val="nextTo"/>
        <c:crossAx val="57162368"/>
        <c:crosses val="autoZero"/>
        <c:auto val="1"/>
        <c:lblOffset val="100"/>
      </c:dateAx>
      <c:valAx>
        <c:axId val="57162368"/>
        <c:scaling>
          <c:orientation val="minMax"/>
        </c:scaling>
        <c:axPos val="l"/>
        <c:majorGridlines/>
        <c:numFmt formatCode="General" sourceLinked="1"/>
        <c:tickLblPos val="nextTo"/>
        <c:crossAx val="57160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161923</xdr:rowOff>
    </xdr:from>
    <xdr:to>
      <xdr:col>14</xdr:col>
      <xdr:colOff>152400</xdr:colOff>
      <xdr:row>64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142875</xdr:rowOff>
    </xdr:from>
    <xdr:to>
      <xdr:col>7</xdr:col>
      <xdr:colOff>171450</xdr:colOff>
      <xdr:row>27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1</xdr:row>
      <xdr:rowOff>142874</xdr:rowOff>
    </xdr:from>
    <xdr:to>
      <xdr:col>13</xdr:col>
      <xdr:colOff>723899</xdr:colOff>
      <xdr:row>33</xdr:row>
      <xdr:rowOff>171449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63"/>
  <sheetViews>
    <sheetView tabSelected="1" workbookViewId="0">
      <pane xSplit="10260" ySplit="600" topLeftCell="S26" activePane="bottomLeft"/>
      <selection activeCell="E1" sqref="E1"/>
      <selection pane="bottomLeft" activeCell="B58" sqref="B58"/>
      <selection pane="topRight" activeCell="Y1" sqref="Y1:Z1"/>
      <selection pane="bottomRight" activeCell="AA22" sqref="AA22"/>
    </sheetView>
  </sheetViews>
  <sheetFormatPr baseColWidth="10" defaultRowHeight="15"/>
  <cols>
    <col min="1" max="1" width="14.85546875" bestFit="1" customWidth="1"/>
    <col min="2" max="2" width="55.7109375" style="1" customWidth="1"/>
    <col min="3" max="4" width="5.42578125" customWidth="1"/>
    <col min="5" max="5" width="9.140625" bestFit="1" customWidth="1"/>
    <col min="6" max="28" width="6.42578125" bestFit="1" customWidth="1"/>
  </cols>
  <sheetData>
    <row r="1" spans="1:28">
      <c r="A1" t="s">
        <v>69</v>
      </c>
      <c r="B1" s="1" t="s">
        <v>70</v>
      </c>
      <c r="C1" t="s">
        <v>67</v>
      </c>
      <c r="D1" t="s">
        <v>66</v>
      </c>
      <c r="E1" t="s">
        <v>72</v>
      </c>
      <c r="F1" s="2">
        <v>40817</v>
      </c>
      <c r="G1" s="2">
        <v>40818</v>
      </c>
      <c r="H1" s="2">
        <v>40819</v>
      </c>
      <c r="I1" s="2">
        <v>40820</v>
      </c>
      <c r="J1" s="2">
        <v>40821</v>
      </c>
      <c r="K1" s="2">
        <v>40822</v>
      </c>
      <c r="L1" s="2">
        <v>40823</v>
      </c>
      <c r="M1" s="2">
        <v>40824</v>
      </c>
      <c r="N1" s="2">
        <v>40825</v>
      </c>
      <c r="O1" s="2">
        <v>40826</v>
      </c>
      <c r="P1" s="2">
        <v>40827</v>
      </c>
      <c r="Q1" s="2">
        <v>40828</v>
      </c>
      <c r="R1" s="2">
        <v>40829</v>
      </c>
      <c r="S1" s="2">
        <v>40830</v>
      </c>
      <c r="T1" s="2">
        <v>40831</v>
      </c>
      <c r="U1" s="2">
        <v>40832</v>
      </c>
      <c r="V1" s="2">
        <v>40833</v>
      </c>
      <c r="W1" s="2">
        <v>40834</v>
      </c>
      <c r="X1" s="2">
        <v>40835</v>
      </c>
      <c r="Y1" s="2">
        <v>40836</v>
      </c>
      <c r="Z1" s="2">
        <v>40837</v>
      </c>
      <c r="AA1" s="2">
        <v>40838</v>
      </c>
      <c r="AB1" s="2">
        <v>40839</v>
      </c>
    </row>
    <row r="2" spans="1:28">
      <c r="A2" t="s">
        <v>4</v>
      </c>
      <c r="B2" t="s">
        <v>31</v>
      </c>
      <c r="C2">
        <f>SUM(F2:AI2)</f>
        <v>4</v>
      </c>
      <c r="D2">
        <v>4</v>
      </c>
      <c r="E2" s="3">
        <f>C2/D2 -1</f>
        <v>0</v>
      </c>
      <c r="AA2">
        <v>4</v>
      </c>
    </row>
    <row r="3" spans="1:28">
      <c r="A3" t="s">
        <v>4</v>
      </c>
      <c r="B3" s="1" t="s">
        <v>26</v>
      </c>
      <c r="C3">
        <f>SUM(F3:AI3)</f>
        <v>5</v>
      </c>
      <c r="D3">
        <v>4</v>
      </c>
      <c r="E3" s="3">
        <f t="shared" ref="E3:E60" si="0">C3/D3 -1</f>
        <v>0.25</v>
      </c>
      <c r="R3">
        <v>5</v>
      </c>
    </row>
    <row r="4" spans="1:28">
      <c r="A4" t="s">
        <v>4</v>
      </c>
      <c r="B4" t="s">
        <v>29</v>
      </c>
      <c r="C4">
        <f>SUM(F4:AI4)</f>
        <v>9</v>
      </c>
      <c r="D4">
        <v>4</v>
      </c>
      <c r="E4" s="3">
        <f t="shared" si="0"/>
        <v>1.25</v>
      </c>
      <c r="U4">
        <v>9</v>
      </c>
    </row>
    <row r="5" spans="1:28">
      <c r="A5" t="s">
        <v>4</v>
      </c>
      <c r="B5" t="s">
        <v>30</v>
      </c>
      <c r="C5">
        <f>SUM(F5:AI5)</f>
        <v>6</v>
      </c>
      <c r="D5">
        <v>4</v>
      </c>
      <c r="E5" s="3">
        <f t="shared" si="0"/>
        <v>0.5</v>
      </c>
      <c r="V5">
        <v>6</v>
      </c>
    </row>
    <row r="6" spans="1:28">
      <c r="A6" t="s">
        <v>4</v>
      </c>
      <c r="B6" t="s">
        <v>61</v>
      </c>
      <c r="C6">
        <f>SUM(F6:AI6)</f>
        <v>6</v>
      </c>
      <c r="D6">
        <v>4</v>
      </c>
      <c r="E6" s="3">
        <f t="shared" si="0"/>
        <v>0.5</v>
      </c>
      <c r="AA6">
        <v>6</v>
      </c>
    </row>
    <row r="7" spans="1:28">
      <c r="A7" t="s">
        <v>4</v>
      </c>
      <c r="B7" s="1" t="s">
        <v>6</v>
      </c>
      <c r="C7">
        <f>SUM(F7:AI7)</f>
        <v>2</v>
      </c>
      <c r="D7">
        <v>4</v>
      </c>
      <c r="E7" s="3">
        <f t="shared" si="0"/>
        <v>-0.5</v>
      </c>
      <c r="M7">
        <v>2</v>
      </c>
    </row>
    <row r="8" spans="1:28">
      <c r="A8" t="s">
        <v>13</v>
      </c>
      <c r="B8" s="1" t="s">
        <v>14</v>
      </c>
      <c r="C8">
        <f>SUM(F8:AI8)</f>
        <v>8</v>
      </c>
      <c r="D8">
        <v>8</v>
      </c>
      <c r="E8" s="3">
        <f t="shared" si="0"/>
        <v>0</v>
      </c>
      <c r="Q8">
        <v>1</v>
      </c>
      <c r="R8">
        <v>2</v>
      </c>
      <c r="S8">
        <v>2</v>
      </c>
      <c r="T8">
        <v>3</v>
      </c>
    </row>
    <row r="9" spans="1:28">
      <c r="A9" t="s">
        <v>8</v>
      </c>
      <c r="B9" s="1" t="s">
        <v>16</v>
      </c>
      <c r="C9">
        <f>SUM(F9:AI9)</f>
        <v>1</v>
      </c>
      <c r="D9">
        <v>4</v>
      </c>
      <c r="E9" s="3">
        <f t="shared" si="0"/>
        <v>-0.75</v>
      </c>
      <c r="AA9">
        <v>1</v>
      </c>
    </row>
    <row r="10" spans="1:28">
      <c r="A10" t="s">
        <v>8</v>
      </c>
      <c r="B10" t="s">
        <v>50</v>
      </c>
      <c r="C10">
        <f>SUM(F10:AI10)</f>
        <v>0</v>
      </c>
      <c r="D10">
        <v>6</v>
      </c>
      <c r="E10" s="3">
        <f t="shared" si="0"/>
        <v>-1</v>
      </c>
    </row>
    <row r="11" spans="1:28">
      <c r="A11" t="s">
        <v>8</v>
      </c>
      <c r="B11" t="s">
        <v>39</v>
      </c>
      <c r="C11">
        <f>SUM(F11:AI11)</f>
        <v>2</v>
      </c>
      <c r="D11">
        <v>6</v>
      </c>
      <c r="E11" s="3">
        <f t="shared" si="0"/>
        <v>-0.66666666666666674</v>
      </c>
      <c r="AB11">
        <v>2</v>
      </c>
    </row>
    <row r="12" spans="1:28">
      <c r="A12" t="s">
        <v>8</v>
      </c>
      <c r="B12" s="1" t="s">
        <v>19</v>
      </c>
      <c r="C12">
        <f>SUM(F12:AI12)</f>
        <v>3</v>
      </c>
      <c r="D12">
        <v>6</v>
      </c>
      <c r="E12" s="3">
        <f t="shared" si="0"/>
        <v>-0.5</v>
      </c>
      <c r="AA12">
        <v>3</v>
      </c>
    </row>
    <row r="13" spans="1:28">
      <c r="A13" t="s">
        <v>8</v>
      </c>
      <c r="B13" t="s">
        <v>46</v>
      </c>
      <c r="C13">
        <f>SUM(F13:AI13)</f>
        <v>2.4700000000000002</v>
      </c>
      <c r="D13">
        <v>6</v>
      </c>
      <c r="E13" s="3">
        <f t="shared" si="0"/>
        <v>-0.58833333333333337</v>
      </c>
      <c r="AA13">
        <v>2.4700000000000002</v>
      </c>
    </row>
    <row r="14" spans="1:28">
      <c r="A14" t="s">
        <v>8</v>
      </c>
      <c r="B14" t="s">
        <v>47</v>
      </c>
      <c r="C14">
        <f>SUM(F14:AI14)</f>
        <v>0</v>
      </c>
      <c r="D14">
        <v>12</v>
      </c>
      <c r="E14" s="3">
        <f t="shared" si="0"/>
        <v>-1</v>
      </c>
    </row>
    <row r="15" spans="1:28">
      <c r="A15" t="s">
        <v>8</v>
      </c>
      <c r="B15" s="1" t="s">
        <v>24</v>
      </c>
      <c r="C15">
        <f>SUM(F15:AI15)</f>
        <v>1.7</v>
      </c>
      <c r="D15">
        <v>8</v>
      </c>
      <c r="E15" s="3">
        <f t="shared" si="0"/>
        <v>-0.78749999999999998</v>
      </c>
      <c r="V15">
        <v>0.75</v>
      </c>
      <c r="Y15">
        <v>0.42</v>
      </c>
      <c r="AA15">
        <v>0.53</v>
      </c>
    </row>
    <row r="16" spans="1:28">
      <c r="A16" t="s">
        <v>8</v>
      </c>
      <c r="B16" t="s">
        <v>10</v>
      </c>
      <c r="C16">
        <f>SUM(F16:AI16)</f>
        <v>3</v>
      </c>
      <c r="D16">
        <v>6</v>
      </c>
      <c r="E16" s="3">
        <f t="shared" si="0"/>
        <v>-0.5</v>
      </c>
      <c r="Y16">
        <v>3</v>
      </c>
    </row>
    <row r="17" spans="1:28">
      <c r="A17" t="s">
        <v>8</v>
      </c>
      <c r="B17" t="s">
        <v>32</v>
      </c>
      <c r="C17">
        <f>SUM(F17:AI17)</f>
        <v>2</v>
      </c>
      <c r="D17">
        <v>6</v>
      </c>
      <c r="E17" s="3">
        <f t="shared" si="0"/>
        <v>-0.66666666666666674</v>
      </c>
      <c r="AB17">
        <v>2</v>
      </c>
    </row>
    <row r="18" spans="1:28">
      <c r="A18" t="s">
        <v>8</v>
      </c>
      <c r="B18" t="s">
        <v>60</v>
      </c>
      <c r="C18">
        <f>SUM(F18:AI18)</f>
        <v>6</v>
      </c>
      <c r="D18">
        <v>4</v>
      </c>
      <c r="E18" s="3">
        <f t="shared" si="0"/>
        <v>0.5</v>
      </c>
      <c r="Y18">
        <v>2</v>
      </c>
      <c r="AB18">
        <v>4</v>
      </c>
    </row>
    <row r="19" spans="1:28">
      <c r="A19" t="s">
        <v>8</v>
      </c>
      <c r="B19" s="1" t="s">
        <v>62</v>
      </c>
      <c r="C19">
        <f>SUM(F19:AI19)</f>
        <v>0.17</v>
      </c>
      <c r="D19">
        <v>8</v>
      </c>
      <c r="E19" s="3">
        <f t="shared" si="0"/>
        <v>-0.97875000000000001</v>
      </c>
      <c r="AB19">
        <v>0.17</v>
      </c>
    </row>
    <row r="20" spans="1:28">
      <c r="A20" t="s">
        <v>8</v>
      </c>
      <c r="B20" t="s">
        <v>56</v>
      </c>
      <c r="C20">
        <f>SUM(F20:AI20)</f>
        <v>13</v>
      </c>
      <c r="D20">
        <v>40</v>
      </c>
      <c r="E20" s="3">
        <f t="shared" si="0"/>
        <v>-0.67500000000000004</v>
      </c>
      <c r="AB20">
        <v>13</v>
      </c>
    </row>
    <row r="21" spans="1:28">
      <c r="A21" t="s">
        <v>8</v>
      </c>
      <c r="B21" t="s">
        <v>53</v>
      </c>
      <c r="C21">
        <f>SUM(F21:AI21)</f>
        <v>10.93</v>
      </c>
      <c r="D21">
        <v>40</v>
      </c>
      <c r="E21" s="3">
        <f t="shared" si="0"/>
        <v>-0.72675000000000001</v>
      </c>
      <c r="N21">
        <v>0.5</v>
      </c>
      <c r="P21">
        <v>1</v>
      </c>
      <c r="AA21">
        <v>0.8</v>
      </c>
      <c r="AB21">
        <v>8.6300000000000008</v>
      </c>
    </row>
    <row r="22" spans="1:28">
      <c r="A22" t="s">
        <v>8</v>
      </c>
      <c r="B22" t="s">
        <v>35</v>
      </c>
      <c r="C22">
        <f>SUM(F22:AI22)</f>
        <v>2</v>
      </c>
      <c r="D22">
        <v>6</v>
      </c>
      <c r="E22" s="3">
        <f t="shared" si="0"/>
        <v>-0.66666666666666674</v>
      </c>
      <c r="AA22">
        <v>2</v>
      </c>
    </row>
    <row r="23" spans="1:28">
      <c r="A23" t="s">
        <v>8</v>
      </c>
      <c r="B23" s="1" t="s">
        <v>9</v>
      </c>
      <c r="C23">
        <f>SUM(F23:AI23)</f>
        <v>4</v>
      </c>
      <c r="D23">
        <v>6</v>
      </c>
      <c r="E23" s="3">
        <f t="shared" si="0"/>
        <v>-0.33333333333333337</v>
      </c>
      <c r="M23">
        <v>2</v>
      </c>
      <c r="R23">
        <v>1</v>
      </c>
      <c r="AA23">
        <v>1</v>
      </c>
    </row>
    <row r="24" spans="1:28">
      <c r="A24" t="s">
        <v>8</v>
      </c>
      <c r="B24" t="s">
        <v>41</v>
      </c>
      <c r="C24">
        <f>SUM(F24:AI24)</f>
        <v>10</v>
      </c>
      <c r="D24">
        <v>8</v>
      </c>
      <c r="E24" s="3">
        <f t="shared" si="0"/>
        <v>0.25</v>
      </c>
      <c r="AA24">
        <v>2</v>
      </c>
      <c r="AB24">
        <v>8</v>
      </c>
    </row>
    <row r="25" spans="1:28">
      <c r="A25" t="s">
        <v>71</v>
      </c>
      <c r="B25" t="s">
        <v>57</v>
      </c>
      <c r="C25">
        <f>SUM(F25:AI25)</f>
        <v>4.67</v>
      </c>
      <c r="D25">
        <v>40</v>
      </c>
      <c r="E25" s="3">
        <f t="shared" si="0"/>
        <v>-0.88324999999999998</v>
      </c>
      <c r="U25">
        <v>2.5</v>
      </c>
      <c r="AA25">
        <v>2.17</v>
      </c>
    </row>
    <row r="26" spans="1:28">
      <c r="A26" t="s">
        <v>71</v>
      </c>
      <c r="B26" t="s">
        <v>58</v>
      </c>
      <c r="C26">
        <f>SUM(F26:AI26)</f>
        <v>3.9499999999999997</v>
      </c>
      <c r="D26">
        <v>40</v>
      </c>
      <c r="E26" s="3">
        <f t="shared" si="0"/>
        <v>-0.90125</v>
      </c>
      <c r="Z26">
        <v>2.57</v>
      </c>
      <c r="AB26">
        <v>1.38</v>
      </c>
    </row>
    <row r="27" spans="1:28">
      <c r="A27" t="s">
        <v>5</v>
      </c>
      <c r="B27" t="s">
        <v>42</v>
      </c>
      <c r="C27">
        <f>SUM(F27:AI27)</f>
        <v>1.58</v>
      </c>
      <c r="D27">
        <v>4</v>
      </c>
      <c r="E27" s="3">
        <f t="shared" si="0"/>
        <v>-0.60499999999999998</v>
      </c>
      <c r="T27">
        <v>1.58</v>
      </c>
    </row>
    <row r="28" spans="1:28">
      <c r="A28" t="s">
        <v>5</v>
      </c>
      <c r="B28" t="s">
        <v>40</v>
      </c>
      <c r="C28">
        <f>SUM(F28:AI28)</f>
        <v>0.33</v>
      </c>
      <c r="D28">
        <v>4</v>
      </c>
      <c r="E28" s="3">
        <f t="shared" si="0"/>
        <v>-0.91749999999999998</v>
      </c>
      <c r="O28">
        <v>0.33</v>
      </c>
    </row>
    <row r="29" spans="1:28">
      <c r="A29" t="s">
        <v>5</v>
      </c>
      <c r="B29" t="s">
        <v>37</v>
      </c>
      <c r="C29">
        <f>SUM(F29:AI29)</f>
        <v>0.23</v>
      </c>
      <c r="D29">
        <v>4</v>
      </c>
      <c r="E29" s="3">
        <f t="shared" si="0"/>
        <v>-0.9425</v>
      </c>
      <c r="O29">
        <v>0.23</v>
      </c>
    </row>
    <row r="30" spans="1:28">
      <c r="A30" t="s">
        <v>5</v>
      </c>
      <c r="B30" t="s">
        <v>33</v>
      </c>
      <c r="C30">
        <f>SUM(F30:AI30)</f>
        <v>0.98</v>
      </c>
      <c r="D30">
        <v>4</v>
      </c>
      <c r="E30" s="3">
        <f t="shared" si="0"/>
        <v>-0.755</v>
      </c>
      <c r="N30">
        <f>0.28 + 0.45</f>
        <v>0.73</v>
      </c>
      <c r="T30">
        <v>0.25</v>
      </c>
    </row>
    <row r="31" spans="1:28">
      <c r="A31" t="s">
        <v>5</v>
      </c>
      <c r="B31" t="s">
        <v>17</v>
      </c>
      <c r="C31">
        <f>SUM(F31:AI31)</f>
        <v>0.5</v>
      </c>
      <c r="D31">
        <v>4</v>
      </c>
      <c r="E31" s="3">
        <f t="shared" si="0"/>
        <v>-0.875</v>
      </c>
      <c r="N31">
        <v>0.5</v>
      </c>
    </row>
    <row r="32" spans="1:28">
      <c r="A32" t="s">
        <v>5</v>
      </c>
      <c r="B32" t="s">
        <v>44</v>
      </c>
      <c r="C32">
        <f>SUM(F32:AI32)</f>
        <v>3.17</v>
      </c>
      <c r="D32">
        <v>4</v>
      </c>
      <c r="E32" s="3">
        <f t="shared" si="0"/>
        <v>-0.20750000000000002</v>
      </c>
      <c r="U32">
        <v>3.17</v>
      </c>
    </row>
    <row r="33" spans="1:28">
      <c r="A33" t="s">
        <v>5</v>
      </c>
      <c r="B33" t="s">
        <v>36</v>
      </c>
      <c r="C33">
        <f>SUM(F33:AI33)</f>
        <v>1.52</v>
      </c>
      <c r="D33">
        <v>4</v>
      </c>
      <c r="E33" s="3">
        <f t="shared" si="0"/>
        <v>-0.62</v>
      </c>
      <c r="O33">
        <v>1.07</v>
      </c>
      <c r="R33">
        <v>0.3</v>
      </c>
      <c r="T33">
        <v>0.15</v>
      </c>
    </row>
    <row r="34" spans="1:28">
      <c r="A34" t="s">
        <v>5</v>
      </c>
      <c r="B34" t="s">
        <v>28</v>
      </c>
      <c r="C34">
        <f>SUM(F34:AI34)</f>
        <v>1.6099999999999999</v>
      </c>
      <c r="D34">
        <v>4</v>
      </c>
      <c r="E34" s="3">
        <f t="shared" si="0"/>
        <v>-0.59750000000000003</v>
      </c>
      <c r="N34">
        <v>1.43</v>
      </c>
      <c r="T34">
        <v>0.18</v>
      </c>
    </row>
    <row r="35" spans="1:28">
      <c r="A35" t="s">
        <v>5</v>
      </c>
      <c r="B35" s="1" t="s">
        <v>12</v>
      </c>
      <c r="C35">
        <f>SUM(F35:AI35)</f>
        <v>4.5999999999999996</v>
      </c>
      <c r="D35">
        <v>4</v>
      </c>
      <c r="E35" s="3">
        <f t="shared" si="0"/>
        <v>0.14999999999999991</v>
      </c>
      <c r="N35">
        <v>1.85</v>
      </c>
      <c r="T35">
        <v>2.75</v>
      </c>
    </row>
    <row r="36" spans="1:28">
      <c r="A36" t="s">
        <v>5</v>
      </c>
      <c r="B36" s="1" t="s">
        <v>7</v>
      </c>
      <c r="C36">
        <f>SUM(F36:AI36)</f>
        <v>2.5499999999999998</v>
      </c>
      <c r="D36">
        <v>2</v>
      </c>
      <c r="E36" s="3">
        <f t="shared" si="0"/>
        <v>0.27499999999999991</v>
      </c>
      <c r="M36">
        <v>2</v>
      </c>
      <c r="N36">
        <v>0.55000000000000004</v>
      </c>
    </row>
    <row r="37" spans="1:28">
      <c r="A37" t="s">
        <v>20</v>
      </c>
      <c r="B37" s="1" t="s">
        <v>63</v>
      </c>
      <c r="C37">
        <f>SUM(F37:AI37)</f>
        <v>0.75</v>
      </c>
      <c r="D37">
        <v>2</v>
      </c>
      <c r="E37" s="3">
        <f t="shared" si="0"/>
        <v>-0.625</v>
      </c>
      <c r="U37">
        <v>0.75</v>
      </c>
    </row>
    <row r="38" spans="1:28">
      <c r="A38" t="s">
        <v>20</v>
      </c>
      <c r="B38" s="1" t="s">
        <v>23</v>
      </c>
      <c r="C38">
        <f>SUM(F38:AI38)</f>
        <v>3.25</v>
      </c>
      <c r="D38">
        <v>6</v>
      </c>
      <c r="E38" s="3">
        <f t="shared" si="0"/>
        <v>-0.45833333333333337</v>
      </c>
      <c r="AB38">
        <v>3.25</v>
      </c>
    </row>
    <row r="39" spans="1:28">
      <c r="A39" t="s">
        <v>20</v>
      </c>
      <c r="B39" s="1" t="s">
        <v>64</v>
      </c>
      <c r="C39">
        <f>SUM(F39:AI39)</f>
        <v>1.47</v>
      </c>
      <c r="D39">
        <v>5</v>
      </c>
      <c r="E39" s="3">
        <f t="shared" si="0"/>
        <v>-0.70599999999999996</v>
      </c>
      <c r="U39">
        <v>1.47</v>
      </c>
    </row>
    <row r="40" spans="1:28">
      <c r="A40" t="s">
        <v>20</v>
      </c>
      <c r="B40" s="1" t="s">
        <v>21</v>
      </c>
      <c r="C40">
        <f>SUM(F40:AI40)</f>
        <v>2.6799999999999997</v>
      </c>
      <c r="D40">
        <v>2</v>
      </c>
      <c r="E40" s="3">
        <f t="shared" si="0"/>
        <v>0.33999999999999986</v>
      </c>
      <c r="N40">
        <f>0.87+0.28</f>
        <v>1.1499999999999999</v>
      </c>
      <c r="T40">
        <v>1.53</v>
      </c>
    </row>
    <row r="41" spans="1:28">
      <c r="A41" t="s">
        <v>20</v>
      </c>
      <c r="B41" t="s">
        <v>54</v>
      </c>
      <c r="C41">
        <f>SUM(F41:AI41)</f>
        <v>1.5</v>
      </c>
      <c r="D41">
        <v>2</v>
      </c>
      <c r="E41" s="3">
        <f t="shared" si="0"/>
        <v>-0.25</v>
      </c>
      <c r="Y41">
        <v>1.5</v>
      </c>
    </row>
    <row r="42" spans="1:28">
      <c r="A42" t="s">
        <v>20</v>
      </c>
      <c r="B42" s="1" t="s">
        <v>25</v>
      </c>
      <c r="C42">
        <f>SUM(F42:AI42)</f>
        <v>0.2</v>
      </c>
      <c r="D42">
        <v>2</v>
      </c>
      <c r="E42" s="3">
        <f t="shared" si="0"/>
        <v>-0.9</v>
      </c>
      <c r="T42">
        <v>0.2</v>
      </c>
    </row>
    <row r="43" spans="1:28">
      <c r="A43" t="s">
        <v>20</v>
      </c>
      <c r="B43" t="s">
        <v>48</v>
      </c>
      <c r="C43">
        <f>SUM(F43:AI43)</f>
        <v>2.02</v>
      </c>
      <c r="D43">
        <v>2</v>
      </c>
      <c r="E43" s="3">
        <f t="shared" si="0"/>
        <v>1.0000000000000009E-2</v>
      </c>
      <c r="Y43">
        <v>2.02</v>
      </c>
    </row>
    <row r="44" spans="1:28">
      <c r="A44" t="s">
        <v>20</v>
      </c>
      <c r="B44" t="s">
        <v>38</v>
      </c>
      <c r="C44">
        <f>SUM(F44:AI44)</f>
        <v>2</v>
      </c>
      <c r="D44">
        <v>2</v>
      </c>
      <c r="E44" s="3">
        <f t="shared" si="0"/>
        <v>0</v>
      </c>
      <c r="O44">
        <v>2</v>
      </c>
    </row>
    <row r="45" spans="1:28">
      <c r="A45" t="s">
        <v>20</v>
      </c>
      <c r="B45" t="s">
        <v>51</v>
      </c>
      <c r="C45">
        <f>SUM(F45:AI45)</f>
        <v>1</v>
      </c>
      <c r="D45">
        <v>2</v>
      </c>
      <c r="E45" s="3">
        <f t="shared" si="0"/>
        <v>-0.5</v>
      </c>
      <c r="Y45">
        <v>1</v>
      </c>
    </row>
    <row r="46" spans="1:28">
      <c r="A46" t="s">
        <v>20</v>
      </c>
      <c r="B46" t="s">
        <v>34</v>
      </c>
      <c r="C46">
        <f>SUM(F46:AI46)</f>
        <v>0.47</v>
      </c>
      <c r="D46">
        <v>2</v>
      </c>
      <c r="E46" s="3">
        <f t="shared" si="0"/>
        <v>-0.76500000000000001</v>
      </c>
      <c r="T46">
        <v>0.47</v>
      </c>
    </row>
    <row r="47" spans="1:28">
      <c r="A47" t="s">
        <v>20</v>
      </c>
      <c r="B47" t="s">
        <v>65</v>
      </c>
      <c r="C47">
        <f>SUM(F47:AI47)</f>
        <v>1</v>
      </c>
      <c r="D47">
        <v>5</v>
      </c>
      <c r="E47" s="3">
        <f t="shared" si="0"/>
        <v>-0.8</v>
      </c>
      <c r="T47">
        <v>1</v>
      </c>
    </row>
    <row r="48" spans="1:28">
      <c r="A48" t="s">
        <v>20</v>
      </c>
      <c r="B48" t="s">
        <v>52</v>
      </c>
      <c r="C48">
        <f>SUM(F48:AI48)</f>
        <v>2</v>
      </c>
      <c r="D48">
        <v>5</v>
      </c>
      <c r="E48" s="3">
        <f t="shared" si="0"/>
        <v>-0.6</v>
      </c>
      <c r="Y48">
        <v>2</v>
      </c>
    </row>
    <row r="49" spans="1:27">
      <c r="A49" t="s">
        <v>20</v>
      </c>
      <c r="B49" s="1" t="s">
        <v>22</v>
      </c>
      <c r="C49">
        <f>SUM(F49:AI49)</f>
        <v>3.7</v>
      </c>
      <c r="D49">
        <v>5</v>
      </c>
      <c r="E49" s="3">
        <f t="shared" si="0"/>
        <v>-0.26</v>
      </c>
      <c r="N49">
        <v>3.7</v>
      </c>
    </row>
    <row r="50" spans="1:27">
      <c r="A50" t="s">
        <v>20</v>
      </c>
      <c r="B50" t="s">
        <v>55</v>
      </c>
      <c r="C50">
        <f>SUM(F50:AI50)</f>
        <v>2.02</v>
      </c>
      <c r="D50">
        <v>5</v>
      </c>
      <c r="E50" s="3">
        <f t="shared" si="0"/>
        <v>-0.59599999999999997</v>
      </c>
      <c r="Y50">
        <v>2.02</v>
      </c>
    </row>
    <row r="51" spans="1:27">
      <c r="A51" t="s">
        <v>20</v>
      </c>
      <c r="B51" s="1" t="s">
        <v>27</v>
      </c>
      <c r="C51">
        <f>SUM(F51:AI51)</f>
        <v>4.45</v>
      </c>
      <c r="D51">
        <v>5</v>
      </c>
      <c r="E51" s="3">
        <f t="shared" si="0"/>
        <v>-0.10999999999999999</v>
      </c>
      <c r="T51">
        <v>4.45</v>
      </c>
    </row>
    <row r="52" spans="1:27">
      <c r="A52" t="s">
        <v>20</v>
      </c>
      <c r="B52" t="s">
        <v>49</v>
      </c>
      <c r="C52">
        <f>SUM(F52:AI52)</f>
        <v>2</v>
      </c>
      <c r="D52">
        <v>5</v>
      </c>
      <c r="E52" s="3">
        <f t="shared" si="0"/>
        <v>-0.6</v>
      </c>
      <c r="Y52">
        <v>2</v>
      </c>
    </row>
    <row r="53" spans="1:27">
      <c r="A53" t="s">
        <v>20</v>
      </c>
      <c r="B53" t="s">
        <v>43</v>
      </c>
      <c r="C53">
        <f>SUM(F53:AI53)</f>
        <v>2</v>
      </c>
      <c r="D53">
        <v>5</v>
      </c>
      <c r="E53" s="3">
        <f t="shared" si="0"/>
        <v>-0.6</v>
      </c>
      <c r="O53">
        <v>2</v>
      </c>
    </row>
    <row r="54" spans="1:27">
      <c r="A54" t="s">
        <v>1</v>
      </c>
      <c r="B54" s="1" t="s">
        <v>10</v>
      </c>
      <c r="C54">
        <f>SUM(F54:AI54)</f>
        <v>3</v>
      </c>
      <c r="D54">
        <v>6</v>
      </c>
      <c r="E54" s="3">
        <f t="shared" si="0"/>
        <v>-0.5</v>
      </c>
      <c r="O54">
        <v>3</v>
      </c>
    </row>
    <row r="55" spans="1:27">
      <c r="A55" t="s">
        <v>1</v>
      </c>
      <c r="B55" s="1" t="s">
        <v>11</v>
      </c>
      <c r="C55">
        <f>SUM(F55:AI55)</f>
        <v>4.2</v>
      </c>
      <c r="D55">
        <v>4</v>
      </c>
      <c r="E55" s="3">
        <f t="shared" si="0"/>
        <v>5.0000000000000044E-2</v>
      </c>
      <c r="L55">
        <v>4.2</v>
      </c>
    </row>
    <row r="56" spans="1:27">
      <c r="A56" t="s">
        <v>1</v>
      </c>
      <c r="B56" s="1" t="s">
        <v>0</v>
      </c>
      <c r="C56">
        <f>SUM(F56:AI56)</f>
        <v>48</v>
      </c>
      <c r="D56">
        <v>4</v>
      </c>
      <c r="E56" s="3">
        <f t="shared" si="0"/>
        <v>11</v>
      </c>
      <c r="F56">
        <v>48</v>
      </c>
    </row>
    <row r="57" spans="1:27">
      <c r="A57" t="s">
        <v>1</v>
      </c>
      <c r="B57" t="s">
        <v>59</v>
      </c>
      <c r="C57">
        <f>SUM(F57:AI57)</f>
        <v>60.6</v>
      </c>
      <c r="D57">
        <v>80</v>
      </c>
      <c r="E57" s="3">
        <f t="shared" si="0"/>
        <v>-0.24249999999999994</v>
      </c>
      <c r="M57">
        <v>24</v>
      </c>
      <c r="N57">
        <v>0.6</v>
      </c>
      <c r="T57">
        <v>20</v>
      </c>
      <c r="AA57">
        <v>16</v>
      </c>
    </row>
    <row r="58" spans="1:27">
      <c r="A58" t="s">
        <v>2</v>
      </c>
      <c r="B58" s="1" t="s">
        <v>3</v>
      </c>
      <c r="C58">
        <f>SUM(F58:AI58)</f>
        <v>14</v>
      </c>
      <c r="D58">
        <v>8</v>
      </c>
      <c r="E58" s="3">
        <f t="shared" si="0"/>
        <v>0.75</v>
      </c>
      <c r="M58">
        <v>3</v>
      </c>
      <c r="N58">
        <v>5</v>
      </c>
      <c r="O58">
        <v>3</v>
      </c>
      <c r="Q58">
        <v>2</v>
      </c>
      <c r="S58">
        <v>1</v>
      </c>
    </row>
    <row r="59" spans="1:27">
      <c r="A59" t="s">
        <v>2</v>
      </c>
      <c r="B59" s="1" t="s">
        <v>15</v>
      </c>
      <c r="C59">
        <f>SUM(F59:AI59)</f>
        <v>8</v>
      </c>
      <c r="D59">
        <v>8</v>
      </c>
      <c r="E59" s="3">
        <f t="shared" si="0"/>
        <v>0</v>
      </c>
      <c r="T59">
        <v>5</v>
      </c>
      <c r="V59">
        <v>3</v>
      </c>
    </row>
    <row r="60" spans="1:27">
      <c r="A60" t="s">
        <v>2</v>
      </c>
      <c r="B60" s="1" t="s">
        <v>18</v>
      </c>
      <c r="C60">
        <f>SUM(F60:AI60)</f>
        <v>8</v>
      </c>
      <c r="D60">
        <v>6</v>
      </c>
      <c r="E60" s="3">
        <f t="shared" si="0"/>
        <v>0.33333333333333326</v>
      </c>
      <c r="Y60">
        <v>3</v>
      </c>
      <c r="AA60">
        <v>5</v>
      </c>
    </row>
    <row r="63" spans="1:27">
      <c r="C63">
        <f>SUM(C2:C62)</f>
        <v>305.27</v>
      </c>
      <c r="D63">
        <f>SUM(D2:D62)</f>
        <v>500</v>
      </c>
    </row>
  </sheetData>
  <sortState ref="A2:AA61">
    <sortCondition ref="A2:A61"/>
    <sortCondition ref="B2:B6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A19"/>
  <sheetViews>
    <sheetView workbookViewId="0">
      <selection activeCell="A2" sqref="A2:XFD19"/>
    </sheetView>
  </sheetViews>
  <sheetFormatPr baseColWidth="10" defaultRowHeight="15"/>
  <sheetData>
    <row r="2" spans="1:27">
      <c r="A2" t="s">
        <v>20</v>
      </c>
      <c r="B2" s="1" t="s">
        <v>63</v>
      </c>
      <c r="C2">
        <f>SUM(E2:AH2)</f>
        <v>0.75</v>
      </c>
      <c r="D2">
        <v>2</v>
      </c>
      <c r="T2">
        <v>0.75</v>
      </c>
    </row>
    <row r="3" spans="1:27">
      <c r="A3" t="s">
        <v>20</v>
      </c>
      <c r="B3" t="s">
        <v>45</v>
      </c>
      <c r="C3">
        <f>SUM(E3:AH3)</f>
        <v>0</v>
      </c>
      <c r="D3">
        <v>24</v>
      </c>
    </row>
    <row r="4" spans="1:27">
      <c r="A4" t="s">
        <v>20</v>
      </c>
      <c r="B4" s="1" t="s">
        <v>23</v>
      </c>
      <c r="C4">
        <f>SUM(E4:AH4)</f>
        <v>3.25</v>
      </c>
      <c r="D4">
        <v>6</v>
      </c>
      <c r="AA4">
        <v>3.25</v>
      </c>
    </row>
    <row r="5" spans="1:27">
      <c r="A5" t="s">
        <v>20</v>
      </c>
      <c r="B5" s="1" t="s">
        <v>64</v>
      </c>
      <c r="C5">
        <f>SUM(E5:AH5)</f>
        <v>1.47</v>
      </c>
      <c r="D5">
        <v>5</v>
      </c>
      <c r="T5">
        <v>1.47</v>
      </c>
    </row>
    <row r="6" spans="1:27">
      <c r="A6" t="s">
        <v>20</v>
      </c>
      <c r="B6" s="1" t="s">
        <v>21</v>
      </c>
      <c r="C6">
        <f>SUM(E6:AH6)</f>
        <v>2.6799999999999997</v>
      </c>
      <c r="D6">
        <v>2</v>
      </c>
      <c r="M6">
        <f>0.87+0.28</f>
        <v>1.1499999999999999</v>
      </c>
      <c r="S6">
        <v>1.53</v>
      </c>
    </row>
    <row r="7" spans="1:27">
      <c r="A7" t="s">
        <v>20</v>
      </c>
      <c r="B7" t="s">
        <v>54</v>
      </c>
      <c r="C7">
        <f>SUM(E7:AH7)</f>
        <v>1.5</v>
      </c>
      <c r="D7">
        <v>2</v>
      </c>
      <c r="X7">
        <v>1.5</v>
      </c>
    </row>
    <row r="8" spans="1:27">
      <c r="A8" t="s">
        <v>20</v>
      </c>
      <c r="B8" s="1" t="s">
        <v>25</v>
      </c>
      <c r="C8">
        <f>SUM(E8:AH8)</f>
        <v>0.2</v>
      </c>
      <c r="D8">
        <v>2</v>
      </c>
      <c r="S8">
        <v>0.2</v>
      </c>
    </row>
    <row r="9" spans="1:27">
      <c r="A9" t="s">
        <v>20</v>
      </c>
      <c r="B9" t="s">
        <v>48</v>
      </c>
      <c r="C9">
        <f>SUM(E9:AH9)</f>
        <v>2.02</v>
      </c>
      <c r="D9">
        <v>2</v>
      </c>
      <c r="X9">
        <v>2.02</v>
      </c>
    </row>
    <row r="10" spans="1:27">
      <c r="A10" t="s">
        <v>20</v>
      </c>
      <c r="B10" t="s">
        <v>38</v>
      </c>
      <c r="C10">
        <f>SUM(E10:AH10)</f>
        <v>2</v>
      </c>
      <c r="D10">
        <v>2</v>
      </c>
      <c r="N10">
        <v>2</v>
      </c>
    </row>
    <row r="11" spans="1:27">
      <c r="A11" t="s">
        <v>20</v>
      </c>
      <c r="B11" t="s">
        <v>51</v>
      </c>
      <c r="C11">
        <f>SUM(E11:AH11)</f>
        <v>1</v>
      </c>
      <c r="D11">
        <v>2</v>
      </c>
      <c r="X11">
        <v>1</v>
      </c>
    </row>
    <row r="12" spans="1:27">
      <c r="A12" t="s">
        <v>20</v>
      </c>
      <c r="B12" t="s">
        <v>34</v>
      </c>
      <c r="C12">
        <f>SUM(E12:AH12)</f>
        <v>0.47</v>
      </c>
      <c r="D12">
        <v>2</v>
      </c>
      <c r="S12">
        <v>0.47</v>
      </c>
    </row>
    <row r="13" spans="1:27">
      <c r="A13" t="s">
        <v>20</v>
      </c>
      <c r="B13" t="s">
        <v>65</v>
      </c>
      <c r="C13">
        <f>SUM(E13:AH13)</f>
        <v>1</v>
      </c>
      <c r="D13">
        <v>5</v>
      </c>
      <c r="S13">
        <v>1</v>
      </c>
    </row>
    <row r="14" spans="1:27">
      <c r="A14" t="s">
        <v>20</v>
      </c>
      <c r="B14" t="s">
        <v>52</v>
      </c>
      <c r="C14">
        <f>SUM(E14:AH14)</f>
        <v>2</v>
      </c>
      <c r="D14">
        <v>5</v>
      </c>
      <c r="X14">
        <v>2</v>
      </c>
    </row>
    <row r="15" spans="1:27">
      <c r="A15" t="s">
        <v>20</v>
      </c>
      <c r="B15" s="1" t="s">
        <v>22</v>
      </c>
      <c r="C15">
        <f>SUM(E15:AH15)</f>
        <v>3.7</v>
      </c>
      <c r="D15">
        <v>5</v>
      </c>
      <c r="M15">
        <v>3.7</v>
      </c>
    </row>
    <row r="16" spans="1:27">
      <c r="A16" t="s">
        <v>20</v>
      </c>
      <c r="B16" t="s">
        <v>55</v>
      </c>
      <c r="C16">
        <f>SUM(E16:AH16)</f>
        <v>2.02</v>
      </c>
      <c r="D16">
        <v>5</v>
      </c>
      <c r="X16">
        <v>2.02</v>
      </c>
    </row>
    <row r="17" spans="1:24">
      <c r="A17" t="s">
        <v>20</v>
      </c>
      <c r="B17" s="1" t="s">
        <v>27</v>
      </c>
      <c r="C17">
        <f>SUM(E17:AH17)</f>
        <v>4.45</v>
      </c>
      <c r="D17">
        <v>5</v>
      </c>
      <c r="S17">
        <v>4.45</v>
      </c>
    </row>
    <row r="18" spans="1:24">
      <c r="A18" t="s">
        <v>20</v>
      </c>
      <c r="B18" t="s">
        <v>49</v>
      </c>
      <c r="C18">
        <f>SUM(E18:AH18)</f>
        <v>2</v>
      </c>
      <c r="D18">
        <v>5</v>
      </c>
      <c r="X18">
        <v>2</v>
      </c>
    </row>
    <row r="19" spans="1:24">
      <c r="A19" t="s">
        <v>20</v>
      </c>
      <c r="B19" t="s">
        <v>43</v>
      </c>
      <c r="C19">
        <f>SUM(E19:AH19)</f>
        <v>2</v>
      </c>
      <c r="D19">
        <v>5</v>
      </c>
      <c r="N19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Z5"/>
  <sheetViews>
    <sheetView workbookViewId="0">
      <selection activeCell="A2" sqref="A2:XFD5"/>
    </sheetView>
  </sheetViews>
  <sheetFormatPr baseColWidth="10" defaultRowHeight="15"/>
  <sheetData>
    <row r="2" spans="1:26">
      <c r="A2" t="s">
        <v>1</v>
      </c>
      <c r="B2" s="1" t="s">
        <v>10</v>
      </c>
      <c r="C2">
        <f>SUM(E2:AH2)</f>
        <v>3</v>
      </c>
      <c r="D2">
        <v>6</v>
      </c>
      <c r="N2">
        <v>3</v>
      </c>
    </row>
    <row r="3" spans="1:26">
      <c r="A3" t="s">
        <v>1</v>
      </c>
      <c r="B3" s="1" t="s">
        <v>11</v>
      </c>
      <c r="C3">
        <f>SUM(E3:AH3)</f>
        <v>4.2</v>
      </c>
      <c r="D3">
        <v>4</v>
      </c>
      <c r="K3">
        <v>4.2</v>
      </c>
    </row>
    <row r="4" spans="1:26">
      <c r="A4" t="s">
        <v>1</v>
      </c>
      <c r="B4" s="1" t="s">
        <v>0</v>
      </c>
      <c r="C4">
        <f>SUM(E4:AH4)</f>
        <v>48</v>
      </c>
      <c r="D4">
        <v>4</v>
      </c>
      <c r="E4">
        <v>48</v>
      </c>
    </row>
    <row r="5" spans="1:26">
      <c r="A5" t="s">
        <v>1</v>
      </c>
      <c r="B5" t="s">
        <v>59</v>
      </c>
      <c r="C5">
        <f>SUM(E5:AH5)</f>
        <v>38.6</v>
      </c>
      <c r="D5">
        <v>80</v>
      </c>
      <c r="L5">
        <v>12</v>
      </c>
      <c r="M5">
        <v>0.6</v>
      </c>
      <c r="S5">
        <v>4</v>
      </c>
      <c r="X5">
        <v>10</v>
      </c>
      <c r="Z5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Z4"/>
  <sheetViews>
    <sheetView workbookViewId="0">
      <selection activeCell="E28" sqref="E28"/>
    </sheetView>
  </sheetViews>
  <sheetFormatPr baseColWidth="10" defaultRowHeight="15"/>
  <sheetData>
    <row r="2" spans="1:26">
      <c r="A2" t="s">
        <v>2</v>
      </c>
      <c r="B2" s="1" t="s">
        <v>3</v>
      </c>
      <c r="C2">
        <f>SUM(E2:AH2)</f>
        <v>14</v>
      </c>
      <c r="D2">
        <v>8</v>
      </c>
      <c r="L2">
        <v>3</v>
      </c>
      <c r="M2">
        <v>5</v>
      </c>
      <c r="N2">
        <v>3</v>
      </c>
      <c r="P2">
        <v>2</v>
      </c>
      <c r="R2">
        <v>1</v>
      </c>
    </row>
    <row r="3" spans="1:26">
      <c r="A3" t="s">
        <v>2</v>
      </c>
      <c r="B3" s="1" t="s">
        <v>15</v>
      </c>
      <c r="C3">
        <f>SUM(E3:AH3)</f>
        <v>8</v>
      </c>
      <c r="D3">
        <v>8</v>
      </c>
      <c r="S3">
        <v>5</v>
      </c>
      <c r="U3">
        <v>3</v>
      </c>
    </row>
    <row r="4" spans="1:26">
      <c r="A4" t="s">
        <v>2</v>
      </c>
      <c r="B4" s="1" t="s">
        <v>18</v>
      </c>
      <c r="C4">
        <f>SUM(E4:AH4)</f>
        <v>8</v>
      </c>
      <c r="D4">
        <v>6</v>
      </c>
      <c r="X4">
        <v>3</v>
      </c>
      <c r="Z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5" sqref="A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2" sqref="D2"/>
    </sheetView>
  </sheetViews>
  <sheetFormatPr baseColWidth="10" defaultRowHeight="15"/>
  <cols>
    <col min="1" max="1" width="24.28515625" customWidth="1"/>
  </cols>
  <sheetData>
    <row r="1" spans="1:4">
      <c r="A1" t="s">
        <v>69</v>
      </c>
      <c r="B1" t="s">
        <v>67</v>
      </c>
      <c r="C1" t="s">
        <v>66</v>
      </c>
    </row>
    <row r="2" spans="1:4">
      <c r="A2" t="s">
        <v>4</v>
      </c>
      <c r="B2" s="4">
        <f>SUM(Tareas!C2:C7)</f>
        <v>32</v>
      </c>
      <c r="C2" s="4">
        <f>SUM(Tareas!D2:D7)</f>
        <v>24</v>
      </c>
      <c r="D2" s="3">
        <f>B2/C2 -1</f>
        <v>0.33333333333333326</v>
      </c>
    </row>
    <row r="3" spans="1:4">
      <c r="A3" t="s">
        <v>13</v>
      </c>
      <c r="B3" s="4">
        <f>SUM(Tareas!C8)</f>
        <v>8</v>
      </c>
      <c r="C3" s="4">
        <f>SUM(Tareas!D8)</f>
        <v>8</v>
      </c>
      <c r="D3" s="3">
        <f t="shared" ref="D3:D11" si="0">B3/C3 -1</f>
        <v>0</v>
      </c>
    </row>
    <row r="4" spans="1:4">
      <c r="A4" t="s">
        <v>8</v>
      </c>
      <c r="B4" s="4">
        <f>SUM(Tareas!C9:C24)</f>
        <v>61.27</v>
      </c>
      <c r="C4" s="4">
        <f>SUM(Tareas!D9:D24)</f>
        <v>172</v>
      </c>
      <c r="D4" s="3">
        <f t="shared" si="0"/>
        <v>-0.64377906976744192</v>
      </c>
    </row>
    <row r="5" spans="1:4">
      <c r="A5" t="s">
        <v>71</v>
      </c>
      <c r="B5" s="4">
        <f>SUM(Tareas!C25:C26)</f>
        <v>8.6199999999999992</v>
      </c>
      <c r="C5" s="4">
        <f>SUM(Tareas!D25:D26)</f>
        <v>80</v>
      </c>
      <c r="D5" s="3">
        <f t="shared" si="0"/>
        <v>-0.89224999999999999</v>
      </c>
    </row>
    <row r="6" spans="1:4">
      <c r="A6" t="s">
        <v>5</v>
      </c>
      <c r="B6" s="4">
        <f>SUM(Tareas!C27:C36)</f>
        <v>17.07</v>
      </c>
      <c r="C6" s="4">
        <f>SUM(Tareas!D27:D36)</f>
        <v>38</v>
      </c>
      <c r="D6" s="3">
        <f t="shared" si="0"/>
        <v>-0.5507894736842105</v>
      </c>
    </row>
    <row r="7" spans="1:4">
      <c r="A7" t="s">
        <v>20</v>
      </c>
      <c r="B7" s="4">
        <f>SUM(Tareas!C37:C53)</f>
        <v>32.509999999999991</v>
      </c>
      <c r="C7" s="4">
        <f>SUM(Tareas!D37:D53)</f>
        <v>62</v>
      </c>
      <c r="D7" s="3">
        <f t="shared" si="0"/>
        <v>-0.47564516129032275</v>
      </c>
    </row>
    <row r="8" spans="1:4">
      <c r="A8" t="s">
        <v>1</v>
      </c>
      <c r="B8" s="4">
        <f>SUM(Tareas!C54:C57)</f>
        <v>115.80000000000001</v>
      </c>
      <c r="C8" s="4">
        <f>SUM(Tareas!D54:D57)</f>
        <v>94</v>
      </c>
      <c r="D8" s="3">
        <f t="shared" si="0"/>
        <v>0.23191489361702144</v>
      </c>
    </row>
    <row r="9" spans="1:4">
      <c r="A9" t="s">
        <v>2</v>
      </c>
      <c r="B9" s="4">
        <f>SUM(Tareas!C58:C60)</f>
        <v>30</v>
      </c>
      <c r="C9" s="4">
        <f>SUM(Tareas!D58:D60)</f>
        <v>22</v>
      </c>
      <c r="D9" s="3">
        <f t="shared" si="0"/>
        <v>0.36363636363636354</v>
      </c>
    </row>
    <row r="10" spans="1:4">
      <c r="D10" s="3"/>
    </row>
    <row r="11" spans="1:4">
      <c r="A11" t="s">
        <v>68</v>
      </c>
      <c r="B11">
        <f>SUM(B2:B9)</f>
        <v>305.27</v>
      </c>
      <c r="C11">
        <f>SUM(C2:C9)</f>
        <v>500</v>
      </c>
      <c r="D11" s="3">
        <f t="shared" si="0"/>
        <v>-0.38946000000000003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selection activeCell="B26" sqref="B26"/>
    </sheetView>
  </sheetViews>
  <sheetFormatPr baseColWidth="10" defaultRowHeight="15"/>
  <cols>
    <col min="1" max="1" width="8" bestFit="1" customWidth="1"/>
    <col min="2" max="2" width="51.42578125" bestFit="1" customWidth="1"/>
    <col min="3" max="3" width="4.85546875" bestFit="1" customWidth="1"/>
    <col min="4" max="4" width="9.28515625" bestFit="1" customWidth="1"/>
    <col min="5" max="27" width="6.42578125" bestFit="1" customWidth="1"/>
  </cols>
  <sheetData>
    <row r="1" spans="1:27">
      <c r="A1" t="s">
        <v>69</v>
      </c>
      <c r="B1" s="1" t="s">
        <v>70</v>
      </c>
      <c r="C1" t="s">
        <v>67</v>
      </c>
      <c r="D1" t="s">
        <v>66</v>
      </c>
      <c r="E1" s="2">
        <v>40817</v>
      </c>
      <c r="F1" s="2">
        <v>40818</v>
      </c>
      <c r="G1" s="2">
        <v>40819</v>
      </c>
      <c r="H1" s="2">
        <v>40820</v>
      </c>
      <c r="I1" s="2">
        <v>40821</v>
      </c>
      <c r="J1" s="2">
        <v>40822</v>
      </c>
      <c r="K1" s="2">
        <v>40823</v>
      </c>
      <c r="L1" s="2">
        <v>40824</v>
      </c>
      <c r="M1" s="2">
        <v>40825</v>
      </c>
      <c r="N1" s="2">
        <v>40826</v>
      </c>
      <c r="O1" s="2">
        <v>40827</v>
      </c>
      <c r="P1" s="2">
        <v>40828</v>
      </c>
      <c r="Q1" s="2">
        <v>40829</v>
      </c>
      <c r="R1" s="2">
        <v>40830</v>
      </c>
      <c r="S1" s="2">
        <v>40831</v>
      </c>
      <c r="T1" s="2">
        <v>40832</v>
      </c>
      <c r="U1" s="2">
        <v>40833</v>
      </c>
      <c r="V1" s="2">
        <v>40834</v>
      </c>
      <c r="W1" s="2">
        <v>40835</v>
      </c>
      <c r="X1" s="2">
        <v>40836</v>
      </c>
      <c r="Y1" s="2">
        <v>40837</v>
      </c>
      <c r="Z1" s="2">
        <v>40838</v>
      </c>
      <c r="AA1" s="2">
        <v>40839</v>
      </c>
    </row>
    <row r="2" spans="1:27">
      <c r="A2" t="s">
        <v>4</v>
      </c>
      <c r="B2" t="s">
        <v>31</v>
      </c>
      <c r="C2">
        <f>SUM(E2:AH2)</f>
        <v>4</v>
      </c>
      <c r="D2">
        <v>4</v>
      </c>
      <c r="Z2">
        <v>4</v>
      </c>
    </row>
    <row r="3" spans="1:27">
      <c r="A3" t="s">
        <v>4</v>
      </c>
      <c r="B3" s="1" t="s">
        <v>26</v>
      </c>
      <c r="C3">
        <f>SUM(E3:AH3)</f>
        <v>5</v>
      </c>
      <c r="D3">
        <v>4</v>
      </c>
      <c r="Q3">
        <v>5</v>
      </c>
    </row>
    <row r="4" spans="1:27">
      <c r="A4" t="s">
        <v>4</v>
      </c>
      <c r="B4" t="s">
        <v>29</v>
      </c>
      <c r="C4">
        <f>SUM(E4:AH4)</f>
        <v>9</v>
      </c>
      <c r="D4">
        <v>4</v>
      </c>
      <c r="T4">
        <v>9</v>
      </c>
    </row>
    <row r="5" spans="1:27">
      <c r="A5" t="s">
        <v>4</v>
      </c>
      <c r="B5" t="s">
        <v>30</v>
      </c>
      <c r="C5">
        <f>SUM(E5:AH5)</f>
        <v>6</v>
      </c>
      <c r="D5">
        <v>4</v>
      </c>
      <c r="U5">
        <v>6</v>
      </c>
    </row>
    <row r="6" spans="1:27">
      <c r="A6" t="s">
        <v>4</v>
      </c>
      <c r="B6" t="s">
        <v>61</v>
      </c>
      <c r="C6">
        <f>SUM(E6:AH6)</f>
        <v>6</v>
      </c>
      <c r="D6">
        <v>4</v>
      </c>
      <c r="Z6">
        <v>6</v>
      </c>
    </row>
    <row r="7" spans="1:27">
      <c r="A7" t="s">
        <v>4</v>
      </c>
      <c r="B7" s="1" t="s">
        <v>6</v>
      </c>
      <c r="C7">
        <f>SUM(E7:AH7)</f>
        <v>2</v>
      </c>
      <c r="D7">
        <v>4</v>
      </c>
      <c r="L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2"/>
  <sheetViews>
    <sheetView workbookViewId="0">
      <selection sqref="A1:XFD1"/>
    </sheetView>
  </sheetViews>
  <sheetFormatPr baseColWidth="10" defaultRowHeight="15"/>
  <cols>
    <col min="1" max="1" width="8" bestFit="1" customWidth="1"/>
    <col min="2" max="2" width="49" bestFit="1" customWidth="1"/>
    <col min="3" max="3" width="4.85546875" bestFit="1" customWidth="1"/>
    <col min="4" max="4" width="9.28515625" bestFit="1" customWidth="1"/>
    <col min="5" max="27" width="6.42578125" bestFit="1" customWidth="1"/>
  </cols>
  <sheetData>
    <row r="1" spans="1:27">
      <c r="A1" t="s">
        <v>69</v>
      </c>
      <c r="B1" s="1" t="s">
        <v>70</v>
      </c>
      <c r="C1" t="s">
        <v>67</v>
      </c>
      <c r="D1" t="s">
        <v>66</v>
      </c>
      <c r="E1" s="2">
        <v>40817</v>
      </c>
      <c r="F1" s="2">
        <v>40818</v>
      </c>
      <c r="G1" s="2">
        <v>40819</v>
      </c>
      <c r="H1" s="2">
        <v>40820</v>
      </c>
      <c r="I1" s="2">
        <v>40821</v>
      </c>
      <c r="J1" s="2">
        <v>40822</v>
      </c>
      <c r="K1" s="2">
        <v>40823</v>
      </c>
      <c r="L1" s="2">
        <v>40824</v>
      </c>
      <c r="M1" s="2">
        <v>40825</v>
      </c>
      <c r="N1" s="2">
        <v>40826</v>
      </c>
      <c r="O1" s="2">
        <v>40827</v>
      </c>
      <c r="P1" s="2">
        <v>40828</v>
      </c>
      <c r="Q1" s="2">
        <v>40829</v>
      </c>
      <c r="R1" s="2">
        <v>40830</v>
      </c>
      <c r="S1" s="2">
        <v>40831</v>
      </c>
      <c r="T1" s="2">
        <v>40832</v>
      </c>
      <c r="U1" s="2">
        <v>40833</v>
      </c>
      <c r="V1" s="2">
        <v>40834</v>
      </c>
      <c r="W1" s="2">
        <v>40835</v>
      </c>
      <c r="X1" s="2">
        <v>40836</v>
      </c>
      <c r="Y1" s="2">
        <v>40837</v>
      </c>
      <c r="Z1" s="2">
        <v>40838</v>
      </c>
      <c r="AA1" s="2">
        <v>40839</v>
      </c>
    </row>
    <row r="2" spans="1:27">
      <c r="A2" t="s">
        <v>13</v>
      </c>
      <c r="B2" s="1" t="s">
        <v>14</v>
      </c>
      <c r="C2">
        <f>SUM(E2:AH2)</f>
        <v>8</v>
      </c>
      <c r="D2">
        <v>8</v>
      </c>
      <c r="P2">
        <v>1</v>
      </c>
      <c r="Q2">
        <v>2</v>
      </c>
      <c r="R2">
        <v>2</v>
      </c>
      <c r="S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17"/>
  <sheetViews>
    <sheetView workbookViewId="0">
      <selection activeCell="B31" sqref="B31"/>
    </sheetView>
  </sheetViews>
  <sheetFormatPr baseColWidth="10" defaultRowHeight="15"/>
  <cols>
    <col min="1" max="1" width="14.85546875" bestFit="1" customWidth="1"/>
    <col min="2" max="2" width="42.140625" bestFit="1" customWidth="1"/>
    <col min="3" max="3" width="5" bestFit="1" customWidth="1"/>
    <col min="4" max="4" width="9.28515625" bestFit="1" customWidth="1"/>
    <col min="5" max="27" width="6.42578125" bestFit="1" customWidth="1"/>
  </cols>
  <sheetData>
    <row r="1" spans="1:27">
      <c r="A1" t="s">
        <v>69</v>
      </c>
      <c r="B1" s="1" t="s">
        <v>70</v>
      </c>
      <c r="C1" t="s">
        <v>67</v>
      </c>
      <c r="D1" t="s">
        <v>66</v>
      </c>
      <c r="E1" s="2">
        <v>40817</v>
      </c>
      <c r="F1" s="2">
        <v>40818</v>
      </c>
      <c r="G1" s="2">
        <v>40819</v>
      </c>
      <c r="H1" s="2">
        <v>40820</v>
      </c>
      <c r="I1" s="2">
        <v>40821</v>
      </c>
      <c r="J1" s="2">
        <v>40822</v>
      </c>
      <c r="K1" s="2">
        <v>40823</v>
      </c>
      <c r="L1" s="2">
        <v>40824</v>
      </c>
      <c r="M1" s="2">
        <v>40825</v>
      </c>
      <c r="N1" s="2">
        <v>40826</v>
      </c>
      <c r="O1" s="2">
        <v>40827</v>
      </c>
      <c r="P1" s="2">
        <v>40828</v>
      </c>
      <c r="Q1" s="2">
        <v>40829</v>
      </c>
      <c r="R1" s="2">
        <v>40830</v>
      </c>
      <c r="S1" s="2">
        <v>40831</v>
      </c>
      <c r="T1" s="2">
        <v>40832</v>
      </c>
      <c r="U1" s="2">
        <v>40833</v>
      </c>
      <c r="V1" s="2">
        <v>40834</v>
      </c>
      <c r="W1" s="2">
        <v>40835</v>
      </c>
      <c r="X1" s="2">
        <v>40836</v>
      </c>
      <c r="Y1" s="2">
        <v>40837</v>
      </c>
      <c r="Z1" s="2">
        <v>40838</v>
      </c>
      <c r="AA1" s="2">
        <v>40839</v>
      </c>
    </row>
    <row r="2" spans="1:27">
      <c r="A2" t="s">
        <v>8</v>
      </c>
      <c r="B2" s="1" t="s">
        <v>16</v>
      </c>
      <c r="C2">
        <f>SUM(E2:AH2)</f>
        <v>1</v>
      </c>
      <c r="D2">
        <v>4</v>
      </c>
      <c r="Z2">
        <v>1</v>
      </c>
    </row>
    <row r="3" spans="1:27">
      <c r="A3" t="s">
        <v>8</v>
      </c>
      <c r="B3" t="s">
        <v>50</v>
      </c>
      <c r="C3">
        <f>SUM(E3:AH3)</f>
        <v>0</v>
      </c>
      <c r="D3">
        <v>6</v>
      </c>
    </row>
    <row r="4" spans="1:27">
      <c r="A4" t="s">
        <v>8</v>
      </c>
      <c r="B4" t="s">
        <v>39</v>
      </c>
      <c r="C4">
        <f>SUM(E4:AH4)</f>
        <v>2</v>
      </c>
      <c r="D4">
        <v>6</v>
      </c>
      <c r="AA4">
        <v>2</v>
      </c>
    </row>
    <row r="5" spans="1:27">
      <c r="A5" t="s">
        <v>8</v>
      </c>
      <c r="B5" s="1" t="s">
        <v>19</v>
      </c>
      <c r="C5">
        <f>SUM(E5:AH5)</f>
        <v>3</v>
      </c>
      <c r="D5">
        <v>6</v>
      </c>
      <c r="Z5">
        <v>3</v>
      </c>
    </row>
    <row r="6" spans="1:27">
      <c r="A6" t="s">
        <v>8</v>
      </c>
      <c r="B6" t="s">
        <v>46</v>
      </c>
      <c r="C6">
        <f>SUM(E6:AH6)</f>
        <v>2.4700000000000002</v>
      </c>
      <c r="D6">
        <v>6</v>
      </c>
      <c r="Z6">
        <v>2.4700000000000002</v>
      </c>
    </row>
    <row r="7" spans="1:27">
      <c r="A7" t="s">
        <v>8</v>
      </c>
      <c r="B7" t="s">
        <v>47</v>
      </c>
      <c r="C7">
        <f>SUM(E7:AH7)</f>
        <v>0</v>
      </c>
      <c r="D7">
        <v>12</v>
      </c>
    </row>
    <row r="8" spans="1:27">
      <c r="A8" t="s">
        <v>8</v>
      </c>
      <c r="B8" s="1" t="s">
        <v>24</v>
      </c>
      <c r="C8">
        <f>SUM(E8:AH8)</f>
        <v>1.7</v>
      </c>
      <c r="D8">
        <v>8</v>
      </c>
      <c r="U8">
        <v>0.75</v>
      </c>
      <c r="X8">
        <v>0.42</v>
      </c>
      <c r="Z8">
        <v>0.53</v>
      </c>
    </row>
    <row r="9" spans="1:27">
      <c r="A9" t="s">
        <v>8</v>
      </c>
      <c r="B9" t="s">
        <v>10</v>
      </c>
      <c r="C9">
        <f>SUM(E9:AH9)</f>
        <v>3</v>
      </c>
      <c r="D9">
        <v>6</v>
      </c>
      <c r="X9">
        <v>3</v>
      </c>
    </row>
    <row r="10" spans="1:27">
      <c r="A10" t="s">
        <v>8</v>
      </c>
      <c r="B10" t="s">
        <v>32</v>
      </c>
      <c r="C10">
        <f>SUM(E10:AH10)</f>
        <v>2</v>
      </c>
      <c r="D10">
        <v>6</v>
      </c>
      <c r="AA10">
        <v>2</v>
      </c>
    </row>
    <row r="11" spans="1:27">
      <c r="A11" t="s">
        <v>8</v>
      </c>
      <c r="B11" t="s">
        <v>60</v>
      </c>
      <c r="C11">
        <f>SUM(E11:AH11)</f>
        <v>2</v>
      </c>
      <c r="D11">
        <v>4</v>
      </c>
      <c r="X11">
        <v>2</v>
      </c>
    </row>
    <row r="12" spans="1:27">
      <c r="A12" t="s">
        <v>8</v>
      </c>
      <c r="B12" s="1" t="s">
        <v>62</v>
      </c>
      <c r="C12">
        <f>SUM(E12:AH12)</f>
        <v>0.17</v>
      </c>
      <c r="D12">
        <v>8</v>
      </c>
      <c r="AA12">
        <v>0.17</v>
      </c>
    </row>
    <row r="13" spans="1:27">
      <c r="A13" t="s">
        <v>8</v>
      </c>
      <c r="B13" t="s">
        <v>56</v>
      </c>
      <c r="C13">
        <f>SUM(E13:AH13)</f>
        <v>3</v>
      </c>
      <c r="D13">
        <v>40</v>
      </c>
      <c r="AA13">
        <v>3</v>
      </c>
    </row>
    <row r="14" spans="1:27">
      <c r="A14" t="s">
        <v>8</v>
      </c>
      <c r="B14" t="s">
        <v>53</v>
      </c>
      <c r="C14">
        <f>SUM(E14:AH14)</f>
        <v>5.93</v>
      </c>
      <c r="D14">
        <v>40</v>
      </c>
      <c r="M14">
        <v>0.5</v>
      </c>
      <c r="O14">
        <v>1</v>
      </c>
      <c r="Z14">
        <v>0.8</v>
      </c>
      <c r="AA14">
        <v>3.63</v>
      </c>
    </row>
    <row r="15" spans="1:27">
      <c r="A15" t="s">
        <v>8</v>
      </c>
      <c r="B15" t="s">
        <v>35</v>
      </c>
      <c r="C15">
        <f>SUM(E15:AH15)</f>
        <v>2</v>
      </c>
      <c r="D15">
        <v>6</v>
      </c>
      <c r="Z15">
        <v>2</v>
      </c>
    </row>
    <row r="16" spans="1:27">
      <c r="A16" t="s">
        <v>8</v>
      </c>
      <c r="B16" s="1" t="s">
        <v>9</v>
      </c>
      <c r="C16">
        <f>SUM(E16:AH16)</f>
        <v>4</v>
      </c>
      <c r="D16">
        <v>4</v>
      </c>
      <c r="L16">
        <v>2</v>
      </c>
      <c r="Q16">
        <v>1</v>
      </c>
      <c r="Z16">
        <v>1</v>
      </c>
    </row>
    <row r="17" spans="1:27">
      <c r="A17" t="s">
        <v>8</v>
      </c>
      <c r="B17" t="s">
        <v>41</v>
      </c>
      <c r="C17">
        <f>SUM(E17:AH17)</f>
        <v>10</v>
      </c>
      <c r="D17">
        <v>8</v>
      </c>
      <c r="Z17">
        <v>2</v>
      </c>
      <c r="AA17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AA3"/>
  <sheetViews>
    <sheetView workbookViewId="0">
      <selection activeCell="A2" sqref="A2:XFD3"/>
    </sheetView>
  </sheetViews>
  <sheetFormatPr baseColWidth="10" defaultRowHeight="15"/>
  <sheetData>
    <row r="2" spans="1:27">
      <c r="A2" t="s">
        <v>71</v>
      </c>
      <c r="B2" t="s">
        <v>57</v>
      </c>
      <c r="C2">
        <f>SUM(E2:AH2)</f>
        <v>4.67</v>
      </c>
      <c r="D2">
        <v>40</v>
      </c>
      <c r="T2">
        <v>2.5</v>
      </c>
      <c r="Z2">
        <v>2.17</v>
      </c>
    </row>
    <row r="3" spans="1:27">
      <c r="A3" t="s">
        <v>71</v>
      </c>
      <c r="B3" t="s">
        <v>58</v>
      </c>
      <c r="C3">
        <f>SUM(E3:AH3)</f>
        <v>3.9499999999999997</v>
      </c>
      <c r="D3">
        <v>40</v>
      </c>
      <c r="Y3">
        <v>2.57</v>
      </c>
      <c r="AA3">
        <v>1.38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T11"/>
  <sheetViews>
    <sheetView workbookViewId="0">
      <selection activeCell="A3" sqref="A3"/>
    </sheetView>
  </sheetViews>
  <sheetFormatPr baseColWidth="10" defaultRowHeight="15"/>
  <sheetData>
    <row r="2" spans="1:20">
      <c r="A2" t="s">
        <v>5</v>
      </c>
      <c r="B2" t="s">
        <v>42</v>
      </c>
      <c r="C2">
        <f>SUM(E2:AH2)</f>
        <v>1.58</v>
      </c>
      <c r="D2">
        <v>4</v>
      </c>
      <c r="S2">
        <v>1.58</v>
      </c>
    </row>
    <row r="3" spans="1:20">
      <c r="A3" t="s">
        <v>5</v>
      </c>
      <c r="B3" t="s">
        <v>40</v>
      </c>
      <c r="C3">
        <f>SUM(E3:AH3)</f>
        <v>0.33</v>
      </c>
      <c r="D3">
        <v>4</v>
      </c>
      <c r="N3">
        <v>0.33</v>
      </c>
    </row>
    <row r="4" spans="1:20">
      <c r="A4" t="s">
        <v>5</v>
      </c>
      <c r="B4" t="s">
        <v>37</v>
      </c>
      <c r="C4">
        <f>SUM(E4:AH4)</f>
        <v>0.23</v>
      </c>
      <c r="D4">
        <v>4</v>
      </c>
      <c r="N4">
        <v>0.23</v>
      </c>
    </row>
    <row r="5" spans="1:20">
      <c r="A5" t="s">
        <v>5</v>
      </c>
      <c r="B5" t="s">
        <v>33</v>
      </c>
      <c r="C5">
        <f>SUM(E5:AH5)</f>
        <v>0.98</v>
      </c>
      <c r="D5">
        <v>4</v>
      </c>
      <c r="M5">
        <f>0.28 + 0.45</f>
        <v>0.73</v>
      </c>
      <c r="S5">
        <v>0.25</v>
      </c>
    </row>
    <row r="6" spans="1:20">
      <c r="A6" t="s">
        <v>5</v>
      </c>
      <c r="B6" t="s">
        <v>17</v>
      </c>
      <c r="C6">
        <f>SUM(E6:AH6)</f>
        <v>0.5</v>
      </c>
      <c r="D6">
        <v>4</v>
      </c>
      <c r="M6">
        <v>0.5</v>
      </c>
    </row>
    <row r="7" spans="1:20">
      <c r="A7" t="s">
        <v>5</v>
      </c>
      <c r="B7" t="s">
        <v>44</v>
      </c>
      <c r="C7">
        <f>SUM(E7:AH7)</f>
        <v>3.17</v>
      </c>
      <c r="D7">
        <v>4</v>
      </c>
      <c r="T7">
        <v>3.17</v>
      </c>
    </row>
    <row r="8" spans="1:20">
      <c r="A8" t="s">
        <v>5</v>
      </c>
      <c r="B8" t="s">
        <v>36</v>
      </c>
      <c r="C8">
        <f>SUM(E8:AH8)</f>
        <v>1.52</v>
      </c>
      <c r="D8">
        <v>4</v>
      </c>
      <c r="N8">
        <v>1.07</v>
      </c>
      <c r="Q8">
        <v>0.3</v>
      </c>
      <c r="S8">
        <v>0.15</v>
      </c>
    </row>
    <row r="9" spans="1:20">
      <c r="A9" t="s">
        <v>5</v>
      </c>
      <c r="B9" t="s">
        <v>28</v>
      </c>
      <c r="C9">
        <f>SUM(E9:AH9)</f>
        <v>1.6099999999999999</v>
      </c>
      <c r="D9">
        <v>4</v>
      </c>
      <c r="M9">
        <v>1.43</v>
      </c>
      <c r="S9">
        <v>0.18</v>
      </c>
    </row>
    <row r="10" spans="1:20">
      <c r="A10" t="s">
        <v>5</v>
      </c>
      <c r="B10" s="1" t="s">
        <v>12</v>
      </c>
      <c r="C10">
        <f>SUM(E10:AH10)</f>
        <v>4.5999999999999996</v>
      </c>
      <c r="D10">
        <v>4</v>
      </c>
      <c r="M10">
        <v>1.85</v>
      </c>
      <c r="S10">
        <v>2.75</v>
      </c>
    </row>
    <row r="11" spans="1:20">
      <c r="A11" t="s">
        <v>5</v>
      </c>
      <c r="B11" s="1" t="s">
        <v>7</v>
      </c>
      <c r="C11">
        <f>SUM(E11:AH11)</f>
        <v>2.5499999999999998</v>
      </c>
      <c r="D11">
        <v>2</v>
      </c>
      <c r="L11">
        <v>2</v>
      </c>
      <c r="M11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Tareas</vt:lpstr>
      <vt:lpstr>Tareas Graf</vt:lpstr>
      <vt:lpstr>Estimacion</vt:lpstr>
      <vt:lpstr>VG</vt:lpstr>
      <vt:lpstr>BPEL</vt:lpstr>
      <vt:lpstr>CRM</vt:lpstr>
      <vt:lpstr>DOC</vt:lpstr>
      <vt:lpstr>IMP</vt:lpstr>
      <vt:lpstr>LEGADO</vt:lpstr>
      <vt:lpstr>OSB</vt:lpstr>
      <vt:lpstr>PLAN</vt:lpstr>
      <vt:lpstr>PRESENTACION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Fenix</dc:creator>
  <cp:lastModifiedBy>Fenix</cp:lastModifiedBy>
  <dcterms:created xsi:type="dcterms:W3CDTF">2011-10-23T05:59:57Z</dcterms:created>
  <dcterms:modified xsi:type="dcterms:W3CDTF">2011-10-24T03:46:44Z</dcterms:modified>
</cp:coreProperties>
</file>