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9255" windowHeight="84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8" i="1"/>
  <c r="C15"/>
  <c r="D15"/>
  <c r="D14" l="1"/>
  <c r="C14"/>
  <c r="D18"/>
  <c r="D19" l="1"/>
  <c r="E10" s="1"/>
  <c r="E7" l="1"/>
  <c r="E9"/>
  <c r="E6"/>
  <c r="E5"/>
  <c r="E3"/>
  <c r="E4"/>
  <c r="E8"/>
</calcChain>
</file>

<file path=xl/sharedStrings.xml><?xml version="1.0" encoding="utf-8"?>
<sst xmlns="http://schemas.openxmlformats.org/spreadsheetml/2006/main" count="13" uniqueCount="11">
  <si>
    <t>b0</t>
  </si>
  <si>
    <t>b1</t>
  </si>
  <si>
    <t>Regresión Ciclo 1</t>
  </si>
  <si>
    <t>Datos Históricos</t>
  </si>
  <si>
    <t>Total</t>
  </si>
  <si>
    <t>Promedio</t>
  </si>
  <si>
    <t>Genera Linea</t>
  </si>
  <si>
    <t>Proyeccion ciclo 1</t>
  </si>
  <si>
    <t>Proyeccion ciclo 2</t>
  </si>
  <si>
    <t>Proyeccion ciclo 3</t>
  </si>
  <si>
    <t>Datos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</si>
</sst>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right" wrapText="1"/>
    </xf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lang="en-US" sz="1200"/>
            </a:pPr>
            <a:r>
              <a:rPr lang="es-CO" sz="1200" b="1" i="0" u="none" strike="noStrike" baseline="0"/>
              <a:t>Regresión </a:t>
            </a:r>
            <a:r>
              <a:rPr lang="en-US" sz="1200"/>
              <a:t> Lineal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Hoja1!$D$2</c:f>
              <c:strCache>
                <c:ptCount val="1"/>
                <c:pt idx="0">
                  <c:v>Datos Históricos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6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Hoja1!$C$3:$C$10</c:f>
              <c:numCache>
                <c:formatCode>General</c:formatCode>
                <c:ptCount val="8"/>
                <c:pt idx="0">
                  <c:v>0</c:v>
                </c:pt>
                <c:pt idx="1">
                  <c:v>110</c:v>
                </c:pt>
                <c:pt idx="2">
                  <c:v>150</c:v>
                </c:pt>
                <c:pt idx="3">
                  <c:v>170</c:v>
                </c:pt>
                <c:pt idx="4">
                  <c:v>180</c:v>
                </c:pt>
                <c:pt idx="5">
                  <c:v>300</c:v>
                </c:pt>
                <c:pt idx="6">
                  <c:v>577.64</c:v>
                </c:pt>
                <c:pt idx="7">
                  <c:v>600</c:v>
                </c:pt>
              </c:numCache>
            </c:numRef>
          </c:xVal>
          <c:yVal>
            <c:numRef>
              <c:f>Hoja1!$D$3:$D$10</c:f>
              <c:numCache>
                <c:formatCode>General</c:formatCode>
                <c:ptCount val="8"/>
                <c:pt idx="1">
                  <c:v>182</c:v>
                </c:pt>
                <c:pt idx="2">
                  <c:v>289</c:v>
                </c:pt>
                <c:pt idx="3">
                  <c:v>271</c:v>
                </c:pt>
                <c:pt idx="4">
                  <c:v>332</c:v>
                </c:pt>
                <c:pt idx="5">
                  <c:v>492</c:v>
                </c:pt>
              </c:numCache>
            </c:numRef>
          </c:yVal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Regresión Ciclo 1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Hoja1!$C$3:$C$10</c:f>
              <c:numCache>
                <c:formatCode>General</c:formatCode>
                <c:ptCount val="8"/>
                <c:pt idx="0">
                  <c:v>0</c:v>
                </c:pt>
                <c:pt idx="1">
                  <c:v>110</c:v>
                </c:pt>
                <c:pt idx="2">
                  <c:v>150</c:v>
                </c:pt>
                <c:pt idx="3">
                  <c:v>170</c:v>
                </c:pt>
                <c:pt idx="4">
                  <c:v>180</c:v>
                </c:pt>
                <c:pt idx="5">
                  <c:v>300</c:v>
                </c:pt>
                <c:pt idx="6">
                  <c:v>577.64</c:v>
                </c:pt>
                <c:pt idx="7">
                  <c:v>600</c:v>
                </c:pt>
              </c:numCache>
            </c:numRef>
          </c:xVal>
          <c:yVal>
            <c:numRef>
              <c:f>Hoja1!$E$3:$E$10</c:f>
              <c:numCache>
                <c:formatCode>General</c:formatCode>
                <c:ptCount val="8"/>
                <c:pt idx="0">
                  <c:v>27.923076923076906</c:v>
                </c:pt>
                <c:pt idx="1">
                  <c:v>200.34319526627218</c:v>
                </c:pt>
                <c:pt idx="2">
                  <c:v>263.04142011834318</c:v>
                </c:pt>
                <c:pt idx="3">
                  <c:v>294.39053254437869</c:v>
                </c:pt>
                <c:pt idx="4">
                  <c:v>310.06508875739644</c:v>
                </c:pt>
                <c:pt idx="5">
                  <c:v>498.15976331360946</c:v>
                </c:pt>
                <c:pt idx="6">
                  <c:v>933.34814201183428</c:v>
                </c:pt>
                <c:pt idx="7">
                  <c:v>968.39644970414201</c:v>
                </c:pt>
              </c:numCache>
            </c:numRef>
          </c:yVal>
        </c:ser>
        <c:axId val="46987904"/>
        <c:axId val="56050816"/>
      </c:scatterChart>
      <c:valAx>
        <c:axId val="46987904"/>
        <c:scaling>
          <c:orientation val="minMax"/>
          <c:max val="600"/>
        </c:scaling>
        <c:axPos val="b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Loc</a:t>
                </a:r>
                <a:r>
                  <a:rPr lang="en-US" baseline="0"/>
                  <a:t>  Estimadas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56050816"/>
        <c:crosses val="autoZero"/>
        <c:crossBetween val="midCat"/>
        <c:majorUnit val="50"/>
      </c:valAx>
      <c:valAx>
        <c:axId val="56050816"/>
        <c:scaling>
          <c:orientation val="minMax"/>
          <c:max val="1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LOC</a:t>
                </a:r>
                <a:r>
                  <a:rPr lang="en-US" baseline="0"/>
                  <a:t> Reales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46987904"/>
        <c:crosses val="autoZero"/>
        <c:crossBetween val="midCat"/>
      </c:valAx>
    </c:plotArea>
    <c:legend>
      <c:legendPos val="b"/>
      <c:layout/>
      <c:spPr>
        <a:noFill/>
      </c:spPr>
      <c:txPr>
        <a:bodyPr/>
        <a:lstStyle/>
        <a:p>
          <a:pPr>
            <a:defRPr lang="en-US"/>
          </a:pPr>
          <a:endParaRPr lang="es-CO"/>
        </a:p>
      </c:txPr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</xdr:row>
      <xdr:rowOff>1</xdr:rowOff>
    </xdr:from>
    <xdr:to>
      <xdr:col>14</xdr:col>
      <xdr:colOff>752474</xdr:colOff>
      <xdr:row>24</xdr:row>
      <xdr:rowOff>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0.12537</cdr:x>
      <cdr:y>0.14501</cdr:y>
    </cdr:from>
    <cdr:to>
      <cdr:x>0.91579</cdr:x>
      <cdr:y>0.14501</cdr:y>
    </cdr:to>
    <cdr:sp macro="" textlink="">
      <cdr:nvSpPr>
        <cdr:cNvPr id="4" name="Straight Connector 3"/>
        <cdr:cNvSpPr/>
      </cdr:nvSpPr>
      <cdr:spPr>
        <a:xfrm xmlns:a="http://schemas.openxmlformats.org/drawingml/2006/main" rot="10800000" flipV="1">
          <a:off x="810848" y="629824"/>
          <a:ext cx="5112000" cy="0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0.92031</cdr:x>
      <cdr:y>0.12677</cdr:y>
    </cdr:from>
    <cdr:to>
      <cdr:x>0.94536</cdr:x>
      <cdr:y>0.16407</cdr:y>
    </cdr:to>
    <cdr:sp macro="" textlink="">
      <cdr:nvSpPr>
        <cdr:cNvPr id="5" name="26 Cruz"/>
        <cdr:cNvSpPr/>
      </cdr:nvSpPr>
      <cdr:spPr>
        <a:xfrm xmlns:a="http://schemas.openxmlformats.org/drawingml/2006/main" rot="2790689">
          <a:off x="5952074" y="550626"/>
          <a:ext cx="162000" cy="162000"/>
        </a:xfrm>
        <a:prstGeom xmlns:a="http://schemas.openxmlformats.org/drawingml/2006/main" prst="plus">
          <a:avLst>
            <a:gd name="adj" fmla="val 37727"/>
          </a:avLst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s-CO" sz="1100"/>
        </a:p>
      </cdr:txBody>
    </cdr:sp>
  </cdr:relSizeAnchor>
  <cdr:relSizeAnchor xmlns:cdr="http://schemas.openxmlformats.org/drawingml/2006/chartDrawing">
    <cdr:from>
      <cdr:x>0.93215</cdr:x>
      <cdr:y>0.17299</cdr:y>
    </cdr:from>
    <cdr:to>
      <cdr:x>0.93215</cdr:x>
      <cdr:y>0.76976</cdr:y>
    </cdr:to>
    <cdr:sp macro="" textlink="">
      <cdr:nvSpPr>
        <cdr:cNvPr id="7" name="Straight Connector 6"/>
        <cdr:cNvSpPr/>
      </cdr:nvSpPr>
      <cdr:spPr>
        <a:xfrm xmlns:a="http://schemas.openxmlformats.org/drawingml/2006/main" rot="5400000" flipV="1">
          <a:off x="4732638" y="2047361"/>
          <a:ext cx="2592000" cy="0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8"/>
  <sheetViews>
    <sheetView tabSelected="1" workbookViewId="0"/>
  </sheetViews>
  <sheetFormatPr baseColWidth="10" defaultColWidth="11.42578125" defaultRowHeight="15"/>
  <cols>
    <col min="2" max="2" width="21.42578125" customWidth="1"/>
    <col min="4" max="4" width="11.85546875" bestFit="1" customWidth="1"/>
  </cols>
  <sheetData>
    <row r="2" spans="2:5">
      <c r="D2" t="s">
        <v>3</v>
      </c>
      <c r="E2" t="s">
        <v>2</v>
      </c>
    </row>
    <row r="3" spans="2:5">
      <c r="B3" s="2" t="s">
        <v>6</v>
      </c>
      <c r="C3" s="2">
        <v>0</v>
      </c>
      <c r="D3" s="2"/>
      <c r="E3">
        <f t="shared" ref="E3:E10" si="0">C3*$D$18+$D$19</f>
        <v>27.923076923076906</v>
      </c>
    </row>
    <row r="4" spans="2:5">
      <c r="B4" s="4" t="s">
        <v>10</v>
      </c>
      <c r="C4" s="5">
        <v>110</v>
      </c>
      <c r="D4" s="5">
        <v>182</v>
      </c>
      <c r="E4">
        <f t="shared" si="0"/>
        <v>200.34319526627218</v>
      </c>
    </row>
    <row r="5" spans="2:5">
      <c r="B5" s="4"/>
      <c r="C5" s="5">
        <v>150</v>
      </c>
      <c r="D5" s="5">
        <v>289</v>
      </c>
      <c r="E5">
        <f t="shared" si="0"/>
        <v>263.04142011834318</v>
      </c>
    </row>
    <row r="6" spans="2:5">
      <c r="B6" s="4"/>
      <c r="C6" s="5">
        <v>170</v>
      </c>
      <c r="D6" s="5">
        <v>271</v>
      </c>
      <c r="E6">
        <f t="shared" si="0"/>
        <v>294.39053254437869</v>
      </c>
    </row>
    <row r="7" spans="2:5">
      <c r="B7" s="4"/>
      <c r="C7" s="5">
        <v>180</v>
      </c>
      <c r="D7" s="5">
        <v>332</v>
      </c>
      <c r="E7">
        <f t="shared" si="0"/>
        <v>310.06508875739644</v>
      </c>
    </row>
    <row r="8" spans="2:5">
      <c r="B8" s="4"/>
      <c r="C8" s="5">
        <v>300</v>
      </c>
      <c r="D8" s="5">
        <v>492</v>
      </c>
      <c r="E8">
        <f t="shared" si="0"/>
        <v>498.15976331360946</v>
      </c>
    </row>
    <row r="9" spans="2:5">
      <c r="B9" t="s">
        <v>7</v>
      </c>
      <c r="C9" s="1">
        <v>577.64</v>
      </c>
      <c r="D9" s="1"/>
      <c r="E9">
        <f t="shared" si="0"/>
        <v>933.34814201183428</v>
      </c>
    </row>
    <row r="10" spans="2:5">
      <c r="B10" s="2" t="s">
        <v>6</v>
      </c>
      <c r="C10" s="3">
        <v>600</v>
      </c>
      <c r="D10" s="3"/>
      <c r="E10" s="2">
        <f t="shared" si="0"/>
        <v>968.39644970414201</v>
      </c>
    </row>
    <row r="11" spans="2:5">
      <c r="B11" t="s">
        <v>8</v>
      </c>
    </row>
    <row r="12" spans="2:5">
      <c r="B12" t="s">
        <v>9</v>
      </c>
    </row>
    <row r="14" spans="2:5">
      <c r="B14" t="s">
        <v>4</v>
      </c>
      <c r="C14">
        <f>SUM(C4:C8)</f>
        <v>910</v>
      </c>
      <c r="D14">
        <f>SUM(D4:D8)</f>
        <v>1566</v>
      </c>
    </row>
    <row r="15" spans="2:5">
      <c r="B15" t="s">
        <v>5</v>
      </c>
      <c r="C15">
        <f>AVERAGE(C4:C8)</f>
        <v>182</v>
      </c>
      <c r="D15">
        <f>AVERAGE(D4:D8)</f>
        <v>313.2</v>
      </c>
    </row>
    <row r="17" spans="2:7">
      <c r="B17" t="s">
        <v>10</v>
      </c>
      <c r="D17">
        <v>5</v>
      </c>
    </row>
    <row r="18" spans="2:7">
      <c r="B18" t="s">
        <v>1</v>
      </c>
      <c r="D18">
        <f>(SUMPRODUCT(C4:C8,D4:D8)-D17*C15*D15)/(SUMSQ(C4:C8)-D17*POWER(C15,2))</f>
        <v>1.5674556213017752</v>
      </c>
    </row>
    <row r="19" spans="2:7">
      <c r="B19" t="s">
        <v>0</v>
      </c>
      <c r="D19">
        <f>D15-D18*C15</f>
        <v>27.923076923076906</v>
      </c>
    </row>
    <row r="22" spans="2:7">
      <c r="B22" s="5">
        <v>60</v>
      </c>
      <c r="C22" s="5">
        <v>107</v>
      </c>
      <c r="E22">
        <v>112</v>
      </c>
      <c r="F22">
        <v>226</v>
      </c>
    </row>
    <row r="23" spans="2:7">
      <c r="B23" s="5">
        <v>80</v>
      </c>
      <c r="C23" s="5">
        <v>147</v>
      </c>
      <c r="E23">
        <v>157</v>
      </c>
      <c r="F23">
        <v>317</v>
      </c>
    </row>
    <row r="24" spans="2:7">
      <c r="B24" s="5">
        <v>100</v>
      </c>
      <c r="C24" s="5">
        <v>153</v>
      </c>
      <c r="E24">
        <v>177</v>
      </c>
      <c r="F24">
        <v>282</v>
      </c>
    </row>
    <row r="25" spans="2:7">
      <c r="B25" s="5">
        <v>120</v>
      </c>
      <c r="C25" s="5">
        <v>215</v>
      </c>
      <c r="E25">
        <v>185</v>
      </c>
      <c r="F25">
        <v>260</v>
      </c>
    </row>
    <row r="26" spans="2:7">
      <c r="B26" s="5">
        <v>145</v>
      </c>
      <c r="C26" s="5">
        <v>230</v>
      </c>
      <c r="E26">
        <v>310</v>
      </c>
      <c r="F26">
        <v>346</v>
      </c>
    </row>
    <row r="28" spans="2:7">
      <c r="E28">
        <v>934</v>
      </c>
      <c r="F28">
        <v>22.19</v>
      </c>
      <c r="G28">
        <f>E28/F28</f>
        <v>42.091031996394769</v>
      </c>
    </row>
  </sheetData>
  <sortState ref="E22:F26">
    <sortCondition ref="E2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2011-03-08T01:38:59Z</dcterms:created>
  <dcterms:modified xsi:type="dcterms:W3CDTF">2011-03-13T16:27:43Z</dcterms:modified>
</cp:coreProperties>
</file>