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Локальний Диск (С)\Stony Brook\LAB\1. Yeast AMN1\Manuscript\COMMS BIO REVISIONS\final revision\MANUSCRIPT DATA-boxplots_GBcomments\Figure 3\H2O2\"/>
    </mc:Choice>
  </mc:AlternateContent>
  <xr:revisionPtr revIDLastSave="0" documentId="13_ncr:1_{E8C93DDD-3F56-4E2B-9736-5C9230D64B37}" xr6:coauthVersionLast="47" xr6:coauthVersionMax="47" xr10:uidLastSave="{00000000-0000-0000-0000-000000000000}"/>
  <bookViews>
    <workbookView xWindow="-120" yWindow="-120" windowWidth="24240" windowHeight="13140" activeTab="1" xr2:uid="{4D1BC2A5-5730-4DBB-9C2B-60D3C43F0D9A}"/>
  </bookViews>
  <sheets>
    <sheet name="PARAMETERS-tbr1" sheetId="4" r:id="rId1"/>
    <sheet name="PARAMETERS-deltaamn1" sheetId="5" r:id="rId2"/>
    <sheet name="PARAMETERS-EvoTo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1" i="4" l="1"/>
  <c r="V32" i="4"/>
  <c r="R31" i="4"/>
  <c r="S31" i="4"/>
  <c r="T31" i="4"/>
  <c r="U31" i="4"/>
  <c r="R32" i="4"/>
  <c r="S32" i="4"/>
  <c r="T32" i="4"/>
  <c r="U32" i="4"/>
  <c r="Q32" i="4"/>
  <c r="Q31" i="4"/>
  <c r="K31" i="4"/>
  <c r="L31" i="4"/>
  <c r="M31" i="4"/>
  <c r="N31" i="4"/>
  <c r="O31" i="4"/>
  <c r="K32" i="4"/>
  <c r="L32" i="4"/>
  <c r="M32" i="4"/>
  <c r="N32" i="4"/>
  <c r="O32" i="4"/>
  <c r="J32" i="4"/>
  <c r="J31" i="4"/>
  <c r="D31" i="4"/>
  <c r="E31" i="4"/>
  <c r="F31" i="4"/>
  <c r="G31" i="4"/>
  <c r="H31" i="4"/>
  <c r="D32" i="4"/>
  <c r="E32" i="4"/>
  <c r="F32" i="4"/>
  <c r="G32" i="4"/>
  <c r="H32" i="4"/>
  <c r="C32" i="4"/>
  <c r="C31" i="4"/>
  <c r="Y8" i="4"/>
  <c r="R17" i="6"/>
  <c r="S17" i="6"/>
  <c r="T17" i="6"/>
  <c r="U17" i="6"/>
  <c r="V17" i="6"/>
  <c r="R18" i="6"/>
  <c r="S18" i="6"/>
  <c r="T18" i="6"/>
  <c r="U18" i="6"/>
  <c r="V18" i="6"/>
  <c r="Q18" i="6"/>
  <c r="Q17" i="6"/>
  <c r="R8" i="6"/>
  <c r="S8" i="6"/>
  <c r="T8" i="6"/>
  <c r="U8" i="6"/>
  <c r="V8" i="6"/>
  <c r="R9" i="6"/>
  <c r="S9" i="6"/>
  <c r="T9" i="6"/>
  <c r="U9" i="6"/>
  <c r="V9" i="6"/>
  <c r="Q9" i="6"/>
  <c r="Q8" i="6"/>
  <c r="P31" i="5"/>
  <c r="Q31" i="5"/>
  <c r="R31" i="5"/>
  <c r="S31" i="5"/>
  <c r="T31" i="5"/>
  <c r="U31" i="5"/>
  <c r="P32" i="5"/>
  <c r="Q32" i="5"/>
  <c r="R32" i="5"/>
  <c r="S32" i="5"/>
  <c r="T32" i="5"/>
  <c r="U32" i="5"/>
  <c r="J31" i="5"/>
  <c r="K31" i="5"/>
  <c r="L31" i="5"/>
  <c r="M31" i="5"/>
  <c r="N31" i="5"/>
  <c r="J32" i="5"/>
  <c r="K32" i="5"/>
  <c r="L32" i="5"/>
  <c r="M32" i="5"/>
  <c r="N32" i="5"/>
  <c r="I32" i="5"/>
  <c r="I31" i="5"/>
  <c r="C31" i="5"/>
  <c r="D31" i="5"/>
  <c r="E31" i="5"/>
  <c r="F31" i="5"/>
  <c r="G31" i="5"/>
  <c r="C32" i="5"/>
  <c r="D32" i="5"/>
  <c r="E32" i="5"/>
  <c r="F32" i="5"/>
  <c r="G32" i="5"/>
  <c r="B32" i="5"/>
  <c r="B31" i="5"/>
  <c r="Z18" i="5"/>
  <c r="AA18" i="5"/>
  <c r="AB18" i="5"/>
  <c r="AC18" i="5"/>
  <c r="AD18" i="5"/>
  <c r="Z19" i="5"/>
  <c r="AA19" i="5"/>
  <c r="AB19" i="5"/>
  <c r="AC19" i="5"/>
  <c r="AD19" i="5"/>
  <c r="Y19" i="5"/>
  <c r="Y18" i="5"/>
  <c r="AJ8" i="4"/>
  <c r="AJ7" i="4"/>
  <c r="AH8" i="4"/>
  <c r="AI8" i="4"/>
  <c r="AK8" i="4"/>
  <c r="AL8" i="4"/>
  <c r="AG8" i="4"/>
  <c r="AH7" i="4"/>
  <c r="AI7" i="4"/>
  <c r="AK7" i="4"/>
  <c r="AL7" i="4"/>
  <c r="AG7" i="4"/>
  <c r="B23" i="4" l="1"/>
  <c r="B22" i="4"/>
  <c r="B18" i="4"/>
  <c r="Z8" i="4"/>
  <c r="AA8" i="4"/>
  <c r="AB8" i="4"/>
  <c r="AC8" i="4"/>
  <c r="AD8" i="4"/>
  <c r="Z9" i="4"/>
  <c r="AA9" i="4"/>
  <c r="AB9" i="4"/>
  <c r="AC9" i="4"/>
  <c r="AD9" i="4"/>
  <c r="Y9" i="4"/>
  <c r="B19" i="6" l="1"/>
  <c r="B23" i="6" l="1"/>
  <c r="J24" i="6"/>
  <c r="K24" i="6"/>
  <c r="L24" i="6"/>
  <c r="M24" i="6"/>
  <c r="N24" i="6"/>
  <c r="O24" i="6"/>
  <c r="J25" i="6"/>
  <c r="K25" i="6"/>
  <c r="L25" i="6"/>
  <c r="M25" i="6"/>
  <c r="N25" i="6"/>
  <c r="O25" i="6"/>
  <c r="K23" i="6"/>
  <c r="L23" i="6"/>
  <c r="M23" i="6"/>
  <c r="N23" i="6"/>
  <c r="O23" i="6"/>
  <c r="J23" i="6"/>
  <c r="L21" i="6"/>
  <c r="J20" i="6"/>
  <c r="K20" i="6"/>
  <c r="L20" i="6"/>
  <c r="M20" i="6"/>
  <c r="N20" i="6"/>
  <c r="O20" i="6"/>
  <c r="J21" i="6"/>
  <c r="K21" i="6"/>
  <c r="M21" i="6"/>
  <c r="N21" i="6"/>
  <c r="O21" i="6"/>
  <c r="K19" i="6"/>
  <c r="L19" i="6"/>
  <c r="M19" i="6"/>
  <c r="N19" i="6"/>
  <c r="O19" i="6"/>
  <c r="J19" i="6"/>
  <c r="G25" i="6"/>
  <c r="F25" i="6"/>
  <c r="E25" i="6"/>
  <c r="D25" i="6"/>
  <c r="C25" i="6"/>
  <c r="B25" i="6"/>
  <c r="G24" i="6"/>
  <c r="F24" i="6"/>
  <c r="E24" i="6"/>
  <c r="D24" i="6"/>
  <c r="C24" i="6"/>
  <c r="B24" i="6"/>
  <c r="G23" i="6"/>
  <c r="F23" i="6"/>
  <c r="E23" i="6"/>
  <c r="D23" i="6"/>
  <c r="C23" i="6"/>
  <c r="G21" i="6"/>
  <c r="F21" i="6"/>
  <c r="E21" i="6"/>
  <c r="D21" i="6"/>
  <c r="C21" i="6"/>
  <c r="B21" i="6"/>
  <c r="G20" i="6"/>
  <c r="F20" i="6"/>
  <c r="E20" i="6"/>
  <c r="D20" i="6"/>
  <c r="C20" i="6"/>
  <c r="B20" i="6"/>
  <c r="G19" i="6"/>
  <c r="F19" i="6"/>
  <c r="E19" i="6"/>
  <c r="D19" i="6"/>
  <c r="C19" i="6"/>
  <c r="M26" i="5" l="1"/>
  <c r="R24" i="5" l="1"/>
  <c r="S24" i="5"/>
  <c r="T24" i="5"/>
  <c r="U24" i="5"/>
  <c r="V24" i="5"/>
  <c r="W24" i="5"/>
  <c r="S23" i="5"/>
  <c r="T23" i="5"/>
  <c r="U23" i="5"/>
  <c r="V23" i="5"/>
  <c r="W23" i="5"/>
  <c r="R23" i="5"/>
  <c r="R20" i="5"/>
  <c r="S20" i="5"/>
  <c r="T20" i="5"/>
  <c r="U20" i="5"/>
  <c r="V20" i="5"/>
  <c r="W20" i="5"/>
  <c r="S19" i="5"/>
  <c r="T19" i="5"/>
  <c r="U19" i="5"/>
  <c r="V19" i="5"/>
  <c r="W19" i="5"/>
  <c r="R19" i="5"/>
  <c r="J24" i="5"/>
  <c r="K24" i="5"/>
  <c r="L24" i="5"/>
  <c r="M24" i="5"/>
  <c r="N24" i="5"/>
  <c r="O24" i="5"/>
  <c r="J25" i="5"/>
  <c r="K25" i="5"/>
  <c r="L25" i="5"/>
  <c r="M25" i="5"/>
  <c r="N25" i="5"/>
  <c r="O25" i="5"/>
  <c r="K23" i="5"/>
  <c r="K26" i="5" s="1"/>
  <c r="L23" i="5"/>
  <c r="L26" i="5" s="1"/>
  <c r="M23" i="5"/>
  <c r="N23" i="5"/>
  <c r="N26" i="5" s="1"/>
  <c r="O23" i="5"/>
  <c r="O26" i="5" s="1"/>
  <c r="J23" i="5"/>
  <c r="J26" i="5" s="1"/>
  <c r="J20" i="5"/>
  <c r="K20" i="5"/>
  <c r="L20" i="5"/>
  <c r="M20" i="5"/>
  <c r="N20" i="5"/>
  <c r="O20" i="5"/>
  <c r="J21" i="5"/>
  <c r="K21" i="5"/>
  <c r="L21" i="5"/>
  <c r="M21" i="5"/>
  <c r="N21" i="5"/>
  <c r="O21" i="5"/>
  <c r="K19" i="5"/>
  <c r="L19" i="5"/>
  <c r="M19" i="5"/>
  <c r="N19" i="5"/>
  <c r="O19" i="5"/>
  <c r="J19" i="5"/>
  <c r="B24" i="5"/>
  <c r="C24" i="5"/>
  <c r="D24" i="5"/>
  <c r="E24" i="5"/>
  <c r="F24" i="5"/>
  <c r="G24" i="5"/>
  <c r="B25" i="5"/>
  <c r="C25" i="5"/>
  <c r="D25" i="5"/>
  <c r="E25" i="5"/>
  <c r="F25" i="5"/>
  <c r="G25" i="5"/>
  <c r="C23" i="5"/>
  <c r="D23" i="5"/>
  <c r="E23" i="5"/>
  <c r="F23" i="5"/>
  <c r="G23" i="5"/>
  <c r="B23" i="5"/>
  <c r="B20" i="5"/>
  <c r="C20" i="5"/>
  <c r="D20" i="5"/>
  <c r="E20" i="5"/>
  <c r="F20" i="5"/>
  <c r="G20" i="5"/>
  <c r="B21" i="5"/>
  <c r="C21" i="5"/>
  <c r="D21" i="5"/>
  <c r="E21" i="5"/>
  <c r="F21" i="5"/>
  <c r="G21" i="5"/>
  <c r="C19" i="5"/>
  <c r="D19" i="5"/>
  <c r="E19" i="5"/>
  <c r="F19" i="5"/>
  <c r="G19" i="5"/>
  <c r="B19" i="5"/>
  <c r="R23" i="4"/>
  <c r="S23" i="4"/>
  <c r="T23" i="4"/>
  <c r="U23" i="4"/>
  <c r="V23" i="4"/>
  <c r="S22" i="4"/>
  <c r="T22" i="4"/>
  <c r="U22" i="4"/>
  <c r="V22" i="4"/>
  <c r="W22" i="4"/>
  <c r="R22" i="4"/>
  <c r="R19" i="4"/>
  <c r="S19" i="4"/>
  <c r="T19" i="4"/>
  <c r="U19" i="4"/>
  <c r="V19" i="4"/>
  <c r="W19" i="4"/>
  <c r="S18" i="4"/>
  <c r="T18" i="4"/>
  <c r="U18" i="4"/>
  <c r="V18" i="4"/>
  <c r="W18" i="4"/>
  <c r="R18" i="4"/>
  <c r="J23" i="4"/>
  <c r="K23" i="4"/>
  <c r="L23" i="4"/>
  <c r="M23" i="4"/>
  <c r="N23" i="4"/>
  <c r="O23" i="4"/>
  <c r="J24" i="4"/>
  <c r="K24" i="4"/>
  <c r="L24" i="4"/>
  <c r="M24" i="4"/>
  <c r="K22" i="4"/>
  <c r="L22" i="4"/>
  <c r="M22" i="4"/>
  <c r="N22" i="4"/>
  <c r="O22" i="4"/>
  <c r="J22" i="4"/>
  <c r="J19" i="4"/>
  <c r="K19" i="4"/>
  <c r="L19" i="4"/>
  <c r="M19" i="4"/>
  <c r="N19" i="4"/>
  <c r="O19" i="4"/>
  <c r="J20" i="4"/>
  <c r="K20" i="4"/>
  <c r="L20" i="4"/>
  <c r="M20" i="4"/>
  <c r="N20" i="4"/>
  <c r="O20" i="4"/>
  <c r="K18" i="4"/>
  <c r="L18" i="4"/>
  <c r="M18" i="4"/>
  <c r="N18" i="4"/>
  <c r="O18" i="4"/>
  <c r="J18" i="4"/>
  <c r="G23" i="4"/>
  <c r="D24" i="4"/>
  <c r="C23" i="4"/>
  <c r="D23" i="4"/>
  <c r="E23" i="4"/>
  <c r="F23" i="4"/>
  <c r="B24" i="4"/>
  <c r="C24" i="4"/>
  <c r="E24" i="4"/>
  <c r="F24" i="4"/>
  <c r="C22" i="4"/>
  <c r="D22" i="4"/>
  <c r="E22" i="4"/>
  <c r="F22" i="4"/>
  <c r="G22" i="4"/>
  <c r="D19" i="4"/>
  <c r="B20" i="4"/>
  <c r="C20" i="4"/>
  <c r="D20" i="4"/>
  <c r="E20" i="4"/>
  <c r="F20" i="4"/>
  <c r="G20" i="4"/>
  <c r="C19" i="4"/>
  <c r="E19" i="4"/>
  <c r="F19" i="4"/>
  <c r="G19" i="4"/>
  <c r="B19" i="4"/>
  <c r="C18" i="4"/>
  <c r="D18" i="4"/>
  <c r="E18" i="4"/>
  <c r="F18" i="4"/>
  <c r="G18" i="4"/>
</calcChain>
</file>

<file path=xl/sharedStrings.xml><?xml version="1.0" encoding="utf-8"?>
<sst xmlns="http://schemas.openxmlformats.org/spreadsheetml/2006/main" count="156" uniqueCount="39">
  <si>
    <t>slope 1</t>
  </si>
  <si>
    <t>slope 2</t>
  </si>
  <si>
    <t>slope 3</t>
  </si>
  <si>
    <t>R1</t>
  </si>
  <si>
    <t>R2</t>
  </si>
  <si>
    <t>slopes</t>
  </si>
  <si>
    <t>durations</t>
  </si>
  <si>
    <t>duration 1</t>
  </si>
  <si>
    <t>duration 2</t>
  </si>
  <si>
    <t>duration 3</t>
  </si>
  <si>
    <t>R3</t>
  </si>
  <si>
    <t>break 1</t>
  </si>
  <si>
    <t>break 2</t>
  </si>
  <si>
    <t>interiorbreaks</t>
  </si>
  <si>
    <t>slope 1 M</t>
  </si>
  <si>
    <t>slope 2 M</t>
  </si>
  <si>
    <t>slope 3 M</t>
  </si>
  <si>
    <t>slope 1 SD</t>
  </si>
  <si>
    <t>slope 2 SD</t>
  </si>
  <si>
    <t>slope 3 SD</t>
  </si>
  <si>
    <t>duration 1 M</t>
  </si>
  <si>
    <t>duration 2 M</t>
  </si>
  <si>
    <t>duration 3 M</t>
  </si>
  <si>
    <t>duration 1 SD</t>
  </si>
  <si>
    <t>duration 2 SD</t>
  </si>
  <si>
    <t>duration 3 SD</t>
  </si>
  <si>
    <t>break 1 M</t>
  </si>
  <si>
    <t>break 2 M</t>
  </si>
  <si>
    <t xml:space="preserve">break 1 SD </t>
  </si>
  <si>
    <t>break 2 SD</t>
  </si>
  <si>
    <t>Extra: Durations (adaptation up to 72 hrs</t>
  </si>
  <si>
    <t>STAT OD</t>
  </si>
  <si>
    <t>m</t>
  </si>
  <si>
    <t>sd</t>
  </si>
  <si>
    <t>ADAPTATION</t>
  </si>
  <si>
    <t>S REGR</t>
  </si>
  <si>
    <t>T REGR</t>
  </si>
  <si>
    <t>T PREGR</t>
  </si>
  <si>
    <t>S 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</si>
</sst>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/>
    <xf numFmtId="0" fontId="1" fillId="3" borderId="0" xfId="0" applyFont="1" applyFill="1"/>
    <xf numFmtId="1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3" borderId="0" xfId="0" applyNumberFormat="1" applyFont="1" applyFill="1"/>
    <xf numFmtId="164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vertical="center"/>
    </xf>
    <xf numFmtId="164" fontId="0" fillId="7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CD7E-CE89-4568-B21D-87B881FDCD09}">
  <dimension ref="A1:AL89"/>
  <sheetViews>
    <sheetView zoomScale="85" zoomScaleNormal="85" workbookViewId="0">
      <selection activeCell="Q32" sqref="Q32:V32"/>
    </sheetView>
  </sheetViews>
  <sheetFormatPr defaultRowHeight="15" x14ac:dyDescent="0.25"/>
  <cols>
    <col min="1" max="1" width="12.28515625" customWidth="1"/>
    <col min="2" max="3" width="9.28515625" bestFit="1" customWidth="1"/>
    <col min="4" max="4" width="10.5703125" customWidth="1"/>
    <col min="5" max="8" width="9.7109375" bestFit="1" customWidth="1"/>
    <col min="9" max="9" width="14.5703125" customWidth="1"/>
    <col min="10" max="15" width="9.5703125" bestFit="1" customWidth="1"/>
    <col min="17" max="17" width="10.28515625" customWidth="1"/>
    <col min="18" max="18" width="9.28515625" bestFit="1" customWidth="1"/>
    <col min="19" max="22" width="9.7109375" bestFit="1" customWidth="1"/>
    <col min="27" max="27" width="10.140625" customWidth="1"/>
    <col min="28" max="29" width="10.28515625" customWidth="1"/>
    <col min="30" max="30" width="10.85546875" customWidth="1"/>
  </cols>
  <sheetData>
    <row r="1" spans="1:38" x14ac:dyDescent="0.25">
      <c r="A1" s="12" t="s">
        <v>5</v>
      </c>
      <c r="B1" s="12"/>
      <c r="C1" s="12"/>
      <c r="D1" s="12"/>
      <c r="E1" s="12"/>
      <c r="F1" s="12"/>
      <c r="G1" s="12"/>
      <c r="I1" s="11" t="s">
        <v>6</v>
      </c>
      <c r="J1" s="11"/>
      <c r="K1" s="11"/>
      <c r="L1" s="11"/>
      <c r="M1" s="11"/>
      <c r="N1" s="11"/>
      <c r="O1" s="11"/>
      <c r="Q1" s="12" t="s">
        <v>13</v>
      </c>
      <c r="R1" s="12"/>
      <c r="S1" s="12"/>
      <c r="T1" s="12"/>
      <c r="U1" s="12"/>
      <c r="V1" s="12"/>
      <c r="W1" s="12"/>
      <c r="AF1" s="12" t="s">
        <v>31</v>
      </c>
      <c r="AG1" s="12"/>
      <c r="AH1" s="12"/>
      <c r="AI1" s="12"/>
      <c r="AJ1" s="12"/>
      <c r="AK1" s="12"/>
      <c r="AL1" s="12"/>
    </row>
    <row r="2" spans="1:38" x14ac:dyDescent="0.25">
      <c r="A2" s="4" t="s">
        <v>3</v>
      </c>
      <c r="B2" s="6">
        <v>0</v>
      </c>
      <c r="C2" s="6">
        <v>0.02</v>
      </c>
      <c r="D2" s="6">
        <v>0.04</v>
      </c>
      <c r="E2" s="6">
        <v>0.06</v>
      </c>
      <c r="F2" s="6">
        <v>0.08</v>
      </c>
      <c r="G2" s="6">
        <v>0.1</v>
      </c>
      <c r="H2" s="7"/>
      <c r="I2" s="8" t="s">
        <v>3</v>
      </c>
      <c r="J2" s="6">
        <v>0</v>
      </c>
      <c r="K2" s="6">
        <v>0.02</v>
      </c>
      <c r="L2" s="6">
        <v>0.04</v>
      </c>
      <c r="M2" s="6">
        <v>0.06</v>
      </c>
      <c r="N2" s="6">
        <v>0.08</v>
      </c>
      <c r="O2" s="6">
        <v>0.1</v>
      </c>
      <c r="Q2" s="4" t="s">
        <v>3</v>
      </c>
      <c r="R2" s="3">
        <v>0</v>
      </c>
      <c r="S2" s="3">
        <v>0.02</v>
      </c>
      <c r="T2" s="3">
        <v>0.04</v>
      </c>
      <c r="U2" s="3">
        <v>0.06</v>
      </c>
      <c r="V2" s="3">
        <v>0.08</v>
      </c>
      <c r="W2" s="3">
        <v>0.1</v>
      </c>
      <c r="Y2" t="s">
        <v>30</v>
      </c>
      <c r="AG2" s="3">
        <v>0</v>
      </c>
      <c r="AH2" s="3">
        <v>0.02</v>
      </c>
      <c r="AI2" s="3">
        <v>0.04</v>
      </c>
      <c r="AJ2" s="3">
        <v>0.06</v>
      </c>
      <c r="AK2" s="3">
        <v>0.08</v>
      </c>
      <c r="AL2" s="3">
        <v>0.1</v>
      </c>
    </row>
    <row r="3" spans="1:38" x14ac:dyDescent="0.25">
      <c r="A3" t="s">
        <v>0</v>
      </c>
      <c r="B3" s="9">
        <v>6.83E-2</v>
      </c>
      <c r="C3" s="17">
        <v>4.7000000000000002E-3</v>
      </c>
      <c r="D3" s="17">
        <v>-2.0880000000000001E-4</v>
      </c>
      <c r="E3" s="17">
        <v>4.8999999999999998E-3</v>
      </c>
      <c r="F3" s="17">
        <v>3.8999999999999998E-3</v>
      </c>
      <c r="G3" s="17">
        <v>2.5999999999999999E-3</v>
      </c>
      <c r="H3" s="7"/>
      <c r="I3" s="7" t="s">
        <v>7</v>
      </c>
      <c r="J3" s="9">
        <v>1.98</v>
      </c>
      <c r="K3" s="9">
        <v>8.2481000000000009</v>
      </c>
      <c r="L3" s="9">
        <v>19.5425</v>
      </c>
      <c r="M3" s="9">
        <v>39.5413</v>
      </c>
      <c r="N3" s="9">
        <v>45.749400000000001</v>
      </c>
      <c r="O3" s="9">
        <v>46.722000000000001</v>
      </c>
      <c r="Q3" t="s">
        <v>11</v>
      </c>
      <c r="R3" s="1">
        <v>1.98</v>
      </c>
      <c r="S3" s="1">
        <v>8.2481000000000009</v>
      </c>
      <c r="T3" s="1">
        <v>19.5425</v>
      </c>
      <c r="U3" s="1">
        <v>39.5413</v>
      </c>
      <c r="V3" s="1">
        <v>45.749400000000001</v>
      </c>
      <c r="W3" s="1">
        <v>46.722000000000001</v>
      </c>
      <c r="Y3" s="9">
        <v>1.98</v>
      </c>
      <c r="Z3" s="9">
        <v>8.2481000000000009</v>
      </c>
      <c r="AA3" s="9">
        <v>19.5425</v>
      </c>
      <c r="AB3" s="9">
        <v>39.5413</v>
      </c>
      <c r="AC3" s="9">
        <v>71</v>
      </c>
      <c r="AD3" s="9">
        <v>71</v>
      </c>
      <c r="AG3">
        <v>0.74709838821041974</v>
      </c>
      <c r="AH3">
        <v>0.75080555787792913</v>
      </c>
      <c r="AI3">
        <v>0.73086053133010864</v>
      </c>
      <c r="AJ3">
        <v>0.62952857358115055</v>
      </c>
      <c r="AK3">
        <v>0.87250666618347172</v>
      </c>
      <c r="AL3">
        <v>1.3056111070844862</v>
      </c>
    </row>
    <row r="4" spans="1:38" x14ac:dyDescent="0.25">
      <c r="A4" t="s">
        <v>1</v>
      </c>
      <c r="B4" s="9">
        <v>0.17699999999999999</v>
      </c>
      <c r="C4" s="18">
        <v>0.1517</v>
      </c>
      <c r="D4" s="18">
        <v>9.4500000000000001E-2</v>
      </c>
      <c r="E4" s="18">
        <v>7.6200000000000004E-2</v>
      </c>
      <c r="F4" s="18">
        <v>0.1055</v>
      </c>
      <c r="G4" s="18">
        <v>0.1115</v>
      </c>
      <c r="H4" s="7"/>
      <c r="I4" s="7" t="s">
        <v>8</v>
      </c>
      <c r="J4" s="9">
        <v>7.3170999999999999</v>
      </c>
      <c r="K4" s="18">
        <v>9.3213000000000008</v>
      </c>
      <c r="L4" s="18">
        <v>14.967000000000001</v>
      </c>
      <c r="M4" s="18">
        <v>14.3567</v>
      </c>
      <c r="N4" s="18">
        <v>13.13</v>
      </c>
      <c r="O4" s="18">
        <v>17.294499999999999</v>
      </c>
      <c r="Q4" t="s">
        <v>12</v>
      </c>
      <c r="R4" s="1">
        <v>9.2970000000000006</v>
      </c>
      <c r="S4" s="1">
        <v>17.569400000000002</v>
      </c>
      <c r="T4" s="1">
        <v>34.509500000000003</v>
      </c>
      <c r="U4" s="1">
        <v>53.898000000000003</v>
      </c>
      <c r="V4" s="1">
        <v>58.8795</v>
      </c>
      <c r="W4" s="1">
        <v>64.016499999999994</v>
      </c>
      <c r="Y4" s="9">
        <v>0</v>
      </c>
      <c r="Z4" s="9">
        <v>8.4048999999999996</v>
      </c>
      <c r="AA4" s="9">
        <v>19.871099999999998</v>
      </c>
      <c r="AB4" s="9">
        <v>37.656199999999998</v>
      </c>
      <c r="AC4" s="9">
        <v>71</v>
      </c>
      <c r="AD4" s="9">
        <v>71</v>
      </c>
      <c r="AG4">
        <v>0.74385967754548599</v>
      </c>
      <c r="AH4">
        <v>0.72387037233070095</v>
      </c>
      <c r="AI4">
        <v>0.61154210410620036</v>
      </c>
      <c r="AJ4">
        <v>0.53730000361152319</v>
      </c>
      <c r="AK4">
        <v>0.6502999994489882</v>
      </c>
      <c r="AL4">
        <v>1.3493000268936157</v>
      </c>
    </row>
    <row r="5" spans="1:38" x14ac:dyDescent="0.25">
      <c r="A5" t="s">
        <v>2</v>
      </c>
      <c r="B5" s="9">
        <v>8.3025999999999998E-4</v>
      </c>
      <c r="C5" s="9">
        <v>1.1000000000000001E-3</v>
      </c>
      <c r="D5" s="9">
        <v>1.6999999999999999E-3</v>
      </c>
      <c r="E5" s="9">
        <v>2.2000000000000001E-3</v>
      </c>
      <c r="F5" s="9">
        <v>1.1000000000000001E-3</v>
      </c>
      <c r="G5" s="9">
        <v>-4.3E-3</v>
      </c>
      <c r="H5" s="7"/>
      <c r="I5" s="7" t="s">
        <v>9</v>
      </c>
      <c r="J5" s="9">
        <v>61.703000000000003</v>
      </c>
      <c r="K5" s="9">
        <v>53.430599999999998</v>
      </c>
      <c r="L5" s="9">
        <v>36.490499999999997</v>
      </c>
      <c r="M5" s="9">
        <v>17.102</v>
      </c>
      <c r="N5" s="9">
        <v>12.1205</v>
      </c>
      <c r="O5" s="9">
        <v>6.9835000000000003</v>
      </c>
      <c r="R5" s="2"/>
      <c r="S5" s="1"/>
      <c r="T5" s="1"/>
      <c r="U5" s="1"/>
      <c r="V5" s="1"/>
      <c r="W5" s="1"/>
      <c r="Y5" s="9">
        <v>0</v>
      </c>
      <c r="Z5" s="9">
        <v>8.4579000000000004</v>
      </c>
      <c r="AA5" s="9">
        <v>21.131900000000002</v>
      </c>
      <c r="AB5" s="9">
        <v>50.795900000000003</v>
      </c>
      <c r="AC5" s="9">
        <v>71</v>
      </c>
      <c r="AD5" s="9">
        <v>71</v>
      </c>
      <c r="AG5">
        <v>0.73865483749297356</v>
      </c>
      <c r="AH5">
        <v>0.77832830177163181</v>
      </c>
      <c r="AI5">
        <v>0.79608055452505744</v>
      </c>
      <c r="AJ5">
        <v>0.44853333632151288</v>
      </c>
      <c r="AK5">
        <v>1.371475026011467</v>
      </c>
      <c r="AL5">
        <v>0.88459998369216919</v>
      </c>
    </row>
    <row r="6" spans="1:38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Y6" s="7"/>
      <c r="Z6" s="7"/>
      <c r="AA6" s="7"/>
      <c r="AB6" s="7"/>
      <c r="AC6" s="7"/>
      <c r="AD6" s="7"/>
    </row>
    <row r="7" spans="1:38" x14ac:dyDescent="0.25">
      <c r="A7" s="4" t="s">
        <v>4</v>
      </c>
      <c r="B7" s="6">
        <v>0</v>
      </c>
      <c r="C7" s="6">
        <v>0.02</v>
      </c>
      <c r="D7" s="6">
        <v>0.04</v>
      </c>
      <c r="E7" s="6">
        <v>0.06</v>
      </c>
      <c r="F7" s="6">
        <v>0.08</v>
      </c>
      <c r="G7" s="6">
        <v>0.1</v>
      </c>
      <c r="H7" s="7"/>
      <c r="I7" s="8" t="s">
        <v>4</v>
      </c>
      <c r="J7" s="6">
        <v>0</v>
      </c>
      <c r="K7" s="6">
        <v>0.02</v>
      </c>
      <c r="L7" s="6">
        <v>0.04</v>
      </c>
      <c r="M7" s="6">
        <v>0.06</v>
      </c>
      <c r="N7" s="6">
        <v>0.08</v>
      </c>
      <c r="O7" s="6">
        <v>0.1</v>
      </c>
      <c r="Q7" s="4" t="s">
        <v>4</v>
      </c>
      <c r="R7" s="3">
        <v>0</v>
      </c>
      <c r="S7" s="3">
        <v>0.02</v>
      </c>
      <c r="T7" s="3">
        <v>0.04</v>
      </c>
      <c r="U7" s="3">
        <v>0.06</v>
      </c>
      <c r="V7" s="3">
        <v>0.08</v>
      </c>
      <c r="W7" s="3">
        <v>0.1</v>
      </c>
      <c r="Y7" s="7"/>
      <c r="Z7" s="7"/>
      <c r="AA7" s="7"/>
      <c r="AB7" s="7"/>
      <c r="AC7" s="7"/>
      <c r="AD7" s="7"/>
      <c r="AG7">
        <f>AVERAGE(AG3:AG5)</f>
        <v>0.74320430108295976</v>
      </c>
      <c r="AH7">
        <f t="shared" ref="AH7:AL7" si="0">AVERAGE(AH3:AH5)</f>
        <v>0.7510014106600873</v>
      </c>
      <c r="AI7">
        <f t="shared" si="0"/>
        <v>0.71282772998712218</v>
      </c>
      <c r="AJ7">
        <f t="shared" si="0"/>
        <v>0.5384539711713956</v>
      </c>
      <c r="AK7">
        <f t="shared" si="0"/>
        <v>0.96476056388130893</v>
      </c>
      <c r="AL7">
        <f t="shared" si="0"/>
        <v>1.1798370392234236</v>
      </c>
    </row>
    <row r="8" spans="1:38" x14ac:dyDescent="0.25">
      <c r="A8" t="s">
        <v>0</v>
      </c>
      <c r="B8" s="9">
        <v>0</v>
      </c>
      <c r="C8" s="17">
        <v>4.1999999999999997E-3</v>
      </c>
      <c r="D8" s="17">
        <v>-5.2086000000000005E-4</v>
      </c>
      <c r="E8" s="17">
        <v>3.0999999999999999E-3</v>
      </c>
      <c r="F8" s="17">
        <v>2.8E-3</v>
      </c>
      <c r="G8" s="17">
        <v>1.6000000000000001E-3</v>
      </c>
      <c r="H8" s="7"/>
      <c r="I8" s="7" t="s">
        <v>7</v>
      </c>
      <c r="J8" s="9">
        <v>0</v>
      </c>
      <c r="K8" s="9">
        <v>8.4048999999999996</v>
      </c>
      <c r="L8" s="9">
        <v>19.871099999999998</v>
      </c>
      <c r="M8" s="9">
        <v>37.656199999999998</v>
      </c>
      <c r="N8" s="9">
        <v>51.477400000000003</v>
      </c>
      <c r="O8" s="9">
        <v>54.581899999999997</v>
      </c>
      <c r="Q8" t="s">
        <v>11</v>
      </c>
      <c r="R8" s="1">
        <v>0</v>
      </c>
      <c r="S8" s="1">
        <v>8.4048999999999996</v>
      </c>
      <c r="T8" s="1">
        <v>19.871099999999998</v>
      </c>
      <c r="U8" s="1">
        <v>37.656199999999998</v>
      </c>
      <c r="V8" s="1">
        <v>51.477400000000003</v>
      </c>
      <c r="W8" s="1">
        <v>54.581899999999997</v>
      </c>
      <c r="Y8" s="7">
        <f>AVERAGE(Y3:Y5)</f>
        <v>0.66</v>
      </c>
      <c r="Z8" s="7">
        <f t="shared" ref="Z8:AD8" si="1">AVERAGE(Z3:Z5)</f>
        <v>8.3703000000000003</v>
      </c>
      <c r="AA8" s="7">
        <f t="shared" si="1"/>
        <v>20.181833333333334</v>
      </c>
      <c r="AB8" s="7">
        <f t="shared" si="1"/>
        <v>42.664466666666662</v>
      </c>
      <c r="AC8" s="7">
        <f t="shared" si="1"/>
        <v>71</v>
      </c>
      <c r="AD8" s="7">
        <f t="shared" si="1"/>
        <v>71</v>
      </c>
      <c r="AG8">
        <f>STDEV(AG3:AG5)</f>
        <v>4.2597565552794812E-3</v>
      </c>
      <c r="AH8">
        <f t="shared" ref="AH8:AL8" si="2">STDEV(AH3:AH5)</f>
        <v>2.7229492989818235E-2</v>
      </c>
      <c r="AI8">
        <f t="shared" si="2"/>
        <v>9.3581495841618401E-2</v>
      </c>
      <c r="AJ8">
        <f t="shared" si="2"/>
        <v>9.0503136456782152E-2</v>
      </c>
      <c r="AK8">
        <f t="shared" si="2"/>
        <v>0.36933242609427125</v>
      </c>
      <c r="AL8">
        <f t="shared" si="2"/>
        <v>0.2566142428775065</v>
      </c>
    </row>
    <row r="9" spans="1:38" x14ac:dyDescent="0.25">
      <c r="A9" t="s">
        <v>1</v>
      </c>
      <c r="B9" s="9">
        <v>0.15160000000000001</v>
      </c>
      <c r="C9" s="18">
        <v>0.15049999999999999</v>
      </c>
      <c r="D9" s="18">
        <v>8.3599999999999994E-2</v>
      </c>
      <c r="E9" s="18">
        <v>6.88E-2</v>
      </c>
      <c r="F9" s="18">
        <v>9.1999999999999998E-2</v>
      </c>
      <c r="G9" s="18">
        <v>0.1216</v>
      </c>
      <c r="H9" s="7"/>
      <c r="I9" s="7" t="s">
        <v>8</v>
      </c>
      <c r="J9" s="9">
        <v>9.4583999999999993</v>
      </c>
      <c r="K9" s="18">
        <v>9.2742000000000004</v>
      </c>
      <c r="L9" s="18">
        <v>15.3604</v>
      </c>
      <c r="M9" s="18">
        <v>14.6936</v>
      </c>
      <c r="N9" s="18">
        <v>13.0246</v>
      </c>
      <c r="O9" s="18">
        <v>16.418099999999999</v>
      </c>
      <c r="Q9" t="s">
        <v>12</v>
      </c>
      <c r="R9" s="1">
        <v>9.4583999999999993</v>
      </c>
      <c r="S9" s="1">
        <v>17.679099999999998</v>
      </c>
      <c r="T9" s="1">
        <v>35.231499999999997</v>
      </c>
      <c r="U9" s="1">
        <v>52.349800000000002</v>
      </c>
      <c r="V9" s="1">
        <v>64.501999999999995</v>
      </c>
      <c r="W9" s="1"/>
      <c r="Y9" s="7">
        <f>STDEV(Y3:Y5)</f>
        <v>1.143153532995459</v>
      </c>
      <c r="Z9" s="7">
        <f t="shared" ref="Z9:AD9" si="3">STDEV(Z3:Z5)</f>
        <v>0.10909573777192176</v>
      </c>
      <c r="AA9" s="7">
        <f t="shared" si="3"/>
        <v>0.83902591934536508</v>
      </c>
      <c r="AB9" s="7">
        <f t="shared" si="3"/>
        <v>7.1048262852327024</v>
      </c>
      <c r="AC9" s="7">
        <f t="shared" si="3"/>
        <v>0</v>
      </c>
      <c r="AD9" s="7">
        <f t="shared" si="3"/>
        <v>0</v>
      </c>
    </row>
    <row r="10" spans="1:38" x14ac:dyDescent="0.25">
      <c r="A10" t="s">
        <v>2</v>
      </c>
      <c r="B10" s="9">
        <v>8.7164999999999996E-4</v>
      </c>
      <c r="C10" s="9">
        <v>1.2999999999999999E-3</v>
      </c>
      <c r="D10" s="9">
        <v>1.5E-3</v>
      </c>
      <c r="E10" s="9">
        <v>1.4E-3</v>
      </c>
      <c r="F10" s="9">
        <v>3.3999999999999998E-3</v>
      </c>
      <c r="G10" s="9">
        <v>0</v>
      </c>
      <c r="H10" s="7"/>
      <c r="I10" s="7" t="s">
        <v>9</v>
      </c>
      <c r="J10" s="9">
        <v>61.541600000000003</v>
      </c>
      <c r="K10" s="9">
        <v>53.320900000000002</v>
      </c>
      <c r="L10" s="9">
        <v>35.768500000000003</v>
      </c>
      <c r="M10" s="9">
        <v>18.650200000000002</v>
      </c>
      <c r="N10" s="9">
        <v>0</v>
      </c>
      <c r="O10" s="9">
        <v>0</v>
      </c>
      <c r="R10" s="2"/>
      <c r="S10" s="1"/>
      <c r="T10" s="1"/>
      <c r="U10" s="1"/>
      <c r="V10" s="1"/>
      <c r="W10" s="1"/>
      <c r="Y10" s="7"/>
      <c r="Z10" s="7"/>
      <c r="AA10" s="7"/>
      <c r="AB10" s="7"/>
      <c r="AC10" s="7"/>
      <c r="AD10" s="7"/>
    </row>
    <row r="11" spans="1:38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Y11" s="9"/>
      <c r="Z11" s="9"/>
      <c r="AA11" s="9"/>
      <c r="AB11" s="7"/>
      <c r="AC11" s="7"/>
      <c r="AD11" s="7"/>
    </row>
    <row r="12" spans="1:38" x14ac:dyDescent="0.25">
      <c r="A12" s="4" t="s">
        <v>10</v>
      </c>
      <c r="B12" s="6">
        <v>0</v>
      </c>
      <c r="C12" s="6">
        <v>0.02</v>
      </c>
      <c r="D12" s="6">
        <v>0.04</v>
      </c>
      <c r="E12" s="6">
        <v>0.06</v>
      </c>
      <c r="F12" s="6">
        <v>0.08</v>
      </c>
      <c r="G12" s="6">
        <v>0.1</v>
      </c>
      <c r="H12" s="7"/>
      <c r="I12" s="8" t="s">
        <v>10</v>
      </c>
      <c r="J12" s="6">
        <v>0</v>
      </c>
      <c r="K12" s="6">
        <v>0.02</v>
      </c>
      <c r="L12" s="6">
        <v>0.04</v>
      </c>
      <c r="M12" s="6">
        <v>0.06</v>
      </c>
      <c r="N12" s="6">
        <v>0.08</v>
      </c>
      <c r="O12" s="6">
        <v>0.1</v>
      </c>
      <c r="Q12" s="4" t="s">
        <v>10</v>
      </c>
      <c r="R12" s="3">
        <v>0</v>
      </c>
      <c r="S12" s="3">
        <v>0.02</v>
      </c>
      <c r="T12" s="3">
        <v>0.04</v>
      </c>
      <c r="U12" s="3">
        <v>0.06</v>
      </c>
      <c r="V12" s="3">
        <v>0.08</v>
      </c>
      <c r="W12" s="3">
        <v>0.1</v>
      </c>
      <c r="Y12" s="9">
        <v>1.98</v>
      </c>
      <c r="Z12" s="9">
        <v>8.2481000000000009</v>
      </c>
      <c r="AA12" s="9">
        <v>19.5425</v>
      </c>
      <c r="AB12" s="6">
        <v>39.5413</v>
      </c>
      <c r="AC12" s="6">
        <v>45.749400000000001</v>
      </c>
      <c r="AD12" s="6">
        <v>46.722000000000001</v>
      </c>
    </row>
    <row r="13" spans="1:38" x14ac:dyDescent="0.25">
      <c r="A13" t="s">
        <v>0</v>
      </c>
      <c r="B13" s="9">
        <v>0</v>
      </c>
      <c r="C13" s="17">
        <v>2.8E-3</v>
      </c>
      <c r="D13" s="17">
        <v>-2.0999999999999999E-3</v>
      </c>
      <c r="E13" s="17">
        <v>4.0000000000000001E-3</v>
      </c>
      <c r="F13" s="17">
        <v>3.8E-3</v>
      </c>
      <c r="G13" s="17">
        <v>8.5720999999999996E-4</v>
      </c>
      <c r="H13" s="7"/>
      <c r="I13" s="7" t="s">
        <v>7</v>
      </c>
      <c r="J13" s="9">
        <v>0</v>
      </c>
      <c r="K13" s="9">
        <v>8.4579000000000004</v>
      </c>
      <c r="L13" s="9">
        <v>21.131900000000002</v>
      </c>
      <c r="M13" s="9">
        <v>50.795900000000003</v>
      </c>
      <c r="N13" s="9">
        <v>51.355800000000002</v>
      </c>
      <c r="O13" s="9">
        <v>56.496000000000002</v>
      </c>
      <c r="Q13" t="s">
        <v>11</v>
      </c>
      <c r="R13" s="1">
        <v>0</v>
      </c>
      <c r="S13" s="1">
        <v>8.4579000000000004</v>
      </c>
      <c r="T13" s="1">
        <v>21.131900000000002</v>
      </c>
      <c r="U13" s="1">
        <v>50.795900000000003</v>
      </c>
      <c r="V13" s="1">
        <v>51.355800000000002</v>
      </c>
      <c r="W13" s="1">
        <v>56.496000000000002</v>
      </c>
      <c r="Y13" s="9">
        <v>0</v>
      </c>
      <c r="Z13" s="9">
        <v>8.4048999999999996</v>
      </c>
      <c r="AA13" s="9">
        <v>19.871099999999998</v>
      </c>
      <c r="AB13" s="7">
        <v>37.656199999999998</v>
      </c>
      <c r="AC13" s="7">
        <v>51.477400000000003</v>
      </c>
      <c r="AD13" s="7">
        <v>54.581899999999997</v>
      </c>
    </row>
    <row r="14" spans="1:38" x14ac:dyDescent="0.25">
      <c r="A14" t="s">
        <v>1</v>
      </c>
      <c r="B14" s="9">
        <v>0.154</v>
      </c>
      <c r="C14" s="18">
        <v>0.15240000000000001</v>
      </c>
      <c r="D14" s="18">
        <v>9.7299999999999998E-2</v>
      </c>
      <c r="E14" s="18">
        <v>6.9699999999999998E-2</v>
      </c>
      <c r="F14" s="18">
        <v>0.14960000000000001</v>
      </c>
      <c r="G14" s="18">
        <v>0.1099</v>
      </c>
      <c r="H14" s="7"/>
      <c r="I14" s="7" t="s">
        <v>8</v>
      </c>
      <c r="J14" s="9">
        <v>9.5790000000000006</v>
      </c>
      <c r="K14" s="18">
        <v>9.3885000000000005</v>
      </c>
      <c r="L14" s="18">
        <v>15.7395</v>
      </c>
      <c r="M14" s="18">
        <v>10.8627</v>
      </c>
      <c r="N14" s="18">
        <v>12.3918</v>
      </c>
      <c r="O14" s="18">
        <v>14.504</v>
      </c>
      <c r="Q14" t="s">
        <v>12</v>
      </c>
      <c r="R14" s="1">
        <v>9.5790000000000006</v>
      </c>
      <c r="S14" s="1">
        <v>17.846399999999999</v>
      </c>
      <c r="T14" s="1">
        <v>36.871400000000001</v>
      </c>
      <c r="U14" s="1">
        <v>61.6586</v>
      </c>
      <c r="V14" s="1">
        <v>63.747599999999998</v>
      </c>
      <c r="W14" s="1"/>
      <c r="Y14" s="9">
        <v>0</v>
      </c>
      <c r="Z14" s="9">
        <v>8.4579000000000004</v>
      </c>
      <c r="AA14" s="9">
        <v>21.131900000000002</v>
      </c>
      <c r="AB14" s="7">
        <v>50.795900000000003</v>
      </c>
      <c r="AC14" s="7">
        <v>51.355800000000002</v>
      </c>
      <c r="AD14" s="7">
        <v>56.496000000000002</v>
      </c>
    </row>
    <row r="15" spans="1:38" x14ac:dyDescent="0.25">
      <c r="A15" t="s">
        <v>2</v>
      </c>
      <c r="B15" s="9">
        <v>1.3494E-5</v>
      </c>
      <c r="C15" s="9">
        <v>1.6999999999999999E-3</v>
      </c>
      <c r="D15" s="9">
        <v>1.8E-3</v>
      </c>
      <c r="E15" s="9">
        <v>3.3999999999999998E-3</v>
      </c>
      <c r="F15" s="9">
        <v>1.6000000000000001E-3</v>
      </c>
      <c r="G15" s="9">
        <v>0</v>
      </c>
      <c r="H15" s="7"/>
      <c r="I15" s="7" t="s">
        <v>9</v>
      </c>
      <c r="J15" s="9">
        <v>61.420999999999999</v>
      </c>
      <c r="K15" s="9">
        <v>53.153599999999997</v>
      </c>
      <c r="L15" s="9">
        <v>34.128599999999999</v>
      </c>
      <c r="M15" s="9">
        <v>9.3414000000000001</v>
      </c>
      <c r="N15" s="9">
        <v>0</v>
      </c>
      <c r="O15" s="9">
        <v>0</v>
      </c>
    </row>
    <row r="18" spans="1:25" x14ac:dyDescent="0.25">
      <c r="A18" t="s">
        <v>14</v>
      </c>
      <c r="B18" s="7">
        <f>AVERAGE(B3,B8,B13)</f>
        <v>2.2766666666666668E-2</v>
      </c>
      <c r="C18">
        <f t="shared" ref="C18:G18" si="4">AVERAGE(C3,C8,C13)</f>
        <v>3.9000000000000003E-3</v>
      </c>
      <c r="D18">
        <f t="shared" si="4"/>
        <v>-9.4321999999999993E-4</v>
      </c>
      <c r="E18">
        <f t="shared" si="4"/>
        <v>4.0000000000000001E-3</v>
      </c>
      <c r="F18">
        <f t="shared" si="4"/>
        <v>3.4999999999999996E-3</v>
      </c>
      <c r="G18">
        <f t="shared" si="4"/>
        <v>1.6857366666666665E-3</v>
      </c>
      <c r="I18" t="s">
        <v>20</v>
      </c>
      <c r="J18">
        <f>AVERAGE(J3,J8,J13)</f>
        <v>0.66</v>
      </c>
      <c r="K18">
        <f t="shared" ref="K18:O18" si="5">AVERAGE(K3,K8,K13)</f>
        <v>8.3703000000000003</v>
      </c>
      <c r="L18">
        <f t="shared" si="5"/>
        <v>20.181833333333334</v>
      </c>
      <c r="M18">
        <f t="shared" si="5"/>
        <v>42.664466666666662</v>
      </c>
      <c r="N18">
        <f t="shared" si="5"/>
        <v>49.527533333333338</v>
      </c>
      <c r="O18">
        <f t="shared" si="5"/>
        <v>52.599966666666667</v>
      </c>
      <c r="Q18" t="s">
        <v>26</v>
      </c>
      <c r="R18">
        <f>AVERAGE(R3,R8,R13)</f>
        <v>0.66</v>
      </c>
      <c r="S18">
        <f t="shared" ref="S18:W19" si="6">AVERAGE(S3,S8,S13)</f>
        <v>8.3703000000000003</v>
      </c>
      <c r="T18">
        <f t="shared" si="6"/>
        <v>20.181833333333334</v>
      </c>
      <c r="U18">
        <f t="shared" si="6"/>
        <v>42.664466666666662</v>
      </c>
      <c r="V18">
        <f t="shared" si="6"/>
        <v>49.527533333333338</v>
      </c>
      <c r="W18">
        <f t="shared" si="6"/>
        <v>52.599966666666667</v>
      </c>
    </row>
    <row r="19" spans="1:25" x14ac:dyDescent="0.25">
      <c r="A19" t="s">
        <v>15</v>
      </c>
      <c r="B19">
        <f>AVERAGE(B4,B9,B14)</f>
        <v>0.16086666666666669</v>
      </c>
      <c r="C19">
        <f t="shared" ref="C19:G19" si="7">AVERAGE(C4,C9,C14)</f>
        <v>0.15153333333333333</v>
      </c>
      <c r="D19">
        <f>AVERAGE(D4,D9,D14)</f>
        <v>9.1799999999999993E-2</v>
      </c>
      <c r="E19">
        <f t="shared" si="7"/>
        <v>7.1566666666666667E-2</v>
      </c>
      <c r="F19">
        <f t="shared" si="7"/>
        <v>0.11570000000000001</v>
      </c>
      <c r="G19">
        <f t="shared" si="7"/>
        <v>0.11433333333333333</v>
      </c>
      <c r="I19" t="s">
        <v>21</v>
      </c>
      <c r="J19">
        <f t="shared" ref="J19:O19" si="8">AVERAGE(J4,J9,J14)</f>
        <v>8.7848333333333333</v>
      </c>
      <c r="K19">
        <f t="shared" si="8"/>
        <v>9.3280000000000012</v>
      </c>
      <c r="L19">
        <f t="shared" si="8"/>
        <v>15.355633333333335</v>
      </c>
      <c r="M19">
        <f t="shared" si="8"/>
        <v>13.304333333333332</v>
      </c>
      <c r="N19">
        <f t="shared" si="8"/>
        <v>12.848800000000002</v>
      </c>
      <c r="O19">
        <f t="shared" si="8"/>
        <v>16.072199999999999</v>
      </c>
      <c r="Q19" t="s">
        <v>27</v>
      </c>
      <c r="R19">
        <f>AVERAGE(R4,R9,R14)</f>
        <v>9.4448000000000008</v>
      </c>
      <c r="S19">
        <f t="shared" si="6"/>
        <v>17.6983</v>
      </c>
      <c r="T19">
        <f t="shared" si="6"/>
        <v>35.537466666666667</v>
      </c>
      <c r="U19">
        <f t="shared" si="6"/>
        <v>55.968800000000009</v>
      </c>
      <c r="V19">
        <f t="shared" si="6"/>
        <v>62.376366666666662</v>
      </c>
      <c r="W19">
        <f t="shared" si="6"/>
        <v>64.016499999999994</v>
      </c>
    </row>
    <row r="20" spans="1:25" x14ac:dyDescent="0.25">
      <c r="A20" t="s">
        <v>16</v>
      </c>
      <c r="B20" s="5">
        <f>AVERAGE(B5,B10,B15)</f>
        <v>5.718013333333333E-4</v>
      </c>
      <c r="C20" s="5">
        <f t="shared" ref="C20:G20" si="9">AVERAGE(C5,C10,C15)</f>
        <v>1.3666666666666669E-3</v>
      </c>
      <c r="D20" s="5">
        <f t="shared" si="9"/>
        <v>1.6666666666666663E-3</v>
      </c>
      <c r="E20" s="5">
        <f t="shared" si="9"/>
        <v>2.3333333333333331E-3</v>
      </c>
      <c r="F20" s="5">
        <f t="shared" si="9"/>
        <v>2.0333333333333332E-3</v>
      </c>
      <c r="G20" s="5">
        <f t="shared" si="9"/>
        <v>-1.4333333333333333E-3</v>
      </c>
      <c r="I20" t="s">
        <v>22</v>
      </c>
      <c r="J20">
        <f t="shared" ref="J20:O20" si="10">AVERAGE(J5,J10,J15)</f>
        <v>61.555200000000006</v>
      </c>
      <c r="K20">
        <f t="shared" si="10"/>
        <v>53.301700000000004</v>
      </c>
      <c r="L20">
        <f t="shared" si="10"/>
        <v>35.462533333333333</v>
      </c>
      <c r="M20">
        <f t="shared" si="10"/>
        <v>15.0312</v>
      </c>
      <c r="N20">
        <f t="shared" si="10"/>
        <v>4.0401666666666669</v>
      </c>
      <c r="O20">
        <f t="shared" si="10"/>
        <v>2.3278333333333334</v>
      </c>
    </row>
    <row r="22" spans="1:25" x14ac:dyDescent="0.25">
      <c r="A22" t="s">
        <v>17</v>
      </c>
      <c r="B22">
        <f>STDEV(B3,B8,B13)</f>
        <v>3.9433023385651439E-2</v>
      </c>
      <c r="C22">
        <f t="shared" ref="C22:G22" si="11">STDEV(C3,C8,C13)</f>
        <v>9.8488578017961038E-4</v>
      </c>
      <c r="D22">
        <f t="shared" si="11"/>
        <v>1.0138788572605702E-3</v>
      </c>
      <c r="E22">
        <f t="shared" si="11"/>
        <v>8.9999999999999998E-4</v>
      </c>
      <c r="F22">
        <f t="shared" si="11"/>
        <v>6.0827625302982196E-4</v>
      </c>
      <c r="G22">
        <f t="shared" si="11"/>
        <v>8.7455264451794629E-4</v>
      </c>
      <c r="I22" t="s">
        <v>23</v>
      </c>
      <c r="J22">
        <f>STDEV(J3,J8,J13)</f>
        <v>1.143153532995459</v>
      </c>
      <c r="K22">
        <f t="shared" ref="K22:O22" si="12">STDEV(K3,K8,K13)</f>
        <v>0.10909573777192176</v>
      </c>
      <c r="L22">
        <f t="shared" si="12"/>
        <v>0.83902591934536508</v>
      </c>
      <c r="M22">
        <f t="shared" si="12"/>
        <v>7.1048262852327024</v>
      </c>
      <c r="N22">
        <f t="shared" si="12"/>
        <v>3.2725242937728267</v>
      </c>
      <c r="O22">
        <f t="shared" si="12"/>
        <v>5.1796538304536659</v>
      </c>
      <c r="Q22" t="s">
        <v>28</v>
      </c>
      <c r="R22">
        <f>STDEV(R3,R8,R13)</f>
        <v>1.143153532995459</v>
      </c>
      <c r="S22">
        <f t="shared" ref="S22:W23" si="13">STDEV(S3,S8,S13)</f>
        <v>0.10909573777192176</v>
      </c>
      <c r="T22">
        <f t="shared" si="13"/>
        <v>0.83902591934536508</v>
      </c>
      <c r="U22">
        <f t="shared" si="13"/>
        <v>7.1048262852327024</v>
      </c>
      <c r="V22">
        <f t="shared" si="13"/>
        <v>3.2725242937728267</v>
      </c>
      <c r="W22">
        <f t="shared" si="13"/>
        <v>5.1796538304536659</v>
      </c>
    </row>
    <row r="23" spans="1:25" x14ac:dyDescent="0.25">
      <c r="A23" t="s">
        <v>18</v>
      </c>
      <c r="B23">
        <f>STDEV(B4,B9,B14)</f>
        <v>1.4023313921228931E-2</v>
      </c>
      <c r="C23">
        <f>STDEV(C4,C9,C14)</f>
        <v>9.6090235369331132E-4</v>
      </c>
      <c r="D23">
        <f t="shared" ref="D23:F23" si="14">STDEV(D4,D9,D14)</f>
        <v>7.238093671679032E-3</v>
      </c>
      <c r="E23">
        <f t="shared" si="14"/>
        <v>4.0377386410382424E-3</v>
      </c>
      <c r="F23">
        <f t="shared" si="14"/>
        <v>3.0124242729071223E-2</v>
      </c>
      <c r="G23">
        <f>STDEV(G4,G9,G14)</f>
        <v>6.3437633415294849E-3</v>
      </c>
      <c r="I23" t="s">
        <v>24</v>
      </c>
      <c r="J23">
        <f t="shared" ref="J23:O23" si="15">STDEV(J4,J9,J14)</f>
        <v>1.2725238478446355</v>
      </c>
      <c r="K23">
        <f t="shared" si="15"/>
        <v>5.7443798620912957E-2</v>
      </c>
      <c r="L23">
        <f t="shared" si="15"/>
        <v>0.38627205870129022</v>
      </c>
      <c r="M23">
        <f t="shared" si="15"/>
        <v>2.1212155485318593</v>
      </c>
      <c r="N23">
        <f t="shared" si="15"/>
        <v>0.39926687816546991</v>
      </c>
      <c r="O23">
        <f t="shared" si="15"/>
        <v>1.4270450833803392</v>
      </c>
      <c r="Q23" t="s">
        <v>29</v>
      </c>
      <c r="R23">
        <f>STDEV(R4,R9,R14)</f>
        <v>0.14149105978824239</v>
      </c>
      <c r="S23">
        <f t="shared" si="13"/>
        <v>0.13949455186493734</v>
      </c>
      <c r="T23">
        <f t="shared" si="13"/>
        <v>1.2103117793912994</v>
      </c>
      <c r="U23">
        <f t="shared" si="13"/>
        <v>4.9879453525474782</v>
      </c>
      <c r="V23">
        <f t="shared" si="13"/>
        <v>3.0517760735894961</v>
      </c>
      <c r="W23">
        <v>0</v>
      </c>
    </row>
    <row r="24" spans="1:25" x14ac:dyDescent="0.25">
      <c r="A24" t="s">
        <v>19</v>
      </c>
      <c r="B24">
        <f t="shared" ref="B24:F24" si="16">STDEV(B5,B10,B15)</f>
        <v>4.8395102217614269E-4</v>
      </c>
      <c r="C24">
        <f t="shared" si="16"/>
        <v>3.0550504633038926E-4</v>
      </c>
      <c r="D24">
        <f>STDEV(D5,D10,D15)</f>
        <v>1.5275252316519463E-4</v>
      </c>
      <c r="E24">
        <f t="shared" si="16"/>
        <v>1.0066445913694331E-3</v>
      </c>
      <c r="F24">
        <f t="shared" si="16"/>
        <v>1.2096831541082702E-3</v>
      </c>
      <c r="G24">
        <v>0</v>
      </c>
      <c r="I24" t="s">
        <v>25</v>
      </c>
      <c r="J24">
        <f t="shared" ref="J24:M24" si="17">STDEV(J5,J10,J15)</f>
        <v>0.14149105978824417</v>
      </c>
      <c r="K24">
        <f t="shared" si="17"/>
        <v>0.1394945518649392</v>
      </c>
      <c r="L24">
        <f t="shared" si="17"/>
        <v>1.2103117793912994</v>
      </c>
      <c r="M24">
        <f t="shared" si="17"/>
        <v>4.9879453525474764</v>
      </c>
      <c r="N24">
        <v>0</v>
      </c>
      <c r="O24">
        <v>0</v>
      </c>
    </row>
    <row r="25" spans="1:2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B27" s="9"/>
      <c r="C27" s="9" t="s">
        <v>38</v>
      </c>
      <c r="D27" s="9"/>
      <c r="E27" s="9"/>
      <c r="F27" s="9"/>
      <c r="G27" s="9"/>
      <c r="H27" s="9"/>
      <c r="I27" s="9"/>
      <c r="J27" s="9" t="s">
        <v>35</v>
      </c>
      <c r="K27" s="9"/>
      <c r="L27" s="9"/>
      <c r="M27" s="9"/>
      <c r="N27" s="9"/>
      <c r="O27" s="7"/>
      <c r="P27" s="9"/>
      <c r="Q27" s="9" t="s">
        <v>36</v>
      </c>
      <c r="R27" s="9"/>
      <c r="S27" s="9"/>
      <c r="T27" s="9"/>
      <c r="U27" s="9"/>
      <c r="V27" s="7"/>
      <c r="W27" s="7"/>
      <c r="X27" s="7"/>
      <c r="Y27" s="7"/>
    </row>
    <row r="28" spans="1:25" x14ac:dyDescent="0.25">
      <c r="B28" s="9"/>
      <c r="C28" s="9">
        <v>0</v>
      </c>
      <c r="D28" s="17">
        <v>4.7000000000000002E-3</v>
      </c>
      <c r="E28" s="17">
        <v>-2.0880000000000001E-4</v>
      </c>
      <c r="F28" s="17">
        <v>4.8999999999999998E-3</v>
      </c>
      <c r="G28" s="17">
        <v>3.8999999999999998E-3</v>
      </c>
      <c r="H28" s="17">
        <v>2.5999999999999999E-3</v>
      </c>
      <c r="I28" s="9"/>
      <c r="J28" s="9">
        <v>0</v>
      </c>
      <c r="K28" s="18">
        <v>0.1517</v>
      </c>
      <c r="L28" s="18">
        <v>9.4500000000000001E-2</v>
      </c>
      <c r="M28" s="18">
        <v>7.6200000000000004E-2</v>
      </c>
      <c r="N28" s="18">
        <v>0.1055</v>
      </c>
      <c r="O28" s="18">
        <v>0.1115</v>
      </c>
      <c r="P28" s="9"/>
      <c r="Q28" s="9">
        <v>0</v>
      </c>
      <c r="R28" s="18">
        <v>9.3213000000000008</v>
      </c>
      <c r="S28" s="18">
        <v>14.967000000000001</v>
      </c>
      <c r="T28" s="18">
        <v>14.3567</v>
      </c>
      <c r="U28" s="18">
        <v>13.13</v>
      </c>
      <c r="V28" s="18">
        <v>17.294499999999999</v>
      </c>
      <c r="W28" s="7"/>
      <c r="X28" s="7"/>
      <c r="Y28" s="7"/>
    </row>
    <row r="29" spans="1:25" x14ac:dyDescent="0.25">
      <c r="B29" s="9"/>
      <c r="C29" s="9">
        <v>0</v>
      </c>
      <c r="D29" s="17">
        <v>4.1999999999999997E-3</v>
      </c>
      <c r="E29" s="17">
        <v>-5.2086000000000005E-4</v>
      </c>
      <c r="F29" s="17">
        <v>3.0999999999999999E-3</v>
      </c>
      <c r="G29" s="17">
        <v>2.8E-3</v>
      </c>
      <c r="H29" s="17">
        <v>1.6000000000000001E-3</v>
      </c>
      <c r="I29" s="9"/>
      <c r="J29" s="9">
        <v>0</v>
      </c>
      <c r="K29" s="18">
        <v>0.15049999999999999</v>
      </c>
      <c r="L29" s="18">
        <v>8.3599999999999994E-2</v>
      </c>
      <c r="M29" s="18">
        <v>6.88E-2</v>
      </c>
      <c r="N29" s="18">
        <v>9.1999999999999998E-2</v>
      </c>
      <c r="O29" s="18">
        <v>0.1216</v>
      </c>
      <c r="P29" s="9"/>
      <c r="Q29" s="9">
        <v>0</v>
      </c>
      <c r="R29" s="18">
        <v>9.2742000000000004</v>
      </c>
      <c r="S29" s="18">
        <v>15.3604</v>
      </c>
      <c r="T29" s="18">
        <v>14.6936</v>
      </c>
      <c r="U29" s="18">
        <v>13.0246</v>
      </c>
      <c r="V29" s="18">
        <v>16.418099999999999</v>
      </c>
      <c r="W29" s="7"/>
      <c r="X29" s="7"/>
      <c r="Y29" s="7"/>
    </row>
    <row r="30" spans="1:25" x14ac:dyDescent="0.25">
      <c r="B30" s="9"/>
      <c r="C30" s="9">
        <v>0</v>
      </c>
      <c r="D30" s="17">
        <v>2.8E-3</v>
      </c>
      <c r="E30" s="17">
        <v>-2.0999999999999999E-3</v>
      </c>
      <c r="F30" s="17">
        <v>4.0000000000000001E-3</v>
      </c>
      <c r="G30" s="17">
        <v>3.8E-3</v>
      </c>
      <c r="H30" s="17">
        <v>8.5720999999999996E-4</v>
      </c>
      <c r="J30" s="9">
        <v>0</v>
      </c>
      <c r="K30" s="18">
        <v>0.15240000000000001</v>
      </c>
      <c r="L30" s="18">
        <v>9.7299999999999998E-2</v>
      </c>
      <c r="M30" s="18">
        <v>6.9699999999999998E-2</v>
      </c>
      <c r="N30" s="18">
        <v>0.14960000000000001</v>
      </c>
      <c r="O30" s="18">
        <v>0.1099</v>
      </c>
      <c r="P30" s="9"/>
      <c r="Q30" s="9">
        <v>0</v>
      </c>
      <c r="R30" s="18">
        <v>9.3885000000000005</v>
      </c>
      <c r="S30" s="18">
        <v>15.7395</v>
      </c>
      <c r="T30" s="18">
        <v>10.8627</v>
      </c>
      <c r="U30" s="18">
        <v>12.3918</v>
      </c>
      <c r="V30" s="18">
        <v>14.504</v>
      </c>
      <c r="W30" s="7"/>
      <c r="X30" s="7"/>
      <c r="Y30" s="7"/>
    </row>
    <row r="31" spans="1:25" x14ac:dyDescent="0.25">
      <c r="C31" s="7">
        <f>AVERAGE(C28:C30)</f>
        <v>0</v>
      </c>
      <c r="D31" s="7">
        <f t="shared" ref="D31:H31" si="18">AVERAGE(D28:D30)</f>
        <v>3.9000000000000003E-3</v>
      </c>
      <c r="E31" s="7">
        <f t="shared" si="18"/>
        <v>-9.4321999999999993E-4</v>
      </c>
      <c r="F31" s="7">
        <f t="shared" si="18"/>
        <v>4.0000000000000001E-3</v>
      </c>
      <c r="G31" s="7">
        <f t="shared" si="18"/>
        <v>3.4999999999999996E-3</v>
      </c>
      <c r="H31" s="7">
        <f t="shared" si="18"/>
        <v>1.6857366666666665E-3</v>
      </c>
      <c r="J31" s="7">
        <f>AVERAGE(J28:J30)</f>
        <v>0</v>
      </c>
      <c r="K31" s="7">
        <f t="shared" ref="K31:O31" si="19">AVERAGE(K28:K30)</f>
        <v>0.15153333333333333</v>
      </c>
      <c r="L31" s="7">
        <f t="shared" si="19"/>
        <v>9.1799999999999993E-2</v>
      </c>
      <c r="M31" s="7">
        <f t="shared" si="19"/>
        <v>7.1566666666666667E-2</v>
      </c>
      <c r="N31" s="7">
        <f t="shared" si="19"/>
        <v>0.11570000000000001</v>
      </c>
      <c r="O31" s="7">
        <f t="shared" si="19"/>
        <v>0.11433333333333333</v>
      </c>
      <c r="P31" s="7"/>
      <c r="Q31" s="7">
        <f>AVERAGE(Q28:Q30)</f>
        <v>0</v>
      </c>
      <c r="R31" s="7">
        <f t="shared" ref="R31:U31" si="20">AVERAGE(R28:R30)</f>
        <v>9.3280000000000012</v>
      </c>
      <c r="S31" s="7">
        <f t="shared" si="20"/>
        <v>15.355633333333335</v>
      </c>
      <c r="T31" s="7">
        <f t="shared" si="20"/>
        <v>13.304333333333332</v>
      </c>
      <c r="U31" s="7">
        <f t="shared" si="20"/>
        <v>12.848800000000002</v>
      </c>
      <c r="V31" s="7">
        <f>AVERAGE(V28:V30)</f>
        <v>16.072199999999999</v>
      </c>
      <c r="W31" s="7"/>
      <c r="X31" s="7"/>
      <c r="Y31" s="7"/>
    </row>
    <row r="32" spans="1:25" x14ac:dyDescent="0.25">
      <c r="C32" s="7">
        <f>STDEV(C28:C30)</f>
        <v>0</v>
      </c>
      <c r="D32" s="7">
        <f t="shared" ref="D32:H32" si="21">STDEV(D28:D30)</f>
        <v>9.8488578017961038E-4</v>
      </c>
      <c r="E32" s="7">
        <f t="shared" si="21"/>
        <v>1.0138788572605702E-3</v>
      </c>
      <c r="F32" s="7">
        <f t="shared" si="21"/>
        <v>8.9999999999999998E-4</v>
      </c>
      <c r="G32" s="7">
        <f t="shared" si="21"/>
        <v>6.0827625302982196E-4</v>
      </c>
      <c r="H32" s="7">
        <f t="shared" si="21"/>
        <v>8.7455264451794629E-4</v>
      </c>
      <c r="J32" s="7">
        <f>STDEV(J28:J30)</f>
        <v>0</v>
      </c>
      <c r="K32" s="7">
        <f t="shared" ref="K32:O32" si="22">STDEV(K28:K30)</f>
        <v>9.6090235369331132E-4</v>
      </c>
      <c r="L32" s="7">
        <f t="shared" si="22"/>
        <v>7.238093671679032E-3</v>
      </c>
      <c r="M32" s="7">
        <f t="shared" si="22"/>
        <v>4.0377386410382424E-3</v>
      </c>
      <c r="N32" s="7">
        <f t="shared" si="22"/>
        <v>3.0124242729071223E-2</v>
      </c>
      <c r="O32" s="7">
        <f t="shared" si="22"/>
        <v>6.3437633415294849E-3</v>
      </c>
      <c r="P32" s="7"/>
      <c r="Q32" s="7">
        <f>STDEV(Q28:Q30)</f>
        <v>0</v>
      </c>
      <c r="R32" s="7">
        <f t="shared" ref="R32:U32" si="23">STDEV(R28:R30)</f>
        <v>5.7443798620912957E-2</v>
      </c>
      <c r="S32" s="7">
        <f t="shared" si="23"/>
        <v>0.38627205870129022</v>
      </c>
      <c r="T32" s="7">
        <f t="shared" si="23"/>
        <v>2.1212155485318593</v>
      </c>
      <c r="U32" s="7">
        <f t="shared" si="23"/>
        <v>0.39926687816546991</v>
      </c>
      <c r="V32" s="7">
        <f>STDEV(V28:V30)</f>
        <v>1.4270450833803392</v>
      </c>
      <c r="W32" s="7"/>
      <c r="X32" s="7"/>
      <c r="Y32" s="7"/>
    </row>
    <row r="33" spans="1:25" x14ac:dyDescent="0.25">
      <c r="L33" s="7"/>
      <c r="M33" s="7"/>
      <c r="N33" s="7"/>
      <c r="O33" s="7"/>
      <c r="P33" s="7"/>
      <c r="W33" s="7"/>
      <c r="X33" s="7"/>
      <c r="Y33" s="7"/>
    </row>
    <row r="34" spans="1:25" x14ac:dyDescent="0.25">
      <c r="L34" s="7"/>
      <c r="M34" s="7"/>
      <c r="N34" s="7"/>
      <c r="O34" s="7"/>
      <c r="P34" s="7"/>
      <c r="W34" s="7"/>
      <c r="X34" s="7"/>
      <c r="Y34" s="7"/>
    </row>
    <row r="35" spans="1:25" x14ac:dyDescent="0.25">
      <c r="L35" s="7"/>
      <c r="M35" s="7"/>
      <c r="N35" s="7"/>
      <c r="O35" s="7"/>
      <c r="P35" s="7"/>
      <c r="W35" s="7"/>
      <c r="X35" s="7"/>
      <c r="Y35" s="7"/>
    </row>
    <row r="36" spans="1:25" x14ac:dyDescent="0.25">
      <c r="L36" s="7"/>
      <c r="M36" s="7"/>
      <c r="N36" s="7"/>
      <c r="O36" s="7"/>
      <c r="P36" s="7"/>
      <c r="W36" s="7"/>
      <c r="X36" s="7"/>
      <c r="Y36" s="7"/>
    </row>
    <row r="37" spans="1:25" x14ac:dyDescent="0.25">
      <c r="L37" s="7"/>
      <c r="M37" s="7"/>
      <c r="N37" s="7"/>
      <c r="O37" s="7"/>
      <c r="P37" s="7"/>
      <c r="W37" s="7"/>
      <c r="X37" s="7"/>
      <c r="Y37" s="7"/>
    </row>
    <row r="38" spans="1:25" x14ac:dyDescent="0.25">
      <c r="L38" s="7"/>
      <c r="M38" s="7"/>
      <c r="N38" s="7"/>
      <c r="O38" s="7"/>
      <c r="P38" s="7"/>
      <c r="W38" s="7"/>
      <c r="X38" s="7"/>
      <c r="Y38" s="7"/>
    </row>
    <row r="39" spans="1:25" x14ac:dyDescent="0.25">
      <c r="L39" s="7"/>
      <c r="W39" s="7"/>
      <c r="X39" s="7"/>
      <c r="Y39" s="7"/>
    </row>
    <row r="40" spans="1:25" x14ac:dyDescent="0.25">
      <c r="L40" s="7"/>
      <c r="W40" s="7"/>
      <c r="X40" s="7"/>
      <c r="Y40" s="7"/>
    </row>
    <row r="41" spans="1:25" x14ac:dyDescent="0.25">
      <c r="L41" s="7"/>
      <c r="Q41" s="9"/>
      <c r="R41" s="9"/>
      <c r="S41" s="9"/>
      <c r="T41" s="7"/>
      <c r="U41" s="7"/>
      <c r="V41" s="7"/>
      <c r="W41" s="7"/>
      <c r="X41" s="7"/>
      <c r="Y41" s="7"/>
    </row>
    <row r="42" spans="1:25" x14ac:dyDescent="0.25">
      <c r="L42" s="7"/>
      <c r="M42" s="7"/>
      <c r="N42" s="7"/>
      <c r="O42" s="7"/>
      <c r="P42" s="7"/>
      <c r="Q42" s="9"/>
      <c r="R42" s="9"/>
      <c r="S42" s="9"/>
      <c r="T42" s="7"/>
      <c r="U42" s="7"/>
      <c r="V42" s="7"/>
      <c r="W42" s="7"/>
      <c r="X42" s="7"/>
      <c r="Y42" s="7"/>
    </row>
    <row r="43" spans="1:25" x14ac:dyDescent="0.25"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7"/>
      <c r="B47" s="9"/>
      <c r="C47" s="7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7"/>
      <c r="B48" s="9"/>
      <c r="C48" s="7"/>
      <c r="D48" s="9"/>
      <c r="E48" s="7"/>
      <c r="F48" s="7"/>
      <c r="G48" s="7"/>
      <c r="H48" s="7"/>
      <c r="I48" s="7"/>
      <c r="J48" s="7"/>
      <c r="K48" s="7"/>
      <c r="L48" s="7"/>
      <c r="M48" s="9"/>
      <c r="N48" s="9"/>
      <c r="O48" s="9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7"/>
      <c r="B49" s="9"/>
      <c r="C49" s="9"/>
      <c r="D49" s="9"/>
      <c r="E49" s="7"/>
      <c r="F49" s="7"/>
      <c r="G49" s="7"/>
      <c r="H49" s="7"/>
      <c r="I49" s="7"/>
      <c r="J49" s="7"/>
      <c r="K49" s="7"/>
      <c r="L49" s="7"/>
      <c r="M49" s="9"/>
      <c r="N49" s="9"/>
      <c r="O49" s="9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7"/>
      <c r="B50" s="9"/>
      <c r="C50" s="9"/>
      <c r="D50" s="9"/>
      <c r="E50" s="7"/>
      <c r="F50" s="7"/>
      <c r="G50" s="7"/>
      <c r="H50" s="7"/>
      <c r="I50" s="7"/>
      <c r="J50" s="7"/>
      <c r="K50" s="7"/>
      <c r="L50" s="7"/>
      <c r="M50" s="9"/>
      <c r="N50" s="9"/>
      <c r="O50" s="9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/>
      <c r="B51" s="9"/>
      <c r="C51" s="9"/>
      <c r="D51" s="9"/>
      <c r="E51" s="7"/>
      <c r="F51" s="7"/>
      <c r="G51" s="7"/>
      <c r="H51" s="7"/>
      <c r="I51" s="7"/>
      <c r="J51" s="7"/>
      <c r="K51" s="7"/>
      <c r="L51" s="7"/>
      <c r="M51" s="9"/>
      <c r="N51" s="9"/>
      <c r="O51" s="9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/>
      <c r="B52" s="9"/>
      <c r="C52" s="9"/>
      <c r="D52" s="9"/>
      <c r="E52" s="7"/>
      <c r="F52" s="7"/>
      <c r="G52" s="7"/>
      <c r="H52" s="7"/>
      <c r="I52" s="7"/>
      <c r="J52" s="7"/>
      <c r="K52" s="7"/>
      <c r="L52" s="7"/>
      <c r="M52" s="9"/>
      <c r="N52" s="9"/>
      <c r="O52" s="9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9"/>
      <c r="N53" s="9"/>
      <c r="O53" s="9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704-B646-4B7D-A3DA-56823E93CD49}">
  <dimension ref="A1:AE32"/>
  <sheetViews>
    <sheetView tabSelected="1" zoomScale="85" zoomScaleNormal="85" workbookViewId="0">
      <selection activeCell="S17" sqref="S17"/>
    </sheetView>
  </sheetViews>
  <sheetFormatPr defaultRowHeight="15" x14ac:dyDescent="0.25"/>
  <cols>
    <col min="1" max="1" width="11.7109375" customWidth="1"/>
    <col min="9" max="9" width="14.28515625" customWidth="1"/>
    <col min="11" max="11" width="10.42578125" bestFit="1" customWidth="1"/>
    <col min="17" max="17" width="12.7109375" customWidth="1"/>
  </cols>
  <sheetData>
    <row r="1" spans="1:31" x14ac:dyDescent="0.25">
      <c r="A1" s="16" t="s">
        <v>5</v>
      </c>
      <c r="B1" s="16"/>
      <c r="C1" s="16"/>
      <c r="D1" s="16"/>
      <c r="E1" s="16"/>
      <c r="F1" s="16"/>
      <c r="G1" s="16"/>
      <c r="I1" s="16" t="s">
        <v>6</v>
      </c>
      <c r="J1" s="16"/>
      <c r="K1" s="16"/>
      <c r="L1" s="16"/>
      <c r="M1" s="16"/>
      <c r="N1" s="16"/>
      <c r="O1" s="16"/>
      <c r="Q1" s="16" t="s">
        <v>13</v>
      </c>
      <c r="R1" s="16"/>
      <c r="S1" s="16"/>
      <c r="T1" s="16"/>
      <c r="U1" s="16"/>
      <c r="V1" s="16"/>
      <c r="W1" s="16"/>
      <c r="Y1" s="12" t="s">
        <v>31</v>
      </c>
      <c r="Z1" s="12"/>
      <c r="AA1" s="12"/>
      <c r="AB1" s="12"/>
      <c r="AC1" s="12"/>
      <c r="AD1" s="12"/>
      <c r="AE1" s="12"/>
    </row>
    <row r="2" spans="1:31" x14ac:dyDescent="0.25">
      <c r="A2" s="4" t="s">
        <v>3</v>
      </c>
      <c r="B2" s="3">
        <v>0</v>
      </c>
      <c r="C2" s="3">
        <v>0.02</v>
      </c>
      <c r="D2" s="3">
        <v>0.04</v>
      </c>
      <c r="E2" s="3">
        <v>0.06</v>
      </c>
      <c r="F2" s="3">
        <v>0.08</v>
      </c>
      <c r="G2" s="3">
        <v>0.1</v>
      </c>
      <c r="I2" s="4" t="s">
        <v>3</v>
      </c>
      <c r="J2" s="3">
        <v>0</v>
      </c>
      <c r="K2" s="3">
        <v>0.02</v>
      </c>
      <c r="L2" s="3">
        <v>0.04</v>
      </c>
      <c r="M2" s="3">
        <v>0.06</v>
      </c>
      <c r="N2" s="3">
        <v>0.08</v>
      </c>
      <c r="O2" s="3">
        <v>0.1</v>
      </c>
      <c r="Q2" s="4" t="s">
        <v>3</v>
      </c>
      <c r="R2" s="3">
        <v>0</v>
      </c>
      <c r="S2" s="3">
        <v>0.02</v>
      </c>
      <c r="T2" s="3">
        <v>0.04</v>
      </c>
      <c r="U2" s="3">
        <v>0.06</v>
      </c>
      <c r="V2" s="3">
        <v>0.08</v>
      </c>
      <c r="W2" s="3">
        <v>0.1</v>
      </c>
      <c r="Z2" s="3">
        <v>0</v>
      </c>
      <c r="AA2" s="3">
        <v>0.02</v>
      </c>
      <c r="AB2" s="3">
        <v>0.04</v>
      </c>
      <c r="AC2" s="3">
        <v>0.06</v>
      </c>
      <c r="AD2" s="3">
        <v>0.08</v>
      </c>
      <c r="AE2" s="3">
        <v>0.1</v>
      </c>
    </row>
    <row r="3" spans="1:31" x14ac:dyDescent="0.25">
      <c r="A3" t="s">
        <v>0</v>
      </c>
      <c r="B3" s="13">
        <v>0</v>
      </c>
      <c r="C3" s="13">
        <v>8.2000000000000007E-3</v>
      </c>
      <c r="D3">
        <v>4.7999999999999996E-3</v>
      </c>
      <c r="E3">
        <v>7.4000000000000003E-3</v>
      </c>
      <c r="F3">
        <v>1.26E-2</v>
      </c>
      <c r="G3">
        <v>4.2799999999999998E-2</v>
      </c>
      <c r="I3" t="s">
        <v>7</v>
      </c>
      <c r="J3">
        <v>0</v>
      </c>
      <c r="K3">
        <v>32.753</v>
      </c>
      <c r="L3">
        <v>13.3034</v>
      </c>
      <c r="M3">
        <v>7</v>
      </c>
      <c r="N3">
        <v>5</v>
      </c>
      <c r="O3">
        <v>3.5249999999999999</v>
      </c>
      <c r="Q3" t="s">
        <v>11</v>
      </c>
      <c r="R3" s="1">
        <v>7.2666000000000004</v>
      </c>
      <c r="S3" s="1">
        <v>32.753</v>
      </c>
      <c r="T3" s="1">
        <v>13.3034</v>
      </c>
      <c r="U3" s="1">
        <v>7</v>
      </c>
      <c r="V3" s="1">
        <v>5</v>
      </c>
      <c r="W3" s="1">
        <v>3.5249999999999999</v>
      </c>
      <c r="Z3">
        <v>0.89711845929806044</v>
      </c>
      <c r="AA3">
        <v>0.62395357021263664</v>
      </c>
      <c r="AB3">
        <v>0.16953508843455398</v>
      </c>
      <c r="AC3">
        <v>0.15799843822605908</v>
      </c>
      <c r="AD3">
        <v>0.15165223826223345</v>
      </c>
      <c r="AE3">
        <v>0.15878823574851542</v>
      </c>
    </row>
    <row r="4" spans="1:31" x14ac:dyDescent="0.25">
      <c r="A4" t="s">
        <v>1</v>
      </c>
      <c r="B4" s="14">
        <v>0.20130000000000001</v>
      </c>
      <c r="C4" s="14">
        <v>8.4199999999999997E-2</v>
      </c>
      <c r="D4" s="13">
        <v>-3.3E-3</v>
      </c>
      <c r="E4" s="13">
        <v>-4.0000000000000001E-3</v>
      </c>
      <c r="F4" s="13">
        <v>-5.3E-3</v>
      </c>
      <c r="G4" s="13">
        <v>-2.5000000000000001E-3</v>
      </c>
      <c r="I4" t="s">
        <v>8</v>
      </c>
      <c r="J4" s="15">
        <v>7.2666000000000004</v>
      </c>
      <c r="K4" s="15">
        <v>10.9015</v>
      </c>
      <c r="L4">
        <v>57.696599999999997</v>
      </c>
      <c r="M4">
        <v>64</v>
      </c>
      <c r="N4">
        <v>66</v>
      </c>
      <c r="O4">
        <v>67.474999999999994</v>
      </c>
      <c r="Q4" t="s">
        <v>12</v>
      </c>
      <c r="R4" s="1">
        <v>0</v>
      </c>
      <c r="S4">
        <v>43.654499999999999</v>
      </c>
      <c r="T4" s="1">
        <v>0</v>
      </c>
      <c r="U4" s="1">
        <v>0</v>
      </c>
      <c r="V4" s="1">
        <v>0</v>
      </c>
      <c r="W4" s="1">
        <v>0</v>
      </c>
      <c r="Z4">
        <v>0.91334218531847</v>
      </c>
      <c r="AA4">
        <v>0.59518461273266721</v>
      </c>
      <c r="AB4">
        <v>0.16142499993244808</v>
      </c>
      <c r="AC4">
        <v>0.15130625083111227</v>
      </c>
      <c r="AD4">
        <v>0.1445909088308161</v>
      </c>
      <c r="AE4">
        <v>0.15098059733412159</v>
      </c>
    </row>
    <row r="5" spans="1:31" x14ac:dyDescent="0.25">
      <c r="A5" t="s">
        <v>2</v>
      </c>
      <c r="B5">
        <v>3.8999999999999998E-3</v>
      </c>
      <c r="C5">
        <v>4.1000000000000003E-3</v>
      </c>
      <c r="D5">
        <v>0</v>
      </c>
      <c r="E5">
        <v>0</v>
      </c>
      <c r="F5">
        <v>0</v>
      </c>
      <c r="G5">
        <v>0</v>
      </c>
      <c r="I5" t="s">
        <v>9</v>
      </c>
      <c r="J5">
        <v>63.733400000000003</v>
      </c>
      <c r="K5">
        <v>27.345500000000001</v>
      </c>
      <c r="L5">
        <v>0</v>
      </c>
      <c r="M5">
        <v>0</v>
      </c>
      <c r="N5">
        <v>0</v>
      </c>
      <c r="O5">
        <v>0</v>
      </c>
      <c r="R5" s="2"/>
      <c r="S5" s="1"/>
      <c r="T5" s="1"/>
      <c r="U5" s="1"/>
      <c r="V5" s="1"/>
      <c r="W5" s="1"/>
      <c r="Z5">
        <v>0.89872307318907518</v>
      </c>
      <c r="AA5">
        <v>0.65899999680057653</v>
      </c>
      <c r="AB5">
        <v>0.17509999947022584</v>
      </c>
      <c r="AC5">
        <v>0.16612499905750155</v>
      </c>
      <c r="AD5">
        <v>0.156780302976117</v>
      </c>
      <c r="AE5">
        <v>0.15933582142217836</v>
      </c>
    </row>
    <row r="7" spans="1:31" x14ac:dyDescent="0.25">
      <c r="A7" s="4" t="s">
        <v>4</v>
      </c>
      <c r="B7" s="3">
        <v>0</v>
      </c>
      <c r="C7" s="3">
        <v>0.02</v>
      </c>
      <c r="D7" s="3">
        <v>0.04</v>
      </c>
      <c r="E7" s="3">
        <v>0.06</v>
      </c>
      <c r="F7" s="3">
        <v>0.08</v>
      </c>
      <c r="G7" s="3">
        <v>0.1</v>
      </c>
      <c r="I7" s="4" t="s">
        <v>4</v>
      </c>
      <c r="J7" s="3">
        <v>0</v>
      </c>
      <c r="K7" s="3">
        <v>0.02</v>
      </c>
      <c r="L7" s="3">
        <v>0.04</v>
      </c>
      <c r="M7" s="3">
        <v>0.06</v>
      </c>
      <c r="N7" s="3">
        <v>0.08</v>
      </c>
      <c r="O7" s="3">
        <v>0.1</v>
      </c>
      <c r="Q7" s="4" t="s">
        <v>4</v>
      </c>
      <c r="R7" s="3">
        <v>0</v>
      </c>
      <c r="S7" s="3">
        <v>0.02</v>
      </c>
      <c r="T7" s="3">
        <v>0.04</v>
      </c>
      <c r="U7" s="3">
        <v>0.06</v>
      </c>
      <c r="V7" s="3">
        <v>0.08</v>
      </c>
      <c r="W7" s="3">
        <v>0.1</v>
      </c>
    </row>
    <row r="8" spans="1:31" x14ac:dyDescent="0.25">
      <c r="A8" t="s">
        <v>0</v>
      </c>
      <c r="B8" s="13">
        <v>0</v>
      </c>
      <c r="C8" s="13">
        <v>8.2000000000000007E-3</v>
      </c>
      <c r="D8">
        <v>4.7999999999999996E-3</v>
      </c>
      <c r="E8">
        <v>7.4000000000000003E-3</v>
      </c>
      <c r="F8">
        <v>1.26E-2</v>
      </c>
      <c r="G8">
        <v>4.2799999999999998E-2</v>
      </c>
      <c r="I8" t="s">
        <v>7</v>
      </c>
      <c r="J8">
        <v>0</v>
      </c>
      <c r="K8">
        <v>35.850700000000003</v>
      </c>
      <c r="L8">
        <v>10.3744</v>
      </c>
      <c r="M8">
        <v>7</v>
      </c>
      <c r="N8">
        <v>5</v>
      </c>
      <c r="O8">
        <v>4</v>
      </c>
      <c r="Q8" t="s">
        <v>11</v>
      </c>
      <c r="R8" s="1">
        <v>7.3815</v>
      </c>
      <c r="S8" s="1">
        <v>35.850700000000003</v>
      </c>
      <c r="T8" s="1">
        <v>10.3744</v>
      </c>
      <c r="U8" s="1">
        <v>7</v>
      </c>
      <c r="V8" s="1">
        <v>5</v>
      </c>
      <c r="W8" s="1">
        <v>4</v>
      </c>
      <c r="Y8" t="s">
        <v>32</v>
      </c>
      <c r="Z8">
        <v>0.90306123926853521</v>
      </c>
      <c r="AA8">
        <v>0.62604605991529338</v>
      </c>
      <c r="AB8">
        <v>0.16868669594574262</v>
      </c>
      <c r="AC8">
        <v>0.15847656270489097</v>
      </c>
      <c r="AD8">
        <v>0.15100781668972219</v>
      </c>
      <c r="AE8">
        <v>0.15636821816827182</v>
      </c>
    </row>
    <row r="9" spans="1:31" x14ac:dyDescent="0.25">
      <c r="A9" t="s">
        <v>1</v>
      </c>
      <c r="B9" s="14">
        <v>0.19750000000000001</v>
      </c>
      <c r="C9" s="14">
        <v>8.4199999999999997E-2</v>
      </c>
      <c r="D9" s="13">
        <v>-3.3E-3</v>
      </c>
      <c r="E9" s="13">
        <v>-4.0000000000000001E-3</v>
      </c>
      <c r="F9" s="13">
        <v>-5.3E-3</v>
      </c>
      <c r="G9" s="13">
        <v>-2.5000000000000001E-3</v>
      </c>
      <c r="I9" t="s">
        <v>8</v>
      </c>
      <c r="J9" s="15">
        <v>7.3815</v>
      </c>
      <c r="K9" s="15">
        <v>10.083500000000001</v>
      </c>
      <c r="L9">
        <v>60.625599999999999</v>
      </c>
      <c r="M9">
        <v>64</v>
      </c>
      <c r="N9">
        <v>66</v>
      </c>
      <c r="O9">
        <v>67</v>
      </c>
      <c r="Q9" t="s">
        <v>12</v>
      </c>
      <c r="R9" s="1">
        <v>0</v>
      </c>
      <c r="S9" s="1">
        <v>45.934199999999997</v>
      </c>
      <c r="T9" s="1">
        <v>0</v>
      </c>
      <c r="U9" s="1">
        <v>0</v>
      </c>
      <c r="V9" s="1">
        <v>0</v>
      </c>
      <c r="W9" s="1">
        <v>0</v>
      </c>
      <c r="Y9" t="s">
        <v>33</v>
      </c>
      <c r="Z9">
        <v>8.9396356299382643E-3</v>
      </c>
      <c r="AA9">
        <v>3.1959109746682361E-2</v>
      </c>
      <c r="AB9">
        <v>6.8768619624694468E-3</v>
      </c>
      <c r="AC9">
        <v>7.4209350497240322E-3</v>
      </c>
      <c r="AD9">
        <v>6.120195403719754E-3</v>
      </c>
      <c r="AE9">
        <v>4.6738427666030043E-3</v>
      </c>
    </row>
    <row r="10" spans="1:31" x14ac:dyDescent="0.25">
      <c r="A10" t="s">
        <v>2</v>
      </c>
      <c r="B10">
        <v>4.1000000000000003E-3</v>
      </c>
      <c r="C10">
        <v>4.1000000000000003E-3</v>
      </c>
      <c r="D10">
        <v>0</v>
      </c>
      <c r="E10">
        <v>0</v>
      </c>
      <c r="F10">
        <v>0</v>
      </c>
      <c r="G10">
        <v>0</v>
      </c>
      <c r="I10" t="s">
        <v>9</v>
      </c>
      <c r="J10">
        <v>63.618499999999997</v>
      </c>
      <c r="K10">
        <v>25.065799999999999</v>
      </c>
      <c r="L10">
        <v>0</v>
      </c>
      <c r="M10">
        <v>0</v>
      </c>
      <c r="N10">
        <v>0</v>
      </c>
      <c r="O10">
        <v>0</v>
      </c>
      <c r="R10" s="2"/>
      <c r="S10" s="1"/>
      <c r="T10" s="1"/>
      <c r="U10" s="1"/>
      <c r="V10" s="1"/>
      <c r="W10" s="1"/>
    </row>
    <row r="12" spans="1:31" x14ac:dyDescent="0.25">
      <c r="A12" s="4" t="s">
        <v>10</v>
      </c>
      <c r="B12" s="3">
        <v>0</v>
      </c>
      <c r="C12" s="3">
        <v>0.02</v>
      </c>
      <c r="D12" s="3">
        <v>0.04</v>
      </c>
      <c r="E12" s="3">
        <v>0.06</v>
      </c>
      <c r="F12" s="3">
        <v>0.08</v>
      </c>
      <c r="G12" s="3">
        <v>0.1</v>
      </c>
      <c r="I12" s="4" t="s">
        <v>10</v>
      </c>
      <c r="J12" s="3">
        <v>0</v>
      </c>
      <c r="K12" s="3">
        <v>0.02</v>
      </c>
      <c r="L12" s="3">
        <v>0.04</v>
      </c>
      <c r="M12" s="3">
        <v>0.06</v>
      </c>
      <c r="N12" s="3">
        <v>0.08</v>
      </c>
      <c r="O12" s="3">
        <v>0.1</v>
      </c>
      <c r="Q12" s="4" t="s">
        <v>10</v>
      </c>
      <c r="R12" s="3">
        <v>0</v>
      </c>
      <c r="S12" s="3">
        <v>0.02</v>
      </c>
      <c r="T12" s="3">
        <v>0.04</v>
      </c>
      <c r="U12" s="3">
        <v>0.06</v>
      </c>
      <c r="V12" s="3">
        <v>0.08</v>
      </c>
      <c r="W12" s="3">
        <v>0.1</v>
      </c>
    </row>
    <row r="13" spans="1:31" x14ac:dyDescent="0.25">
      <c r="A13" t="s">
        <v>0</v>
      </c>
      <c r="B13" s="13">
        <v>0</v>
      </c>
      <c r="C13" s="13">
        <v>5.8999999999999999E-3</v>
      </c>
      <c r="D13">
        <v>5.7000000000000002E-3</v>
      </c>
      <c r="E13">
        <v>1.32E-2</v>
      </c>
      <c r="F13">
        <v>1.9099999999999999E-2</v>
      </c>
      <c r="G13">
        <v>2.93E-2</v>
      </c>
      <c r="I13" t="s">
        <v>7</v>
      </c>
      <c r="J13">
        <v>0</v>
      </c>
      <c r="K13">
        <v>30.453900000000001</v>
      </c>
      <c r="L13">
        <v>11</v>
      </c>
      <c r="M13">
        <v>6.2988999999999997</v>
      </c>
      <c r="N13">
        <v>5</v>
      </c>
      <c r="O13">
        <v>4</v>
      </c>
      <c r="Q13" t="s">
        <v>11</v>
      </c>
      <c r="R13" s="1">
        <v>7.3296999999999999</v>
      </c>
      <c r="S13" s="1">
        <v>30.453900000000001</v>
      </c>
      <c r="T13" s="1">
        <v>11</v>
      </c>
      <c r="U13" s="1">
        <v>6.2988999999999997</v>
      </c>
      <c r="V13" s="1">
        <v>5</v>
      </c>
      <c r="W13" s="1">
        <v>4</v>
      </c>
      <c r="Y13" s="16" t="s">
        <v>34</v>
      </c>
      <c r="Z13" s="16"/>
    </row>
    <row r="14" spans="1:31" x14ac:dyDescent="0.25">
      <c r="A14" t="s">
        <v>1</v>
      </c>
      <c r="B14" s="14">
        <v>0.20039999999999999</v>
      </c>
      <c r="C14" s="14">
        <v>9.8599999999999993E-2</v>
      </c>
      <c r="D14" s="13">
        <v>-6.1885E-4</v>
      </c>
      <c r="E14" s="13">
        <v>-1.5E-3</v>
      </c>
      <c r="F14" s="13">
        <v>-2.3999999999999998E-3</v>
      </c>
      <c r="G14" s="13">
        <v>-8.3000000000000001E-3</v>
      </c>
      <c r="I14" t="s">
        <v>8</v>
      </c>
      <c r="J14" s="15">
        <v>7.3296999999999999</v>
      </c>
      <c r="K14" s="15">
        <v>10.614100000000001</v>
      </c>
      <c r="L14">
        <v>60</v>
      </c>
      <c r="M14">
        <v>64.701099999999997</v>
      </c>
      <c r="N14">
        <v>66</v>
      </c>
      <c r="O14">
        <v>67</v>
      </c>
      <c r="Q14" t="s">
        <v>12</v>
      </c>
      <c r="R14" s="1">
        <v>0</v>
      </c>
      <c r="S14">
        <v>41.067999999999998</v>
      </c>
      <c r="T14" s="1">
        <v>0</v>
      </c>
      <c r="U14" s="1">
        <v>0</v>
      </c>
      <c r="V14" s="1">
        <v>0</v>
      </c>
      <c r="W14" s="1">
        <v>0</v>
      </c>
      <c r="Y14" s="1">
        <v>0</v>
      </c>
      <c r="Z14">
        <v>32.753</v>
      </c>
      <c r="AA14" s="1">
        <v>71</v>
      </c>
      <c r="AB14" s="1">
        <v>71</v>
      </c>
      <c r="AC14" s="1">
        <v>71</v>
      </c>
      <c r="AD14" s="1">
        <v>71</v>
      </c>
    </row>
    <row r="15" spans="1:31" x14ac:dyDescent="0.25">
      <c r="A15" t="s">
        <v>2</v>
      </c>
      <c r="B15">
        <v>3.8E-3</v>
      </c>
      <c r="C15">
        <v>4.8999999999999998E-3</v>
      </c>
      <c r="D15">
        <v>0</v>
      </c>
      <c r="E15">
        <v>0</v>
      </c>
      <c r="F15">
        <v>0</v>
      </c>
      <c r="G15">
        <v>0</v>
      </c>
      <c r="I15" t="s">
        <v>9</v>
      </c>
      <c r="J15">
        <v>63.670299999999997</v>
      </c>
      <c r="K15">
        <v>29.931999999999999</v>
      </c>
      <c r="L15">
        <v>0</v>
      </c>
      <c r="M15">
        <v>0</v>
      </c>
      <c r="N15">
        <v>0</v>
      </c>
      <c r="O15">
        <v>0</v>
      </c>
      <c r="Y15">
        <v>0</v>
      </c>
      <c r="Z15">
        <v>35.850700000000003</v>
      </c>
      <c r="AA15" s="1">
        <v>71</v>
      </c>
      <c r="AB15" s="1">
        <v>71</v>
      </c>
      <c r="AC15" s="1">
        <v>71</v>
      </c>
      <c r="AD15" s="1">
        <v>71</v>
      </c>
    </row>
    <row r="16" spans="1:31" x14ac:dyDescent="0.25">
      <c r="Y16">
        <v>0</v>
      </c>
      <c r="Z16">
        <v>30.453900000000001</v>
      </c>
      <c r="AA16" s="1">
        <v>71</v>
      </c>
      <c r="AB16" s="1">
        <v>71</v>
      </c>
      <c r="AC16" s="1">
        <v>71</v>
      </c>
      <c r="AD16" s="1">
        <v>71</v>
      </c>
    </row>
    <row r="18" spans="1:30" x14ac:dyDescent="0.25">
      <c r="Y18">
        <f>AVERAGE(Y14:Y16)</f>
        <v>0</v>
      </c>
      <c r="Z18">
        <f t="shared" ref="Z18:AD18" si="0">AVERAGE(Z14:Z16)</f>
        <v>33.019200000000005</v>
      </c>
      <c r="AA18">
        <f t="shared" si="0"/>
        <v>71</v>
      </c>
      <c r="AB18">
        <f t="shared" si="0"/>
        <v>71</v>
      </c>
      <c r="AC18">
        <f t="shared" si="0"/>
        <v>71</v>
      </c>
      <c r="AD18">
        <f t="shared" si="0"/>
        <v>71</v>
      </c>
    </row>
    <row r="19" spans="1:30" x14ac:dyDescent="0.25">
      <c r="A19" t="s">
        <v>14</v>
      </c>
      <c r="B19">
        <f>AVERAGE(B3,B8,B13)</f>
        <v>0</v>
      </c>
      <c r="C19">
        <f t="shared" ref="C19:G19" si="1">AVERAGE(C3,C8,C13)</f>
        <v>7.4333333333333335E-3</v>
      </c>
      <c r="D19">
        <f t="shared" si="1"/>
        <v>5.0999999999999995E-3</v>
      </c>
      <c r="E19">
        <f t="shared" si="1"/>
        <v>9.3333333333333341E-3</v>
      </c>
      <c r="F19">
        <f t="shared" si="1"/>
        <v>1.4766666666666666E-2</v>
      </c>
      <c r="G19">
        <f t="shared" si="1"/>
        <v>3.8300000000000001E-2</v>
      </c>
      <c r="I19" t="s">
        <v>20</v>
      </c>
      <c r="J19">
        <f>AVERAGE(J3,J8,J13)</f>
        <v>0</v>
      </c>
      <c r="K19">
        <f t="shared" ref="K19:O19" si="2">AVERAGE(K3,K8,K13)</f>
        <v>33.019200000000005</v>
      </c>
      <c r="L19">
        <f t="shared" si="2"/>
        <v>11.559266666666666</v>
      </c>
      <c r="M19">
        <f t="shared" si="2"/>
        <v>6.7663000000000002</v>
      </c>
      <c r="N19">
        <f t="shared" si="2"/>
        <v>5</v>
      </c>
      <c r="O19">
        <f t="shared" si="2"/>
        <v>3.8416666666666668</v>
      </c>
      <c r="Q19" t="s">
        <v>26</v>
      </c>
      <c r="R19">
        <f>AVERAGE(R3,R8,R13)</f>
        <v>7.3259333333333325</v>
      </c>
      <c r="S19">
        <f t="shared" ref="S19:W20" si="3">AVERAGE(S3,S8,S13)</f>
        <v>33.019200000000005</v>
      </c>
      <c r="T19">
        <f t="shared" si="3"/>
        <v>11.559266666666666</v>
      </c>
      <c r="U19">
        <f t="shared" si="3"/>
        <v>6.7663000000000002</v>
      </c>
      <c r="V19">
        <f t="shared" si="3"/>
        <v>5</v>
      </c>
      <c r="W19">
        <f t="shared" si="3"/>
        <v>3.8416666666666668</v>
      </c>
      <c r="Y19">
        <f>STDEV(Y14:Y16)</f>
        <v>0</v>
      </c>
      <c r="Z19">
        <f t="shared" ref="Z19:AD19" si="4">STDEV(Z14:Z16)</f>
        <v>2.7082299366929701</v>
      </c>
      <c r="AA19">
        <f t="shared" si="4"/>
        <v>0</v>
      </c>
      <c r="AB19">
        <f t="shared" si="4"/>
        <v>0</v>
      </c>
      <c r="AC19">
        <f t="shared" si="4"/>
        <v>0</v>
      </c>
      <c r="AD19">
        <f t="shared" si="4"/>
        <v>0</v>
      </c>
    </row>
    <row r="20" spans="1:30" x14ac:dyDescent="0.25">
      <c r="A20" t="s">
        <v>15</v>
      </c>
      <c r="B20">
        <f t="shared" ref="B20:G20" si="5">AVERAGE(B4,B9,B14)</f>
        <v>0.19973333333333335</v>
      </c>
      <c r="C20">
        <f t="shared" si="5"/>
        <v>8.900000000000001E-2</v>
      </c>
      <c r="D20">
        <f t="shared" si="5"/>
        <v>-2.4062833333333331E-3</v>
      </c>
      <c r="E20">
        <f t="shared" si="5"/>
        <v>-3.1666666666666666E-3</v>
      </c>
      <c r="F20">
        <f t="shared" si="5"/>
        <v>-4.3333333333333331E-3</v>
      </c>
      <c r="G20">
        <f t="shared" si="5"/>
        <v>-4.4333333333333334E-3</v>
      </c>
      <c r="I20" t="s">
        <v>21</v>
      </c>
      <c r="J20">
        <f t="shared" ref="J20:O20" si="6">AVERAGE(J4,J9,J14)</f>
        <v>7.3259333333333325</v>
      </c>
      <c r="K20">
        <f t="shared" si="6"/>
        <v>10.533033333333334</v>
      </c>
      <c r="L20">
        <f t="shared" si="6"/>
        <v>59.440733333333334</v>
      </c>
      <c r="M20">
        <f t="shared" si="6"/>
        <v>64.233699999999999</v>
      </c>
      <c r="N20">
        <f t="shared" si="6"/>
        <v>66</v>
      </c>
      <c r="O20">
        <f t="shared" si="6"/>
        <v>67.158333333333331</v>
      </c>
      <c r="Q20" t="s">
        <v>27</v>
      </c>
      <c r="R20">
        <f>AVERAGE(R4,R9,R14)</f>
        <v>0</v>
      </c>
      <c r="S20">
        <f t="shared" si="3"/>
        <v>43.552233333333334</v>
      </c>
      <c r="T20">
        <f t="shared" si="3"/>
        <v>0</v>
      </c>
      <c r="U20">
        <f t="shared" si="3"/>
        <v>0</v>
      </c>
      <c r="V20">
        <f t="shared" si="3"/>
        <v>0</v>
      </c>
      <c r="W20">
        <f t="shared" si="3"/>
        <v>0</v>
      </c>
    </row>
    <row r="21" spans="1:30" x14ac:dyDescent="0.25">
      <c r="A21" t="s">
        <v>16</v>
      </c>
      <c r="B21">
        <f t="shared" ref="B21:G21" si="7">AVERAGE(B5,B10,B15)</f>
        <v>3.933333333333333E-3</v>
      </c>
      <c r="C21">
        <f t="shared" si="7"/>
        <v>4.3666666666666671E-3</v>
      </c>
      <c r="D21">
        <f t="shared" si="7"/>
        <v>0</v>
      </c>
      <c r="E21">
        <f t="shared" si="7"/>
        <v>0</v>
      </c>
      <c r="F21">
        <f t="shared" si="7"/>
        <v>0</v>
      </c>
      <c r="G21">
        <f t="shared" si="7"/>
        <v>0</v>
      </c>
      <c r="I21" t="s">
        <v>22</v>
      </c>
      <c r="J21">
        <f t="shared" ref="J21:O21" si="8">AVERAGE(J5,J10,J15)</f>
        <v>63.674066666666668</v>
      </c>
      <c r="K21">
        <f t="shared" si="8"/>
        <v>27.447766666666666</v>
      </c>
      <c r="L21">
        <f t="shared" si="8"/>
        <v>0</v>
      </c>
      <c r="M21">
        <f t="shared" si="8"/>
        <v>0</v>
      </c>
      <c r="N21">
        <f t="shared" si="8"/>
        <v>0</v>
      </c>
      <c r="O21">
        <f t="shared" si="8"/>
        <v>0</v>
      </c>
    </row>
    <row r="23" spans="1:30" x14ac:dyDescent="0.25">
      <c r="A23" t="s">
        <v>17</v>
      </c>
      <c r="B23">
        <f>STDEV(B3,B8,B13)</f>
        <v>0</v>
      </c>
      <c r="C23">
        <f t="shared" ref="C23:G23" si="9">STDEV(C3,C8,C13)</f>
        <v>1.3279056191361398E-3</v>
      </c>
      <c r="D23">
        <f t="shared" si="9"/>
        <v>5.1961524227066356E-4</v>
      </c>
      <c r="E23">
        <f t="shared" si="9"/>
        <v>3.348631561299826E-3</v>
      </c>
      <c r="F23">
        <f t="shared" si="9"/>
        <v>3.7527767497325666E-3</v>
      </c>
      <c r="G23">
        <f t="shared" si="9"/>
        <v>7.7942286340599229E-3</v>
      </c>
      <c r="I23" t="s">
        <v>23</v>
      </c>
      <c r="J23">
        <f>STDEV(J3,J8,J13)</f>
        <v>0</v>
      </c>
      <c r="K23">
        <f t="shared" ref="K23:O23" si="10">STDEV(K3,K8,K13)</f>
        <v>2.7082299366929701</v>
      </c>
      <c r="L23">
        <f t="shared" si="10"/>
        <v>1.5425124483560548</v>
      </c>
      <c r="M23">
        <f t="shared" si="10"/>
        <v>0.40478027372884678</v>
      </c>
      <c r="N23">
        <f t="shared" si="10"/>
        <v>0</v>
      </c>
      <c r="O23">
        <f t="shared" si="10"/>
        <v>0.2742413778650723</v>
      </c>
      <c r="Q23" t="s">
        <v>28</v>
      </c>
      <c r="R23">
        <f>STDEV(R3,R8,R13)</f>
        <v>5.7542534992241233E-2</v>
      </c>
      <c r="S23">
        <f t="shared" ref="S23:W24" si="11">STDEV(S3,S8,S13)</f>
        <v>2.7082299366929701</v>
      </c>
      <c r="T23">
        <f t="shared" si="11"/>
        <v>1.5425124483560548</v>
      </c>
      <c r="U23">
        <f t="shared" si="11"/>
        <v>0.40478027372884678</v>
      </c>
      <c r="V23">
        <f t="shared" si="11"/>
        <v>0</v>
      </c>
      <c r="W23">
        <f t="shared" si="11"/>
        <v>0.2742413778650723</v>
      </c>
    </row>
    <row r="24" spans="1:30" x14ac:dyDescent="0.25">
      <c r="A24" t="s">
        <v>18</v>
      </c>
      <c r="B24">
        <f t="shared" ref="B24:G24" si="12">STDEV(B4,B9,B14)</f>
        <v>1.9857828011475274E-3</v>
      </c>
      <c r="C24">
        <f t="shared" si="12"/>
        <v>8.3138438763306084E-3</v>
      </c>
      <c r="D24">
        <f t="shared" si="12"/>
        <v>1.5479626742377652E-3</v>
      </c>
      <c r="E24">
        <f t="shared" si="12"/>
        <v>1.4433756729740645E-3</v>
      </c>
      <c r="F24">
        <f t="shared" si="12"/>
        <v>1.6743157806499149E-3</v>
      </c>
      <c r="G24">
        <f t="shared" si="12"/>
        <v>3.3486315612998299E-3</v>
      </c>
      <c r="I24" t="s">
        <v>24</v>
      </c>
      <c r="J24">
        <f t="shared" ref="J24:O24" si="13">STDEV(J4,J9,J14)</f>
        <v>5.7542534992241233E-2</v>
      </c>
      <c r="K24">
        <f t="shared" si="13"/>
        <v>0.41498175060276227</v>
      </c>
      <c r="L24">
        <f t="shared" si="13"/>
        <v>1.5425124483560377</v>
      </c>
      <c r="M24">
        <f t="shared" si="13"/>
        <v>0.40478027372884473</v>
      </c>
      <c r="N24">
        <f t="shared" si="13"/>
        <v>0</v>
      </c>
      <c r="O24">
        <f t="shared" si="13"/>
        <v>0.27424137786506897</v>
      </c>
      <c r="Q24" t="s">
        <v>29</v>
      </c>
      <c r="R24">
        <f>STDEV(R4,R9,R14)</f>
        <v>0</v>
      </c>
      <c r="S24">
        <f t="shared" si="11"/>
        <v>2.4347113716687923</v>
      </c>
      <c r="T24">
        <f t="shared" si="11"/>
        <v>0</v>
      </c>
      <c r="U24">
        <f t="shared" si="11"/>
        <v>0</v>
      </c>
      <c r="V24">
        <f t="shared" si="11"/>
        <v>0</v>
      </c>
      <c r="W24">
        <f t="shared" si="11"/>
        <v>0</v>
      </c>
    </row>
    <row r="25" spans="1:30" x14ac:dyDescent="0.25">
      <c r="A25" t="s">
        <v>19</v>
      </c>
      <c r="B25">
        <f t="shared" ref="B25:G25" si="14">STDEV(B5,B10,B15)</f>
        <v>1.5275252316519487E-4</v>
      </c>
      <c r="C25">
        <f t="shared" si="14"/>
        <v>4.6188021535170036E-4</v>
      </c>
      <c r="D25">
        <f t="shared" si="14"/>
        <v>0</v>
      </c>
      <c r="E25">
        <f t="shared" si="14"/>
        <v>0</v>
      </c>
      <c r="F25">
        <f t="shared" si="14"/>
        <v>0</v>
      </c>
      <c r="G25">
        <f t="shared" si="14"/>
        <v>0</v>
      </c>
      <c r="I25" t="s">
        <v>25</v>
      </c>
      <c r="J25">
        <f t="shared" ref="J25:O25" si="15">STDEV(J5,J10,J15)</f>
        <v>5.7542534992244439E-2</v>
      </c>
      <c r="K25">
        <f t="shared" si="15"/>
        <v>2.4347113716687923</v>
      </c>
      <c r="L25">
        <f t="shared" si="15"/>
        <v>0</v>
      </c>
      <c r="M25">
        <f t="shared" si="15"/>
        <v>0</v>
      </c>
      <c r="N25">
        <f t="shared" si="15"/>
        <v>0</v>
      </c>
      <c r="O25">
        <f t="shared" si="15"/>
        <v>0</v>
      </c>
    </row>
    <row r="26" spans="1:30" x14ac:dyDescent="0.25">
      <c r="J26">
        <f>J23/2</f>
        <v>0</v>
      </c>
      <c r="K26">
        <f t="shared" ref="K26:O26" si="16">K23/2</f>
        <v>1.354114968346485</v>
      </c>
      <c r="L26">
        <f t="shared" si="16"/>
        <v>0.77125622417802742</v>
      </c>
      <c r="M26">
        <f>M23/2</f>
        <v>0.20239013686442339</v>
      </c>
      <c r="N26">
        <f t="shared" si="16"/>
        <v>0</v>
      </c>
      <c r="O26">
        <f t="shared" si="16"/>
        <v>0.13712068893253615</v>
      </c>
    </row>
    <row r="27" spans="1:30" x14ac:dyDescent="0.25">
      <c r="B27" s="3" t="s">
        <v>38</v>
      </c>
      <c r="I27" s="3" t="s">
        <v>35</v>
      </c>
      <c r="P27" s="3" t="s">
        <v>36</v>
      </c>
    </row>
    <row r="28" spans="1:30" x14ac:dyDescent="0.25">
      <c r="B28" s="13">
        <v>0</v>
      </c>
      <c r="C28" s="13">
        <v>8.2000000000000007E-3</v>
      </c>
      <c r="D28" s="13">
        <v>-3.3E-3</v>
      </c>
      <c r="E28" s="13">
        <v>-4.0000000000000001E-3</v>
      </c>
      <c r="F28" s="13">
        <v>-5.3E-3</v>
      </c>
      <c r="G28" s="13">
        <v>-2.5000000000000001E-3</v>
      </c>
      <c r="I28" s="14">
        <v>0</v>
      </c>
      <c r="J28" s="14">
        <v>8.4199999999999997E-2</v>
      </c>
      <c r="K28" s="14">
        <v>0</v>
      </c>
      <c r="L28" s="14">
        <v>0</v>
      </c>
      <c r="M28" s="14">
        <v>0</v>
      </c>
      <c r="N28" s="14">
        <v>0</v>
      </c>
      <c r="P28" s="15">
        <v>7.2666000000000004</v>
      </c>
      <c r="Q28" s="15">
        <v>10.9015</v>
      </c>
      <c r="R28" s="15">
        <v>0</v>
      </c>
      <c r="S28" s="15">
        <v>0</v>
      </c>
      <c r="T28" s="15">
        <v>0</v>
      </c>
      <c r="U28" s="15">
        <v>0</v>
      </c>
    </row>
    <row r="29" spans="1:30" x14ac:dyDescent="0.25">
      <c r="B29" s="13">
        <v>0</v>
      </c>
      <c r="C29" s="13">
        <v>8.2000000000000007E-3</v>
      </c>
      <c r="D29" s="13">
        <v>-3.3E-3</v>
      </c>
      <c r="E29" s="13">
        <v>-4.0000000000000001E-3</v>
      </c>
      <c r="F29" s="13">
        <v>-5.3E-3</v>
      </c>
      <c r="G29" s="13">
        <v>-2.5000000000000001E-3</v>
      </c>
      <c r="I29" s="14">
        <v>0</v>
      </c>
      <c r="J29" s="14">
        <v>8.4199999999999997E-2</v>
      </c>
      <c r="K29" s="14">
        <v>0</v>
      </c>
      <c r="L29" s="14">
        <v>0</v>
      </c>
      <c r="M29" s="14">
        <v>0</v>
      </c>
      <c r="N29" s="14">
        <v>0</v>
      </c>
      <c r="P29" s="15">
        <v>7.3815</v>
      </c>
      <c r="Q29" s="15">
        <v>10.083500000000001</v>
      </c>
      <c r="R29" s="15">
        <v>0</v>
      </c>
      <c r="S29" s="15">
        <v>0</v>
      </c>
      <c r="T29" s="15">
        <v>0</v>
      </c>
      <c r="U29" s="15">
        <v>0</v>
      </c>
    </row>
    <row r="30" spans="1:30" x14ac:dyDescent="0.25">
      <c r="B30" s="13">
        <v>0</v>
      </c>
      <c r="C30" s="13">
        <v>5.8999999999999999E-3</v>
      </c>
      <c r="D30" s="13">
        <v>-6.1885E-4</v>
      </c>
      <c r="E30" s="13">
        <v>-1.5E-3</v>
      </c>
      <c r="F30" s="13">
        <v>-2.3999999999999998E-3</v>
      </c>
      <c r="G30" s="13">
        <v>-8.3000000000000001E-3</v>
      </c>
      <c r="I30" s="14">
        <v>0</v>
      </c>
      <c r="J30" s="14">
        <v>9.8599999999999993E-2</v>
      </c>
      <c r="K30" s="14">
        <v>0</v>
      </c>
      <c r="L30" s="14">
        <v>0</v>
      </c>
      <c r="M30" s="14">
        <v>0</v>
      </c>
      <c r="N30" s="14">
        <v>0</v>
      </c>
      <c r="P30" s="15">
        <v>7.3296999999999999</v>
      </c>
      <c r="Q30" s="15">
        <v>10.614100000000001</v>
      </c>
      <c r="R30" s="15">
        <v>0</v>
      </c>
      <c r="S30" s="15">
        <v>0</v>
      </c>
      <c r="T30" s="15">
        <v>0</v>
      </c>
      <c r="U30" s="15">
        <v>0</v>
      </c>
    </row>
    <row r="31" spans="1:30" x14ac:dyDescent="0.25">
      <c r="B31">
        <f>AVERAGE(B28:B30)</f>
        <v>0</v>
      </c>
      <c r="C31">
        <f t="shared" ref="C31:G31" si="17">AVERAGE(C28:C30)</f>
        <v>7.4333333333333335E-3</v>
      </c>
      <c r="D31">
        <f t="shared" si="17"/>
        <v>-2.4062833333333331E-3</v>
      </c>
      <c r="E31">
        <f t="shared" si="17"/>
        <v>-3.1666666666666666E-3</v>
      </c>
      <c r="F31">
        <f t="shared" si="17"/>
        <v>-4.3333333333333331E-3</v>
      </c>
      <c r="G31">
        <f t="shared" si="17"/>
        <v>-4.4333333333333334E-3</v>
      </c>
      <c r="I31">
        <f>AVERAGE(I28:I30)</f>
        <v>0</v>
      </c>
      <c r="J31">
        <f t="shared" ref="J31:N31" si="18">AVERAGE(J28:J30)</f>
        <v>8.900000000000001E-2</v>
      </c>
      <c r="K31">
        <f t="shared" si="18"/>
        <v>0</v>
      </c>
      <c r="L31">
        <f t="shared" si="18"/>
        <v>0</v>
      </c>
      <c r="M31">
        <f t="shared" si="18"/>
        <v>0</v>
      </c>
      <c r="N31">
        <f t="shared" si="18"/>
        <v>0</v>
      </c>
      <c r="P31">
        <f t="shared" ref="P31" si="19">AVERAGE(P28:P30)</f>
        <v>7.3259333333333325</v>
      </c>
      <c r="Q31">
        <f t="shared" ref="Q31" si="20">AVERAGE(Q28:Q30)</f>
        <v>10.533033333333334</v>
      </c>
      <c r="R31">
        <f t="shared" ref="R31" si="21">AVERAGE(R28:R30)</f>
        <v>0</v>
      </c>
      <c r="S31">
        <f t="shared" ref="S31" si="22">AVERAGE(S28:S30)</f>
        <v>0</v>
      </c>
      <c r="T31">
        <f t="shared" ref="T31" si="23">AVERAGE(T28:T30)</f>
        <v>0</v>
      </c>
      <c r="U31">
        <f t="shared" ref="U31" si="24">AVERAGE(U28:U30)</f>
        <v>0</v>
      </c>
    </row>
    <row r="32" spans="1:30" x14ac:dyDescent="0.25">
      <c r="B32">
        <f>STDEV(B28:B30)</f>
        <v>0</v>
      </c>
      <c r="C32">
        <f t="shared" ref="C32:G32" si="25">STDEV(C28:C30)</f>
        <v>1.3279056191361398E-3</v>
      </c>
      <c r="D32">
        <f t="shared" si="25"/>
        <v>1.5479626742377652E-3</v>
      </c>
      <c r="E32">
        <f t="shared" si="25"/>
        <v>1.4433756729740645E-3</v>
      </c>
      <c r="F32">
        <f t="shared" si="25"/>
        <v>1.6743157806499149E-3</v>
      </c>
      <c r="G32">
        <f t="shared" si="25"/>
        <v>3.3486315612998299E-3</v>
      </c>
      <c r="I32">
        <f>STDEV(I28:I30)</f>
        <v>0</v>
      </c>
      <c r="J32">
        <f t="shared" ref="J32:N32" si="26">STDEV(J28:J30)</f>
        <v>8.3138438763306084E-3</v>
      </c>
      <c r="K32">
        <f t="shared" si="26"/>
        <v>0</v>
      </c>
      <c r="L32">
        <f t="shared" si="26"/>
        <v>0</v>
      </c>
      <c r="M32">
        <f t="shared" si="26"/>
        <v>0</v>
      </c>
      <c r="N32">
        <f t="shared" si="26"/>
        <v>0</v>
      </c>
      <c r="P32">
        <f t="shared" ref="P32:U32" si="27">STDEV(P28:P30)</f>
        <v>5.7542534992241233E-2</v>
      </c>
      <c r="Q32">
        <f t="shared" si="27"/>
        <v>0.41498175060276227</v>
      </c>
      <c r="R32">
        <f t="shared" si="27"/>
        <v>0</v>
      </c>
      <c r="S32">
        <f t="shared" si="27"/>
        <v>0</v>
      </c>
      <c r="T32">
        <f t="shared" si="27"/>
        <v>0</v>
      </c>
      <c r="U32">
        <f t="shared" si="27"/>
        <v>0</v>
      </c>
    </row>
  </sheetData>
  <mergeCells count="4">
    <mergeCell ref="A1:G1"/>
    <mergeCell ref="Q1:W1"/>
    <mergeCell ref="I1:O1"/>
    <mergeCell ref="Y13:Z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BD4F-624C-4860-BAA1-E5AE6CDD77E5}">
  <dimension ref="A1:V108"/>
  <sheetViews>
    <sheetView workbookViewId="0">
      <selection activeCell="Q18" sqref="Q18:V18"/>
    </sheetView>
  </sheetViews>
  <sheetFormatPr defaultRowHeight="15" x14ac:dyDescent="0.25"/>
  <cols>
    <col min="1" max="1" width="10.42578125" customWidth="1"/>
    <col min="9" max="9" width="13.28515625" customWidth="1"/>
  </cols>
  <sheetData>
    <row r="1" spans="1:22" x14ac:dyDescent="0.25">
      <c r="A1" s="16" t="s">
        <v>5</v>
      </c>
      <c r="B1" s="16"/>
      <c r="C1" s="16"/>
      <c r="D1" s="16"/>
      <c r="E1" s="16"/>
      <c r="F1" s="16"/>
      <c r="G1" s="16"/>
      <c r="I1" s="10" t="s">
        <v>6</v>
      </c>
      <c r="J1" s="10"/>
      <c r="K1" s="10"/>
      <c r="L1" s="10"/>
      <c r="M1" s="10"/>
      <c r="N1" s="10"/>
      <c r="O1" s="10"/>
    </row>
    <row r="2" spans="1:22" x14ac:dyDescent="0.25">
      <c r="A2" s="4" t="s">
        <v>3</v>
      </c>
      <c r="B2" s="3">
        <v>0</v>
      </c>
      <c r="C2" s="3">
        <v>0.02</v>
      </c>
      <c r="D2" s="3">
        <v>0.04</v>
      </c>
      <c r="E2" s="3">
        <v>0.06</v>
      </c>
      <c r="F2" s="3">
        <v>0.08</v>
      </c>
      <c r="G2" s="3">
        <v>0.1</v>
      </c>
      <c r="I2" s="4" t="s">
        <v>3</v>
      </c>
      <c r="J2" s="3">
        <v>0</v>
      </c>
      <c r="K2" s="3">
        <v>0.02</v>
      </c>
      <c r="L2" s="3">
        <v>0.04</v>
      </c>
      <c r="M2" s="3">
        <v>0.06</v>
      </c>
      <c r="N2" s="3">
        <v>0.08</v>
      </c>
      <c r="O2" s="3">
        <v>0.1</v>
      </c>
    </row>
    <row r="3" spans="1:22" x14ac:dyDescent="0.25">
      <c r="A3" t="s">
        <v>0</v>
      </c>
      <c r="B3" s="7">
        <v>-1.2699999999999999E-2</v>
      </c>
      <c r="C3" s="7">
        <v>-2.29E-2</v>
      </c>
      <c r="D3" s="7">
        <v>-1.3899999999999999E-2</v>
      </c>
      <c r="E3" s="7">
        <v>-1.5E-3</v>
      </c>
      <c r="F3" s="7">
        <v>-1.0699999999999999E-2</v>
      </c>
      <c r="G3" s="7">
        <v>-1.8800000000000001E-2</v>
      </c>
      <c r="I3" t="s">
        <v>7</v>
      </c>
      <c r="J3">
        <v>0.9899</v>
      </c>
      <c r="K3">
        <v>1.98</v>
      </c>
      <c r="L3">
        <v>2.4007000000000001</v>
      </c>
      <c r="M3">
        <v>20.433499999999999</v>
      </c>
      <c r="N3">
        <v>4.5822000000000003</v>
      </c>
      <c r="O3">
        <v>4.3071999999999999</v>
      </c>
    </row>
    <row r="4" spans="1:22" x14ac:dyDescent="0.25">
      <c r="A4" t="s">
        <v>1</v>
      </c>
      <c r="B4" s="7">
        <v>0.1706</v>
      </c>
      <c r="C4" s="7">
        <v>0.13200000000000001</v>
      </c>
      <c r="D4" s="7">
        <v>0.1691</v>
      </c>
      <c r="E4" s="7">
        <v>9.5799999999999996E-2</v>
      </c>
      <c r="F4" s="7">
        <v>1.1999999999999999E-3</v>
      </c>
      <c r="G4" s="7">
        <v>4.8606000000000002E-4</v>
      </c>
      <c r="I4" t="s">
        <v>8</v>
      </c>
      <c r="J4" s="13">
        <v>7.6562000000000001</v>
      </c>
      <c r="K4" s="13">
        <v>9.1341000000000001</v>
      </c>
      <c r="L4" s="13">
        <v>7.4383999999999997</v>
      </c>
      <c r="M4">
        <v>15.6327</v>
      </c>
      <c r="N4">
        <v>66.4178</v>
      </c>
      <c r="O4">
        <v>66.692800000000005</v>
      </c>
      <c r="Q4" t="s">
        <v>37</v>
      </c>
    </row>
    <row r="5" spans="1:22" x14ac:dyDescent="0.25">
      <c r="A5" t="s">
        <v>2</v>
      </c>
      <c r="B5" s="7">
        <v>1.6999999999999999E-3</v>
      </c>
      <c r="C5" s="7">
        <v>3.8999999999999998E-3</v>
      </c>
      <c r="D5" s="7">
        <v>2.8E-3</v>
      </c>
      <c r="E5" s="7">
        <v>1.9E-3</v>
      </c>
      <c r="F5" s="7">
        <v>0</v>
      </c>
      <c r="G5" s="7">
        <v>0</v>
      </c>
      <c r="I5" t="s">
        <v>9</v>
      </c>
      <c r="J5">
        <v>62.353900000000003</v>
      </c>
      <c r="K5">
        <v>59.885899999999999</v>
      </c>
      <c r="L5">
        <v>61.160899999999998</v>
      </c>
      <c r="M5">
        <v>34.933700000000002</v>
      </c>
      <c r="N5">
        <v>0</v>
      </c>
      <c r="O5">
        <v>0</v>
      </c>
      <c r="Q5" s="13">
        <v>7.6562000000000001</v>
      </c>
      <c r="R5" s="13">
        <v>9.1341000000000001</v>
      </c>
      <c r="S5" s="13">
        <v>7.4383999999999997</v>
      </c>
      <c r="T5">
        <v>0</v>
      </c>
      <c r="U5">
        <v>0</v>
      </c>
      <c r="V5">
        <v>0</v>
      </c>
    </row>
    <row r="6" spans="1:22" x14ac:dyDescent="0.25">
      <c r="Q6" s="13">
        <v>7.7466999999999997</v>
      </c>
      <c r="R6" s="13">
        <v>9.4312000000000005</v>
      </c>
      <c r="S6" s="13">
        <v>8.0065000000000008</v>
      </c>
      <c r="T6">
        <v>0</v>
      </c>
      <c r="U6">
        <v>0</v>
      </c>
      <c r="V6">
        <v>0</v>
      </c>
    </row>
    <row r="7" spans="1:22" x14ac:dyDescent="0.25">
      <c r="A7" s="4" t="s">
        <v>4</v>
      </c>
      <c r="B7" s="3">
        <v>0</v>
      </c>
      <c r="C7" s="3">
        <v>0.02</v>
      </c>
      <c r="D7" s="3">
        <v>0.04</v>
      </c>
      <c r="E7" s="3">
        <v>0.06</v>
      </c>
      <c r="F7" s="3">
        <v>0.08</v>
      </c>
      <c r="G7" s="3">
        <v>0.1</v>
      </c>
      <c r="I7" s="4" t="s">
        <v>4</v>
      </c>
      <c r="J7" s="3">
        <v>0</v>
      </c>
      <c r="K7" s="3">
        <v>0.02</v>
      </c>
      <c r="L7" s="3">
        <v>0.04</v>
      </c>
      <c r="M7" s="3">
        <v>0.06</v>
      </c>
      <c r="N7" s="3">
        <v>0.08</v>
      </c>
      <c r="O7" s="3">
        <v>0.1</v>
      </c>
      <c r="Q7" s="13">
        <v>7.8978999999999999</v>
      </c>
      <c r="R7" s="13">
        <v>9.8804999999999996</v>
      </c>
      <c r="S7" s="13">
        <v>7.6372999999999998</v>
      </c>
      <c r="T7">
        <v>0</v>
      </c>
      <c r="U7">
        <v>0</v>
      </c>
      <c r="V7">
        <v>0</v>
      </c>
    </row>
    <row r="8" spans="1:22" x14ac:dyDescent="0.25">
      <c r="A8" t="s">
        <v>0</v>
      </c>
      <c r="B8" s="7">
        <v>2.87E-2</v>
      </c>
      <c r="C8" s="7">
        <v>-2.2599999999999999E-2</v>
      </c>
      <c r="D8" s="7">
        <v>-4.5999999999999999E-3</v>
      </c>
      <c r="E8" s="7">
        <v>-4.5062999999999999E-4</v>
      </c>
      <c r="F8" s="7">
        <v>-1.17E-2</v>
      </c>
      <c r="G8" s="7">
        <v>5.3999999999999999E-2</v>
      </c>
      <c r="I8" t="s">
        <v>7</v>
      </c>
      <c r="J8">
        <v>0.9899</v>
      </c>
      <c r="K8">
        <v>1.98</v>
      </c>
      <c r="L8">
        <v>1.5313000000000001</v>
      </c>
      <c r="M8">
        <v>43.198700000000002</v>
      </c>
      <c r="N8">
        <v>5.5065</v>
      </c>
      <c r="O8">
        <v>2.5575999999999999</v>
      </c>
      <c r="Q8">
        <f t="shared" ref="Q8:V8" si="0">AVERAGE(Q5:Q7)</f>
        <v>7.7669333333333332</v>
      </c>
      <c r="R8">
        <f t="shared" si="0"/>
        <v>9.4819333333333322</v>
      </c>
      <c r="S8">
        <f t="shared" si="0"/>
        <v>7.6940666666666671</v>
      </c>
      <c r="T8">
        <f t="shared" si="0"/>
        <v>0</v>
      </c>
      <c r="U8">
        <f t="shared" si="0"/>
        <v>0</v>
      </c>
      <c r="V8">
        <f t="shared" si="0"/>
        <v>0</v>
      </c>
    </row>
    <row r="9" spans="1:22" x14ac:dyDescent="0.25">
      <c r="A9" t="s">
        <v>1</v>
      </c>
      <c r="B9" s="7">
        <v>0.17680000000000001</v>
      </c>
      <c r="C9" s="7">
        <v>0.13439999999999999</v>
      </c>
      <c r="D9" s="7">
        <v>0.14710000000000001</v>
      </c>
      <c r="E9" s="7">
        <v>8.6999999999999994E-2</v>
      </c>
      <c r="F9" s="7">
        <v>7.1548E-4</v>
      </c>
      <c r="G9" s="7">
        <v>-3.0000000000000001E-3</v>
      </c>
      <c r="I9" t="s">
        <v>8</v>
      </c>
      <c r="J9" s="13">
        <v>7.7466999999999997</v>
      </c>
      <c r="K9" s="13">
        <v>9.4312000000000005</v>
      </c>
      <c r="L9" s="13">
        <v>8.0065000000000008</v>
      </c>
      <c r="M9">
        <v>18.4514</v>
      </c>
      <c r="N9">
        <v>65.493499999999997</v>
      </c>
      <c r="O9">
        <v>68.442400000000006</v>
      </c>
      <c r="P9" s="7"/>
      <c r="Q9">
        <f t="shared" ref="Q9:V9" si="1">STDEV(Q5:Q7)</f>
        <v>0.12211373114164237</v>
      </c>
      <c r="R9">
        <f t="shared" si="1"/>
        <v>0.37577738534048732</v>
      </c>
      <c r="S9">
        <f t="shared" si="1"/>
        <v>0.28827286263769902</v>
      </c>
      <c r="T9">
        <f t="shared" si="1"/>
        <v>0</v>
      </c>
      <c r="U9">
        <f t="shared" si="1"/>
        <v>0</v>
      </c>
      <c r="V9">
        <f t="shared" si="1"/>
        <v>0</v>
      </c>
    </row>
    <row r="10" spans="1:22" x14ac:dyDescent="0.25">
      <c r="A10" t="s">
        <v>2</v>
      </c>
      <c r="B10" s="7">
        <v>1.2999999999999999E-3</v>
      </c>
      <c r="C10" s="7">
        <v>3.3E-3</v>
      </c>
      <c r="D10" s="7">
        <v>3.2000000000000002E-3</v>
      </c>
      <c r="E10" s="7">
        <v>4.1999999999999997E-3</v>
      </c>
      <c r="F10" s="7">
        <v>0</v>
      </c>
      <c r="G10" s="7">
        <v>0</v>
      </c>
      <c r="I10" t="s">
        <v>9</v>
      </c>
      <c r="J10">
        <v>62.263300000000001</v>
      </c>
      <c r="K10">
        <v>59.588799999999999</v>
      </c>
      <c r="L10">
        <v>61.462200000000003</v>
      </c>
      <c r="M10">
        <v>9.3498999999999999</v>
      </c>
      <c r="N10">
        <v>0</v>
      </c>
      <c r="O10">
        <v>0</v>
      </c>
      <c r="P10" s="7"/>
    </row>
    <row r="12" spans="1:22" x14ac:dyDescent="0.25">
      <c r="A12" s="4" t="s">
        <v>10</v>
      </c>
      <c r="B12" s="3">
        <v>0</v>
      </c>
      <c r="C12" s="3">
        <v>0.02</v>
      </c>
      <c r="D12" s="3">
        <v>0.04</v>
      </c>
      <c r="E12" s="3">
        <v>0.06</v>
      </c>
      <c r="F12" s="3">
        <v>0.08</v>
      </c>
      <c r="G12" s="3">
        <v>0.1</v>
      </c>
      <c r="I12" s="4" t="s">
        <v>10</v>
      </c>
      <c r="J12" s="3">
        <v>0</v>
      </c>
      <c r="K12" s="3">
        <v>0.02</v>
      </c>
      <c r="L12" s="3">
        <v>0.04</v>
      </c>
      <c r="M12" s="3">
        <v>0.06</v>
      </c>
      <c r="N12" s="3">
        <v>0.08</v>
      </c>
      <c r="O12" s="3">
        <v>0.1</v>
      </c>
    </row>
    <row r="13" spans="1:22" x14ac:dyDescent="0.25">
      <c r="A13" t="s">
        <v>0</v>
      </c>
      <c r="B13" s="7">
        <v>2.35E-2</v>
      </c>
      <c r="C13" s="7">
        <v>-2.1999999999999999E-2</v>
      </c>
      <c r="D13" s="7">
        <v>-9.4000000000000004E-3</v>
      </c>
      <c r="E13" s="7">
        <v>-5.5999999999999999E-3</v>
      </c>
      <c r="F13" s="7">
        <v>-3.9399999999999998E-2</v>
      </c>
      <c r="G13" s="7">
        <v>-1.5699999999999999E-2</v>
      </c>
      <c r="I13" t="s">
        <v>7</v>
      </c>
      <c r="J13">
        <v>0.9899</v>
      </c>
      <c r="K13">
        <v>2.2818999999999998</v>
      </c>
      <c r="L13">
        <v>2.2993999999999999</v>
      </c>
      <c r="M13">
        <v>16.395700000000001</v>
      </c>
      <c r="N13">
        <v>3.0347</v>
      </c>
      <c r="O13">
        <v>7.6199000000000003</v>
      </c>
      <c r="Q13" t="s">
        <v>35</v>
      </c>
    </row>
    <row r="14" spans="1:22" x14ac:dyDescent="0.25">
      <c r="A14" t="s">
        <v>1</v>
      </c>
      <c r="B14" s="7">
        <v>0.16420000000000001</v>
      </c>
      <c r="C14" s="7">
        <v>0.1235</v>
      </c>
      <c r="D14" s="7">
        <v>0.16569999999999999</v>
      </c>
      <c r="E14" s="7">
        <v>0.10249999999999999</v>
      </c>
      <c r="F14" s="7">
        <v>-3.3031E-4</v>
      </c>
      <c r="G14" s="7">
        <v>1.1531000000000001E-4</v>
      </c>
      <c r="I14" t="s">
        <v>8</v>
      </c>
      <c r="J14" s="13">
        <v>7.8978999999999999</v>
      </c>
      <c r="K14" s="13">
        <v>9.8804999999999996</v>
      </c>
      <c r="L14" s="13">
        <v>7.6372999999999998</v>
      </c>
      <c r="M14">
        <v>12.9396</v>
      </c>
      <c r="N14">
        <v>67.965299999999999</v>
      </c>
      <c r="O14">
        <v>63.380099999999999</v>
      </c>
      <c r="Q14">
        <v>0</v>
      </c>
      <c r="R14">
        <v>0</v>
      </c>
      <c r="S14">
        <v>0</v>
      </c>
      <c r="T14" s="7">
        <v>9.5799999999999996E-2</v>
      </c>
      <c r="U14">
        <v>0</v>
      </c>
      <c r="V14">
        <v>0</v>
      </c>
    </row>
    <row r="15" spans="1:22" x14ac:dyDescent="0.25">
      <c r="A15" t="s">
        <v>2</v>
      </c>
      <c r="B15" s="7">
        <v>1.8E-3</v>
      </c>
      <c r="C15" s="7">
        <v>1.9E-3</v>
      </c>
      <c r="D15" s="7">
        <v>2.2000000000000001E-3</v>
      </c>
      <c r="E15" s="7">
        <v>1.8E-3</v>
      </c>
      <c r="F15" s="7">
        <v>0</v>
      </c>
      <c r="G15" s="7">
        <v>0</v>
      </c>
      <c r="I15" t="s">
        <v>9</v>
      </c>
      <c r="J15">
        <v>62.112200000000001</v>
      </c>
      <c r="K15">
        <v>58.837600000000002</v>
      </c>
      <c r="L15">
        <v>61.063299999999998</v>
      </c>
      <c r="M15">
        <v>41.664700000000003</v>
      </c>
      <c r="N15">
        <v>0</v>
      </c>
      <c r="O15">
        <v>0</v>
      </c>
      <c r="Q15">
        <v>0</v>
      </c>
      <c r="R15">
        <v>0</v>
      </c>
      <c r="S15">
        <v>0</v>
      </c>
      <c r="T15" s="7">
        <v>8.6999999999999994E-2</v>
      </c>
      <c r="U15">
        <v>0</v>
      </c>
      <c r="V15">
        <v>0</v>
      </c>
    </row>
    <row r="16" spans="1:22" x14ac:dyDescent="0.25">
      <c r="Q16">
        <v>0</v>
      </c>
      <c r="R16">
        <v>0</v>
      </c>
      <c r="S16">
        <v>0</v>
      </c>
      <c r="T16" s="7">
        <v>0.10249999999999999</v>
      </c>
      <c r="U16">
        <v>0</v>
      </c>
      <c r="V16">
        <v>0</v>
      </c>
    </row>
    <row r="17" spans="1:22" x14ac:dyDescent="0.25">
      <c r="Q17">
        <f t="shared" ref="Q17:V17" si="2">AVERAGE(Q14:Q16)</f>
        <v>0</v>
      </c>
      <c r="R17">
        <f t="shared" si="2"/>
        <v>0</v>
      </c>
      <c r="S17">
        <f t="shared" si="2"/>
        <v>0</v>
      </c>
      <c r="T17">
        <f t="shared" si="2"/>
        <v>9.5100000000000004E-2</v>
      </c>
      <c r="U17">
        <f t="shared" si="2"/>
        <v>0</v>
      </c>
      <c r="V17">
        <f t="shared" si="2"/>
        <v>0</v>
      </c>
    </row>
    <row r="18" spans="1:22" x14ac:dyDescent="0.25">
      <c r="Q18">
        <f t="shared" ref="Q18:V18" si="3">STDEV(Q14:Q16)</f>
        <v>0</v>
      </c>
      <c r="R18">
        <f t="shared" si="3"/>
        <v>0</v>
      </c>
      <c r="S18">
        <f t="shared" si="3"/>
        <v>0</v>
      </c>
      <c r="T18">
        <f t="shared" si="3"/>
        <v>7.773673520286275E-3</v>
      </c>
      <c r="U18">
        <f t="shared" si="3"/>
        <v>0</v>
      </c>
      <c r="V18">
        <f t="shared" si="3"/>
        <v>0</v>
      </c>
    </row>
    <row r="19" spans="1:22" x14ac:dyDescent="0.25">
      <c r="A19" t="s">
        <v>14</v>
      </c>
      <c r="B19">
        <f>AVERAGE(B3,B8,B13)</f>
        <v>1.3166666666666667E-2</v>
      </c>
      <c r="C19">
        <f t="shared" ref="C19:G19" si="4">AVERAGE(C3,C8,C13)</f>
        <v>-2.2500000000000003E-2</v>
      </c>
      <c r="D19">
        <f t="shared" si="4"/>
        <v>-9.300000000000001E-3</v>
      </c>
      <c r="E19">
        <f t="shared" si="4"/>
        <v>-2.5168766666666667E-3</v>
      </c>
      <c r="F19">
        <f t="shared" si="4"/>
        <v>-2.0599999999999997E-2</v>
      </c>
      <c r="G19">
        <f t="shared" si="4"/>
        <v>6.4999999999999988E-3</v>
      </c>
      <c r="I19" t="s">
        <v>20</v>
      </c>
      <c r="J19">
        <f>AVERAGE(J3,J8,J13)</f>
        <v>0.9899</v>
      </c>
      <c r="K19">
        <f t="shared" ref="K19:O19" si="5">AVERAGE(K3,K8,K13)</f>
        <v>2.0806333333333331</v>
      </c>
      <c r="L19">
        <f t="shared" si="5"/>
        <v>2.0771333333333337</v>
      </c>
      <c r="M19">
        <f t="shared" si="5"/>
        <v>26.675966666666667</v>
      </c>
      <c r="N19">
        <f t="shared" si="5"/>
        <v>4.3744666666666667</v>
      </c>
      <c r="O19">
        <f t="shared" si="5"/>
        <v>4.8282333333333334</v>
      </c>
    </row>
    <row r="20" spans="1:22" x14ac:dyDescent="0.25">
      <c r="A20" t="s">
        <v>15</v>
      </c>
      <c r="B20">
        <f t="shared" ref="B20:G21" si="6">AVERAGE(B4,B9,B14)</f>
        <v>0.17053333333333334</v>
      </c>
      <c r="C20">
        <f t="shared" si="6"/>
        <v>0.12996666666666665</v>
      </c>
      <c r="D20">
        <f t="shared" si="6"/>
        <v>0.16063333333333332</v>
      </c>
      <c r="E20">
        <f t="shared" si="6"/>
        <v>9.5100000000000004E-2</v>
      </c>
      <c r="F20">
        <f t="shared" si="6"/>
        <v>5.2839E-4</v>
      </c>
      <c r="G20">
        <f t="shared" si="6"/>
        <v>-7.9954333333333337E-4</v>
      </c>
      <c r="I20" t="s">
        <v>21</v>
      </c>
      <c r="J20">
        <f t="shared" ref="J20:O20" si="7">AVERAGE(J4,J9,J14)</f>
        <v>7.7669333333333332</v>
      </c>
      <c r="K20">
        <f t="shared" si="7"/>
        <v>9.4819333333333322</v>
      </c>
      <c r="L20">
        <f t="shared" si="7"/>
        <v>7.6940666666666671</v>
      </c>
      <c r="M20">
        <f t="shared" si="7"/>
        <v>15.674566666666665</v>
      </c>
      <c r="N20">
        <f t="shared" si="7"/>
        <v>66.625533333333337</v>
      </c>
      <c r="O20">
        <f t="shared" si="7"/>
        <v>66.17176666666667</v>
      </c>
    </row>
    <row r="21" spans="1:22" x14ac:dyDescent="0.25">
      <c r="A21" t="s">
        <v>16</v>
      </c>
      <c r="B21">
        <f t="shared" si="6"/>
        <v>1.6000000000000001E-3</v>
      </c>
      <c r="C21">
        <f t="shared" si="6"/>
        <v>3.0333333333333336E-3</v>
      </c>
      <c r="D21">
        <f t="shared" si="6"/>
        <v>2.7333333333333337E-3</v>
      </c>
      <c r="E21">
        <f t="shared" si="6"/>
        <v>2.633333333333333E-3</v>
      </c>
      <c r="F21">
        <f t="shared" si="6"/>
        <v>0</v>
      </c>
      <c r="G21">
        <f t="shared" si="6"/>
        <v>0</v>
      </c>
      <c r="I21" t="s">
        <v>22</v>
      </c>
      <c r="J21">
        <f t="shared" ref="J21:O21" si="8">AVERAGE(J5,J10,J15)</f>
        <v>62.243133333333333</v>
      </c>
      <c r="K21">
        <f t="shared" si="8"/>
        <v>59.437433333333331</v>
      </c>
      <c r="L21">
        <f>AVERAGE(L5,L10,L15)</f>
        <v>61.2288</v>
      </c>
      <c r="M21">
        <f t="shared" si="8"/>
        <v>28.649433333333334</v>
      </c>
      <c r="N21">
        <f t="shared" si="8"/>
        <v>0</v>
      </c>
      <c r="O21">
        <f t="shared" si="8"/>
        <v>0</v>
      </c>
    </row>
    <row r="23" spans="1:22" x14ac:dyDescent="0.25">
      <c r="A23" t="s">
        <v>17</v>
      </c>
      <c r="B23">
        <f>STDEV(B3,B8,B13)</f>
        <v>2.2551570529196704E-2</v>
      </c>
      <c r="C23">
        <f t="shared" ref="C23:G23" si="9">STDEV(C3,C8,C13)</f>
        <v>4.5825756949558464E-4</v>
      </c>
      <c r="D23">
        <f t="shared" si="9"/>
        <v>4.6508063816933908E-3</v>
      </c>
      <c r="E23">
        <f t="shared" si="9"/>
        <v>2.7211268742257009E-3</v>
      </c>
      <c r="F23">
        <f t="shared" si="9"/>
        <v>1.628895331198417E-2</v>
      </c>
      <c r="G23">
        <f t="shared" si="9"/>
        <v>4.1165398091115309E-2</v>
      </c>
      <c r="I23" t="s">
        <v>23</v>
      </c>
      <c r="J23">
        <f>STDEV(J3,J8,J13)</f>
        <v>0</v>
      </c>
      <c r="K23">
        <f t="shared" ref="K23:O23" si="10">STDEV(K3,K8,K13)</f>
        <v>0.17430204626834792</v>
      </c>
      <c r="L23">
        <f t="shared" si="10"/>
        <v>0.47541134119132311</v>
      </c>
      <c r="M23">
        <f t="shared" si="10"/>
        <v>14.450830246506021</v>
      </c>
      <c r="N23">
        <f t="shared" si="10"/>
        <v>1.2489250030859873</v>
      </c>
      <c r="O23">
        <f t="shared" si="10"/>
        <v>2.5710556437645091</v>
      </c>
    </row>
    <row r="24" spans="1:22" x14ac:dyDescent="0.25">
      <c r="A24" t="s">
        <v>18</v>
      </c>
      <c r="B24">
        <f t="shared" ref="B24:G25" si="11">STDEV(B4,B9,B14)</f>
        <v>6.3002645447102724E-3</v>
      </c>
      <c r="C24">
        <f t="shared" si="11"/>
        <v>5.7274194305405399E-3</v>
      </c>
      <c r="D24">
        <f t="shared" si="11"/>
        <v>1.1842860014934448E-2</v>
      </c>
      <c r="E24">
        <f t="shared" si="11"/>
        <v>7.773673520286275E-3</v>
      </c>
      <c r="F24">
        <f t="shared" si="11"/>
        <v>7.8212158588035399E-4</v>
      </c>
      <c r="G24">
        <f t="shared" si="11"/>
        <v>1.9146464548405102E-3</v>
      </c>
      <c r="I24" t="s">
        <v>24</v>
      </c>
      <c r="J24">
        <f t="shared" ref="J24:O24" si="12">STDEV(J4,J9,J14)</f>
        <v>0.12211373114164237</v>
      </c>
      <c r="K24">
        <f t="shared" si="12"/>
        <v>0.37577738534048732</v>
      </c>
      <c r="L24">
        <f t="shared" si="12"/>
        <v>0.28827286263769902</v>
      </c>
      <c r="M24">
        <f t="shared" si="12"/>
        <v>2.7561384985760924</v>
      </c>
      <c r="N24">
        <f t="shared" si="12"/>
        <v>1.248925003085988</v>
      </c>
      <c r="O24">
        <f t="shared" si="12"/>
        <v>2.5710556437645131</v>
      </c>
    </row>
    <row r="25" spans="1:22" x14ac:dyDescent="0.25">
      <c r="A25" t="s">
        <v>19</v>
      </c>
      <c r="B25">
        <f t="shared" si="11"/>
        <v>2.6457513110645904E-4</v>
      </c>
      <c r="C25">
        <f t="shared" si="11"/>
        <v>1.0263202878893767E-3</v>
      </c>
      <c r="D25">
        <f t="shared" si="11"/>
        <v>5.0332229568471668E-4</v>
      </c>
      <c r="E25">
        <f t="shared" si="11"/>
        <v>1.3576941236277532E-3</v>
      </c>
      <c r="F25">
        <f t="shared" si="11"/>
        <v>0</v>
      </c>
      <c r="G25">
        <f t="shared" si="11"/>
        <v>0</v>
      </c>
      <c r="I25" t="s">
        <v>25</v>
      </c>
      <c r="J25">
        <f t="shared" ref="J25:O25" si="13">STDEV(J5,J10,J15)</f>
        <v>0.12210545988338728</v>
      </c>
      <c r="K25">
        <f t="shared" si="13"/>
        <v>0.54029355292593662</v>
      </c>
      <c r="L25">
        <f t="shared" si="13"/>
        <v>0.20793775510955459</v>
      </c>
      <c r="M25">
        <f t="shared" si="13"/>
        <v>17.049357184754307</v>
      </c>
      <c r="N25">
        <f t="shared" si="13"/>
        <v>0</v>
      </c>
      <c r="O25">
        <f t="shared" si="13"/>
        <v>0</v>
      </c>
    </row>
    <row r="30" spans="1:22" x14ac:dyDescent="0.25">
      <c r="B30">
        <v>0.75083015835474409</v>
      </c>
      <c r="C30">
        <v>0.6965098361499974</v>
      </c>
      <c r="D30">
        <v>0.71373333817436579</v>
      </c>
      <c r="E30">
        <v>0.89627499878406525</v>
      </c>
      <c r="F30">
        <v>0.19384925267589626</v>
      </c>
      <c r="G30">
        <v>0.17708970540586641</v>
      </c>
    </row>
    <row r="31" spans="1:22" x14ac:dyDescent="0.25">
      <c r="B31">
        <v>0.79273650475910729</v>
      </c>
      <c r="C31">
        <v>0.72026557218833043</v>
      </c>
      <c r="D31">
        <v>0.70896290002330653</v>
      </c>
      <c r="E31">
        <v>1.0103363557295366</v>
      </c>
      <c r="F31">
        <v>0.19723030315204101</v>
      </c>
      <c r="G31">
        <v>0.18343188404173089</v>
      </c>
    </row>
    <row r="32" spans="1:22" x14ac:dyDescent="0.25">
      <c r="B32">
        <v>0.67723174700661315</v>
      </c>
      <c r="C32">
        <v>0.67559499641259513</v>
      </c>
      <c r="D32">
        <v>0.70824193569921678</v>
      </c>
      <c r="E32">
        <v>0.64301860471104466</v>
      </c>
      <c r="F32">
        <v>0.19370724692724753</v>
      </c>
      <c r="G32">
        <v>0.16930781351402402</v>
      </c>
    </row>
    <row r="34" spans="2:10" x14ac:dyDescent="0.25">
      <c r="B34">
        <v>0.74026613670682151</v>
      </c>
      <c r="C34">
        <v>0.6974568015836411</v>
      </c>
      <c r="D34">
        <v>0.71031272463229644</v>
      </c>
      <c r="E34">
        <v>0.84987665307488225</v>
      </c>
      <c r="F34">
        <v>0.19492893425172828</v>
      </c>
      <c r="G34">
        <v>0.17660980098720711</v>
      </c>
    </row>
    <row r="35" spans="2:10" x14ac:dyDescent="0.25">
      <c r="B35">
        <v>5.8472525008750227E-2</v>
      </c>
      <c r="C35">
        <v>2.2350338759922952E-2</v>
      </c>
      <c r="D35">
        <v>2.9841908689448968E-3</v>
      </c>
      <c r="E35">
        <v>0.18800315799670045</v>
      </c>
      <c r="F35">
        <v>1.9943082809980388E-3</v>
      </c>
      <c r="G35">
        <v>7.0742542544211667E-3</v>
      </c>
    </row>
    <row r="39" spans="2:10" x14ac:dyDescent="0.25">
      <c r="H39" s="5"/>
    </row>
    <row r="40" spans="2:10" x14ac:dyDescent="0.25">
      <c r="I40" s="5"/>
      <c r="J40" s="5"/>
    </row>
    <row r="50" spans="8:10" x14ac:dyDescent="0.25">
      <c r="H50" s="5"/>
    </row>
    <row r="51" spans="8:10" x14ac:dyDescent="0.25">
      <c r="I51" s="5"/>
      <c r="J51" s="5"/>
    </row>
    <row r="78" spans="3:3" x14ac:dyDescent="0.25">
      <c r="C78" s="5"/>
    </row>
    <row r="98" spans="3:3" x14ac:dyDescent="0.25">
      <c r="C98" s="5"/>
    </row>
    <row r="108" spans="3:3" x14ac:dyDescent="0.25">
      <c r="C108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PARAMETERS-tbr1</vt:lpstr>
      <vt:lpstr>PARAMETERS-deltaamn1</vt:lpstr>
      <vt:lpstr>PARAMETERS-EvoTop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 Romanyshyn</dc:creator>
  <cp:lastModifiedBy>Lesia Romanyshyn</cp:lastModifiedBy>
  <dcterms:created xsi:type="dcterms:W3CDTF">2020-05-06T18:21:22Z</dcterms:created>
  <dcterms:modified xsi:type="dcterms:W3CDTF">2022-01-31T01:50:34Z</dcterms:modified>
</cp:coreProperties>
</file>