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Локальний Диск (С)\Stony Brook\LAB\1. Yeast AMN1\Manuscript\COMMS BIO REVISIONS\final revision\MANUSCRIPT DATA-boxplots_GBcomments\Figure 4\FLC\"/>
    </mc:Choice>
  </mc:AlternateContent>
  <xr:revisionPtr revIDLastSave="0" documentId="13_ncr:1_{E6B84616-DFC4-48B9-8363-07130AE8C861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tbr1" sheetId="1" r:id="rId1"/>
    <sheet name="tbr1deltaamn1" sheetId="2" r:id="rId2"/>
    <sheet name="suppfig12c_FLCresuspVSam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1" i="1" l="1"/>
  <c r="J41" i="1"/>
  <c r="T10" i="1"/>
  <c r="U10" i="1"/>
  <c r="V10" i="1"/>
  <c r="W10" i="1"/>
  <c r="X10" i="1"/>
  <c r="T11" i="1"/>
  <c r="U11" i="1"/>
  <c r="V11" i="1"/>
  <c r="W11" i="1"/>
  <c r="X11" i="1"/>
  <c r="S11" i="1"/>
  <c r="S10" i="1"/>
  <c r="W13" i="2"/>
  <c r="X13" i="2"/>
  <c r="Y13" i="2"/>
  <c r="Z13" i="2"/>
  <c r="AA13" i="2"/>
  <c r="W14" i="2"/>
  <c r="X14" i="2"/>
  <c r="Y14" i="2"/>
  <c r="Z14" i="2"/>
  <c r="AA14" i="2"/>
  <c r="V13" i="2"/>
  <c r="V14" i="2"/>
  <c r="W6" i="2"/>
  <c r="X6" i="2"/>
  <c r="Y6" i="2"/>
  <c r="Z6" i="2"/>
  <c r="AA6" i="2"/>
  <c r="W7" i="2"/>
  <c r="X7" i="2"/>
  <c r="Y7" i="2"/>
  <c r="Z7" i="2"/>
  <c r="AA7" i="2"/>
  <c r="V7" i="2"/>
  <c r="V6" i="2"/>
  <c r="T4" i="1"/>
  <c r="U4" i="1"/>
  <c r="V4" i="1"/>
  <c r="W4" i="1"/>
  <c r="X4" i="1"/>
  <c r="T5" i="1"/>
  <c r="U5" i="1"/>
  <c r="V5" i="1"/>
  <c r="W5" i="1"/>
  <c r="X5" i="1"/>
  <c r="S5" i="1"/>
  <c r="S4" i="1"/>
  <c r="K38" i="2"/>
  <c r="L38" i="2"/>
  <c r="M38" i="2"/>
  <c r="N38" i="2"/>
  <c r="O38" i="2"/>
  <c r="K39" i="2"/>
  <c r="L39" i="2"/>
  <c r="M39" i="2"/>
  <c r="N39" i="2"/>
  <c r="O39" i="2"/>
  <c r="J39" i="2"/>
  <c r="J38" i="2"/>
  <c r="L41" i="1"/>
  <c r="M41" i="1"/>
  <c r="N41" i="1"/>
  <c r="O41" i="1"/>
  <c r="K42" i="1"/>
  <c r="L42" i="1"/>
  <c r="M42" i="1"/>
  <c r="N42" i="1"/>
  <c r="O42" i="1"/>
  <c r="J42" i="1"/>
  <c r="B33" i="1"/>
  <c r="B26" i="1"/>
  <c r="J33" i="1"/>
  <c r="J31" i="1"/>
  <c r="J26" i="1"/>
  <c r="J24" i="1"/>
  <c r="B31" i="1"/>
  <c r="C24" i="1"/>
  <c r="B24" i="1"/>
  <c r="G24" i="1"/>
  <c r="F24" i="1"/>
  <c r="E24" i="1"/>
  <c r="D24" i="1"/>
  <c r="M26" i="1"/>
  <c r="N26" i="1"/>
  <c r="G44" i="1" l="1"/>
  <c r="G45" i="1"/>
  <c r="C44" i="1"/>
  <c r="D44" i="1"/>
  <c r="E44" i="1"/>
  <c r="F44" i="1"/>
  <c r="C45" i="1"/>
  <c r="D45" i="1"/>
  <c r="E45" i="1"/>
  <c r="F45" i="1"/>
  <c r="B45" i="1"/>
  <c r="B44" i="1"/>
  <c r="B42" i="2"/>
  <c r="C42" i="2"/>
  <c r="D42" i="2"/>
  <c r="E42" i="2"/>
  <c r="F42" i="2"/>
  <c r="A42" i="2"/>
  <c r="B41" i="2"/>
  <c r="C41" i="2"/>
  <c r="D41" i="2"/>
  <c r="E41" i="2"/>
  <c r="F41" i="2"/>
  <c r="A41" i="2"/>
  <c r="G34" i="1"/>
  <c r="G27" i="1"/>
  <c r="B27" i="1"/>
  <c r="E25" i="1" l="1"/>
  <c r="K31" i="2"/>
  <c r="L31" i="2"/>
  <c r="M31" i="2"/>
  <c r="N31" i="2"/>
  <c r="O31" i="2"/>
  <c r="K32" i="2"/>
  <c r="L32" i="2"/>
  <c r="M32" i="2"/>
  <c r="N32" i="2"/>
  <c r="O32" i="2"/>
  <c r="J32" i="2"/>
  <c r="J31" i="2"/>
  <c r="C31" i="2"/>
  <c r="D31" i="2"/>
  <c r="E31" i="2"/>
  <c r="F31" i="2"/>
  <c r="G31" i="2"/>
  <c r="C32" i="2"/>
  <c r="D32" i="2"/>
  <c r="E32" i="2"/>
  <c r="F32" i="2"/>
  <c r="G32" i="2"/>
  <c r="B32" i="2"/>
  <c r="B31" i="2"/>
  <c r="L24" i="2"/>
  <c r="K23" i="2"/>
  <c r="L23" i="2"/>
  <c r="M23" i="2"/>
  <c r="N23" i="2"/>
  <c r="O23" i="2"/>
  <c r="K24" i="2"/>
  <c r="M24" i="2"/>
  <c r="N24" i="2"/>
  <c r="O24" i="2"/>
  <c r="J24" i="2"/>
  <c r="J23" i="2"/>
  <c r="G23" i="2"/>
  <c r="F24" i="2"/>
  <c r="E23" i="2"/>
  <c r="C23" i="2"/>
  <c r="D23" i="2"/>
  <c r="F23" i="2"/>
  <c r="C24" i="2"/>
  <c r="D24" i="2"/>
  <c r="E24" i="2"/>
  <c r="G24" i="2"/>
  <c r="B24" i="2"/>
  <c r="B23" i="2"/>
  <c r="O33" i="1" l="1"/>
  <c r="G31" i="1" l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K34" i="1"/>
  <c r="L34" i="1"/>
  <c r="M34" i="1"/>
  <c r="N34" i="1"/>
  <c r="O34" i="1"/>
  <c r="J34" i="1"/>
  <c r="J32" i="1"/>
  <c r="C31" i="1"/>
  <c r="D31" i="1"/>
  <c r="E31" i="1"/>
  <c r="F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B34" i="1"/>
  <c r="B32" i="1"/>
  <c r="M24" i="1"/>
  <c r="K24" i="1"/>
  <c r="L24" i="1"/>
  <c r="N24" i="1"/>
  <c r="O24" i="1"/>
  <c r="K25" i="1"/>
  <c r="L25" i="1"/>
  <c r="M25" i="1"/>
  <c r="N25" i="1"/>
  <c r="O25" i="1"/>
  <c r="K26" i="1"/>
  <c r="L26" i="1"/>
  <c r="O26" i="1"/>
  <c r="K27" i="1"/>
  <c r="L27" i="1"/>
  <c r="M27" i="1"/>
  <c r="N27" i="1"/>
  <c r="O27" i="1"/>
  <c r="J27" i="1"/>
  <c r="J25" i="1"/>
  <c r="D25" i="1"/>
  <c r="C25" i="1"/>
  <c r="F25" i="1"/>
  <c r="G25" i="1"/>
  <c r="C26" i="1"/>
  <c r="D26" i="1"/>
  <c r="E26" i="1"/>
  <c r="F26" i="1"/>
  <c r="G26" i="1"/>
  <c r="C27" i="1"/>
  <c r="D27" i="1"/>
  <c r="E27" i="1"/>
  <c r="F27" i="1"/>
  <c r="B25" i="1"/>
</calcChain>
</file>

<file path=xl/sharedStrings.xml><?xml version="1.0" encoding="utf-8"?>
<sst xmlns="http://schemas.openxmlformats.org/spreadsheetml/2006/main" count="400" uniqueCount="69">
  <si>
    <t>slopes</t>
  </si>
  <si>
    <t>duration</t>
  </si>
  <si>
    <t>R1</t>
  </si>
  <si>
    <t>slope 1</t>
  </si>
  <si>
    <t>duration 1</t>
  </si>
  <si>
    <t>slope 2</t>
  </si>
  <si>
    <t xml:space="preserve">duration 2 </t>
  </si>
  <si>
    <t>slope 3</t>
  </si>
  <si>
    <t>duration 3</t>
  </si>
  <si>
    <t>slope 4</t>
  </si>
  <si>
    <t>duration 4</t>
  </si>
  <si>
    <t>R2</t>
  </si>
  <si>
    <t>R3</t>
  </si>
  <si>
    <t>MEANS</t>
  </si>
  <si>
    <t>SD</t>
  </si>
  <si>
    <t>WADflc</t>
  </si>
  <si>
    <t>=</t>
  </si>
  <si>
    <t>];</t>
  </si>
  <si>
    <t>MADflc</t>
  </si>
  <si>
    <t>WSTATflc</t>
  </si>
  <si>
    <t>[</t>
  </si>
  <si>
    <t>MSTATflc</t>
  </si>
  <si>
    <t>WSexpFLC</t>
  </si>
  <si>
    <t>MSexpFLC</t>
  </si>
  <si>
    <t>ADAPT slope</t>
  </si>
  <si>
    <t>S1 AmB</t>
  </si>
  <si>
    <t>D3 AmB</t>
  </si>
  <si>
    <t>S1 FLC</t>
  </si>
  <si>
    <t>D3 FLC</t>
  </si>
  <si>
    <t>i1</t>
  </si>
  <si>
    <t>plot(</t>
  </si>
  <si>
    <t>j1</t>
  </si>
  <si>
    <t>,</t>
  </si>
  <si>
    <t xml:space="preserve">,'o','MarkerSize',10,'MarkerFaceColor','r','MarkerEdgeColor',[0.3 0.3 0.3],'LineWidth',1.5); </t>
  </si>
  <si>
    <t>i2</t>
  </si>
  <si>
    <t>j2</t>
  </si>
  <si>
    <t>i3</t>
  </si>
  <si>
    <t>j3</t>
  </si>
  <si>
    <t>i4</t>
  </si>
  <si>
    <t>j4</t>
  </si>
  <si>
    <t>i5</t>
  </si>
  <si>
    <t>j5</t>
  </si>
  <si>
    <t>i6</t>
  </si>
  <si>
    <t>j6</t>
  </si>
  <si>
    <t>i7</t>
  </si>
  <si>
    <t>j7</t>
  </si>
  <si>
    <t>i8</t>
  </si>
  <si>
    <t>j8</t>
  </si>
  <si>
    <t>i9</t>
  </si>
  <si>
    <t>j9</t>
  </si>
  <si>
    <t>i10</t>
  </si>
  <si>
    <t>j10</t>
  </si>
  <si>
    <t>i11</t>
  </si>
  <si>
    <t>j11</t>
  </si>
  <si>
    <t>i12</t>
  </si>
  <si>
    <t>j12</t>
  </si>
  <si>
    <t>d1</t>
  </si>
  <si>
    <t>dd1</t>
  </si>
  <si>
    <t>d2</t>
  </si>
  <si>
    <t>dd2</t>
  </si>
  <si>
    <t>d3</t>
  </si>
  <si>
    <t>dd3</t>
  </si>
  <si>
    <t>d4</t>
  </si>
  <si>
    <t>dd4</t>
  </si>
  <si>
    <t>S-ADAPT</t>
  </si>
  <si>
    <t>T-ADAPT</t>
  </si>
  <si>
    <t>AD DUR.</t>
  </si>
  <si>
    <t>S REGR</t>
  </si>
  <si>
    <t>T REGR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</si>
</sst>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0" xfId="0" applyFont="1" applyFill="1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4" borderId="0" xfId="0" applyFill="1"/>
    <xf numFmtId="165" fontId="0" fillId="0" borderId="0" xfId="0" applyNumberFormat="1" applyAlignment="1">
      <alignment vertical="center"/>
    </xf>
    <xf numFmtId="0" fontId="0" fillId="5" borderId="0" xfId="0" applyFill="1"/>
    <xf numFmtId="11" fontId="0" fillId="5" borderId="0" xfId="0" applyNumberFormat="1" applyFill="1"/>
    <xf numFmtId="0" fontId="0" fillId="6" borderId="0" xfId="0" applyFill="1"/>
    <xf numFmtId="0" fontId="0" fillId="7" borderId="0" xfId="0" applyFill="1"/>
    <xf numFmtId="164" fontId="0" fillId="7" borderId="0" xfId="0" applyNumberFormat="1" applyFill="1"/>
    <xf numFmtId="0" fontId="0" fillId="8" borderId="0" xfId="0" applyFill="1"/>
    <xf numFmtId="11" fontId="0" fillId="8" borderId="0" xfId="0" applyNumberFormat="1" applyFill="1"/>
    <xf numFmtId="0" fontId="0" fillId="9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1"/>
  <sheetViews>
    <sheetView topLeftCell="E13" zoomScale="85" zoomScaleNormal="85" workbookViewId="0">
      <selection activeCell="I34" sqref="I34"/>
    </sheetView>
  </sheetViews>
  <sheetFormatPr defaultRowHeight="15" x14ac:dyDescent="0.25"/>
  <cols>
    <col min="4" max="4" width="11.85546875" bestFit="1" customWidth="1"/>
    <col min="9" max="9" width="10.28515625" customWidth="1"/>
  </cols>
  <sheetData>
    <row r="1" spans="1:24" x14ac:dyDescent="0.25">
      <c r="A1" s="16" t="s">
        <v>0</v>
      </c>
      <c r="B1" s="16"/>
      <c r="C1" s="16"/>
      <c r="D1" s="16"/>
      <c r="E1" s="16"/>
      <c r="F1" s="16"/>
      <c r="G1" s="16"/>
      <c r="I1" s="16" t="s">
        <v>1</v>
      </c>
      <c r="J1" s="16"/>
      <c r="K1" s="16"/>
      <c r="L1" s="16"/>
      <c r="M1" s="16"/>
      <c r="N1" s="16"/>
      <c r="O1" s="16"/>
      <c r="R1" s="2" t="s">
        <v>67</v>
      </c>
      <c r="S1" s="13">
        <v>0.1633</v>
      </c>
      <c r="T1" s="13">
        <v>1.5299999999999999E-2</v>
      </c>
      <c r="U1" s="13">
        <v>2.01E-2</v>
      </c>
      <c r="V1" s="13">
        <v>3.9100000000000003E-2</v>
      </c>
      <c r="W1" s="13">
        <v>4.7399999999999998E-2</v>
      </c>
      <c r="X1" s="13">
        <v>0</v>
      </c>
    </row>
    <row r="2" spans="1:24" x14ac:dyDescent="0.25">
      <c r="A2" s="1" t="s">
        <v>2</v>
      </c>
      <c r="B2" s="2">
        <v>0</v>
      </c>
      <c r="C2" s="2">
        <v>0.2</v>
      </c>
      <c r="D2" s="2">
        <v>0.4</v>
      </c>
      <c r="E2" s="2">
        <v>0.6</v>
      </c>
      <c r="F2" s="2">
        <v>0.8</v>
      </c>
      <c r="G2" s="2">
        <v>1</v>
      </c>
      <c r="I2" s="1" t="s">
        <v>2</v>
      </c>
      <c r="J2" s="2">
        <v>0</v>
      </c>
      <c r="K2" s="2">
        <v>0.2</v>
      </c>
      <c r="L2" s="2">
        <v>0.4</v>
      </c>
      <c r="M2" s="2">
        <v>0.6</v>
      </c>
      <c r="N2" s="2">
        <v>0.8</v>
      </c>
      <c r="O2" s="2">
        <v>1</v>
      </c>
      <c r="S2" s="13">
        <v>0.14710000000000001</v>
      </c>
      <c r="T2" s="13">
        <v>0.12770000000000001</v>
      </c>
      <c r="U2" s="13">
        <v>3.9399999999999998E-2</v>
      </c>
      <c r="V2" s="13">
        <v>8.7900000000000006E-2</v>
      </c>
      <c r="W2" s="13">
        <v>4.9700000000000001E-2</v>
      </c>
      <c r="X2" s="13">
        <v>3.8100000000000002E-2</v>
      </c>
    </row>
    <row r="3" spans="1:24" x14ac:dyDescent="0.25">
      <c r="A3" t="s">
        <v>3</v>
      </c>
      <c r="B3" s="13">
        <v>0.1633</v>
      </c>
      <c r="C3" s="13">
        <v>7.9699999999999993E-2</v>
      </c>
      <c r="D3">
        <v>7.9699999999999993E-2</v>
      </c>
      <c r="E3">
        <v>6.9800000000000001E-2</v>
      </c>
      <c r="F3">
        <v>6.6400000000000001E-2</v>
      </c>
      <c r="G3">
        <v>0.03</v>
      </c>
      <c r="I3" t="s">
        <v>4</v>
      </c>
      <c r="J3" s="13">
        <v>6.7793000000000001</v>
      </c>
      <c r="K3" s="13">
        <v>8.4687000000000001</v>
      </c>
      <c r="L3">
        <v>6.3586</v>
      </c>
      <c r="M3">
        <v>6.2492000000000001</v>
      </c>
      <c r="N3">
        <v>4.4793000000000003</v>
      </c>
      <c r="O3">
        <v>5.4618000000000002</v>
      </c>
      <c r="S3" s="13">
        <v>0.1699</v>
      </c>
      <c r="T3" s="13">
        <v>9.3799999999999994E-2</v>
      </c>
      <c r="U3" s="13">
        <v>3.5099999999999999E-2</v>
      </c>
      <c r="V3" s="13">
        <v>5.4899999999999997E-2</v>
      </c>
      <c r="W3" s="13">
        <v>3.6900000000000002E-2</v>
      </c>
      <c r="X3" s="13">
        <v>0</v>
      </c>
    </row>
    <row r="4" spans="1:24" x14ac:dyDescent="0.25">
      <c r="A4" t="s">
        <v>5</v>
      </c>
      <c r="B4">
        <v>0</v>
      </c>
      <c r="C4">
        <v>1.35E-2</v>
      </c>
      <c r="D4">
        <v>-8.0000000000000002E-3</v>
      </c>
      <c r="E4">
        <v>1.3599999999999999E-2</v>
      </c>
      <c r="F4">
        <v>1.11E-2</v>
      </c>
      <c r="G4">
        <v>0</v>
      </c>
      <c r="I4" t="s">
        <v>6</v>
      </c>
      <c r="J4" s="8">
        <v>0</v>
      </c>
      <c r="K4" s="8">
        <v>7.1233000000000004</v>
      </c>
      <c r="L4" s="8">
        <v>23.6479</v>
      </c>
      <c r="M4" s="8">
        <v>11.2232</v>
      </c>
      <c r="N4" s="8">
        <v>10.5207</v>
      </c>
      <c r="O4" s="10">
        <v>0</v>
      </c>
      <c r="S4" s="13">
        <f>AVERAGE(S1:S3)</f>
        <v>0.16009999999999999</v>
      </c>
      <c r="T4" s="13">
        <f t="shared" ref="T4:X4" si="0">AVERAGE(T1:T3)</f>
        <v>7.8933333333333341E-2</v>
      </c>
      <c r="U4" s="13">
        <f t="shared" si="0"/>
        <v>3.153333333333333E-2</v>
      </c>
      <c r="V4" s="13">
        <f t="shared" si="0"/>
        <v>6.0633333333333338E-2</v>
      </c>
      <c r="W4" s="13">
        <f t="shared" si="0"/>
        <v>4.4666666666666667E-2</v>
      </c>
      <c r="X4" s="13">
        <f t="shared" si="0"/>
        <v>1.2700000000000001E-2</v>
      </c>
    </row>
    <row r="5" spans="1:24" x14ac:dyDescent="0.25">
      <c r="A5" t="s">
        <v>7</v>
      </c>
      <c r="B5">
        <v>0</v>
      </c>
      <c r="C5">
        <v>1.5299999999999999E-2</v>
      </c>
      <c r="D5" s="13">
        <v>2.01E-2</v>
      </c>
      <c r="E5" s="13">
        <v>3.9100000000000003E-2</v>
      </c>
      <c r="F5" s="13">
        <v>4.7399999999999998E-2</v>
      </c>
      <c r="G5" s="13">
        <v>0</v>
      </c>
      <c r="I5" t="s">
        <v>8</v>
      </c>
      <c r="J5" s="10">
        <v>0</v>
      </c>
      <c r="K5">
        <v>5.9093</v>
      </c>
      <c r="L5" s="13">
        <v>8.2995000000000001</v>
      </c>
      <c r="M5" s="13">
        <v>7.4402999999999997</v>
      </c>
      <c r="N5" s="13">
        <v>12.8127</v>
      </c>
      <c r="O5" s="13">
        <v>0</v>
      </c>
      <c r="S5" s="14">
        <f>STDEV(S1:S3)</f>
        <v>1.1732007500849965E-2</v>
      </c>
      <c r="T5" s="14">
        <f t="shared" ref="T5:X5" si="1">STDEV(T1:T3)</f>
        <v>5.7655904583427814E-2</v>
      </c>
      <c r="U5" s="14">
        <f t="shared" si="1"/>
        <v>1.0132291613121566E-2</v>
      </c>
      <c r="V5" s="14">
        <f t="shared" si="1"/>
        <v>2.4900066934314315E-2</v>
      </c>
      <c r="W5" s="14">
        <f t="shared" si="1"/>
        <v>6.8237330936469533E-3</v>
      </c>
      <c r="X5" s="14">
        <f t="shared" si="1"/>
        <v>2.1997045256124743E-2</v>
      </c>
    </row>
    <row r="6" spans="1:24" x14ac:dyDescent="0.25">
      <c r="A6" t="s">
        <v>9</v>
      </c>
      <c r="B6">
        <v>2.3999999999999998E-3</v>
      </c>
      <c r="C6">
        <v>-1.1000000000000001E-3</v>
      </c>
      <c r="D6">
        <v>-1.1999999999999999E-3</v>
      </c>
      <c r="E6">
        <v>-1E-3</v>
      </c>
      <c r="F6" s="3">
        <v>1.9332E-4</v>
      </c>
      <c r="G6">
        <v>-3.6591527404349999E-3</v>
      </c>
      <c r="I6" t="s">
        <v>10</v>
      </c>
      <c r="J6">
        <v>64.220699999999994</v>
      </c>
      <c r="K6">
        <v>49.498699999999999</v>
      </c>
      <c r="L6">
        <v>32.694000000000003</v>
      </c>
      <c r="M6">
        <v>46.087299999999999</v>
      </c>
      <c r="N6">
        <v>43.1873</v>
      </c>
      <c r="O6" s="8">
        <v>65.538200000000003</v>
      </c>
    </row>
    <row r="7" spans="1:24" x14ac:dyDescent="0.25">
      <c r="B7" s="2"/>
      <c r="C7" s="2"/>
      <c r="D7" s="2"/>
      <c r="R7" s="2" t="s">
        <v>68</v>
      </c>
      <c r="S7" s="13">
        <v>6.7793000000000001</v>
      </c>
      <c r="T7" s="13">
        <v>8.4687000000000001</v>
      </c>
      <c r="U7" s="13">
        <v>8.2995000000000001</v>
      </c>
      <c r="V7" s="13">
        <v>7.4402999999999997</v>
      </c>
      <c r="W7" s="13">
        <v>12.8127</v>
      </c>
      <c r="X7" s="13">
        <v>0</v>
      </c>
    </row>
    <row r="8" spans="1:24" x14ac:dyDescent="0.25">
      <c r="S8" s="13">
        <v>6.8920000000000003</v>
      </c>
      <c r="T8" s="13">
        <v>8.5054999999999996</v>
      </c>
      <c r="U8" s="13">
        <v>11.0502</v>
      </c>
      <c r="V8" s="13">
        <v>4.51</v>
      </c>
      <c r="W8" s="13">
        <v>9.1021999999999998</v>
      </c>
      <c r="X8" s="13">
        <v>14.931699999999999</v>
      </c>
    </row>
    <row r="9" spans="1:24" x14ac:dyDescent="0.25">
      <c r="A9" s="1" t="s">
        <v>11</v>
      </c>
      <c r="B9" s="2">
        <v>0</v>
      </c>
      <c r="C9" s="2">
        <v>0.2</v>
      </c>
      <c r="D9" s="2">
        <v>0.4</v>
      </c>
      <c r="E9" s="2">
        <v>0.6</v>
      </c>
      <c r="F9" s="2">
        <v>0.8</v>
      </c>
      <c r="G9" s="2">
        <v>1</v>
      </c>
      <c r="I9" s="1" t="s">
        <v>11</v>
      </c>
      <c r="J9" s="2">
        <v>0</v>
      </c>
      <c r="K9" s="2">
        <v>0.2</v>
      </c>
      <c r="L9" s="2">
        <v>0.4</v>
      </c>
      <c r="M9" s="2">
        <v>0.6</v>
      </c>
      <c r="N9" s="2">
        <v>0.8</v>
      </c>
      <c r="O9" s="2">
        <v>1</v>
      </c>
      <c r="S9" s="13">
        <v>6.7853000000000003</v>
      </c>
      <c r="T9" s="13">
        <v>8.5020000000000007</v>
      </c>
      <c r="U9" s="13">
        <v>10.165699999999999</v>
      </c>
      <c r="V9" s="13">
        <v>8.5091000000000001</v>
      </c>
      <c r="W9" s="13">
        <v>10.349500000000001</v>
      </c>
      <c r="X9" s="13">
        <v>0</v>
      </c>
    </row>
    <row r="10" spans="1:24" x14ac:dyDescent="0.25">
      <c r="A10" t="s">
        <v>3</v>
      </c>
      <c r="B10" s="13">
        <v>0.14710000000000001</v>
      </c>
      <c r="C10" s="13">
        <v>0.12770000000000001</v>
      </c>
      <c r="D10">
        <v>8.2000000000000003E-2</v>
      </c>
      <c r="E10">
        <v>7.9299999999999995E-2</v>
      </c>
      <c r="F10">
        <v>0.06</v>
      </c>
      <c r="G10">
        <v>3.6299999999999999E-2</v>
      </c>
      <c r="I10" t="s">
        <v>4</v>
      </c>
      <c r="J10" s="13">
        <v>6.8920000000000003</v>
      </c>
      <c r="K10" s="13">
        <v>8.5054999999999996</v>
      </c>
      <c r="L10">
        <v>5.6731999999999996</v>
      </c>
      <c r="M10">
        <v>4.3518999999999997</v>
      </c>
      <c r="N10">
        <v>5.3851000000000004</v>
      </c>
      <c r="O10">
        <v>5.4551999999999996</v>
      </c>
      <c r="S10" s="13">
        <f>AVERAGE(S7:S9)</f>
        <v>6.8188666666666675</v>
      </c>
      <c r="T10" s="13">
        <f t="shared" ref="T10:X10" si="2">AVERAGE(T7:T9)</f>
        <v>8.4920666666666662</v>
      </c>
      <c r="U10" s="13">
        <f t="shared" si="2"/>
        <v>9.8384666666666671</v>
      </c>
      <c r="V10" s="13">
        <f t="shared" si="2"/>
        <v>6.8197999999999999</v>
      </c>
      <c r="W10" s="13">
        <f t="shared" si="2"/>
        <v>10.754800000000001</v>
      </c>
      <c r="X10" s="13">
        <f t="shared" si="2"/>
        <v>4.9772333333333334</v>
      </c>
    </row>
    <row r="11" spans="1:24" x14ac:dyDescent="0.25">
      <c r="A11" t="s">
        <v>5</v>
      </c>
      <c r="B11">
        <v>0</v>
      </c>
      <c r="C11">
        <v>0</v>
      </c>
      <c r="D11">
        <v>-2.3999999999999998E-3</v>
      </c>
      <c r="E11">
        <v>4.7100000000000003E-2</v>
      </c>
      <c r="F11">
        <v>4.1000000000000003E-3</v>
      </c>
      <c r="G11">
        <v>-1.2999999999999999E-3</v>
      </c>
      <c r="I11" t="s">
        <v>6</v>
      </c>
      <c r="J11" s="8">
        <v>0</v>
      </c>
      <c r="K11" s="8">
        <v>0</v>
      </c>
      <c r="L11" s="8">
        <v>21.4998</v>
      </c>
      <c r="M11" s="8">
        <v>7.0845000000000002</v>
      </c>
      <c r="N11" s="8">
        <v>17.3385</v>
      </c>
      <c r="O11" s="10">
        <v>28.014900000000001</v>
      </c>
      <c r="S11" s="14">
        <f>STDEV(S7:S9)</f>
        <v>6.3406335119870663E-2</v>
      </c>
      <c r="T11" s="14">
        <f t="shared" ref="T11:X11" si="3">STDEV(T7:T9)</f>
        <v>2.0311655110633698E-2</v>
      </c>
      <c r="U11" s="14">
        <f t="shared" si="3"/>
        <v>1.4042431638905482</v>
      </c>
      <c r="V11" s="14">
        <f t="shared" si="3"/>
        <v>2.0704988263701143</v>
      </c>
      <c r="W11" s="14">
        <f t="shared" si="3"/>
        <v>1.8881614417204895</v>
      </c>
      <c r="X11" s="14">
        <f t="shared" si="3"/>
        <v>8.6208210144587341</v>
      </c>
    </row>
    <row r="12" spans="1:24" x14ac:dyDescent="0.25">
      <c r="A12" t="s">
        <v>7</v>
      </c>
      <c r="B12">
        <v>0</v>
      </c>
      <c r="C12">
        <v>0</v>
      </c>
      <c r="D12" s="13">
        <v>3.9399999999999998E-2</v>
      </c>
      <c r="E12" s="13">
        <v>8.7900000000000006E-2</v>
      </c>
      <c r="F12" s="13">
        <v>4.9700000000000001E-2</v>
      </c>
      <c r="G12" s="13">
        <v>3.8100000000000002E-2</v>
      </c>
      <c r="I12" t="s">
        <v>8</v>
      </c>
      <c r="J12" s="10">
        <v>0</v>
      </c>
      <c r="K12">
        <v>0</v>
      </c>
      <c r="L12" s="13">
        <v>11.0502</v>
      </c>
      <c r="M12" s="13">
        <v>4.51</v>
      </c>
      <c r="N12" s="13">
        <v>9.1021999999999998</v>
      </c>
      <c r="O12" s="13">
        <v>14.931699999999999</v>
      </c>
    </row>
    <row r="13" spans="1:24" x14ac:dyDescent="0.25">
      <c r="A13" t="s">
        <v>9</v>
      </c>
      <c r="B13">
        <v>3.2000000000000002E-3</v>
      </c>
      <c r="C13">
        <v>2.3E-3</v>
      </c>
      <c r="D13" s="3">
        <v>-3.9034999999999997E-4</v>
      </c>
      <c r="E13" s="3">
        <v>5.3363E-4</v>
      </c>
      <c r="F13" s="3">
        <v>9.0348000000000002E-4</v>
      </c>
      <c r="G13" s="3">
        <v>-8.763E-4</v>
      </c>
      <c r="I13" t="s">
        <v>10</v>
      </c>
      <c r="J13">
        <v>64.108000000000004</v>
      </c>
      <c r="K13">
        <v>62.494500000000002</v>
      </c>
      <c r="L13">
        <v>32.776800000000001</v>
      </c>
      <c r="M13">
        <v>55.053600000000003</v>
      </c>
      <c r="N13">
        <v>39.174100000000003</v>
      </c>
      <c r="O13" s="8">
        <v>22.598199999999999</v>
      </c>
      <c r="Q13" t="s">
        <v>15</v>
      </c>
      <c r="R13">
        <v>0</v>
      </c>
      <c r="S13" t="s">
        <v>16</v>
      </c>
      <c r="T13" t="s">
        <v>20</v>
      </c>
      <c r="U13">
        <v>6.7793000000000001</v>
      </c>
      <c r="V13">
        <v>6.8920000000000003</v>
      </c>
      <c r="W13">
        <v>6.7853000000000003</v>
      </c>
      <c r="X13" t="s">
        <v>17</v>
      </c>
    </row>
    <row r="14" spans="1:24" x14ac:dyDescent="0.25">
      <c r="Q14" t="s">
        <v>15</v>
      </c>
      <c r="R14">
        <v>50</v>
      </c>
      <c r="S14" t="s">
        <v>16</v>
      </c>
      <c r="T14" t="s">
        <v>20</v>
      </c>
      <c r="U14">
        <v>5.9093</v>
      </c>
      <c r="V14">
        <v>0</v>
      </c>
      <c r="W14">
        <v>0</v>
      </c>
      <c r="X14" t="s">
        <v>17</v>
      </c>
    </row>
    <row r="15" spans="1:24" x14ac:dyDescent="0.25">
      <c r="Q15" t="s">
        <v>15</v>
      </c>
      <c r="R15">
        <v>75</v>
      </c>
      <c r="S15" t="s">
        <v>16</v>
      </c>
      <c r="T15" t="s">
        <v>20</v>
      </c>
      <c r="U15">
        <v>8.2995000000000001</v>
      </c>
      <c r="V15">
        <v>11.0502</v>
      </c>
      <c r="W15">
        <v>10.165699999999999</v>
      </c>
      <c r="X15" t="s">
        <v>17</v>
      </c>
    </row>
    <row r="16" spans="1:24" x14ac:dyDescent="0.25">
      <c r="A16" s="1" t="s">
        <v>12</v>
      </c>
      <c r="B16" s="2">
        <v>0</v>
      </c>
      <c r="C16" s="2">
        <v>0.2</v>
      </c>
      <c r="D16" s="2">
        <v>0.4</v>
      </c>
      <c r="E16" s="2">
        <v>0.6</v>
      </c>
      <c r="F16" s="2">
        <v>0.8</v>
      </c>
      <c r="G16" s="2">
        <v>1</v>
      </c>
      <c r="I16" s="1" t="s">
        <v>12</v>
      </c>
      <c r="J16" s="2">
        <v>0</v>
      </c>
      <c r="K16" s="2">
        <v>0.2</v>
      </c>
      <c r="L16" s="2">
        <v>0.4</v>
      </c>
      <c r="M16" s="2">
        <v>0.6</v>
      </c>
      <c r="N16" s="2">
        <v>0.8</v>
      </c>
      <c r="O16" s="2">
        <v>1</v>
      </c>
      <c r="Q16" t="s">
        <v>15</v>
      </c>
      <c r="R16">
        <v>100</v>
      </c>
      <c r="S16" t="s">
        <v>16</v>
      </c>
      <c r="T16" t="s">
        <v>20</v>
      </c>
      <c r="U16">
        <v>7.4402999999999997</v>
      </c>
      <c r="V16">
        <v>4.51</v>
      </c>
      <c r="W16">
        <v>8.5091000000000001</v>
      </c>
      <c r="X16" t="s">
        <v>17</v>
      </c>
    </row>
    <row r="17" spans="1:24" x14ac:dyDescent="0.25">
      <c r="A17" t="s">
        <v>3</v>
      </c>
      <c r="B17" s="13">
        <v>0.1699</v>
      </c>
      <c r="C17" s="13">
        <v>9.3799999999999994E-2</v>
      </c>
      <c r="D17">
        <v>8.5099999999999995E-2</v>
      </c>
      <c r="E17">
        <v>7.5200000000000003E-2</v>
      </c>
      <c r="F17">
        <v>6.0600000000000001E-2</v>
      </c>
      <c r="G17">
        <v>3.8600000000000002E-2</v>
      </c>
      <c r="I17" t="s">
        <v>4</v>
      </c>
      <c r="J17" s="13">
        <v>6.7853000000000003</v>
      </c>
      <c r="K17" s="13">
        <v>8.5020000000000007</v>
      </c>
      <c r="L17">
        <v>5.6146000000000003</v>
      </c>
      <c r="M17">
        <v>5.5334000000000003</v>
      </c>
      <c r="N17">
        <v>5.5270000000000001</v>
      </c>
      <c r="O17">
        <v>5.1593999999999998</v>
      </c>
      <c r="Q17" t="s">
        <v>15</v>
      </c>
      <c r="R17">
        <v>125</v>
      </c>
      <c r="S17" t="s">
        <v>16</v>
      </c>
      <c r="T17" t="s">
        <v>20</v>
      </c>
      <c r="U17">
        <v>12.8127</v>
      </c>
      <c r="V17">
        <v>9.1021999999999998</v>
      </c>
      <c r="W17">
        <v>10.349500000000001</v>
      </c>
      <c r="X17" t="s">
        <v>17</v>
      </c>
    </row>
    <row r="18" spans="1:24" x14ac:dyDescent="0.25">
      <c r="A18" t="s">
        <v>5</v>
      </c>
      <c r="B18">
        <v>0</v>
      </c>
      <c r="C18">
        <v>0</v>
      </c>
      <c r="D18">
        <v>-3.5000000000000001E-3</v>
      </c>
      <c r="E18">
        <v>1.1999999999999999E-3</v>
      </c>
      <c r="F18">
        <v>-1.9E-3</v>
      </c>
      <c r="G18">
        <v>0</v>
      </c>
      <c r="I18" t="s">
        <v>6</v>
      </c>
      <c r="J18" s="8">
        <v>0</v>
      </c>
      <c r="K18" s="8">
        <v>0</v>
      </c>
      <c r="L18" s="8">
        <v>22.385400000000001</v>
      </c>
      <c r="M18" s="8">
        <v>18.4666</v>
      </c>
      <c r="N18" s="8">
        <v>19.874199999999998</v>
      </c>
      <c r="O18" s="10">
        <v>0</v>
      </c>
      <c r="Q18" t="s">
        <v>15</v>
      </c>
      <c r="R18">
        <v>150</v>
      </c>
      <c r="S18" t="s">
        <v>16</v>
      </c>
      <c r="T18" t="s">
        <v>20</v>
      </c>
      <c r="U18">
        <v>0</v>
      </c>
      <c r="V18">
        <v>14.931699999999999</v>
      </c>
      <c r="W18">
        <v>0</v>
      </c>
      <c r="X18" t="s">
        <v>17</v>
      </c>
    </row>
    <row r="19" spans="1:24" x14ac:dyDescent="0.25">
      <c r="A19" t="s">
        <v>7</v>
      </c>
      <c r="B19">
        <v>0</v>
      </c>
      <c r="C19">
        <v>0</v>
      </c>
      <c r="D19" s="13">
        <v>3.5099999999999999E-2</v>
      </c>
      <c r="E19" s="13">
        <v>5.4899999999999997E-2</v>
      </c>
      <c r="F19" s="13">
        <v>3.6900000000000002E-2</v>
      </c>
      <c r="G19" s="13">
        <v>0</v>
      </c>
      <c r="I19" t="s">
        <v>8</v>
      </c>
      <c r="J19" s="10">
        <v>0</v>
      </c>
      <c r="K19">
        <v>0</v>
      </c>
      <c r="L19" s="13">
        <v>10.165699999999999</v>
      </c>
      <c r="M19" s="13">
        <v>8.5091000000000001</v>
      </c>
      <c r="N19" s="13">
        <v>10.349500000000001</v>
      </c>
      <c r="O19" s="13">
        <v>0</v>
      </c>
    </row>
    <row r="20" spans="1:24" x14ac:dyDescent="0.25">
      <c r="A20" t="s">
        <v>9</v>
      </c>
      <c r="B20">
        <v>1.9E-3</v>
      </c>
      <c r="C20">
        <v>2.8E-3</v>
      </c>
      <c r="D20" s="3">
        <v>-6.9851999999999996E-6</v>
      </c>
      <c r="E20">
        <v>1.4E-3</v>
      </c>
      <c r="F20">
        <v>-1E-3</v>
      </c>
      <c r="G20">
        <v>-3.3999999999999998E-3</v>
      </c>
      <c r="I20" t="s">
        <v>10</v>
      </c>
      <c r="J20">
        <v>64.214699999999993</v>
      </c>
      <c r="K20">
        <v>62.497999999999998</v>
      </c>
      <c r="L20">
        <v>32.834299999999999</v>
      </c>
      <c r="M20">
        <v>38.490900000000003</v>
      </c>
      <c r="N20">
        <v>35.249299999999998</v>
      </c>
      <c r="O20" s="8">
        <v>65.840599999999995</v>
      </c>
      <c r="Q20" t="s">
        <v>19</v>
      </c>
      <c r="R20">
        <v>0</v>
      </c>
      <c r="S20" t="s">
        <v>16</v>
      </c>
      <c r="T20" t="s">
        <v>20</v>
      </c>
      <c r="U20">
        <v>0.68642812222242355</v>
      </c>
      <c r="V20">
        <v>0.70007812697440386</v>
      </c>
      <c r="W20">
        <v>0.70361562632024288</v>
      </c>
      <c r="X20" t="s">
        <v>17</v>
      </c>
    </row>
    <row r="21" spans="1:24" x14ac:dyDescent="0.25">
      <c r="E21" s="3"/>
      <c r="Q21" t="s">
        <v>19</v>
      </c>
      <c r="R21">
        <v>50</v>
      </c>
      <c r="S21" t="s">
        <v>16</v>
      </c>
      <c r="T21" t="s">
        <v>20</v>
      </c>
      <c r="U21">
        <v>0.49656470558222604</v>
      </c>
      <c r="V21">
        <v>0.71263548347257799</v>
      </c>
      <c r="W21">
        <v>0.54628225680320497</v>
      </c>
      <c r="X21" t="s">
        <v>17</v>
      </c>
    </row>
    <row r="22" spans="1:24" x14ac:dyDescent="0.25">
      <c r="A22" s="2" t="s">
        <v>13</v>
      </c>
      <c r="Q22" t="s">
        <v>19</v>
      </c>
      <c r="R22">
        <v>75</v>
      </c>
      <c r="S22" t="s">
        <v>16</v>
      </c>
      <c r="T22" t="s">
        <v>20</v>
      </c>
      <c r="U22">
        <v>0.333168750628829</v>
      </c>
      <c r="V22">
        <v>0.4618878789020307</v>
      </c>
      <c r="W22">
        <v>0.4361606068683393</v>
      </c>
      <c r="X22" t="s">
        <v>17</v>
      </c>
    </row>
    <row r="23" spans="1:24" x14ac:dyDescent="0.25">
      <c r="B23" s="2">
        <v>0</v>
      </c>
      <c r="C23" s="2">
        <v>0.2</v>
      </c>
      <c r="D23" s="2">
        <v>0.4</v>
      </c>
      <c r="E23" s="2">
        <v>0.6</v>
      </c>
      <c r="F23" s="2">
        <v>0.8</v>
      </c>
      <c r="G23" s="2">
        <v>1</v>
      </c>
      <c r="J23" s="2">
        <v>0</v>
      </c>
      <c r="K23" s="2">
        <v>0.2</v>
      </c>
      <c r="L23" s="2">
        <v>0.4</v>
      </c>
      <c r="M23" s="2">
        <v>0.6</v>
      </c>
      <c r="N23" s="2">
        <v>0.8</v>
      </c>
      <c r="O23" s="2">
        <v>1</v>
      </c>
      <c r="Q23" t="s">
        <v>19</v>
      </c>
      <c r="R23">
        <v>100</v>
      </c>
      <c r="S23" t="s">
        <v>16</v>
      </c>
      <c r="T23" t="s">
        <v>20</v>
      </c>
      <c r="U23">
        <v>0.51880434932916064</v>
      </c>
      <c r="V23">
        <v>0.61830908927050499</v>
      </c>
      <c r="W23">
        <v>0.51127368211746216</v>
      </c>
      <c r="X23" t="s">
        <v>17</v>
      </c>
    </row>
    <row r="24" spans="1:24" x14ac:dyDescent="0.25">
      <c r="A24" t="s">
        <v>3</v>
      </c>
      <c r="B24">
        <f t="shared" ref="B24:G24" si="4">AVERAGE(B3,B10,B17)</f>
        <v>0.16009999999999999</v>
      </c>
      <c r="C24">
        <f t="shared" si="4"/>
        <v>0.1004</v>
      </c>
      <c r="D24">
        <f t="shared" si="4"/>
        <v>8.2266666666666668E-2</v>
      </c>
      <c r="E24">
        <f t="shared" si="4"/>
        <v>7.4766666666666662E-2</v>
      </c>
      <c r="F24">
        <f t="shared" si="4"/>
        <v>6.2333333333333331E-2</v>
      </c>
      <c r="G24">
        <f t="shared" si="4"/>
        <v>3.4966666666666667E-2</v>
      </c>
      <c r="I24" t="s">
        <v>4</v>
      </c>
      <c r="J24">
        <f>AVERAGE(J3,J10,J17)</f>
        <v>6.8188666666666675</v>
      </c>
      <c r="K24">
        <f t="shared" ref="K24:O24" si="5">AVERAGE(K3,K10,K17)</f>
        <v>8.4920666666666662</v>
      </c>
      <c r="L24">
        <f t="shared" si="5"/>
        <v>5.882133333333333</v>
      </c>
      <c r="M24">
        <f>AVERAGE(M3,M10,M17)</f>
        <v>5.3781666666666661</v>
      </c>
      <c r="N24">
        <f t="shared" si="5"/>
        <v>5.130466666666667</v>
      </c>
      <c r="O24">
        <f t="shared" si="5"/>
        <v>5.3587999999999996</v>
      </c>
      <c r="Q24" t="s">
        <v>19</v>
      </c>
      <c r="R24">
        <v>125</v>
      </c>
      <c r="S24" t="s">
        <v>16</v>
      </c>
      <c r="T24" t="s">
        <v>20</v>
      </c>
      <c r="U24">
        <v>0.56804185689881792</v>
      </c>
      <c r="V24">
        <v>0.49198205119524246</v>
      </c>
      <c r="W24">
        <v>0.38824857132775442</v>
      </c>
      <c r="X24" t="s">
        <v>17</v>
      </c>
    </row>
    <row r="25" spans="1:24" x14ac:dyDescent="0.25">
      <c r="A25" t="s">
        <v>5</v>
      </c>
      <c r="B25">
        <f>AVERAGE(B4,B11,B18)</f>
        <v>0</v>
      </c>
      <c r="C25">
        <f t="shared" ref="C25:G25" si="6">AVERAGE(C4,C11,C18)</f>
        <v>4.4999999999999997E-3</v>
      </c>
      <c r="D25">
        <f>AVERAGE(D4,D11,D18)</f>
        <v>-4.6333333333333331E-3</v>
      </c>
      <c r="E25">
        <f>AVERAGE(E4,E11,E18)</f>
        <v>2.0633333333333333E-2</v>
      </c>
      <c r="F25">
        <f t="shared" si="6"/>
        <v>4.4333333333333334E-3</v>
      </c>
      <c r="G25">
        <f t="shared" si="6"/>
        <v>-4.3333333333333331E-4</v>
      </c>
      <c r="I25" t="s">
        <v>6</v>
      </c>
      <c r="J25">
        <f t="shared" ref="J25:O25" si="7">AVERAGE(J4,J11,J18)</f>
        <v>0</v>
      </c>
      <c r="K25">
        <f t="shared" si="7"/>
        <v>2.3744333333333336</v>
      </c>
      <c r="L25">
        <f t="shared" si="7"/>
        <v>22.511033333333334</v>
      </c>
      <c r="M25">
        <f t="shared" si="7"/>
        <v>12.258099999999999</v>
      </c>
      <c r="N25">
        <f t="shared" si="7"/>
        <v>15.911133333333334</v>
      </c>
      <c r="O25">
        <f t="shared" si="7"/>
        <v>9.3383000000000003</v>
      </c>
      <c r="Q25" t="s">
        <v>19</v>
      </c>
      <c r="R25">
        <v>150</v>
      </c>
      <c r="S25" t="s">
        <v>16</v>
      </c>
      <c r="T25" t="s">
        <v>20</v>
      </c>
      <c r="U25">
        <v>0.20558923093172221</v>
      </c>
      <c r="V25">
        <v>0.422236366705461</v>
      </c>
      <c r="W25">
        <v>0.21657076959426586</v>
      </c>
      <c r="X25" t="s">
        <v>17</v>
      </c>
    </row>
    <row r="26" spans="1:24" x14ac:dyDescent="0.25">
      <c r="A26" t="s">
        <v>7</v>
      </c>
      <c r="B26">
        <f>AVERAGE(B5,B12,B19)</f>
        <v>0</v>
      </c>
      <c r="C26">
        <f t="shared" ref="C26:G26" si="8">AVERAGE(C19,C12,C5)</f>
        <v>5.0999999999999995E-3</v>
      </c>
      <c r="D26">
        <f t="shared" si="8"/>
        <v>3.153333333333333E-2</v>
      </c>
      <c r="E26">
        <f t="shared" si="8"/>
        <v>6.0633333333333338E-2</v>
      </c>
      <c r="F26">
        <f t="shared" si="8"/>
        <v>4.4666666666666667E-2</v>
      </c>
      <c r="G26">
        <f t="shared" si="8"/>
        <v>1.2700000000000001E-2</v>
      </c>
      <c r="I26" t="s">
        <v>8</v>
      </c>
      <c r="J26">
        <f>AVERAGE(J5,J12,J19)</f>
        <v>0</v>
      </c>
      <c r="K26">
        <f t="shared" ref="K26:O26" si="9">AVERAGE(K19,K12,K5)</f>
        <v>1.9697666666666667</v>
      </c>
      <c r="L26">
        <f t="shared" si="9"/>
        <v>9.8384666666666671</v>
      </c>
      <c r="M26">
        <f>AVERAGE(M19,M12,M5)</f>
        <v>6.8197999999999999</v>
      </c>
      <c r="N26">
        <f>AVERAGE(N19,N12,N5)</f>
        <v>10.754800000000001</v>
      </c>
      <c r="O26">
        <f t="shared" si="9"/>
        <v>4.9772333333333334</v>
      </c>
    </row>
    <row r="27" spans="1:24" x14ac:dyDescent="0.25">
      <c r="A27" t="s">
        <v>9</v>
      </c>
      <c r="B27" s="5">
        <f>AVERAGE(B20,B13,B6)</f>
        <v>2.5000000000000001E-3</v>
      </c>
      <c r="C27" s="5">
        <f t="shared" ref="C27:F27" si="10">AVERAGE(C20,C13,C6)</f>
        <v>1.3333333333333333E-3</v>
      </c>
      <c r="D27" s="5">
        <f t="shared" si="10"/>
        <v>-5.3244506666666664E-4</v>
      </c>
      <c r="E27" s="5">
        <f t="shared" si="10"/>
        <v>3.1120999999999997E-4</v>
      </c>
      <c r="F27" s="5">
        <f t="shared" si="10"/>
        <v>3.2266666666666667E-5</v>
      </c>
      <c r="G27" s="5">
        <f>AVERAGE(G20,G13,G6)</f>
        <v>-2.6451509134783335E-3</v>
      </c>
      <c r="I27" t="s">
        <v>10</v>
      </c>
      <c r="J27">
        <f t="shared" ref="J27:O27" si="11">AVERAGE(J20,J13,J6)</f>
        <v>64.181133333333335</v>
      </c>
      <c r="K27">
        <f t="shared" si="11"/>
        <v>58.163733333333333</v>
      </c>
      <c r="L27">
        <f t="shared" si="11"/>
        <v>32.768366666666665</v>
      </c>
      <c r="M27">
        <f t="shared" si="11"/>
        <v>46.543933333333335</v>
      </c>
      <c r="N27">
        <f t="shared" si="11"/>
        <v>39.203566666666667</v>
      </c>
      <c r="O27">
        <f t="shared" si="11"/>
        <v>51.325666666666656</v>
      </c>
      <c r="Q27" t="s">
        <v>22</v>
      </c>
      <c r="R27">
        <v>0</v>
      </c>
      <c r="S27" t="s">
        <v>16</v>
      </c>
      <c r="T27" t="s">
        <v>20</v>
      </c>
      <c r="U27">
        <v>0.1633</v>
      </c>
      <c r="V27">
        <v>0.14710000000000001</v>
      </c>
      <c r="W27">
        <v>0.1699</v>
      </c>
      <c r="X27" t="s">
        <v>17</v>
      </c>
    </row>
    <row r="28" spans="1:24" x14ac:dyDescent="0.25">
      <c r="I28" s="3"/>
      <c r="Q28" t="s">
        <v>22</v>
      </c>
      <c r="R28">
        <v>50</v>
      </c>
      <c r="S28" t="s">
        <v>16</v>
      </c>
      <c r="T28" t="s">
        <v>20</v>
      </c>
      <c r="U28">
        <v>1.5299999999999999E-2</v>
      </c>
      <c r="V28">
        <v>0</v>
      </c>
      <c r="W28">
        <v>0</v>
      </c>
      <c r="X28" t="s">
        <v>17</v>
      </c>
    </row>
    <row r="29" spans="1:24" x14ac:dyDescent="0.25">
      <c r="A29" s="2" t="s">
        <v>14</v>
      </c>
      <c r="I29" s="3"/>
      <c r="Q29" t="s">
        <v>22</v>
      </c>
      <c r="R29">
        <v>75</v>
      </c>
      <c r="S29" t="s">
        <v>16</v>
      </c>
      <c r="T29" t="s">
        <v>20</v>
      </c>
      <c r="U29">
        <v>2.01E-2</v>
      </c>
      <c r="V29">
        <v>3.9399999999999998E-2</v>
      </c>
      <c r="W29">
        <v>3.5099999999999999E-2</v>
      </c>
      <c r="X29" t="s">
        <v>17</v>
      </c>
    </row>
    <row r="30" spans="1:24" x14ac:dyDescent="0.25">
      <c r="B30" s="2">
        <v>0</v>
      </c>
      <c r="C30" s="2">
        <v>0.2</v>
      </c>
      <c r="D30" s="2">
        <v>0.4</v>
      </c>
      <c r="E30" s="2">
        <v>0.6</v>
      </c>
      <c r="F30" s="2">
        <v>0.8</v>
      </c>
      <c r="G30" s="2">
        <v>1</v>
      </c>
      <c r="J30" s="2">
        <v>0</v>
      </c>
      <c r="K30" s="2">
        <v>0.2</v>
      </c>
      <c r="L30" s="2">
        <v>0.4</v>
      </c>
      <c r="M30" s="2">
        <v>0.6</v>
      </c>
      <c r="N30" s="2">
        <v>0.8</v>
      </c>
      <c r="O30" s="2">
        <v>1</v>
      </c>
      <c r="Q30" t="s">
        <v>22</v>
      </c>
      <c r="R30">
        <v>100</v>
      </c>
      <c r="S30" t="s">
        <v>16</v>
      </c>
      <c r="T30" t="s">
        <v>20</v>
      </c>
      <c r="U30">
        <v>3.9100000000000003E-2</v>
      </c>
      <c r="V30">
        <v>8.7900000000000006E-2</v>
      </c>
      <c r="W30">
        <v>5.4899999999999997E-2</v>
      </c>
      <c r="X30" t="s">
        <v>17</v>
      </c>
    </row>
    <row r="31" spans="1:24" x14ac:dyDescent="0.25">
      <c r="A31" t="s">
        <v>3</v>
      </c>
      <c r="B31">
        <f>STDEV(B3,B10,B17)</f>
        <v>1.1732007500849965E-2</v>
      </c>
      <c r="C31">
        <f t="shared" ref="C31:F31" si="12">STDEV(C3,C10,C17)</f>
        <v>2.467123831509065E-2</v>
      </c>
      <c r="D31">
        <f t="shared" si="12"/>
        <v>2.7098585448936882E-3</v>
      </c>
      <c r="E31">
        <f t="shared" si="12"/>
        <v>4.7648014998878298E-3</v>
      </c>
      <c r="F31">
        <f t="shared" si="12"/>
        <v>3.5345909711497511E-3</v>
      </c>
      <c r="G31">
        <f>STDEV(G3,G10,G17)</f>
        <v>4.4523402086243755E-3</v>
      </c>
      <c r="I31" t="s">
        <v>4</v>
      </c>
      <c r="J31">
        <f>STDEV(J3,J10,J17)</f>
        <v>6.3406335119870663E-2</v>
      </c>
      <c r="K31">
        <f t="shared" ref="K31:O31" si="13">STDEV(K3,K10,K17)</f>
        <v>2.0311655110633698E-2</v>
      </c>
      <c r="L31">
        <f t="shared" si="13"/>
        <v>0.41367118987588847</v>
      </c>
      <c r="M31">
        <f t="shared" si="13"/>
        <v>0.95812831256222231</v>
      </c>
      <c r="N31">
        <f t="shared" si="13"/>
        <v>0.56837260959104408</v>
      </c>
      <c r="O31">
        <f t="shared" si="13"/>
        <v>0.17271699395253506</v>
      </c>
      <c r="Q31" t="s">
        <v>22</v>
      </c>
      <c r="R31">
        <v>125</v>
      </c>
      <c r="S31" t="s">
        <v>16</v>
      </c>
      <c r="T31" t="s">
        <v>20</v>
      </c>
      <c r="U31">
        <v>4.7399999999999998E-2</v>
      </c>
      <c r="V31">
        <v>4.9700000000000001E-2</v>
      </c>
      <c r="W31">
        <v>3.6900000000000002E-2</v>
      </c>
      <c r="X31" t="s">
        <v>17</v>
      </c>
    </row>
    <row r="32" spans="1:24" x14ac:dyDescent="0.25">
      <c r="A32" t="s">
        <v>5</v>
      </c>
      <c r="B32">
        <f>STDEV(B18,B11,B4)</f>
        <v>0</v>
      </c>
      <c r="C32">
        <f t="shared" ref="C32:G32" si="14">STDEV(C18,C11,C4)</f>
        <v>7.794228634059948E-3</v>
      </c>
      <c r="D32">
        <f t="shared" si="14"/>
        <v>2.9670411748631562E-3</v>
      </c>
      <c r="E32">
        <f t="shared" si="14"/>
        <v>2.3744543232779469E-2</v>
      </c>
      <c r="F32">
        <f t="shared" si="14"/>
        <v>6.506407098647712E-3</v>
      </c>
      <c r="G32">
        <f t="shared" si="14"/>
        <v>7.5055534994651347E-4</v>
      </c>
      <c r="I32" t="s">
        <v>6</v>
      </c>
      <c r="J32">
        <f t="shared" ref="J32:O32" si="15">STDEV(J18,J11,J4)</f>
        <v>0</v>
      </c>
      <c r="K32">
        <f t="shared" si="15"/>
        <v>4.1126391725184615</v>
      </c>
      <c r="L32">
        <f t="shared" si="15"/>
        <v>1.0795467582894835</v>
      </c>
      <c r="M32">
        <f t="shared" si="15"/>
        <v>5.7611902945485181</v>
      </c>
      <c r="N32">
        <f t="shared" si="15"/>
        <v>4.8373569501674476</v>
      </c>
      <c r="O32">
        <f t="shared" si="15"/>
        <v>16.17441005632045</v>
      </c>
      <c r="Q32" t="s">
        <v>22</v>
      </c>
      <c r="R32">
        <v>150</v>
      </c>
      <c r="S32" t="s">
        <v>16</v>
      </c>
      <c r="T32" t="s">
        <v>20</v>
      </c>
      <c r="U32">
        <v>0</v>
      </c>
      <c r="V32">
        <v>3.8100000000000002E-2</v>
      </c>
      <c r="W32">
        <v>0</v>
      </c>
      <c r="X32" t="s">
        <v>17</v>
      </c>
    </row>
    <row r="33" spans="1:15" x14ac:dyDescent="0.25">
      <c r="A33" t="s">
        <v>7</v>
      </c>
      <c r="B33">
        <f>STDEV(B19,B12,B5)</f>
        <v>0</v>
      </c>
      <c r="C33">
        <f t="shared" ref="C33:G33" si="16">STDEV(C19,C12,C5)</f>
        <v>8.833459118601273E-3</v>
      </c>
      <c r="D33">
        <f t="shared" si="16"/>
        <v>1.0132291613121555E-2</v>
      </c>
      <c r="E33">
        <f t="shared" si="16"/>
        <v>2.4900066934314315E-2</v>
      </c>
      <c r="F33">
        <f t="shared" si="16"/>
        <v>6.8237330936469854E-3</v>
      </c>
      <c r="G33">
        <f t="shared" si="16"/>
        <v>2.1997045256124743E-2</v>
      </c>
      <c r="I33" t="s">
        <v>8</v>
      </c>
      <c r="J33">
        <f>STDEV(J5,J12,J19)</f>
        <v>0</v>
      </c>
      <c r="K33">
        <f t="shared" ref="K33:N33" si="17">STDEV(K19,K12,K5)</f>
        <v>3.4117359457222558</v>
      </c>
      <c r="L33">
        <f t="shared" si="17"/>
        <v>1.4042431638905482</v>
      </c>
      <c r="M33">
        <f t="shared" si="17"/>
        <v>2.0704988263701143</v>
      </c>
      <c r="N33">
        <f t="shared" si="17"/>
        <v>1.8881614417204895</v>
      </c>
      <c r="O33">
        <f>STDEV(O19,O12,O5)</f>
        <v>8.6208210144587341</v>
      </c>
    </row>
    <row r="34" spans="1:15" x14ac:dyDescent="0.25">
      <c r="A34" t="s">
        <v>9</v>
      </c>
      <c r="B34">
        <f>STDEV(B20,B13,B6)</f>
        <v>6.5574385243020018E-4</v>
      </c>
      <c r="C34">
        <f t="shared" ref="C34:F34" si="18">STDEV(C20,C13,C6)</f>
        <v>2.1221058723196007E-3</v>
      </c>
      <c r="D34">
        <f t="shared" si="18"/>
        <v>6.0906841506764512E-4</v>
      </c>
      <c r="E34">
        <f t="shared" si="18"/>
        <v>1.2153612599963848E-3</v>
      </c>
      <c r="F34">
        <f t="shared" si="18"/>
        <v>9.6190574368455327E-4</v>
      </c>
      <c r="G34">
        <f>STDEV(G20,G13,G6)</f>
        <v>1.5373403010731205E-3</v>
      </c>
      <c r="I34" t="s">
        <v>10</v>
      </c>
      <c r="J34">
        <f t="shared" ref="J34:O34" si="19">STDEV(J20,J13,J6)</f>
        <v>6.3406335119864515E-2</v>
      </c>
      <c r="K34">
        <f t="shared" si="19"/>
        <v>7.5041391953596879</v>
      </c>
      <c r="L34">
        <f t="shared" si="19"/>
        <v>7.0529166543587346E-2</v>
      </c>
      <c r="M34">
        <f t="shared" si="19"/>
        <v>8.2907866528655951</v>
      </c>
      <c r="N34">
        <f t="shared" si="19"/>
        <v>3.9690820366091382</v>
      </c>
      <c r="O34">
        <f t="shared" si="19"/>
        <v>24.879175373258139</v>
      </c>
    </row>
    <row r="36" spans="1:15" x14ac:dyDescent="0.25">
      <c r="I36" s="2" t="s">
        <v>65</v>
      </c>
    </row>
    <row r="37" spans="1:15" x14ac:dyDescent="0.25">
      <c r="J37" s="8">
        <v>0</v>
      </c>
      <c r="K37" s="8">
        <v>7.1233000000000004</v>
      </c>
      <c r="L37" s="8">
        <v>23.6479</v>
      </c>
      <c r="M37" s="8">
        <v>11.2232</v>
      </c>
      <c r="N37" s="8">
        <v>10.5207</v>
      </c>
      <c r="O37" s="8">
        <v>65.538200000000003</v>
      </c>
    </row>
    <row r="38" spans="1:15" x14ac:dyDescent="0.25">
      <c r="A38" t="s">
        <v>24</v>
      </c>
      <c r="J38" s="8">
        <v>0</v>
      </c>
      <c r="K38" s="8">
        <v>0</v>
      </c>
      <c r="L38" s="8">
        <v>21.4998</v>
      </c>
      <c r="M38" s="8">
        <v>7.0845000000000002</v>
      </c>
      <c r="N38" s="8">
        <v>17.3385</v>
      </c>
      <c r="O38" s="8">
        <v>22.598199999999999</v>
      </c>
    </row>
    <row r="39" spans="1:15" x14ac:dyDescent="0.25">
      <c r="B39" s="2">
        <v>0</v>
      </c>
      <c r="C39" s="2">
        <v>0.2</v>
      </c>
      <c r="D39" s="2">
        <v>0.4</v>
      </c>
      <c r="E39" s="2">
        <v>0.6</v>
      </c>
      <c r="F39" s="2">
        <v>0.8</v>
      </c>
      <c r="G39" s="2">
        <v>1</v>
      </c>
      <c r="J39" s="8">
        <v>0</v>
      </c>
      <c r="K39" s="8">
        <v>0</v>
      </c>
      <c r="L39" s="8">
        <v>22.385400000000001</v>
      </c>
      <c r="M39" s="8">
        <v>18.4666</v>
      </c>
      <c r="N39" s="8">
        <v>19.874199999999998</v>
      </c>
      <c r="O39" s="8">
        <v>65.840599999999995</v>
      </c>
    </row>
    <row r="40" spans="1:15" x14ac:dyDescent="0.25">
      <c r="B40">
        <v>0</v>
      </c>
      <c r="C40">
        <v>1.35E-2</v>
      </c>
      <c r="D40">
        <v>-8.0000000000000002E-3</v>
      </c>
      <c r="E40">
        <v>1.3599999999999999E-2</v>
      </c>
      <c r="F40">
        <v>1.11E-2</v>
      </c>
      <c r="G40">
        <v>-3.6591527404349999E-3</v>
      </c>
      <c r="J40" s="8"/>
      <c r="K40" s="8"/>
      <c r="L40" s="8"/>
      <c r="M40" s="8"/>
      <c r="N40" s="8"/>
      <c r="O40" s="8"/>
    </row>
    <row r="41" spans="1:15" x14ac:dyDescent="0.25">
      <c r="B41">
        <v>0</v>
      </c>
      <c r="C41">
        <v>0</v>
      </c>
      <c r="D41">
        <v>-2.3999999999999998E-3</v>
      </c>
      <c r="E41">
        <v>4.7100000000000003E-2</v>
      </c>
      <c r="F41">
        <v>4.1000000000000003E-3</v>
      </c>
      <c r="G41">
        <v>-1.2999999999999999E-3</v>
      </c>
      <c r="J41" s="8">
        <f>AVERAGE(J37:J39)</f>
        <v>0</v>
      </c>
      <c r="K41" s="8">
        <f>AVERAGE(K37:K39)</f>
        <v>2.3744333333333336</v>
      </c>
      <c r="L41" s="8">
        <f t="shared" ref="K41:O41" si="20">AVERAGE(L37:L39)</f>
        <v>22.511033333333334</v>
      </c>
      <c r="M41" s="8">
        <f t="shared" si="20"/>
        <v>12.258099999999999</v>
      </c>
      <c r="N41" s="8">
        <f t="shared" si="20"/>
        <v>15.911133333333334</v>
      </c>
      <c r="O41" s="8">
        <f t="shared" si="20"/>
        <v>51.32566666666667</v>
      </c>
    </row>
    <row r="42" spans="1:15" x14ac:dyDescent="0.25">
      <c r="B42">
        <v>0</v>
      </c>
      <c r="C42">
        <v>0</v>
      </c>
      <c r="D42">
        <v>-3.5000000000000001E-3</v>
      </c>
      <c r="E42">
        <v>1.1999999999999999E-3</v>
      </c>
      <c r="F42">
        <v>-1.9E-3</v>
      </c>
      <c r="G42">
        <v>-3.3999999999999998E-3</v>
      </c>
      <c r="J42" s="8">
        <f t="shared" ref="J42:O42" si="21">STDEV(J37:J39)</f>
        <v>0</v>
      </c>
      <c r="K42" s="8">
        <f t="shared" si="21"/>
        <v>4.1126391725184615</v>
      </c>
      <c r="L42" s="8">
        <f t="shared" si="21"/>
        <v>1.0795467582894835</v>
      </c>
      <c r="M42" s="8">
        <f t="shared" si="21"/>
        <v>5.7611902945485181</v>
      </c>
      <c r="N42" s="8">
        <f t="shared" si="21"/>
        <v>4.8373569501674423</v>
      </c>
      <c r="O42" s="8">
        <f t="shared" si="21"/>
        <v>24.879175373258104</v>
      </c>
    </row>
    <row r="43" spans="1:15" x14ac:dyDescent="0.25">
      <c r="B43" s="6"/>
      <c r="C43" s="6"/>
      <c r="D43" s="6"/>
      <c r="E43" s="6"/>
      <c r="F43" s="6"/>
      <c r="G43" s="6"/>
    </row>
    <row r="44" spans="1:15" x14ac:dyDescent="0.25">
      <c r="B44">
        <f>AVERAGE(B40:B42)</f>
        <v>0</v>
      </c>
      <c r="C44">
        <f t="shared" ref="C44:F44" si="22">AVERAGE(C40:C42)</f>
        <v>4.4999999999999997E-3</v>
      </c>
      <c r="D44">
        <f t="shared" si="22"/>
        <v>-4.6333333333333331E-3</v>
      </c>
      <c r="E44">
        <f t="shared" si="22"/>
        <v>2.0633333333333333E-2</v>
      </c>
      <c r="F44">
        <f t="shared" si="22"/>
        <v>4.4333333333333334E-3</v>
      </c>
      <c r="G44">
        <f>AVERAGE(G40:G42)</f>
        <v>-2.7863842468116664E-3</v>
      </c>
    </row>
    <row r="45" spans="1:15" x14ac:dyDescent="0.25">
      <c r="B45">
        <f>STDEV(B40:B42)</f>
        <v>0</v>
      </c>
      <c r="C45">
        <f t="shared" ref="C45:F45" si="23">STDEV(C40:C42)</f>
        <v>7.794228634059948E-3</v>
      </c>
      <c r="D45">
        <f t="shared" si="23"/>
        <v>2.9670411748631562E-3</v>
      </c>
      <c r="E45">
        <f t="shared" si="23"/>
        <v>2.3744543232779469E-2</v>
      </c>
      <c r="F45">
        <f t="shared" si="23"/>
        <v>6.506407098647712E-3</v>
      </c>
      <c r="G45">
        <f t="shared" ref="G45" si="24">STDEV(G40:G42)</f>
        <v>1.2937517662195313E-3</v>
      </c>
    </row>
    <row r="69" spans="6:6" x14ac:dyDescent="0.25">
      <c r="F69" s="3"/>
    </row>
    <row r="126" spans="4:7" x14ac:dyDescent="0.25">
      <c r="D126" s="3"/>
      <c r="G126" s="3"/>
    </row>
    <row r="131" spans="1:4" x14ac:dyDescent="0.25">
      <c r="D131" s="3"/>
    </row>
    <row r="136" spans="1:4" x14ac:dyDescent="0.25">
      <c r="A136" s="3"/>
      <c r="D136" s="3"/>
    </row>
    <row r="141" spans="1:4" x14ac:dyDescent="0.25">
      <c r="D141" s="3"/>
    </row>
  </sheetData>
  <mergeCells count="2">
    <mergeCell ref="A1:G1"/>
    <mergeCell ref="I1:O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2603-FAD0-4E00-AEC9-5AB3086B8F62}">
  <dimension ref="A1:AF85"/>
  <sheetViews>
    <sheetView tabSelected="1" topLeftCell="A22" workbookViewId="0">
      <selection activeCell="F40" sqref="F40"/>
    </sheetView>
  </sheetViews>
  <sheetFormatPr defaultRowHeight="15" x14ac:dyDescent="0.25"/>
  <cols>
    <col min="9" max="9" width="10.28515625" customWidth="1"/>
    <col min="10" max="10" width="9.28515625" customWidth="1"/>
    <col min="18" max="18" width="10.85546875" customWidth="1"/>
    <col min="19" max="19" width="5.7109375" customWidth="1"/>
    <col min="20" max="20" width="3.42578125" customWidth="1"/>
    <col min="21" max="21" width="2.42578125" customWidth="1"/>
  </cols>
  <sheetData>
    <row r="1" spans="1:27" x14ac:dyDescent="0.25">
      <c r="A1" s="16" t="s">
        <v>0</v>
      </c>
      <c r="B1" s="16"/>
      <c r="C1" s="16"/>
      <c r="D1" s="16"/>
      <c r="E1" s="16"/>
      <c r="F1" s="16"/>
      <c r="G1" s="16"/>
      <c r="I1" s="16" t="s">
        <v>1</v>
      </c>
      <c r="J1" s="16"/>
      <c r="K1" s="16"/>
      <c r="L1" s="16"/>
      <c r="M1" s="16"/>
      <c r="N1" s="16"/>
      <c r="O1" s="16"/>
    </row>
    <row r="2" spans="1:27" x14ac:dyDescent="0.25">
      <c r="A2" s="1" t="s">
        <v>2</v>
      </c>
      <c r="B2" s="2">
        <v>0</v>
      </c>
      <c r="C2" s="2">
        <v>0.2</v>
      </c>
      <c r="D2" s="2">
        <v>0.4</v>
      </c>
      <c r="E2" s="2">
        <v>0.6</v>
      </c>
      <c r="F2" s="2">
        <v>0.8</v>
      </c>
      <c r="G2" s="2">
        <v>1</v>
      </c>
      <c r="I2" s="1" t="s">
        <v>2</v>
      </c>
      <c r="J2" s="2">
        <v>0</v>
      </c>
      <c r="K2" s="2">
        <v>0.2</v>
      </c>
      <c r="L2" s="2">
        <v>0.4</v>
      </c>
      <c r="M2" s="2">
        <v>0.6</v>
      </c>
      <c r="N2" s="2">
        <v>0.8</v>
      </c>
      <c r="O2" s="2">
        <v>1</v>
      </c>
      <c r="V2" s="2" t="s">
        <v>67</v>
      </c>
    </row>
    <row r="3" spans="1:27" x14ac:dyDescent="0.25">
      <c r="A3" t="s">
        <v>3</v>
      </c>
      <c r="B3" s="15">
        <v>0.2165</v>
      </c>
      <c r="C3">
        <v>2.3300000000000001E-2</v>
      </c>
      <c r="D3">
        <v>2.7199999999999998E-2</v>
      </c>
      <c r="E3">
        <v>1.0200000000000001E-2</v>
      </c>
      <c r="F3">
        <v>8.3999999999999995E-3</v>
      </c>
      <c r="G3">
        <v>6.0000000000000001E-3</v>
      </c>
      <c r="I3" t="s">
        <v>4</v>
      </c>
      <c r="J3">
        <v>6.5084999999999997</v>
      </c>
      <c r="K3">
        <v>8.5805000000000007</v>
      </c>
      <c r="L3">
        <v>7.1974</v>
      </c>
      <c r="M3">
        <v>7.2956000000000003</v>
      </c>
      <c r="N3">
        <v>6.5674000000000001</v>
      </c>
      <c r="O3">
        <v>4.6500000000000004</v>
      </c>
      <c r="T3" s="3"/>
      <c r="V3" s="15">
        <v>0.2165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</row>
    <row r="4" spans="1:27" x14ac:dyDescent="0.25">
      <c r="A4" t="s">
        <v>5</v>
      </c>
      <c r="B4">
        <v>2.5999999999999999E-3</v>
      </c>
      <c r="C4" s="8">
        <v>-4.4000000000000003E-3</v>
      </c>
      <c r="D4" s="8">
        <v>-3.5999999999999999E-3</v>
      </c>
      <c r="E4" s="8">
        <v>-3.5000000000000001E-3</v>
      </c>
      <c r="F4" s="8">
        <v>-3.3999999999999998E-3</v>
      </c>
      <c r="G4" s="8">
        <v>-2.2000000000000001E-3</v>
      </c>
      <c r="I4" t="s">
        <v>6</v>
      </c>
      <c r="J4">
        <v>64.491500000000002</v>
      </c>
      <c r="K4">
        <v>62.419499999999999</v>
      </c>
      <c r="L4">
        <v>63.802599999999998</v>
      </c>
      <c r="M4">
        <v>63.7044</v>
      </c>
      <c r="N4">
        <v>64.432599999999994</v>
      </c>
      <c r="O4">
        <v>66.349999999999994</v>
      </c>
      <c r="V4" s="15">
        <v>0.21460000000000001</v>
      </c>
      <c r="W4" s="15">
        <v>0</v>
      </c>
      <c r="X4" s="15">
        <v>2.58E-2</v>
      </c>
      <c r="Y4" s="15">
        <v>0</v>
      </c>
      <c r="Z4" s="15">
        <v>1.2800000000000001E-2</v>
      </c>
      <c r="AA4" s="15">
        <v>0</v>
      </c>
    </row>
    <row r="5" spans="1:27" x14ac:dyDescent="0.25">
      <c r="A5" t="s">
        <v>7</v>
      </c>
      <c r="I5" t="s">
        <v>7</v>
      </c>
      <c r="J5">
        <v>0</v>
      </c>
      <c r="V5" s="15">
        <v>0.21249999999999999</v>
      </c>
      <c r="W5" s="15">
        <v>4.5900000000000003E-2</v>
      </c>
      <c r="X5" s="15">
        <v>0</v>
      </c>
      <c r="Y5" s="15">
        <v>0</v>
      </c>
      <c r="Z5" s="15">
        <v>0</v>
      </c>
      <c r="AA5" s="15">
        <v>0</v>
      </c>
    </row>
    <row r="6" spans="1:27" x14ac:dyDescent="0.25">
      <c r="A6" t="s">
        <v>9</v>
      </c>
      <c r="I6" t="s">
        <v>9</v>
      </c>
      <c r="V6">
        <f>AVERAGE(V3:V5)</f>
        <v>0.21453333333333335</v>
      </c>
      <c r="W6">
        <f t="shared" ref="W6:AA6" si="0">AVERAGE(W3:W5)</f>
        <v>1.5300000000000001E-2</v>
      </c>
      <c r="X6">
        <f t="shared" si="0"/>
        <v>8.6E-3</v>
      </c>
      <c r="Y6">
        <f t="shared" si="0"/>
        <v>0</v>
      </c>
      <c r="Z6">
        <f t="shared" si="0"/>
        <v>4.2666666666666669E-3</v>
      </c>
      <c r="AA6">
        <f t="shared" si="0"/>
        <v>0</v>
      </c>
    </row>
    <row r="7" spans="1:27" x14ac:dyDescent="0.25">
      <c r="V7">
        <f>STDEV(V3:V5)</f>
        <v>2.0008331597945244E-3</v>
      </c>
      <c r="W7">
        <f t="shared" ref="W7:AA7" si="1">STDEV(W3:W5)</f>
        <v>2.6500377355803822E-2</v>
      </c>
      <c r="X7">
        <f t="shared" si="1"/>
        <v>1.4895636945092345E-2</v>
      </c>
      <c r="Y7">
        <f t="shared" si="1"/>
        <v>0</v>
      </c>
      <c r="Z7">
        <f t="shared" si="1"/>
        <v>7.39008344562721E-3</v>
      </c>
      <c r="AA7">
        <f t="shared" si="1"/>
        <v>0</v>
      </c>
    </row>
    <row r="8" spans="1:27" x14ac:dyDescent="0.25">
      <c r="A8" s="1" t="s">
        <v>11</v>
      </c>
      <c r="B8" s="2">
        <v>0</v>
      </c>
      <c r="C8" s="2">
        <v>0.2</v>
      </c>
      <c r="D8" s="2">
        <v>0.4</v>
      </c>
      <c r="E8" s="2">
        <v>0.6</v>
      </c>
      <c r="F8" s="2">
        <v>0.8</v>
      </c>
      <c r="G8" s="2">
        <v>1</v>
      </c>
      <c r="I8" s="1" t="s">
        <v>11</v>
      </c>
      <c r="J8" s="2">
        <v>0</v>
      </c>
      <c r="K8" s="2">
        <v>0.2</v>
      </c>
      <c r="L8" s="2">
        <v>0.4</v>
      </c>
      <c r="M8" s="2">
        <v>0.6</v>
      </c>
      <c r="N8" s="2">
        <v>0.8</v>
      </c>
      <c r="O8" s="2">
        <v>1</v>
      </c>
    </row>
    <row r="9" spans="1:27" x14ac:dyDescent="0.25">
      <c r="A9" t="s">
        <v>3</v>
      </c>
      <c r="B9" s="15">
        <v>0.21460000000000001</v>
      </c>
      <c r="C9">
        <v>2.23E-2</v>
      </c>
      <c r="D9">
        <v>1.46E-2</v>
      </c>
      <c r="E9">
        <v>1.04E-2</v>
      </c>
      <c r="F9">
        <v>1.3100000000000001E-2</v>
      </c>
      <c r="G9">
        <v>9.4999999999999998E-3</v>
      </c>
      <c r="I9" t="s">
        <v>4</v>
      </c>
      <c r="J9">
        <v>6.6520000000000001</v>
      </c>
      <c r="K9">
        <v>8.5806000000000004</v>
      </c>
      <c r="L9" s="11">
        <v>20.7638</v>
      </c>
      <c r="M9">
        <v>8.2590000000000003</v>
      </c>
      <c r="N9" s="11">
        <v>23.134499999999999</v>
      </c>
      <c r="O9">
        <v>4.4119000000000002</v>
      </c>
      <c r="V9" t="s">
        <v>68</v>
      </c>
    </row>
    <row r="10" spans="1:27" x14ac:dyDescent="0.25">
      <c r="A10" t="s">
        <v>5</v>
      </c>
      <c r="B10">
        <v>2.7000000000000001E-3</v>
      </c>
      <c r="C10" s="8">
        <v>-4.1000000000000003E-3</v>
      </c>
      <c r="D10" s="8">
        <v>-6.1000000000000004E-3</v>
      </c>
      <c r="E10" s="9">
        <v>-7.2674000000000002E-4</v>
      </c>
      <c r="F10" s="8">
        <v>-5.7999999999999996E-3</v>
      </c>
      <c r="G10" s="8">
        <v>-2.7000000000000001E-3</v>
      </c>
      <c r="I10" t="s">
        <v>6</v>
      </c>
      <c r="J10">
        <v>64.347999999999999</v>
      </c>
      <c r="K10">
        <v>62.419400000000003</v>
      </c>
      <c r="L10" s="11">
        <v>15.65</v>
      </c>
      <c r="M10">
        <v>62.741</v>
      </c>
      <c r="N10" s="11">
        <v>14.032400000000001</v>
      </c>
      <c r="O10">
        <v>66.588099999999997</v>
      </c>
      <c r="V10">
        <v>6.5084999999999997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</row>
    <row r="11" spans="1:27" x14ac:dyDescent="0.25">
      <c r="A11" t="s">
        <v>7</v>
      </c>
      <c r="D11" s="15">
        <v>2.58E-2</v>
      </c>
      <c r="F11" s="15">
        <v>1.2800000000000001E-2</v>
      </c>
      <c r="I11" t="s">
        <v>7</v>
      </c>
      <c r="J11">
        <v>0</v>
      </c>
      <c r="K11">
        <v>9.5343999999999998</v>
      </c>
      <c r="L11" s="3"/>
      <c r="M11">
        <v>6.4076000000000004</v>
      </c>
      <c r="V11">
        <v>6.6520000000000001</v>
      </c>
      <c r="W11" s="15">
        <v>0</v>
      </c>
      <c r="X11">
        <v>9.5343999999999998</v>
      </c>
      <c r="Y11" s="15">
        <v>0</v>
      </c>
      <c r="Z11">
        <v>6.4076000000000004</v>
      </c>
      <c r="AA11" s="15">
        <v>0</v>
      </c>
    </row>
    <row r="12" spans="1:27" x14ac:dyDescent="0.25">
      <c r="A12" t="s">
        <v>9</v>
      </c>
      <c r="D12">
        <v>2E-3</v>
      </c>
      <c r="F12">
        <v>2.8999999999999998E-3</v>
      </c>
      <c r="I12" t="s">
        <v>9</v>
      </c>
      <c r="K12">
        <v>25.0518</v>
      </c>
      <c r="M12">
        <v>27.4254</v>
      </c>
      <c r="V12" s="4">
        <v>6.6917</v>
      </c>
      <c r="W12">
        <v>10.279299999999999</v>
      </c>
      <c r="X12" s="15">
        <v>0</v>
      </c>
      <c r="Y12" s="15">
        <v>0</v>
      </c>
      <c r="Z12" s="15">
        <v>0</v>
      </c>
      <c r="AA12" s="15">
        <v>0</v>
      </c>
    </row>
    <row r="13" spans="1:27" x14ac:dyDescent="0.25">
      <c r="V13">
        <f>AVERAGE(V10:V12)</f>
        <v>6.6173999999999999</v>
      </c>
      <c r="W13">
        <f t="shared" ref="W13:AA13" si="2">AVERAGE(W10:W12)</f>
        <v>3.4264333333333332</v>
      </c>
      <c r="X13">
        <f t="shared" si="2"/>
        <v>3.1781333333333333</v>
      </c>
      <c r="Y13">
        <f t="shared" si="2"/>
        <v>0</v>
      </c>
      <c r="Z13">
        <f t="shared" si="2"/>
        <v>2.1358666666666668</v>
      </c>
      <c r="AA13">
        <f t="shared" si="2"/>
        <v>0</v>
      </c>
    </row>
    <row r="14" spans="1:27" x14ac:dyDescent="0.25">
      <c r="A14" s="1" t="s">
        <v>12</v>
      </c>
      <c r="B14" s="2">
        <v>0</v>
      </c>
      <c r="C14" s="2">
        <v>0.2</v>
      </c>
      <c r="D14" s="2">
        <v>0.4</v>
      </c>
      <c r="E14" s="2">
        <v>0.6</v>
      </c>
      <c r="F14" s="2">
        <v>0.8</v>
      </c>
      <c r="G14" s="2">
        <v>1</v>
      </c>
      <c r="I14" s="1" t="s">
        <v>12</v>
      </c>
      <c r="J14" s="2">
        <v>0</v>
      </c>
      <c r="K14" s="2">
        <v>0.2</v>
      </c>
      <c r="L14" s="2">
        <v>0.4</v>
      </c>
      <c r="M14" s="2">
        <v>0.6</v>
      </c>
      <c r="N14" s="2">
        <v>0.8</v>
      </c>
      <c r="O14" s="2">
        <v>1</v>
      </c>
      <c r="V14">
        <f>STDEV(V10:V12)</f>
        <v>9.6376501285323865E-2</v>
      </c>
      <c r="W14">
        <f t="shared" ref="W14:AA14" si="3">STDEV(W10:W12)</f>
        <v>5.9347566220809203</v>
      </c>
      <c r="X14">
        <f t="shared" si="3"/>
        <v>5.5046884065615673</v>
      </c>
      <c r="Y14">
        <f t="shared" si="3"/>
        <v>0</v>
      </c>
      <c r="Z14">
        <f t="shared" si="3"/>
        <v>3.6994295848594461</v>
      </c>
      <c r="AA14">
        <f t="shared" si="3"/>
        <v>0</v>
      </c>
    </row>
    <row r="15" spans="1:27" x14ac:dyDescent="0.25">
      <c r="A15" t="s">
        <v>3</v>
      </c>
      <c r="B15" s="15">
        <v>0.21249999999999999</v>
      </c>
      <c r="C15">
        <v>3.3799999999999997E-2</v>
      </c>
      <c r="D15">
        <v>1.7600000000000001E-2</v>
      </c>
      <c r="E15">
        <v>1.5299999999999999E-2</v>
      </c>
      <c r="F15">
        <v>1.0500000000000001E-2</v>
      </c>
      <c r="G15">
        <v>6.0058918970100003E-3</v>
      </c>
      <c r="I15" t="s">
        <v>4</v>
      </c>
      <c r="J15" s="4">
        <v>6.6917</v>
      </c>
      <c r="K15">
        <v>6.6071999999999997</v>
      </c>
      <c r="L15">
        <v>7.5987999999999998</v>
      </c>
      <c r="M15">
        <v>6.3007</v>
      </c>
      <c r="N15">
        <v>6.4443999999999999</v>
      </c>
      <c r="O15">
        <v>31.867599999999999</v>
      </c>
      <c r="Q15" s="4"/>
      <c r="R15" s="4"/>
      <c r="S15" s="4"/>
      <c r="T15" s="4"/>
      <c r="U15" s="4"/>
      <c r="V15" s="4"/>
    </row>
    <row r="16" spans="1:27" x14ac:dyDescent="0.25">
      <c r="A16" t="s">
        <v>5</v>
      </c>
      <c r="B16">
        <v>2.8999999999999998E-3</v>
      </c>
      <c r="C16" s="8">
        <v>-3.2000000000000002E-3</v>
      </c>
      <c r="D16" s="8">
        <v>-3.7000000000000002E-3</v>
      </c>
      <c r="E16" s="8">
        <v>-3.0999999999999999E-3</v>
      </c>
      <c r="F16" s="8">
        <v>-1.2999999999999999E-3</v>
      </c>
      <c r="G16" s="8">
        <v>-1.2589804383229999E-3</v>
      </c>
      <c r="I16" t="s">
        <v>6</v>
      </c>
      <c r="J16">
        <v>64.308300000000003</v>
      </c>
      <c r="K16">
        <v>54.113500000000002</v>
      </c>
      <c r="L16">
        <v>63.401200000000003</v>
      </c>
      <c r="M16">
        <v>64.699299999999994</v>
      </c>
      <c r="N16">
        <v>64.555599999999998</v>
      </c>
      <c r="O16">
        <v>39.132399999999997</v>
      </c>
    </row>
    <row r="17" spans="1:32" x14ac:dyDescent="0.25">
      <c r="A17" t="s">
        <v>7</v>
      </c>
      <c r="C17" s="15">
        <v>4.5900000000000003E-2</v>
      </c>
      <c r="I17" t="s">
        <v>7</v>
      </c>
      <c r="J17">
        <v>0</v>
      </c>
      <c r="K17">
        <v>10.279299999999999</v>
      </c>
      <c r="R17" t="s">
        <v>18</v>
      </c>
      <c r="S17">
        <v>0</v>
      </c>
      <c r="T17" t="s">
        <v>16</v>
      </c>
      <c r="U17" t="s">
        <v>20</v>
      </c>
      <c r="V17">
        <v>0</v>
      </c>
      <c r="W17">
        <v>0</v>
      </c>
      <c r="X17">
        <v>0</v>
      </c>
      <c r="Y17" t="s">
        <v>17</v>
      </c>
    </row>
    <row r="18" spans="1:32" x14ac:dyDescent="0.25">
      <c r="A18" t="s">
        <v>9</v>
      </c>
      <c r="I18" t="s">
        <v>9</v>
      </c>
      <c r="R18" t="s">
        <v>18</v>
      </c>
      <c r="S18">
        <v>50</v>
      </c>
      <c r="T18" t="s">
        <v>16</v>
      </c>
      <c r="U18" t="s">
        <v>20</v>
      </c>
      <c r="V18">
        <v>71</v>
      </c>
      <c r="W18">
        <v>71</v>
      </c>
      <c r="X18">
        <v>60.720700000000001</v>
      </c>
      <c r="Y18" t="s">
        <v>17</v>
      </c>
    </row>
    <row r="19" spans="1:32" x14ac:dyDescent="0.25">
      <c r="R19" t="s">
        <v>18</v>
      </c>
      <c r="S19">
        <v>75</v>
      </c>
      <c r="T19" t="s">
        <v>16</v>
      </c>
      <c r="U19" t="s">
        <v>20</v>
      </c>
      <c r="V19">
        <v>71</v>
      </c>
      <c r="W19">
        <v>36.413800000000002</v>
      </c>
      <c r="X19">
        <v>71</v>
      </c>
      <c r="Y19" t="s">
        <v>17</v>
      </c>
    </row>
    <row r="20" spans="1:32" x14ac:dyDescent="0.25">
      <c r="R20" t="s">
        <v>18</v>
      </c>
      <c r="S20">
        <v>100</v>
      </c>
      <c r="T20" t="s">
        <v>16</v>
      </c>
      <c r="U20" t="s">
        <v>20</v>
      </c>
      <c r="V20">
        <v>71</v>
      </c>
      <c r="W20">
        <v>71</v>
      </c>
      <c r="X20">
        <v>71</v>
      </c>
      <c r="Y20" t="s">
        <v>17</v>
      </c>
    </row>
    <row r="21" spans="1:32" s="2" customFormat="1" x14ac:dyDescent="0.25">
      <c r="A21" s="2" t="s">
        <v>13</v>
      </c>
      <c r="R21" t="s">
        <v>18</v>
      </c>
      <c r="S21">
        <v>125</v>
      </c>
      <c r="T21" t="s">
        <v>16</v>
      </c>
      <c r="U21" t="s">
        <v>20</v>
      </c>
      <c r="V21">
        <v>71</v>
      </c>
      <c r="W21">
        <v>37.166899999999998</v>
      </c>
      <c r="X21">
        <v>71</v>
      </c>
      <c r="Y21" t="s">
        <v>17</v>
      </c>
      <c r="Z21"/>
      <c r="AA21"/>
      <c r="AB21"/>
      <c r="AC21"/>
      <c r="AD21"/>
      <c r="AE21"/>
      <c r="AF21"/>
    </row>
    <row r="22" spans="1:32" x14ac:dyDescent="0.25">
      <c r="B22" s="2">
        <v>0</v>
      </c>
      <c r="C22" s="2">
        <v>0.2</v>
      </c>
      <c r="D22" s="2">
        <v>0.4</v>
      </c>
      <c r="E22" s="2">
        <v>0.6</v>
      </c>
      <c r="F22" s="2">
        <v>0.8</v>
      </c>
      <c r="G22" s="2">
        <v>1</v>
      </c>
      <c r="J22" s="2">
        <v>0</v>
      </c>
      <c r="K22" s="2">
        <v>0.2</v>
      </c>
      <c r="L22" s="2">
        <v>0.4</v>
      </c>
      <c r="M22" s="2">
        <v>0.6</v>
      </c>
      <c r="N22" s="2">
        <v>0.8</v>
      </c>
      <c r="O22" s="2">
        <v>1</v>
      </c>
      <c r="R22" t="s">
        <v>18</v>
      </c>
      <c r="S22">
        <v>150</v>
      </c>
      <c r="T22" t="s">
        <v>16</v>
      </c>
      <c r="U22" t="s">
        <v>20</v>
      </c>
      <c r="V22">
        <v>71</v>
      </c>
      <c r="W22">
        <v>71</v>
      </c>
      <c r="X22">
        <v>71</v>
      </c>
      <c r="Y22" t="s">
        <v>17</v>
      </c>
    </row>
    <row r="23" spans="1:32" x14ac:dyDescent="0.25">
      <c r="A23" t="s">
        <v>3</v>
      </c>
      <c r="B23">
        <f>AVERAGE(B3,B9,B15)</f>
        <v>0.21453333333333335</v>
      </c>
      <c r="C23">
        <f t="shared" ref="C23:F23" si="4">AVERAGE(C3,C9,C15)</f>
        <v>2.6466666666666666E-2</v>
      </c>
      <c r="D23">
        <f t="shared" si="4"/>
        <v>1.9799999999999998E-2</v>
      </c>
      <c r="E23">
        <f>AVERAGE(E3,E9,E15)</f>
        <v>1.1966666666666667E-2</v>
      </c>
      <c r="F23">
        <f t="shared" si="4"/>
        <v>1.0666666666666666E-2</v>
      </c>
      <c r="G23">
        <f>AVERAGE(G3,G9,G15)</f>
        <v>7.168630632336667E-3</v>
      </c>
      <c r="I23" t="s">
        <v>4</v>
      </c>
      <c r="J23" s="4">
        <f>AVERAGE(J3,J9,J15)</f>
        <v>6.6173999999999999</v>
      </c>
      <c r="K23" s="4">
        <f t="shared" ref="K23:O23" si="5">AVERAGE(K3,K9,K15)</f>
        <v>7.922766666666667</v>
      </c>
      <c r="L23" s="4">
        <f t="shared" si="5"/>
        <v>11.853333333333332</v>
      </c>
      <c r="M23" s="4">
        <f t="shared" si="5"/>
        <v>7.2850999999999999</v>
      </c>
      <c r="N23" s="4">
        <f t="shared" si="5"/>
        <v>12.048766666666666</v>
      </c>
      <c r="O23" s="4">
        <f t="shared" si="5"/>
        <v>13.643166666666668</v>
      </c>
    </row>
    <row r="24" spans="1:32" x14ac:dyDescent="0.25">
      <c r="A24" t="s">
        <v>5</v>
      </c>
      <c r="B24">
        <f>AVERAGE(B4,B10,B16)</f>
        <v>2.7333333333333328E-3</v>
      </c>
      <c r="C24">
        <f t="shared" ref="C24:G24" si="6">AVERAGE(C4,C10,C16)</f>
        <v>-3.9000000000000003E-3</v>
      </c>
      <c r="D24">
        <f t="shared" si="6"/>
        <v>-4.4666666666666665E-3</v>
      </c>
      <c r="E24">
        <f t="shared" si="6"/>
        <v>-2.4422466666666667E-3</v>
      </c>
      <c r="F24">
        <f>AVERAGE(F4,F10,F16)</f>
        <v>-3.4999999999999996E-3</v>
      </c>
      <c r="G24">
        <f t="shared" si="6"/>
        <v>-2.0529934794409998E-3</v>
      </c>
      <c r="I24" t="s">
        <v>6</v>
      </c>
      <c r="J24" s="4">
        <f>AVERAGE(J4,J10,J16)</f>
        <v>64.382599999999996</v>
      </c>
      <c r="K24" s="12">
        <f>AVERAGE(K4,K10,K16)</f>
        <v>59.650800000000004</v>
      </c>
      <c r="L24" s="4">
        <f>AVERAGE(L4,L10,L16)</f>
        <v>47.617933333333333</v>
      </c>
      <c r="M24" s="4">
        <f>AVERAGE(M4,M10,M16)</f>
        <v>63.7149</v>
      </c>
      <c r="N24" s="4">
        <f>AVERAGE(N4,N10,N16)</f>
        <v>47.673533333333332</v>
      </c>
      <c r="O24" s="4">
        <f>AVERAGE(O4,O10,O16)</f>
        <v>57.356833333333327</v>
      </c>
    </row>
    <row r="25" spans="1:32" x14ac:dyDescent="0.25">
      <c r="A25" t="s">
        <v>7</v>
      </c>
      <c r="I25" t="s">
        <v>7</v>
      </c>
      <c r="R25" t="s">
        <v>21</v>
      </c>
      <c r="S25">
        <v>0</v>
      </c>
      <c r="T25" t="s">
        <v>16</v>
      </c>
      <c r="U25" t="s">
        <v>20</v>
      </c>
      <c r="V25">
        <v>0.89354154054935164</v>
      </c>
      <c r="W25">
        <v>0.86834769157262948</v>
      </c>
      <c r="X25">
        <v>0.86826307590191176</v>
      </c>
      <c r="Y25" t="s">
        <v>17</v>
      </c>
    </row>
    <row r="26" spans="1:32" x14ac:dyDescent="0.25">
      <c r="A26" t="s">
        <v>9</v>
      </c>
      <c r="I26" t="s">
        <v>9</v>
      </c>
      <c r="R26" t="s">
        <v>21</v>
      </c>
      <c r="S26">
        <v>50</v>
      </c>
      <c r="T26" t="s">
        <v>16</v>
      </c>
      <c r="U26" t="s">
        <v>20</v>
      </c>
      <c r="V26">
        <v>0.19415396830392262</v>
      </c>
      <c r="W26">
        <v>0.18892380997302041</v>
      </c>
      <c r="X26">
        <v>0.20182461623962109</v>
      </c>
      <c r="Y26" t="s">
        <v>17</v>
      </c>
    </row>
    <row r="27" spans="1:32" x14ac:dyDescent="0.25">
      <c r="R27" t="s">
        <v>21</v>
      </c>
      <c r="S27">
        <v>75</v>
      </c>
      <c r="T27" t="s">
        <v>16</v>
      </c>
      <c r="U27" t="s">
        <v>20</v>
      </c>
      <c r="V27">
        <v>0.17676153733180119</v>
      </c>
      <c r="W27">
        <v>0.23705192368764144</v>
      </c>
      <c r="X27">
        <v>0.17693437519483268</v>
      </c>
      <c r="Y27" t="s">
        <v>17</v>
      </c>
    </row>
    <row r="28" spans="1:32" x14ac:dyDescent="0.25">
      <c r="R28" t="s">
        <v>21</v>
      </c>
      <c r="S28">
        <v>100</v>
      </c>
      <c r="T28" t="s">
        <v>16</v>
      </c>
      <c r="U28" t="s">
        <v>20</v>
      </c>
      <c r="V28">
        <v>0.16805781191214919</v>
      </c>
      <c r="W28">
        <v>0.16743968167002238</v>
      </c>
      <c r="X28">
        <v>0.16725757537466107</v>
      </c>
      <c r="Y28" t="s">
        <v>17</v>
      </c>
    </row>
    <row r="29" spans="1:32" x14ac:dyDescent="0.25">
      <c r="A29" s="2" t="s">
        <v>14</v>
      </c>
      <c r="I29" s="3"/>
      <c r="R29" t="s">
        <v>21</v>
      </c>
      <c r="S29">
        <v>125</v>
      </c>
      <c r="T29" t="s">
        <v>16</v>
      </c>
      <c r="U29" t="s">
        <v>20</v>
      </c>
      <c r="V29">
        <v>0.16596212102608246</v>
      </c>
      <c r="W29">
        <v>0.19438979516223986</v>
      </c>
      <c r="X29">
        <v>0.16263787945111594</v>
      </c>
      <c r="Y29" t="s">
        <v>17</v>
      </c>
    </row>
    <row r="30" spans="1:32" x14ac:dyDescent="0.25">
      <c r="B30" s="2">
        <v>0</v>
      </c>
      <c r="C30" s="2">
        <v>0.2</v>
      </c>
      <c r="D30" s="2">
        <v>0.4</v>
      </c>
      <c r="E30" s="2">
        <v>0.6</v>
      </c>
      <c r="F30" s="2">
        <v>0.8</v>
      </c>
      <c r="G30" s="2">
        <v>1</v>
      </c>
      <c r="J30" s="2">
        <v>0</v>
      </c>
      <c r="K30" s="2">
        <v>0.2</v>
      </c>
      <c r="L30" s="2">
        <v>0.4</v>
      </c>
      <c r="M30" s="2">
        <v>0.6</v>
      </c>
      <c r="N30" s="2">
        <v>0.8</v>
      </c>
      <c r="O30" s="2">
        <v>1</v>
      </c>
      <c r="R30" t="s">
        <v>21</v>
      </c>
      <c r="S30">
        <v>150</v>
      </c>
      <c r="T30" t="s">
        <v>16</v>
      </c>
      <c r="U30" t="s">
        <v>20</v>
      </c>
      <c r="V30">
        <v>0.16169701449906648</v>
      </c>
      <c r="W30">
        <v>0.16078676392926888</v>
      </c>
      <c r="X30">
        <v>0.15395609816400016</v>
      </c>
      <c r="Y30" t="s">
        <v>17</v>
      </c>
    </row>
    <row r="31" spans="1:32" x14ac:dyDescent="0.25">
      <c r="A31" t="s">
        <v>3</v>
      </c>
      <c r="B31">
        <f>STDEV(B3,B9,B15)</f>
        <v>2.0008331597945244E-3</v>
      </c>
      <c r="C31">
        <f t="shared" ref="C31:G31" si="7">STDEV(C3,C9,C15)</f>
        <v>6.3705049512054555E-3</v>
      </c>
      <c r="D31">
        <f t="shared" si="7"/>
        <v>6.5817930687617349E-3</v>
      </c>
      <c r="E31">
        <f t="shared" si="7"/>
        <v>2.8884828774519903E-3</v>
      </c>
      <c r="F31">
        <f t="shared" si="7"/>
        <v>2.3544284515213741E-3</v>
      </c>
      <c r="G31">
        <f t="shared" si="7"/>
        <v>2.0190272472088611E-3</v>
      </c>
      <c r="I31" t="s">
        <v>4</v>
      </c>
      <c r="J31">
        <f>STDEV(J3,J9,J15)</f>
        <v>9.6376501285323865E-2</v>
      </c>
      <c r="K31">
        <f t="shared" ref="K31:O31" si="8">STDEV(K3,K9,K15)</f>
        <v>1.1393141548024965</v>
      </c>
      <c r="L31">
        <f t="shared" si="8"/>
        <v>7.7193000105795431</v>
      </c>
      <c r="M31">
        <f t="shared" si="8"/>
        <v>0.97919222321258703</v>
      </c>
      <c r="N31">
        <f t="shared" si="8"/>
        <v>9.600723665606326</v>
      </c>
      <c r="O31">
        <f t="shared" si="8"/>
        <v>15.78327122757932</v>
      </c>
    </row>
    <row r="32" spans="1:32" x14ac:dyDescent="0.25">
      <c r="A32" t="s">
        <v>5</v>
      </c>
      <c r="B32">
        <f>STDEV(B4,B10,B16)</f>
        <v>1.527525231651946E-4</v>
      </c>
      <c r="C32">
        <f t="shared" ref="C32:G32" si="9">STDEV(C4,C10,C16)</f>
        <v>6.2449979983983991E-4</v>
      </c>
      <c r="D32">
        <f t="shared" si="9"/>
        <v>1.4153915830374766E-3</v>
      </c>
      <c r="E32">
        <f t="shared" si="9"/>
        <v>1.4990738282464053E-3</v>
      </c>
      <c r="F32">
        <f t="shared" si="9"/>
        <v>2.2516660498395407E-3</v>
      </c>
      <c r="G32">
        <f t="shared" si="9"/>
        <v>7.316710545724023E-4</v>
      </c>
      <c r="I32" t="s">
        <v>6</v>
      </c>
      <c r="J32">
        <f>STDEV(J4,J10,J16)</f>
        <v>9.6376501285324004E-2</v>
      </c>
      <c r="K32">
        <f>STDEV(K4,K10,K16)</f>
        <v>4.795442468636236</v>
      </c>
      <c r="L32">
        <f>STDEV(L4,L10,L16)</f>
        <v>27.685769841081406</v>
      </c>
      <c r="M32">
        <f>STDEV(M4,M10,M16)</f>
        <v>0.97919222321257959</v>
      </c>
      <c r="N32">
        <f>STDEV(N4,N10,N16)</f>
        <v>29.134140989796375</v>
      </c>
      <c r="O32">
        <f>STDEV(O4,O10,O16)</f>
        <v>15.783271227579334</v>
      </c>
      <c r="R32" t="s">
        <v>23</v>
      </c>
      <c r="S32">
        <v>0</v>
      </c>
      <c r="T32" t="s">
        <v>16</v>
      </c>
      <c r="U32" t="s">
        <v>20</v>
      </c>
      <c r="V32">
        <v>0.2165</v>
      </c>
      <c r="W32">
        <v>0.21460000000000001</v>
      </c>
      <c r="X32">
        <v>0.21249999999999999</v>
      </c>
      <c r="Y32" t="s">
        <v>17</v>
      </c>
    </row>
    <row r="33" spans="1:25" x14ac:dyDescent="0.25">
      <c r="R33" t="s">
        <v>23</v>
      </c>
      <c r="S33">
        <v>50</v>
      </c>
      <c r="T33" t="s">
        <v>16</v>
      </c>
      <c r="U33" t="s">
        <v>20</v>
      </c>
      <c r="V33">
        <v>2.3300000000000001E-2</v>
      </c>
      <c r="W33">
        <v>2.23E-2</v>
      </c>
      <c r="X33">
        <v>3.3799999999999997E-2</v>
      </c>
      <c r="Y33" t="s">
        <v>17</v>
      </c>
    </row>
    <row r="34" spans="1:25" x14ac:dyDescent="0.25">
      <c r="I34" s="2" t="s">
        <v>66</v>
      </c>
      <c r="J34" s="11">
        <v>0</v>
      </c>
      <c r="K34" s="11">
        <v>71</v>
      </c>
      <c r="L34" s="11">
        <v>71</v>
      </c>
      <c r="M34" s="11">
        <v>71</v>
      </c>
      <c r="N34" s="11">
        <v>71</v>
      </c>
      <c r="O34" s="11">
        <v>71</v>
      </c>
      <c r="R34" t="s">
        <v>23</v>
      </c>
      <c r="S34">
        <v>75</v>
      </c>
      <c r="T34" t="s">
        <v>16</v>
      </c>
      <c r="U34" t="s">
        <v>20</v>
      </c>
      <c r="V34">
        <v>2.7199999999999998E-2</v>
      </c>
      <c r="W34">
        <v>2.58E-2</v>
      </c>
      <c r="X34">
        <v>1.7600000000000001E-2</v>
      </c>
      <c r="Y34" t="s">
        <v>17</v>
      </c>
    </row>
    <row r="35" spans="1:25" x14ac:dyDescent="0.25">
      <c r="A35" s="2" t="s">
        <v>64</v>
      </c>
      <c r="J35" s="11">
        <v>0</v>
      </c>
      <c r="K35" s="11">
        <v>54.113500000000002</v>
      </c>
      <c r="L35" s="11">
        <v>36.413800000000002</v>
      </c>
      <c r="M35" s="11">
        <v>71</v>
      </c>
      <c r="N35" s="11">
        <v>37.166899999999998</v>
      </c>
      <c r="O35" s="11">
        <v>71</v>
      </c>
      <c r="R35" t="s">
        <v>23</v>
      </c>
      <c r="S35">
        <v>100</v>
      </c>
      <c r="T35" t="s">
        <v>16</v>
      </c>
      <c r="U35" t="s">
        <v>20</v>
      </c>
      <c r="V35">
        <v>1.0200000000000001E-2</v>
      </c>
      <c r="W35">
        <v>1.04E-2</v>
      </c>
      <c r="X35">
        <v>1.5299999999999999E-2</v>
      </c>
      <c r="Y35" t="s">
        <v>17</v>
      </c>
    </row>
    <row r="36" spans="1:25" x14ac:dyDescent="0.25">
      <c r="A36" s="8">
        <v>0</v>
      </c>
      <c r="B36" s="8">
        <v>-4.4000000000000003E-3</v>
      </c>
      <c r="C36" s="8">
        <v>-3.5999999999999999E-3</v>
      </c>
      <c r="D36" s="8">
        <v>-3.5000000000000001E-3</v>
      </c>
      <c r="E36" s="8">
        <v>-3.3999999999999998E-3</v>
      </c>
      <c r="F36" s="8">
        <v>-2.2000000000000001E-3</v>
      </c>
      <c r="J36" s="11">
        <v>0</v>
      </c>
      <c r="K36" s="11">
        <v>59.650800000000004</v>
      </c>
      <c r="L36" s="11">
        <v>71</v>
      </c>
      <c r="M36" s="11">
        <v>71</v>
      </c>
      <c r="N36" s="11">
        <v>71</v>
      </c>
      <c r="O36" s="11">
        <v>71</v>
      </c>
      <c r="R36" t="s">
        <v>23</v>
      </c>
      <c r="S36">
        <v>125</v>
      </c>
      <c r="T36" t="s">
        <v>16</v>
      </c>
      <c r="U36" t="s">
        <v>20</v>
      </c>
      <c r="V36">
        <v>8.3999999999999995E-3</v>
      </c>
      <c r="W36">
        <v>1.2800000000000001E-2</v>
      </c>
      <c r="X36">
        <v>1.0500000000000001E-2</v>
      </c>
      <c r="Y36" t="s">
        <v>17</v>
      </c>
    </row>
    <row r="37" spans="1:25" x14ac:dyDescent="0.25">
      <c r="A37" s="8">
        <v>0</v>
      </c>
      <c r="B37" s="8">
        <v>-4.1000000000000003E-3</v>
      </c>
      <c r="C37" s="8">
        <v>-6.1000000000000004E-3</v>
      </c>
      <c r="D37" s="9">
        <v>-7.2674000000000002E-4</v>
      </c>
      <c r="E37" s="8">
        <v>-5.7999999999999996E-3</v>
      </c>
      <c r="F37" s="8">
        <v>-2.7000000000000001E-3</v>
      </c>
      <c r="J37" s="11"/>
      <c r="K37" s="11"/>
      <c r="L37" s="11"/>
      <c r="M37" s="11"/>
      <c r="N37" s="11"/>
      <c r="O37" s="11"/>
      <c r="R37" t="s">
        <v>23</v>
      </c>
      <c r="S37">
        <v>150</v>
      </c>
      <c r="T37" t="s">
        <v>16</v>
      </c>
      <c r="U37" t="s">
        <v>20</v>
      </c>
      <c r="V37">
        <v>6.0000000000000001E-3</v>
      </c>
      <c r="W37">
        <v>9.4999999999999998E-3</v>
      </c>
      <c r="X37">
        <v>-4.1999999999999997E-3</v>
      </c>
      <c r="Y37" t="s">
        <v>17</v>
      </c>
    </row>
    <row r="38" spans="1:25" x14ac:dyDescent="0.25">
      <c r="A38" s="8">
        <v>0</v>
      </c>
      <c r="B38" s="8">
        <v>-3.2000000000000002E-3</v>
      </c>
      <c r="C38" s="8">
        <v>-3.7000000000000002E-3</v>
      </c>
      <c r="D38" s="8">
        <v>-3.0999999999999999E-3</v>
      </c>
      <c r="E38" s="8">
        <v>-1.2999999999999999E-3</v>
      </c>
      <c r="F38" s="8">
        <v>-1.2589804383229999E-3</v>
      </c>
      <c r="J38" s="11">
        <f>AVERAGE(J34:J36)</f>
        <v>0</v>
      </c>
      <c r="K38" s="11">
        <f t="shared" ref="K38:O38" si="10">AVERAGE(K34:K36)</f>
        <v>61.588099999999997</v>
      </c>
      <c r="L38" s="11">
        <f t="shared" si="10"/>
        <v>59.471266666666672</v>
      </c>
      <c r="M38" s="11">
        <f t="shared" si="10"/>
        <v>71</v>
      </c>
      <c r="N38" s="11">
        <f t="shared" si="10"/>
        <v>59.722299999999997</v>
      </c>
      <c r="O38" s="11">
        <f t="shared" si="10"/>
        <v>71</v>
      </c>
    </row>
    <row r="39" spans="1:25" x14ac:dyDescent="0.25">
      <c r="A39" s="8"/>
      <c r="B39" s="8"/>
      <c r="C39" s="8"/>
      <c r="D39" s="8"/>
      <c r="E39" s="8"/>
      <c r="F39" s="8"/>
      <c r="J39" s="11">
        <f>STDEV(J34:J36)</f>
        <v>0</v>
      </c>
      <c r="K39" s="11">
        <f t="shared" ref="K39:O39" si="11">STDEV(K34:K36)</f>
        <v>8.6083284689887005</v>
      </c>
      <c r="L39" s="11">
        <f t="shared" si="11"/>
        <v>19.968351880246221</v>
      </c>
      <c r="M39" s="11">
        <f t="shared" si="11"/>
        <v>0</v>
      </c>
      <c r="N39" s="11">
        <f t="shared" si="11"/>
        <v>19.533549392519532</v>
      </c>
      <c r="O39" s="11">
        <f t="shared" si="11"/>
        <v>0</v>
      </c>
    </row>
    <row r="40" spans="1:25" x14ac:dyDescent="0.25">
      <c r="A40" s="8"/>
      <c r="B40" s="8"/>
      <c r="C40" s="8"/>
      <c r="D40" s="8"/>
      <c r="E40" s="8"/>
      <c r="F40" s="8"/>
      <c r="K40" s="3"/>
    </row>
    <row r="41" spans="1:25" x14ac:dyDescent="0.25">
      <c r="A41" s="8">
        <f>AVERAGE(A36:A39)</f>
        <v>0</v>
      </c>
      <c r="B41" s="8">
        <f t="shared" ref="B41:F41" si="12">AVERAGE(B36:B39)</f>
        <v>-3.9000000000000003E-3</v>
      </c>
      <c r="C41" s="8">
        <f t="shared" si="12"/>
        <v>-4.4666666666666665E-3</v>
      </c>
      <c r="D41" s="8">
        <f t="shared" si="12"/>
        <v>-2.4422466666666667E-3</v>
      </c>
      <c r="E41" s="8">
        <f t="shared" si="12"/>
        <v>-3.4999999999999996E-3</v>
      </c>
      <c r="F41" s="8">
        <f t="shared" si="12"/>
        <v>-2.0529934794409998E-3</v>
      </c>
    </row>
    <row r="42" spans="1:25" x14ac:dyDescent="0.25">
      <c r="A42" s="8">
        <f>STDEV(A36:A38)</f>
        <v>0</v>
      </c>
      <c r="B42" s="8">
        <f t="shared" ref="B42:F42" si="13">STDEV(B36:B38)</f>
        <v>6.2449979983983991E-4</v>
      </c>
      <c r="C42" s="8">
        <f t="shared" si="13"/>
        <v>1.4153915830374766E-3</v>
      </c>
      <c r="D42" s="8">
        <f t="shared" si="13"/>
        <v>1.4990738282464053E-3</v>
      </c>
      <c r="E42" s="8">
        <f t="shared" si="13"/>
        <v>2.2516660498395407E-3</v>
      </c>
      <c r="F42" s="8">
        <f t="shared" si="13"/>
        <v>7.316710545724023E-4</v>
      </c>
    </row>
    <row r="45" spans="1:25" x14ac:dyDescent="0.25">
      <c r="O45" s="3"/>
    </row>
    <row r="85" spans="5:5" x14ac:dyDescent="0.25">
      <c r="E85" s="3"/>
    </row>
  </sheetData>
  <mergeCells count="2">
    <mergeCell ref="A1:G1"/>
    <mergeCell ref="I1:O1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254A-5EDD-46E2-81E5-DDD06EB646E1}">
  <dimension ref="A1:O28"/>
  <sheetViews>
    <sheetView workbookViewId="0">
      <selection activeCell="N22" sqref="N22"/>
    </sheetView>
  </sheetViews>
  <sheetFormatPr defaultRowHeight="15" x14ac:dyDescent="0.25"/>
  <sheetData>
    <row r="1" spans="1:15" x14ac:dyDescent="0.25">
      <c r="A1" s="2" t="s">
        <v>25</v>
      </c>
      <c r="B1" s="2">
        <v>0</v>
      </c>
      <c r="C1" s="2">
        <v>0.2</v>
      </c>
      <c r="D1" s="2">
        <v>0.4</v>
      </c>
      <c r="E1" s="2">
        <v>0.6</v>
      </c>
      <c r="F1" s="2">
        <v>0.8</v>
      </c>
      <c r="G1" s="2">
        <v>1</v>
      </c>
      <c r="J1" s="2" t="s">
        <v>26</v>
      </c>
      <c r="K1" s="2">
        <v>0.6</v>
      </c>
      <c r="L1" s="2">
        <v>0.8</v>
      </c>
    </row>
    <row r="2" spans="1:15" x14ac:dyDescent="0.25">
      <c r="A2" t="s">
        <v>2</v>
      </c>
      <c r="B2">
        <v>0.19370000000000001</v>
      </c>
      <c r="C2">
        <v>0.17080000000000001</v>
      </c>
      <c r="D2">
        <v>0.14180000000000001</v>
      </c>
      <c r="E2">
        <v>0.12509999999999999</v>
      </c>
      <c r="F2">
        <v>9.7199999999999995E-2</v>
      </c>
      <c r="G2">
        <v>7.9299999999999995E-2</v>
      </c>
      <c r="J2" t="s">
        <v>2</v>
      </c>
      <c r="K2">
        <v>2.2776000000000001</v>
      </c>
      <c r="L2">
        <v>10.0642</v>
      </c>
    </row>
    <row r="3" spans="1:15" x14ac:dyDescent="0.25">
      <c r="A3" t="s">
        <v>11</v>
      </c>
      <c r="B3">
        <v>0.18740000000000001</v>
      </c>
      <c r="C3">
        <v>0.15190000000000001</v>
      </c>
      <c r="D3">
        <v>0.14499999999999999</v>
      </c>
      <c r="E3">
        <v>0.11310000000000001</v>
      </c>
      <c r="F3">
        <v>8.9700000000000002E-2</v>
      </c>
      <c r="G3">
        <v>9.8900000000000002E-2</v>
      </c>
      <c r="J3" t="s">
        <v>11</v>
      </c>
      <c r="K3">
        <v>7.7096</v>
      </c>
      <c r="L3">
        <v>10.9558</v>
      </c>
    </row>
    <row r="4" spans="1:15" x14ac:dyDescent="0.25">
      <c r="A4" t="s">
        <v>12</v>
      </c>
      <c r="B4">
        <v>0.17460000000000001</v>
      </c>
      <c r="C4">
        <v>0.15479999999999999</v>
      </c>
      <c r="D4">
        <v>0.1452</v>
      </c>
      <c r="E4">
        <v>0.1023</v>
      </c>
      <c r="F4">
        <v>8.5099999999999995E-2</v>
      </c>
      <c r="G4">
        <v>5.5599999999999997E-2</v>
      </c>
      <c r="J4" t="s">
        <v>12</v>
      </c>
      <c r="K4">
        <v>5.8296999999999999</v>
      </c>
      <c r="L4">
        <v>9.4144000000000005</v>
      </c>
    </row>
    <row r="5" spans="1:15" x14ac:dyDescent="0.25">
      <c r="A5" s="2" t="s">
        <v>27</v>
      </c>
      <c r="B5" s="2">
        <v>0</v>
      </c>
      <c r="C5" s="2">
        <v>50</v>
      </c>
      <c r="D5" s="2">
        <v>75</v>
      </c>
      <c r="E5" s="2">
        <v>100</v>
      </c>
      <c r="F5" s="2">
        <v>125</v>
      </c>
      <c r="G5" s="2">
        <v>150</v>
      </c>
      <c r="J5" s="2" t="s">
        <v>28</v>
      </c>
      <c r="K5" s="2">
        <v>100</v>
      </c>
      <c r="L5" s="2">
        <v>125</v>
      </c>
    </row>
    <row r="6" spans="1:15" x14ac:dyDescent="0.25">
      <c r="A6" t="s">
        <v>2</v>
      </c>
      <c r="B6">
        <v>0.1633</v>
      </c>
      <c r="C6">
        <v>7.9699999999999993E-2</v>
      </c>
      <c r="D6">
        <v>7.9699999999999993E-2</v>
      </c>
      <c r="E6">
        <v>6.9800000000000001E-2</v>
      </c>
      <c r="F6">
        <v>6.6400000000000001E-2</v>
      </c>
      <c r="G6">
        <v>0.03</v>
      </c>
      <c r="J6" t="s">
        <v>2</v>
      </c>
      <c r="K6" s="7">
        <v>7.4402999999999997</v>
      </c>
      <c r="L6">
        <v>12.8127</v>
      </c>
    </row>
    <row r="7" spans="1:15" x14ac:dyDescent="0.25">
      <c r="A7" t="s">
        <v>11</v>
      </c>
      <c r="B7">
        <v>0.14710000000000001</v>
      </c>
      <c r="C7">
        <v>0.12770000000000001</v>
      </c>
      <c r="D7">
        <v>8.2000000000000003E-2</v>
      </c>
      <c r="E7">
        <v>7.9299999999999995E-2</v>
      </c>
      <c r="F7">
        <v>0.06</v>
      </c>
      <c r="G7">
        <v>3.6299999999999999E-2</v>
      </c>
      <c r="J7" t="s">
        <v>11</v>
      </c>
      <c r="K7" s="7">
        <v>4.51</v>
      </c>
      <c r="L7">
        <v>9.1021999999999998</v>
      </c>
    </row>
    <row r="8" spans="1:15" x14ac:dyDescent="0.25">
      <c r="A8" t="s">
        <v>12</v>
      </c>
      <c r="B8">
        <v>0.1699</v>
      </c>
      <c r="C8">
        <v>9.3799999999999994E-2</v>
      </c>
      <c r="D8">
        <v>8.5099999999999995E-2</v>
      </c>
      <c r="E8">
        <v>7.5200000000000003E-2</v>
      </c>
      <c r="F8">
        <v>6.0600000000000001E-2</v>
      </c>
      <c r="G8">
        <v>3.8600000000000002E-2</v>
      </c>
      <c r="J8" t="s">
        <v>12</v>
      </c>
      <c r="K8">
        <v>8.5091000000000001</v>
      </c>
      <c r="L8">
        <v>10.349500000000001</v>
      </c>
    </row>
    <row r="10" spans="1:15" x14ac:dyDescent="0.25">
      <c r="A10" t="s">
        <v>25</v>
      </c>
      <c r="B10" t="s">
        <v>2</v>
      </c>
      <c r="C10" t="s">
        <v>11</v>
      </c>
      <c r="D10" t="s">
        <v>12</v>
      </c>
      <c r="E10" t="s">
        <v>27</v>
      </c>
      <c r="F10" t="s">
        <v>2</v>
      </c>
      <c r="G10" t="s">
        <v>11</v>
      </c>
      <c r="H10" t="s">
        <v>12</v>
      </c>
    </row>
    <row r="11" spans="1:15" x14ac:dyDescent="0.25">
      <c r="D11" t="s">
        <v>29</v>
      </c>
      <c r="E11" t="s">
        <v>16</v>
      </c>
      <c r="F11" t="s">
        <v>20</v>
      </c>
      <c r="G11">
        <v>0.19370000000000001</v>
      </c>
      <c r="H11">
        <v>0.18740000000000001</v>
      </c>
      <c r="I11">
        <v>0.17460000000000001</v>
      </c>
      <c r="J11" t="s">
        <v>17</v>
      </c>
      <c r="K11" t="s">
        <v>30</v>
      </c>
      <c r="L11" t="s">
        <v>31</v>
      </c>
      <c r="M11" t="s">
        <v>32</v>
      </c>
      <c r="N11" t="s">
        <v>29</v>
      </c>
      <c r="O11" t="s">
        <v>33</v>
      </c>
    </row>
    <row r="12" spans="1:15" x14ac:dyDescent="0.25">
      <c r="D12" t="s">
        <v>34</v>
      </c>
      <c r="E12" t="s">
        <v>16</v>
      </c>
      <c r="F12" t="s">
        <v>20</v>
      </c>
      <c r="G12">
        <v>0.17080000000000001</v>
      </c>
      <c r="H12">
        <v>0.15190000000000001</v>
      </c>
      <c r="I12">
        <v>0.15479999999999999</v>
      </c>
      <c r="J12" t="s">
        <v>17</v>
      </c>
      <c r="K12" t="s">
        <v>30</v>
      </c>
      <c r="L12" t="s">
        <v>35</v>
      </c>
      <c r="M12" t="s">
        <v>32</v>
      </c>
      <c r="N12" t="s">
        <v>34</v>
      </c>
      <c r="O12" t="s">
        <v>33</v>
      </c>
    </row>
    <row r="13" spans="1:15" x14ac:dyDescent="0.25">
      <c r="D13" t="s">
        <v>36</v>
      </c>
      <c r="E13" t="s">
        <v>16</v>
      </c>
      <c r="F13" t="s">
        <v>20</v>
      </c>
      <c r="G13">
        <v>0.14180000000000001</v>
      </c>
      <c r="H13">
        <v>0.14499999999999999</v>
      </c>
      <c r="I13">
        <v>0.1452</v>
      </c>
      <c r="J13" t="s">
        <v>17</v>
      </c>
      <c r="K13" t="s">
        <v>30</v>
      </c>
      <c r="L13" t="s">
        <v>37</v>
      </c>
      <c r="M13" t="s">
        <v>32</v>
      </c>
      <c r="N13" t="s">
        <v>36</v>
      </c>
      <c r="O13" t="s">
        <v>33</v>
      </c>
    </row>
    <row r="14" spans="1:15" x14ac:dyDescent="0.25">
      <c r="D14" t="s">
        <v>38</v>
      </c>
      <c r="E14" t="s">
        <v>16</v>
      </c>
      <c r="F14" t="s">
        <v>20</v>
      </c>
      <c r="G14">
        <v>0.12509999999999999</v>
      </c>
      <c r="H14">
        <v>0.11310000000000001</v>
      </c>
      <c r="I14">
        <v>0.1023</v>
      </c>
      <c r="J14" t="s">
        <v>17</v>
      </c>
      <c r="K14" t="s">
        <v>30</v>
      </c>
      <c r="L14" t="s">
        <v>39</v>
      </c>
      <c r="M14" t="s">
        <v>32</v>
      </c>
      <c r="N14" t="s">
        <v>38</v>
      </c>
      <c r="O14" t="s">
        <v>33</v>
      </c>
    </row>
    <row r="15" spans="1:15" x14ac:dyDescent="0.25">
      <c r="D15" t="s">
        <v>40</v>
      </c>
      <c r="E15" t="s">
        <v>16</v>
      </c>
      <c r="F15" t="s">
        <v>20</v>
      </c>
      <c r="G15">
        <v>9.7199999999999995E-2</v>
      </c>
      <c r="H15">
        <v>8.9700000000000002E-2</v>
      </c>
      <c r="I15">
        <v>8.5099999999999995E-2</v>
      </c>
      <c r="J15" t="s">
        <v>17</v>
      </c>
      <c r="K15" t="s">
        <v>30</v>
      </c>
      <c r="L15" t="s">
        <v>41</v>
      </c>
      <c r="M15" t="s">
        <v>32</v>
      </c>
      <c r="N15" t="s">
        <v>40</v>
      </c>
      <c r="O15" t="s">
        <v>33</v>
      </c>
    </row>
    <row r="16" spans="1:15" x14ac:dyDescent="0.25">
      <c r="D16" t="s">
        <v>42</v>
      </c>
      <c r="E16" t="s">
        <v>16</v>
      </c>
      <c r="F16" t="s">
        <v>20</v>
      </c>
      <c r="G16">
        <v>7.9299999999999995E-2</v>
      </c>
      <c r="H16">
        <v>9.8900000000000002E-2</v>
      </c>
      <c r="I16">
        <v>5.5599999999999997E-2</v>
      </c>
      <c r="J16" t="s">
        <v>17</v>
      </c>
      <c r="K16" t="s">
        <v>30</v>
      </c>
      <c r="L16" t="s">
        <v>43</v>
      </c>
      <c r="M16" t="s">
        <v>32</v>
      </c>
      <c r="N16" t="s">
        <v>42</v>
      </c>
      <c r="O16" t="s">
        <v>33</v>
      </c>
    </row>
    <row r="17" spans="4:15" x14ac:dyDescent="0.25">
      <c r="D17" t="s">
        <v>44</v>
      </c>
      <c r="E17" t="s">
        <v>16</v>
      </c>
      <c r="F17" t="s">
        <v>20</v>
      </c>
      <c r="G17">
        <v>0.1633</v>
      </c>
      <c r="H17">
        <v>0.14710000000000001</v>
      </c>
      <c r="I17">
        <v>0.1699</v>
      </c>
      <c r="J17" t="s">
        <v>17</v>
      </c>
      <c r="K17" t="s">
        <v>30</v>
      </c>
      <c r="L17" t="s">
        <v>45</v>
      </c>
      <c r="M17" t="s">
        <v>32</v>
      </c>
      <c r="N17" t="s">
        <v>44</v>
      </c>
      <c r="O17" t="s">
        <v>33</v>
      </c>
    </row>
    <row r="18" spans="4:15" x14ac:dyDescent="0.25">
      <c r="D18" t="s">
        <v>46</v>
      </c>
      <c r="E18" t="s">
        <v>16</v>
      </c>
      <c r="F18" t="s">
        <v>20</v>
      </c>
      <c r="G18">
        <v>7.9699999999999993E-2</v>
      </c>
      <c r="H18">
        <v>0.12770000000000001</v>
      </c>
      <c r="I18">
        <v>9.3799999999999994E-2</v>
      </c>
      <c r="J18" t="s">
        <v>17</v>
      </c>
      <c r="K18" t="s">
        <v>30</v>
      </c>
      <c r="L18" t="s">
        <v>47</v>
      </c>
      <c r="M18" t="s">
        <v>32</v>
      </c>
      <c r="N18" t="s">
        <v>46</v>
      </c>
      <c r="O18" t="s">
        <v>33</v>
      </c>
    </row>
    <row r="19" spans="4:15" x14ac:dyDescent="0.25">
      <c r="D19" t="s">
        <v>48</v>
      </c>
      <c r="E19" t="s">
        <v>16</v>
      </c>
      <c r="F19" t="s">
        <v>20</v>
      </c>
      <c r="G19">
        <v>7.9699999999999993E-2</v>
      </c>
      <c r="H19">
        <v>8.2000000000000003E-2</v>
      </c>
      <c r="I19">
        <v>8.5099999999999995E-2</v>
      </c>
      <c r="J19" t="s">
        <v>17</v>
      </c>
      <c r="K19" t="s">
        <v>30</v>
      </c>
      <c r="L19" t="s">
        <v>49</v>
      </c>
      <c r="M19" t="s">
        <v>32</v>
      </c>
      <c r="N19" t="s">
        <v>48</v>
      </c>
      <c r="O19" t="s">
        <v>33</v>
      </c>
    </row>
    <row r="20" spans="4:15" x14ac:dyDescent="0.25">
      <c r="D20" t="s">
        <v>50</v>
      </c>
      <c r="E20" t="s">
        <v>16</v>
      </c>
      <c r="F20" t="s">
        <v>20</v>
      </c>
      <c r="G20">
        <v>6.9800000000000001E-2</v>
      </c>
      <c r="H20">
        <v>7.9299999999999995E-2</v>
      </c>
      <c r="I20">
        <v>7.5200000000000003E-2</v>
      </c>
      <c r="J20" t="s">
        <v>17</v>
      </c>
      <c r="K20" t="s">
        <v>30</v>
      </c>
      <c r="L20" t="s">
        <v>51</v>
      </c>
      <c r="M20" t="s">
        <v>32</v>
      </c>
      <c r="N20" t="s">
        <v>50</v>
      </c>
      <c r="O20" t="s">
        <v>33</v>
      </c>
    </row>
    <row r="21" spans="4:15" x14ac:dyDescent="0.25">
      <c r="D21" t="s">
        <v>52</v>
      </c>
      <c r="E21" t="s">
        <v>16</v>
      </c>
      <c r="F21" t="s">
        <v>20</v>
      </c>
      <c r="G21">
        <v>6.6400000000000001E-2</v>
      </c>
      <c r="H21">
        <v>0.06</v>
      </c>
      <c r="I21">
        <v>6.0600000000000001E-2</v>
      </c>
      <c r="J21" t="s">
        <v>17</v>
      </c>
      <c r="K21" t="s">
        <v>30</v>
      </c>
      <c r="L21" t="s">
        <v>53</v>
      </c>
      <c r="M21" t="s">
        <v>32</v>
      </c>
      <c r="N21" t="s">
        <v>52</v>
      </c>
      <c r="O21" t="s">
        <v>33</v>
      </c>
    </row>
    <row r="22" spans="4:15" x14ac:dyDescent="0.25">
      <c r="D22" t="s">
        <v>54</v>
      </c>
      <c r="E22" t="s">
        <v>16</v>
      </c>
      <c r="F22" t="s">
        <v>20</v>
      </c>
      <c r="G22">
        <v>0.03</v>
      </c>
      <c r="H22">
        <v>3.6299999999999999E-2</v>
      </c>
      <c r="I22">
        <v>3.8600000000000002E-2</v>
      </c>
      <c r="J22" t="s">
        <v>17</v>
      </c>
      <c r="K22" t="s">
        <v>30</v>
      </c>
      <c r="L22" t="s">
        <v>55</v>
      </c>
      <c r="M22" t="s">
        <v>32</v>
      </c>
      <c r="N22" t="s">
        <v>54</v>
      </c>
      <c r="O22" t="s">
        <v>33</v>
      </c>
    </row>
    <row r="25" spans="4:15" x14ac:dyDescent="0.25">
      <c r="K25" t="s">
        <v>30</v>
      </c>
      <c r="L25" t="s">
        <v>56</v>
      </c>
      <c r="M25" t="s">
        <v>32</v>
      </c>
      <c r="N25" t="s">
        <v>57</v>
      </c>
      <c r="O25" t="s">
        <v>33</v>
      </c>
    </row>
    <row r="26" spans="4:15" x14ac:dyDescent="0.25">
      <c r="K26" t="s">
        <v>30</v>
      </c>
      <c r="L26" t="s">
        <v>58</v>
      </c>
      <c r="M26" t="s">
        <v>32</v>
      </c>
      <c r="N26" t="s">
        <v>59</v>
      </c>
      <c r="O26" t="s">
        <v>33</v>
      </c>
    </row>
    <row r="27" spans="4:15" x14ac:dyDescent="0.25">
      <c r="K27" t="s">
        <v>30</v>
      </c>
      <c r="L27" t="s">
        <v>60</v>
      </c>
      <c r="M27" t="s">
        <v>32</v>
      </c>
      <c r="N27" t="s">
        <v>61</v>
      </c>
      <c r="O27" t="s">
        <v>33</v>
      </c>
    </row>
    <row r="28" spans="4:15" x14ac:dyDescent="0.25">
      <c r="K28" t="s">
        <v>30</v>
      </c>
      <c r="L28" t="s">
        <v>62</v>
      </c>
      <c r="M28" t="s">
        <v>32</v>
      </c>
      <c r="N28" t="s">
        <v>63</v>
      </c>
      <c r="O28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tbr1</vt:lpstr>
      <vt:lpstr>tbr1deltaamn1</vt:lpstr>
      <vt:lpstr>suppfig12c_FLCresuspVSamB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Lesia Romanyshyn</dc:creator>
  <cp:lastModifiedBy>Lesia Romanyshyn</cp:lastModifiedBy>
  <dcterms:created xsi:type="dcterms:W3CDTF">2015-06-05T18:17:20Z</dcterms:created>
  <dcterms:modified xsi:type="dcterms:W3CDTF">2022-01-31T20:02:00Z</dcterms:modified>
</cp:coreProperties>
</file>