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720" yWindow="960" windowWidth="34880" windowHeight="23700" tabRatio="500"/>
  </bookViews>
  <sheets>
    <sheet name="orand_monthmatrix12_t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3" i="1" l="1"/>
  <c r="AC33" i="1"/>
  <c r="AA33" i="1"/>
  <c r="Y33" i="1"/>
  <c r="W33" i="1"/>
  <c r="U33" i="1"/>
  <c r="S33" i="1"/>
  <c r="Q33" i="1"/>
  <c r="O33" i="1"/>
  <c r="AE32" i="1"/>
  <c r="AC32" i="1"/>
  <c r="AA32" i="1"/>
  <c r="Y32" i="1"/>
  <c r="W32" i="1"/>
  <c r="U32" i="1"/>
  <c r="S32" i="1"/>
  <c r="Q32" i="1"/>
  <c r="O32" i="1"/>
  <c r="AE31" i="1"/>
  <c r="AC31" i="1"/>
  <c r="AA31" i="1"/>
  <c r="Y31" i="1"/>
  <c r="W31" i="1"/>
  <c r="U31" i="1"/>
  <c r="S31" i="1"/>
  <c r="Q31" i="1"/>
  <c r="O31" i="1"/>
  <c r="AE30" i="1"/>
  <c r="AC30" i="1"/>
  <c r="AA30" i="1"/>
  <c r="Y30" i="1"/>
  <c r="W30" i="1"/>
  <c r="U30" i="1"/>
  <c r="S30" i="1"/>
  <c r="Q30" i="1"/>
  <c r="O30" i="1"/>
  <c r="AE29" i="1"/>
  <c r="AC29" i="1"/>
  <c r="AA29" i="1"/>
  <c r="Y29" i="1"/>
  <c r="W29" i="1"/>
  <c r="U29" i="1"/>
  <c r="S29" i="1"/>
  <c r="Q29" i="1"/>
  <c r="O29" i="1"/>
  <c r="AE28" i="1"/>
  <c r="AC28" i="1"/>
  <c r="AA28" i="1"/>
  <c r="Y28" i="1"/>
  <c r="W28" i="1"/>
  <c r="U28" i="1"/>
  <c r="S28" i="1"/>
  <c r="Q28" i="1"/>
  <c r="O28" i="1"/>
  <c r="AE27" i="1"/>
  <c r="AC27" i="1"/>
  <c r="AA27" i="1"/>
  <c r="Y27" i="1"/>
  <c r="W27" i="1"/>
  <c r="U27" i="1"/>
  <c r="S27" i="1"/>
  <c r="Q27" i="1"/>
  <c r="O27" i="1"/>
  <c r="AE26" i="1"/>
  <c r="AC26" i="1"/>
  <c r="AA26" i="1"/>
  <c r="Y26" i="1"/>
  <c r="W26" i="1"/>
  <c r="U26" i="1"/>
  <c r="S26" i="1"/>
  <c r="Q26" i="1"/>
  <c r="O26" i="1"/>
  <c r="AE25" i="1"/>
  <c r="AC25" i="1"/>
  <c r="AA25" i="1"/>
  <c r="Y25" i="1"/>
  <c r="W25" i="1"/>
  <c r="U25" i="1"/>
  <c r="S25" i="1"/>
  <c r="Q25" i="1"/>
  <c r="O25" i="1"/>
  <c r="Q1" i="1"/>
  <c r="S1" i="1"/>
  <c r="U1" i="1"/>
  <c r="W1" i="1"/>
  <c r="Y1" i="1"/>
  <c r="AA1" i="1"/>
  <c r="AC1" i="1"/>
  <c r="AE1" i="1"/>
  <c r="Q2" i="1"/>
  <c r="S2" i="1"/>
  <c r="U2" i="1"/>
  <c r="W2" i="1"/>
  <c r="Y2" i="1"/>
  <c r="AA2" i="1"/>
  <c r="AC2" i="1"/>
  <c r="AE2" i="1"/>
  <c r="Q3" i="1"/>
  <c r="S3" i="1"/>
  <c r="U3" i="1"/>
  <c r="W3" i="1"/>
  <c r="Y3" i="1"/>
  <c r="AA3" i="1"/>
  <c r="AC3" i="1"/>
  <c r="AE3" i="1"/>
  <c r="Q4" i="1"/>
  <c r="S4" i="1"/>
  <c r="U4" i="1"/>
  <c r="W4" i="1"/>
  <c r="Y4" i="1"/>
  <c r="AA4" i="1"/>
  <c r="AC4" i="1"/>
  <c r="AE4" i="1"/>
  <c r="Q5" i="1"/>
  <c r="S5" i="1"/>
  <c r="U5" i="1"/>
  <c r="W5" i="1"/>
  <c r="Y5" i="1"/>
  <c r="AA5" i="1"/>
  <c r="AC5" i="1"/>
  <c r="AE5" i="1"/>
  <c r="Q6" i="1"/>
  <c r="S6" i="1"/>
  <c r="U6" i="1"/>
  <c r="W6" i="1"/>
  <c r="Y6" i="1"/>
  <c r="AA6" i="1"/>
  <c r="AC6" i="1"/>
  <c r="AE6" i="1"/>
  <c r="Q7" i="1"/>
  <c r="S7" i="1"/>
  <c r="U7" i="1"/>
  <c r="W7" i="1"/>
  <c r="Y7" i="1"/>
  <c r="AA7" i="1"/>
  <c r="AC7" i="1"/>
  <c r="AE7" i="1"/>
  <c r="Q8" i="1"/>
  <c r="S8" i="1"/>
  <c r="U8" i="1"/>
  <c r="W8" i="1"/>
  <c r="Y8" i="1"/>
  <c r="AA8" i="1"/>
  <c r="AC8" i="1"/>
  <c r="AE8" i="1"/>
  <c r="Q9" i="1"/>
  <c r="S9" i="1"/>
  <c r="U9" i="1"/>
  <c r="W9" i="1"/>
  <c r="Y9" i="1"/>
  <c r="AA9" i="1"/>
  <c r="AC9" i="1"/>
  <c r="AE9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<sst xmlns="http://schemas.openxmlformats.org/spreadsheetml/2006/main" count="269" uniqueCount="14">
  <si>
    <t>Class</t>
  </si>
  <si>
    <t>-</t>
  </si>
  <si>
    <t>TOP1</t>
  </si>
  <si>
    <t>Rec</t>
  </si>
  <si>
    <t>og</t>
  </si>
  <si>
    <t>nit</t>
  </si>
  <si>
    <t>ion</t>
  </si>
  <si>
    <t>Ra</t>
  </si>
  <si>
    <t>te</t>
  </si>
  <si>
    <t>TOP2</t>
  </si>
  <si>
    <t>TOP3</t>
  </si>
  <si>
    <t>TOP4</t>
  </si>
  <si>
    <t>TOP5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</si>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</sst>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showRuler="0" topLeftCell="H1" workbookViewId="0">
      <selection activeCell="O25" sqref="O25:AE33"/>
    </sheetView>
  </sheetViews>
  <sheetFormatPr baseColWidth="10" defaultRowHeight="15" x14ac:dyDescent="0"/>
  <cols>
    <col min="15" max="31" width="10.83203125" style="2"/>
  </cols>
  <sheetData>
    <row r="1" spans="1:31">
      <c r="A1" t="s">
        <v>0</v>
      </c>
      <c r="B1">
        <v>0</v>
      </c>
      <c r="C1" t="s">
        <v>1</v>
      </c>
      <c r="D1">
        <v>39</v>
      </c>
      <c r="E1">
        <v>18</v>
      </c>
      <c r="F1">
        <v>3</v>
      </c>
      <c r="G1">
        <v>4</v>
      </c>
      <c r="H1">
        <v>2</v>
      </c>
      <c r="I1">
        <v>17</v>
      </c>
      <c r="J1">
        <v>6</v>
      </c>
      <c r="K1">
        <v>2</v>
      </c>
      <c r="L1">
        <v>0</v>
      </c>
      <c r="M1">
        <v>91</v>
      </c>
      <c r="O1" s="1">
        <f>(D1/91)*100</f>
        <v>42.857142857142854</v>
      </c>
      <c r="P1" s="1" t="s">
        <v>13</v>
      </c>
      <c r="Q1" s="1">
        <f t="shared" ref="Q1" si="0">(E1/91)*100</f>
        <v>19.780219780219781</v>
      </c>
      <c r="R1" s="1" t="s">
        <v>13</v>
      </c>
      <c r="S1" s="1">
        <f>(F1/91)*100</f>
        <v>3.296703296703297</v>
      </c>
      <c r="T1" s="1" t="s">
        <v>13</v>
      </c>
      <c r="U1" s="1">
        <f>(G1/91)*100</f>
        <v>4.395604395604396</v>
      </c>
      <c r="V1" s="1" t="s">
        <v>13</v>
      </c>
      <c r="W1" s="1">
        <f>(H1/91)*100</f>
        <v>2.197802197802198</v>
      </c>
      <c r="X1" s="1" t="s">
        <v>13</v>
      </c>
      <c r="Y1" s="1">
        <f>(I1/91)*100</f>
        <v>18.681318681318682</v>
      </c>
      <c r="Z1" s="1" t="s">
        <v>13</v>
      </c>
      <c r="AA1" s="1">
        <f>(J1/91)*100</f>
        <v>6.593406593406594</v>
      </c>
      <c r="AB1" s="1" t="s">
        <v>13</v>
      </c>
      <c r="AC1" s="1">
        <f>(K1/91)*100</f>
        <v>2.197802197802198</v>
      </c>
      <c r="AD1" s="1" t="s">
        <v>13</v>
      </c>
      <c r="AE1" s="1">
        <f>(L1/91)*100</f>
        <v>0</v>
      </c>
    </row>
    <row r="2" spans="1:31">
      <c r="A2" t="s">
        <v>0</v>
      </c>
      <c r="B2">
        <v>1</v>
      </c>
      <c r="C2" t="s">
        <v>1</v>
      </c>
      <c r="D2">
        <v>14</v>
      </c>
      <c r="E2">
        <v>54</v>
      </c>
      <c r="F2">
        <v>7</v>
      </c>
      <c r="G2">
        <v>4</v>
      </c>
      <c r="H2">
        <v>0</v>
      </c>
      <c r="I2">
        <v>5</v>
      </c>
      <c r="J2">
        <v>5</v>
      </c>
      <c r="K2">
        <v>2</v>
      </c>
      <c r="L2">
        <v>3</v>
      </c>
      <c r="M2">
        <v>94</v>
      </c>
      <c r="O2" s="2">
        <f>(D2/94)*100</f>
        <v>14.893617021276595</v>
      </c>
      <c r="P2" s="2" t="s">
        <v>13</v>
      </c>
      <c r="Q2" s="2">
        <f t="shared" ref="Q2" si="1">(E2/94)*100</f>
        <v>57.446808510638306</v>
      </c>
      <c r="R2" s="2" t="s">
        <v>13</v>
      </c>
      <c r="S2" s="2">
        <f>(F2/94)*100</f>
        <v>7.4468085106382977</v>
      </c>
      <c r="T2" s="2" t="s">
        <v>13</v>
      </c>
      <c r="U2" s="2">
        <f>(G2/94)*100</f>
        <v>4.2553191489361701</v>
      </c>
      <c r="V2" s="2" t="s">
        <v>13</v>
      </c>
      <c r="W2" s="2">
        <f>(H2/94)*100</f>
        <v>0</v>
      </c>
      <c r="X2" s="2" t="s">
        <v>13</v>
      </c>
      <c r="Y2" s="2">
        <f>(I2/94)*100</f>
        <v>5.3191489361702127</v>
      </c>
      <c r="Z2" s="2" t="s">
        <v>13</v>
      </c>
      <c r="AA2" s="2">
        <f>(J2/94)*100</f>
        <v>5.3191489361702127</v>
      </c>
      <c r="AB2" s="2" t="s">
        <v>13</v>
      </c>
      <c r="AC2" s="2">
        <f>(K2/94)*100</f>
        <v>2.1276595744680851</v>
      </c>
      <c r="AD2" s="2" t="s">
        <v>13</v>
      </c>
      <c r="AE2" s="2">
        <f>(L2/94)*100</f>
        <v>3.1914893617021276</v>
      </c>
    </row>
    <row r="3" spans="1:31">
      <c r="A3" t="s">
        <v>0</v>
      </c>
      <c r="B3">
        <v>2</v>
      </c>
      <c r="C3" t="s">
        <v>1</v>
      </c>
      <c r="D3">
        <v>31</v>
      </c>
      <c r="E3">
        <v>20</v>
      </c>
      <c r="F3">
        <v>21</v>
      </c>
      <c r="G3">
        <v>1</v>
      </c>
      <c r="H3">
        <v>6</v>
      </c>
      <c r="I3">
        <v>10</v>
      </c>
      <c r="J3">
        <v>1</v>
      </c>
      <c r="K3">
        <v>5</v>
      </c>
      <c r="L3">
        <v>0</v>
      </c>
      <c r="M3">
        <v>95</v>
      </c>
      <c r="O3" s="2">
        <f>(D3/95)*100</f>
        <v>32.631578947368425</v>
      </c>
      <c r="P3" s="2" t="s">
        <v>13</v>
      </c>
      <c r="Q3" s="2">
        <f t="shared" ref="Q3:Q4" si="2">(E3/95)*100</f>
        <v>21.052631578947366</v>
      </c>
      <c r="R3" s="2" t="s">
        <v>13</v>
      </c>
      <c r="S3" s="2">
        <f>(F3/95)*100</f>
        <v>22.105263157894736</v>
      </c>
      <c r="T3" s="2" t="s">
        <v>13</v>
      </c>
      <c r="U3" s="2">
        <f>(G3/95)*100</f>
        <v>1.0526315789473684</v>
      </c>
      <c r="V3" s="2" t="s">
        <v>13</v>
      </c>
      <c r="W3" s="2">
        <f>(H3/95)*100</f>
        <v>6.3157894736842106</v>
      </c>
      <c r="X3" s="2" t="s">
        <v>13</v>
      </c>
      <c r="Y3" s="2">
        <f>(I3/95)*100</f>
        <v>10.526315789473683</v>
      </c>
      <c r="Z3" s="2" t="s">
        <v>13</v>
      </c>
      <c r="AA3" s="2">
        <f>(J3/95)*100</f>
        <v>1.0526315789473684</v>
      </c>
      <c r="AB3" s="2" t="s">
        <v>13</v>
      </c>
      <c r="AC3" s="2">
        <f>(K3/95)*100</f>
        <v>5.2631578947368416</v>
      </c>
      <c r="AD3" s="2" t="s">
        <v>13</v>
      </c>
      <c r="AE3" s="2">
        <f>(L3/95)*100</f>
        <v>0</v>
      </c>
    </row>
    <row r="4" spans="1:31">
      <c r="A4" t="s">
        <v>0</v>
      </c>
      <c r="B4">
        <v>3</v>
      </c>
      <c r="C4" t="s">
        <v>1</v>
      </c>
      <c r="D4">
        <v>37</v>
      </c>
      <c r="E4">
        <v>14</v>
      </c>
      <c r="F4">
        <v>4</v>
      </c>
      <c r="G4">
        <v>26</v>
      </c>
      <c r="H4">
        <v>1</v>
      </c>
      <c r="I4">
        <v>3</v>
      </c>
      <c r="J4">
        <v>5</v>
      </c>
      <c r="K4">
        <v>4</v>
      </c>
      <c r="L4">
        <v>1</v>
      </c>
      <c r="M4">
        <v>95</v>
      </c>
      <c r="O4" s="2">
        <f>(D4/95)*100</f>
        <v>38.94736842105263</v>
      </c>
      <c r="P4" s="2" t="s">
        <v>13</v>
      </c>
      <c r="Q4" s="2">
        <f t="shared" si="2"/>
        <v>14.736842105263156</v>
      </c>
      <c r="R4" s="2" t="s">
        <v>13</v>
      </c>
      <c r="S4" s="2">
        <f>(F4/95)*100</f>
        <v>4.2105263157894735</v>
      </c>
      <c r="T4" s="2" t="s">
        <v>13</v>
      </c>
      <c r="U4" s="2">
        <f>(G4/95)*100</f>
        <v>27.368421052631582</v>
      </c>
      <c r="V4" s="2" t="s">
        <v>13</v>
      </c>
      <c r="W4" s="2">
        <f>(H4/95)*100</f>
        <v>1.0526315789473684</v>
      </c>
      <c r="X4" s="2" t="s">
        <v>13</v>
      </c>
      <c r="Y4" s="2">
        <f>(I4/95)*100</f>
        <v>3.1578947368421053</v>
      </c>
      <c r="Z4" s="2" t="s">
        <v>13</v>
      </c>
      <c r="AA4" s="2">
        <f>(J4/95)*100</f>
        <v>5.2631578947368416</v>
      </c>
      <c r="AB4" s="2" t="s">
        <v>13</v>
      </c>
      <c r="AC4" s="2">
        <f>(K4/95)*100</f>
        <v>4.2105263157894735</v>
      </c>
      <c r="AD4" s="2" t="s">
        <v>13</v>
      </c>
      <c r="AE4" s="2">
        <f>(L4/95)*100</f>
        <v>1.0526315789473684</v>
      </c>
    </row>
    <row r="5" spans="1:31">
      <c r="A5" t="s">
        <v>0</v>
      </c>
      <c r="B5">
        <v>4</v>
      </c>
      <c r="C5" t="s">
        <v>1</v>
      </c>
      <c r="D5">
        <v>22</v>
      </c>
      <c r="E5">
        <v>6</v>
      </c>
      <c r="F5">
        <v>22</v>
      </c>
      <c r="G5">
        <v>1</v>
      </c>
      <c r="H5">
        <v>34</v>
      </c>
      <c r="I5">
        <v>8</v>
      </c>
      <c r="J5">
        <v>2</v>
      </c>
      <c r="K5">
        <v>1</v>
      </c>
      <c r="L5">
        <v>0</v>
      </c>
      <c r="M5">
        <v>96</v>
      </c>
      <c r="O5" s="2">
        <f>(D5/96)*100</f>
        <v>22.916666666666664</v>
      </c>
      <c r="P5" s="2" t="s">
        <v>13</v>
      </c>
      <c r="Q5" s="2">
        <f t="shared" ref="Q5" si="3">(E5/96)*100</f>
        <v>6.25</v>
      </c>
      <c r="R5" s="2" t="s">
        <v>13</v>
      </c>
      <c r="S5" s="2">
        <f>(F5/96)*100</f>
        <v>22.916666666666664</v>
      </c>
      <c r="T5" s="2" t="s">
        <v>13</v>
      </c>
      <c r="U5" s="2">
        <f>(G5/96)*100</f>
        <v>1.0416666666666665</v>
      </c>
      <c r="V5" s="2" t="s">
        <v>13</v>
      </c>
      <c r="W5" s="2">
        <f>(H5/96)*100</f>
        <v>35.416666666666671</v>
      </c>
      <c r="X5" s="2" t="s">
        <v>13</v>
      </c>
      <c r="Y5" s="2">
        <f>(I5/96)*100</f>
        <v>8.3333333333333321</v>
      </c>
      <c r="Z5" s="2" t="s">
        <v>13</v>
      </c>
      <c r="AA5" s="2">
        <f>(J5/96)*100</f>
        <v>2.083333333333333</v>
      </c>
      <c r="AB5" s="2" t="s">
        <v>13</v>
      </c>
      <c r="AC5" s="2">
        <f>(K5/96)*100</f>
        <v>1.0416666666666665</v>
      </c>
      <c r="AD5" s="2" t="s">
        <v>13</v>
      </c>
      <c r="AE5" s="2">
        <f>(L5/96)*100</f>
        <v>0</v>
      </c>
    </row>
    <row r="6" spans="1:31">
      <c r="A6" t="s">
        <v>0</v>
      </c>
      <c r="B6">
        <v>5</v>
      </c>
      <c r="C6" t="s">
        <v>1</v>
      </c>
      <c r="D6">
        <v>14</v>
      </c>
      <c r="E6">
        <v>12</v>
      </c>
      <c r="F6">
        <v>2</v>
      </c>
      <c r="G6">
        <v>1</v>
      </c>
      <c r="H6">
        <v>1</v>
      </c>
      <c r="I6">
        <v>59</v>
      </c>
      <c r="J6">
        <v>8</v>
      </c>
      <c r="K6">
        <v>0</v>
      </c>
      <c r="L6">
        <v>0</v>
      </c>
      <c r="M6">
        <v>97</v>
      </c>
      <c r="O6" s="2">
        <f>(D6/97)*100</f>
        <v>14.432989690721648</v>
      </c>
      <c r="P6" s="2" t="s">
        <v>13</v>
      </c>
      <c r="Q6" s="2">
        <f t="shared" ref="Q6" si="4">(E6/97)*100</f>
        <v>12.371134020618557</v>
      </c>
      <c r="R6" s="2" t="s">
        <v>13</v>
      </c>
      <c r="S6" s="2">
        <f>(F6/97)*100</f>
        <v>2.0618556701030926</v>
      </c>
      <c r="T6" s="2" t="s">
        <v>13</v>
      </c>
      <c r="U6" s="2">
        <f>(G6/97)*100</f>
        <v>1.0309278350515463</v>
      </c>
      <c r="V6" s="2" t="s">
        <v>13</v>
      </c>
      <c r="W6" s="2">
        <f>(H6/97)*100</f>
        <v>1.0309278350515463</v>
      </c>
      <c r="X6" s="2" t="s">
        <v>13</v>
      </c>
      <c r="Y6" s="2">
        <f>(I6/97)*100</f>
        <v>60.824742268041234</v>
      </c>
      <c r="Z6" s="2" t="s">
        <v>13</v>
      </c>
      <c r="AA6" s="2">
        <f>(J6/97)*100</f>
        <v>8.2474226804123703</v>
      </c>
      <c r="AB6" s="2" t="s">
        <v>13</v>
      </c>
      <c r="AC6" s="2">
        <f>(K6/97)*100</f>
        <v>0</v>
      </c>
      <c r="AD6" s="2" t="s">
        <v>13</v>
      </c>
      <c r="AE6" s="2">
        <f>(L6/97)*100</f>
        <v>0</v>
      </c>
    </row>
    <row r="7" spans="1:31">
      <c r="A7" t="s">
        <v>0</v>
      </c>
      <c r="B7">
        <v>6</v>
      </c>
      <c r="C7" t="s">
        <v>1</v>
      </c>
      <c r="D7">
        <v>19</v>
      </c>
      <c r="E7">
        <v>9</v>
      </c>
      <c r="F7">
        <v>1</v>
      </c>
      <c r="G7">
        <v>1</v>
      </c>
      <c r="H7">
        <v>1</v>
      </c>
      <c r="I7">
        <v>12</v>
      </c>
      <c r="J7">
        <v>57</v>
      </c>
      <c r="K7">
        <v>0</v>
      </c>
      <c r="L7">
        <v>0</v>
      </c>
      <c r="M7">
        <v>100</v>
      </c>
      <c r="O7" s="2">
        <f>(D7/100)*100</f>
        <v>19</v>
      </c>
      <c r="P7" s="2" t="s">
        <v>13</v>
      </c>
      <c r="Q7" s="2">
        <f t="shared" ref="Q7" si="5">(E7/100)*100</f>
        <v>9</v>
      </c>
      <c r="R7" s="2" t="s">
        <v>13</v>
      </c>
      <c r="S7" s="2">
        <f>(F7/100)*100</f>
        <v>1</v>
      </c>
      <c r="T7" s="2" t="s">
        <v>13</v>
      </c>
      <c r="U7" s="2">
        <f>(G7/100)*100</f>
        <v>1</v>
      </c>
      <c r="V7" s="2" t="s">
        <v>13</v>
      </c>
      <c r="W7" s="2">
        <f>(H7/100)*100</f>
        <v>1</v>
      </c>
      <c r="X7" s="2" t="s">
        <v>13</v>
      </c>
      <c r="Y7" s="2">
        <f>(I7/100)*100</f>
        <v>12</v>
      </c>
      <c r="Z7" s="2" t="s">
        <v>13</v>
      </c>
      <c r="AA7" s="2">
        <f>(J7/100)*100</f>
        <v>56.999999999999993</v>
      </c>
      <c r="AB7" s="2" t="s">
        <v>13</v>
      </c>
      <c r="AC7" s="2">
        <f>(K7/100)*100</f>
        <v>0</v>
      </c>
      <c r="AD7" s="2" t="s">
        <v>13</v>
      </c>
      <c r="AE7" s="2">
        <f>(L7/100)*100</f>
        <v>0</v>
      </c>
    </row>
    <row r="8" spans="1:31">
      <c r="A8" t="s">
        <v>0</v>
      </c>
      <c r="B8">
        <v>7</v>
      </c>
      <c r="C8" t="s">
        <v>1</v>
      </c>
      <c r="D8">
        <v>17</v>
      </c>
      <c r="E8">
        <v>21</v>
      </c>
      <c r="F8">
        <v>4</v>
      </c>
      <c r="G8">
        <v>10</v>
      </c>
      <c r="H8">
        <v>3</v>
      </c>
      <c r="I8">
        <v>3</v>
      </c>
      <c r="J8">
        <v>5</v>
      </c>
      <c r="K8">
        <v>31</v>
      </c>
      <c r="L8">
        <v>5</v>
      </c>
      <c r="M8">
        <v>99</v>
      </c>
      <c r="O8" s="2">
        <f>(D8/99)*100</f>
        <v>17.171717171717169</v>
      </c>
      <c r="P8" s="2" t="s">
        <v>13</v>
      </c>
      <c r="Q8" s="2">
        <f t="shared" ref="Q8" si="6">(E8/99)*100</f>
        <v>21.212121212121211</v>
      </c>
      <c r="R8" s="2" t="s">
        <v>13</v>
      </c>
      <c r="S8" s="2">
        <f>(F8/99)*100</f>
        <v>4.0404040404040407</v>
      </c>
      <c r="T8" s="2" t="s">
        <v>13</v>
      </c>
      <c r="U8" s="2">
        <f>(G8/99)*100</f>
        <v>10.1010101010101</v>
      </c>
      <c r="V8" s="2" t="s">
        <v>13</v>
      </c>
      <c r="W8" s="2">
        <f>(H8/99)*100</f>
        <v>3.0303030303030303</v>
      </c>
      <c r="X8" s="2" t="s">
        <v>13</v>
      </c>
      <c r="Y8" s="2">
        <f>(I8/99)*100</f>
        <v>3.0303030303030303</v>
      </c>
      <c r="Z8" s="2" t="s">
        <v>13</v>
      </c>
      <c r="AA8" s="2">
        <f>(J8/99)*100</f>
        <v>5.0505050505050502</v>
      </c>
      <c r="AB8" s="2" t="s">
        <v>13</v>
      </c>
      <c r="AC8" s="2">
        <f>(K8/99)*100</f>
        <v>31.313131313131315</v>
      </c>
      <c r="AD8" s="2" t="s">
        <v>13</v>
      </c>
      <c r="AE8" s="2">
        <f>(L8/99)*100</f>
        <v>5.0505050505050502</v>
      </c>
    </row>
    <row r="9" spans="1:31">
      <c r="A9" t="s">
        <v>0</v>
      </c>
      <c r="B9">
        <v>8</v>
      </c>
      <c r="C9" t="s">
        <v>1</v>
      </c>
      <c r="D9">
        <v>0</v>
      </c>
      <c r="E9">
        <v>2</v>
      </c>
      <c r="F9">
        <v>1</v>
      </c>
      <c r="G9">
        <v>2</v>
      </c>
      <c r="H9">
        <v>0</v>
      </c>
      <c r="I9">
        <v>0</v>
      </c>
      <c r="J9">
        <v>0</v>
      </c>
      <c r="K9">
        <v>2</v>
      </c>
      <c r="L9">
        <v>10</v>
      </c>
      <c r="M9">
        <v>17</v>
      </c>
      <c r="O9" s="2">
        <f>(D9/17)*100</f>
        <v>0</v>
      </c>
      <c r="P9" s="2" t="s">
        <v>13</v>
      </c>
      <c r="Q9" s="2">
        <f t="shared" ref="Q9" si="7">(E9/17)*100</f>
        <v>11.76470588235294</v>
      </c>
      <c r="R9" s="2" t="s">
        <v>13</v>
      </c>
      <c r="S9" s="2">
        <f>(F9/17)*100</f>
        <v>5.8823529411764701</v>
      </c>
      <c r="T9" s="2" t="s">
        <v>13</v>
      </c>
      <c r="U9" s="2">
        <f>(G9/17)*100</f>
        <v>11.76470588235294</v>
      </c>
      <c r="V9" s="2" t="s">
        <v>13</v>
      </c>
      <c r="W9" s="2">
        <f>(H9/17)*100</f>
        <v>0</v>
      </c>
      <c r="X9" s="2" t="s">
        <v>13</v>
      </c>
      <c r="Y9" s="2">
        <f>(I9/17)*100</f>
        <v>0</v>
      </c>
      <c r="Z9" s="2" t="s">
        <v>13</v>
      </c>
      <c r="AA9" s="2">
        <f>(J9/17)*100</f>
        <v>0</v>
      </c>
      <c r="AB9" s="2" t="s">
        <v>13</v>
      </c>
      <c r="AC9" s="2">
        <f>(K9/17)*100</f>
        <v>11.76470588235294</v>
      </c>
      <c r="AD9" s="2" t="s">
        <v>13</v>
      </c>
      <c r="AE9" s="2">
        <f>(L9/17)*100</f>
        <v>58.82352941176471</v>
      </c>
    </row>
    <row r="11" spans="1:31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>
        <v>42</v>
      </c>
      <c r="I11">
        <v>219</v>
      </c>
      <c r="J11">
        <v>388</v>
      </c>
    </row>
    <row r="13" spans="1:31">
      <c r="A13" t="s">
        <v>0</v>
      </c>
      <c r="B13">
        <v>0</v>
      </c>
      <c r="C13" t="s">
        <v>1</v>
      </c>
      <c r="D13">
        <v>54</v>
      </c>
      <c r="E13">
        <v>16</v>
      </c>
      <c r="F13">
        <v>3</v>
      </c>
      <c r="G13">
        <v>3</v>
      </c>
      <c r="H13">
        <v>2</v>
      </c>
      <c r="I13">
        <v>7</v>
      </c>
      <c r="J13">
        <v>5</v>
      </c>
      <c r="K13">
        <v>1</v>
      </c>
      <c r="L13">
        <v>0</v>
      </c>
      <c r="M13">
        <v>91</v>
      </c>
    </row>
    <row r="14" spans="1:31">
      <c r="A14" t="s">
        <v>0</v>
      </c>
      <c r="B14">
        <v>1</v>
      </c>
      <c r="C14" t="s">
        <v>1</v>
      </c>
      <c r="D14">
        <v>12</v>
      </c>
      <c r="E14">
        <v>68</v>
      </c>
      <c r="F14">
        <v>5</v>
      </c>
      <c r="G14">
        <v>2</v>
      </c>
      <c r="H14">
        <v>0</v>
      </c>
      <c r="I14">
        <v>3</v>
      </c>
      <c r="J14">
        <v>2</v>
      </c>
      <c r="K14">
        <v>1</v>
      </c>
      <c r="L14">
        <v>1</v>
      </c>
      <c r="M14">
        <v>94</v>
      </c>
    </row>
    <row r="15" spans="1:31">
      <c r="A15" t="s">
        <v>0</v>
      </c>
      <c r="B15">
        <v>2</v>
      </c>
      <c r="C15" t="s">
        <v>1</v>
      </c>
      <c r="D15">
        <v>17</v>
      </c>
      <c r="E15">
        <v>15</v>
      </c>
      <c r="F15">
        <v>44</v>
      </c>
      <c r="G15">
        <v>1</v>
      </c>
      <c r="H15">
        <v>3</v>
      </c>
      <c r="I15">
        <v>10</v>
      </c>
      <c r="J15">
        <v>1</v>
      </c>
      <c r="K15">
        <v>4</v>
      </c>
      <c r="L15">
        <v>0</v>
      </c>
      <c r="M15">
        <v>95</v>
      </c>
    </row>
    <row r="16" spans="1:31">
      <c r="A16" t="s">
        <v>0</v>
      </c>
      <c r="B16">
        <v>3</v>
      </c>
      <c r="C16" t="s">
        <v>1</v>
      </c>
      <c r="D16">
        <v>27</v>
      </c>
      <c r="E16">
        <v>8</v>
      </c>
      <c r="F16">
        <v>4</v>
      </c>
      <c r="G16">
        <v>46</v>
      </c>
      <c r="H16">
        <v>0</v>
      </c>
      <c r="I16">
        <v>3</v>
      </c>
      <c r="J16">
        <v>3</v>
      </c>
      <c r="K16">
        <v>3</v>
      </c>
      <c r="L16">
        <v>1</v>
      </c>
      <c r="M16">
        <v>95</v>
      </c>
    </row>
    <row r="17" spans="1:31">
      <c r="A17" t="s">
        <v>0</v>
      </c>
      <c r="B17">
        <v>4</v>
      </c>
      <c r="C17" t="s">
        <v>1</v>
      </c>
      <c r="D17">
        <v>21</v>
      </c>
      <c r="E17">
        <v>5</v>
      </c>
      <c r="F17">
        <v>6</v>
      </c>
      <c r="G17">
        <v>1</v>
      </c>
      <c r="H17">
        <v>54</v>
      </c>
      <c r="I17">
        <v>6</v>
      </c>
      <c r="J17">
        <v>2</v>
      </c>
      <c r="K17">
        <v>1</v>
      </c>
      <c r="L17">
        <v>0</v>
      </c>
      <c r="M17">
        <v>96</v>
      </c>
    </row>
    <row r="18" spans="1:31">
      <c r="A18" t="s">
        <v>0</v>
      </c>
      <c r="B18">
        <v>5</v>
      </c>
      <c r="C18" t="s">
        <v>1</v>
      </c>
      <c r="D18">
        <v>7</v>
      </c>
      <c r="E18">
        <v>4</v>
      </c>
      <c r="F18">
        <v>1</v>
      </c>
      <c r="G18">
        <v>1</v>
      </c>
      <c r="H18">
        <v>1</v>
      </c>
      <c r="I18">
        <v>83</v>
      </c>
      <c r="J18">
        <v>0</v>
      </c>
      <c r="K18">
        <v>0</v>
      </c>
      <c r="L18">
        <v>0</v>
      </c>
      <c r="M18">
        <v>97</v>
      </c>
    </row>
    <row r="19" spans="1:31">
      <c r="A19" t="s">
        <v>0</v>
      </c>
      <c r="B19">
        <v>6</v>
      </c>
      <c r="C19" t="s">
        <v>1</v>
      </c>
      <c r="D19">
        <v>13</v>
      </c>
      <c r="E19">
        <v>5</v>
      </c>
      <c r="F19">
        <v>1</v>
      </c>
      <c r="G19">
        <v>1</v>
      </c>
      <c r="H19">
        <v>1</v>
      </c>
      <c r="I19">
        <v>3</v>
      </c>
      <c r="J19">
        <v>76</v>
      </c>
      <c r="K19">
        <v>0</v>
      </c>
      <c r="L19">
        <v>0</v>
      </c>
      <c r="M19">
        <v>100</v>
      </c>
    </row>
    <row r="20" spans="1:31">
      <c r="A20" t="s">
        <v>0</v>
      </c>
      <c r="B20">
        <v>7</v>
      </c>
      <c r="C20" t="s">
        <v>1</v>
      </c>
      <c r="D20">
        <v>10</v>
      </c>
      <c r="E20">
        <v>12</v>
      </c>
      <c r="F20">
        <v>4</v>
      </c>
      <c r="G20">
        <v>4</v>
      </c>
      <c r="H20">
        <v>2</v>
      </c>
      <c r="I20">
        <v>2</v>
      </c>
      <c r="J20">
        <v>4</v>
      </c>
      <c r="K20">
        <v>60</v>
      </c>
      <c r="L20">
        <v>1</v>
      </c>
      <c r="M20">
        <v>99</v>
      </c>
    </row>
    <row r="21" spans="1:31">
      <c r="A21" t="s">
        <v>0</v>
      </c>
      <c r="B21">
        <v>8</v>
      </c>
      <c r="C21" t="s">
        <v>1</v>
      </c>
      <c r="D21">
        <v>0</v>
      </c>
      <c r="E21">
        <v>0</v>
      </c>
      <c r="F21">
        <v>1</v>
      </c>
      <c r="G21">
        <v>2</v>
      </c>
      <c r="H21">
        <v>0</v>
      </c>
      <c r="I21">
        <v>0</v>
      </c>
      <c r="J21">
        <v>0</v>
      </c>
      <c r="K21">
        <v>1</v>
      </c>
      <c r="L21">
        <v>13</v>
      </c>
      <c r="M21">
        <v>17</v>
      </c>
    </row>
    <row r="23" spans="1:31">
      <c r="A23" t="s">
        <v>9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>
        <v>63</v>
      </c>
      <c r="I23">
        <v>520</v>
      </c>
      <c r="J23">
        <v>408</v>
      </c>
    </row>
    <row r="25" spans="1:31">
      <c r="A25" t="s">
        <v>0</v>
      </c>
      <c r="B25">
        <v>0</v>
      </c>
      <c r="C25" t="s">
        <v>1</v>
      </c>
      <c r="D25">
        <v>62</v>
      </c>
      <c r="E25">
        <v>13</v>
      </c>
      <c r="F25">
        <v>3</v>
      </c>
      <c r="G25">
        <v>3</v>
      </c>
      <c r="H25">
        <v>1</v>
      </c>
      <c r="I25">
        <v>5</v>
      </c>
      <c r="J25">
        <v>3</v>
      </c>
      <c r="K25">
        <v>1</v>
      </c>
      <c r="L25">
        <v>0</v>
      </c>
      <c r="M25">
        <v>91</v>
      </c>
      <c r="O25" s="1">
        <f>(D25/91)*100</f>
        <v>68.131868131868131</v>
      </c>
      <c r="P25" s="1" t="s">
        <v>13</v>
      </c>
      <c r="Q25" s="1">
        <f t="shared" ref="Q25" si="8">(E25/91)*100</f>
        <v>14.285714285714285</v>
      </c>
      <c r="R25" s="1" t="s">
        <v>13</v>
      </c>
      <c r="S25" s="1">
        <f>(F25/91)*100</f>
        <v>3.296703296703297</v>
      </c>
      <c r="T25" s="1" t="s">
        <v>13</v>
      </c>
      <c r="U25" s="1">
        <f>(G25/91)*100</f>
        <v>3.296703296703297</v>
      </c>
      <c r="V25" s="1" t="s">
        <v>13</v>
      </c>
      <c r="W25" s="1">
        <f>(H25/91)*100</f>
        <v>1.098901098901099</v>
      </c>
      <c r="X25" s="1" t="s">
        <v>13</v>
      </c>
      <c r="Y25" s="1">
        <f>(I25/91)*100</f>
        <v>5.4945054945054945</v>
      </c>
      <c r="Z25" s="1" t="s">
        <v>13</v>
      </c>
      <c r="AA25" s="1">
        <f>(J25/91)*100</f>
        <v>3.296703296703297</v>
      </c>
      <c r="AB25" s="1" t="s">
        <v>13</v>
      </c>
      <c r="AC25" s="1">
        <f>(K25/91)*100</f>
        <v>1.098901098901099</v>
      </c>
      <c r="AD25" s="1" t="s">
        <v>13</v>
      </c>
      <c r="AE25" s="1">
        <f>(L25/91)*100</f>
        <v>0</v>
      </c>
    </row>
    <row r="26" spans="1:31">
      <c r="A26" t="s">
        <v>0</v>
      </c>
      <c r="B26">
        <v>1</v>
      </c>
      <c r="C26" t="s">
        <v>1</v>
      </c>
      <c r="D26">
        <v>12</v>
      </c>
      <c r="E26">
        <v>72</v>
      </c>
      <c r="F26">
        <v>3</v>
      </c>
      <c r="G26">
        <v>2</v>
      </c>
      <c r="H26">
        <v>0</v>
      </c>
      <c r="I26">
        <v>2</v>
      </c>
      <c r="J26">
        <v>1</v>
      </c>
      <c r="K26">
        <v>1</v>
      </c>
      <c r="L26">
        <v>1</v>
      </c>
      <c r="M26">
        <v>94</v>
      </c>
      <c r="O26" s="2">
        <f>(D26/94)*100</f>
        <v>12.76595744680851</v>
      </c>
      <c r="P26" s="2" t="s">
        <v>13</v>
      </c>
      <c r="Q26" s="2">
        <f t="shared" ref="Q26" si="9">(E26/94)*100</f>
        <v>76.59574468085107</v>
      </c>
      <c r="R26" s="2" t="s">
        <v>13</v>
      </c>
      <c r="S26" s="2">
        <f>(F26/94)*100</f>
        <v>3.1914893617021276</v>
      </c>
      <c r="T26" s="2" t="s">
        <v>13</v>
      </c>
      <c r="U26" s="2">
        <f>(G26/94)*100</f>
        <v>2.1276595744680851</v>
      </c>
      <c r="V26" s="2" t="s">
        <v>13</v>
      </c>
      <c r="W26" s="2">
        <f>(H26/94)*100</f>
        <v>0</v>
      </c>
      <c r="X26" s="2" t="s">
        <v>13</v>
      </c>
      <c r="Y26" s="2">
        <f>(I26/94)*100</f>
        <v>2.1276595744680851</v>
      </c>
      <c r="Z26" s="2" t="s">
        <v>13</v>
      </c>
      <c r="AA26" s="2">
        <f>(J26/94)*100</f>
        <v>1.0638297872340425</v>
      </c>
      <c r="AB26" s="2" t="s">
        <v>13</v>
      </c>
      <c r="AC26" s="2">
        <f>(K26/94)*100</f>
        <v>1.0638297872340425</v>
      </c>
      <c r="AD26" s="2" t="s">
        <v>13</v>
      </c>
      <c r="AE26" s="2">
        <f>(L26/94)*100</f>
        <v>1.0638297872340425</v>
      </c>
    </row>
    <row r="27" spans="1:31">
      <c r="A27" t="s">
        <v>0</v>
      </c>
      <c r="B27">
        <v>2</v>
      </c>
      <c r="C27" t="s">
        <v>1</v>
      </c>
      <c r="D27">
        <v>12</v>
      </c>
      <c r="E27">
        <v>8</v>
      </c>
      <c r="F27">
        <v>63</v>
      </c>
      <c r="G27">
        <v>0</v>
      </c>
      <c r="H27">
        <v>2</v>
      </c>
      <c r="I27">
        <v>9</v>
      </c>
      <c r="J27">
        <v>1</v>
      </c>
      <c r="K27">
        <v>0</v>
      </c>
      <c r="L27">
        <v>0</v>
      </c>
      <c r="M27">
        <v>95</v>
      </c>
      <c r="O27" s="2">
        <f>(D27/95)*100</f>
        <v>12.631578947368421</v>
      </c>
      <c r="P27" s="2" t="s">
        <v>13</v>
      </c>
      <c r="Q27" s="2">
        <f t="shared" ref="Q27:Q28" si="10">(E27/95)*100</f>
        <v>8.4210526315789469</v>
      </c>
      <c r="R27" s="2" t="s">
        <v>13</v>
      </c>
      <c r="S27" s="2">
        <f>(F27/95)*100</f>
        <v>66.315789473684205</v>
      </c>
      <c r="T27" s="2" t="s">
        <v>13</v>
      </c>
      <c r="U27" s="2">
        <f>(G27/95)*100</f>
        <v>0</v>
      </c>
      <c r="V27" s="2" t="s">
        <v>13</v>
      </c>
      <c r="W27" s="2">
        <f>(H27/95)*100</f>
        <v>2.1052631578947367</v>
      </c>
      <c r="X27" s="2" t="s">
        <v>13</v>
      </c>
      <c r="Y27" s="2">
        <f>(I27/95)*100</f>
        <v>9.4736842105263168</v>
      </c>
      <c r="Z27" s="2" t="s">
        <v>13</v>
      </c>
      <c r="AA27" s="2">
        <f>(J27/95)*100</f>
        <v>1.0526315789473684</v>
      </c>
      <c r="AB27" s="2" t="s">
        <v>13</v>
      </c>
      <c r="AC27" s="2">
        <f>(K27/95)*100</f>
        <v>0</v>
      </c>
      <c r="AD27" s="2" t="s">
        <v>13</v>
      </c>
      <c r="AE27" s="2">
        <f>(L27/95)*100</f>
        <v>0</v>
      </c>
    </row>
    <row r="28" spans="1:31">
      <c r="A28" t="s">
        <v>0</v>
      </c>
      <c r="B28">
        <v>3</v>
      </c>
      <c r="C28" t="s">
        <v>1</v>
      </c>
      <c r="D28">
        <v>21</v>
      </c>
      <c r="E28">
        <v>4</v>
      </c>
      <c r="F28">
        <v>4</v>
      </c>
      <c r="G28">
        <v>58</v>
      </c>
      <c r="H28">
        <v>0</v>
      </c>
      <c r="I28">
        <v>3</v>
      </c>
      <c r="J28">
        <v>3</v>
      </c>
      <c r="K28">
        <v>1</v>
      </c>
      <c r="L28">
        <v>1</v>
      </c>
      <c r="M28">
        <v>95</v>
      </c>
      <c r="O28" s="2">
        <f>(D28/95)*100</f>
        <v>22.105263157894736</v>
      </c>
      <c r="P28" s="2" t="s">
        <v>13</v>
      </c>
      <c r="Q28" s="2">
        <f t="shared" si="10"/>
        <v>4.2105263157894735</v>
      </c>
      <c r="R28" s="2" t="s">
        <v>13</v>
      </c>
      <c r="S28" s="2">
        <f>(F28/95)*100</f>
        <v>4.2105263157894735</v>
      </c>
      <c r="T28" s="2" t="s">
        <v>13</v>
      </c>
      <c r="U28" s="2">
        <f>(G28/95)*100</f>
        <v>61.05263157894737</v>
      </c>
      <c r="V28" s="2" t="s">
        <v>13</v>
      </c>
      <c r="W28" s="2">
        <f>(H28/95)*100</f>
        <v>0</v>
      </c>
      <c r="X28" s="2" t="s">
        <v>13</v>
      </c>
      <c r="Y28" s="2">
        <f>(I28/95)*100</f>
        <v>3.1578947368421053</v>
      </c>
      <c r="Z28" s="2" t="s">
        <v>13</v>
      </c>
      <c r="AA28" s="2">
        <f>(J28/95)*100</f>
        <v>3.1578947368421053</v>
      </c>
      <c r="AB28" s="2" t="s">
        <v>13</v>
      </c>
      <c r="AC28" s="2">
        <f>(K28/95)*100</f>
        <v>1.0526315789473684</v>
      </c>
      <c r="AD28" s="2" t="s">
        <v>13</v>
      </c>
      <c r="AE28" s="2">
        <f>(L28/95)*100</f>
        <v>1.0526315789473684</v>
      </c>
    </row>
    <row r="29" spans="1:31">
      <c r="A29" t="s">
        <v>0</v>
      </c>
      <c r="B29">
        <v>4</v>
      </c>
      <c r="C29" t="s">
        <v>1</v>
      </c>
      <c r="D29">
        <v>15</v>
      </c>
      <c r="E29">
        <v>3</v>
      </c>
      <c r="F29">
        <v>2</v>
      </c>
      <c r="G29">
        <v>1</v>
      </c>
      <c r="H29">
        <v>68</v>
      </c>
      <c r="I29">
        <v>5</v>
      </c>
      <c r="J29">
        <v>1</v>
      </c>
      <c r="K29">
        <v>1</v>
      </c>
      <c r="L29">
        <v>0</v>
      </c>
      <c r="M29">
        <v>96</v>
      </c>
      <c r="O29" s="2">
        <f>(D29/96)*100</f>
        <v>15.625</v>
      </c>
      <c r="P29" s="2" t="s">
        <v>13</v>
      </c>
      <c r="Q29" s="2">
        <f t="shared" ref="Q29" si="11">(E29/96)*100</f>
        <v>3.125</v>
      </c>
      <c r="R29" s="2" t="s">
        <v>13</v>
      </c>
      <c r="S29" s="2">
        <f>(F29/96)*100</f>
        <v>2.083333333333333</v>
      </c>
      <c r="T29" s="2" t="s">
        <v>13</v>
      </c>
      <c r="U29" s="2">
        <f>(G29/96)*100</f>
        <v>1.0416666666666665</v>
      </c>
      <c r="V29" s="2" t="s">
        <v>13</v>
      </c>
      <c r="W29" s="2">
        <f>(H29/96)*100</f>
        <v>70.833333333333343</v>
      </c>
      <c r="X29" s="2" t="s">
        <v>13</v>
      </c>
      <c r="Y29" s="2">
        <f>(I29/96)*100</f>
        <v>5.2083333333333339</v>
      </c>
      <c r="Z29" s="2" t="s">
        <v>13</v>
      </c>
      <c r="AA29" s="2">
        <f>(J29/96)*100</f>
        <v>1.0416666666666665</v>
      </c>
      <c r="AB29" s="2" t="s">
        <v>13</v>
      </c>
      <c r="AC29" s="2">
        <f>(K29/96)*100</f>
        <v>1.0416666666666665</v>
      </c>
      <c r="AD29" s="2" t="s">
        <v>13</v>
      </c>
      <c r="AE29" s="2">
        <f>(L29/96)*100</f>
        <v>0</v>
      </c>
    </row>
    <row r="30" spans="1:31">
      <c r="A30" t="s">
        <v>0</v>
      </c>
      <c r="B30">
        <v>5</v>
      </c>
      <c r="C30" t="s">
        <v>1</v>
      </c>
      <c r="D30">
        <v>7</v>
      </c>
      <c r="E30">
        <v>3</v>
      </c>
      <c r="F30">
        <v>1</v>
      </c>
      <c r="G30">
        <v>1</v>
      </c>
      <c r="H30">
        <v>1</v>
      </c>
      <c r="I30">
        <v>84</v>
      </c>
      <c r="J30">
        <v>0</v>
      </c>
      <c r="K30">
        <v>0</v>
      </c>
      <c r="L30">
        <v>0</v>
      </c>
      <c r="M30">
        <v>97</v>
      </c>
      <c r="O30" s="2">
        <f>(D30/97)*100</f>
        <v>7.216494845360824</v>
      </c>
      <c r="P30" s="2" t="s">
        <v>13</v>
      </c>
      <c r="Q30" s="2">
        <f t="shared" ref="Q30" si="12">(E30/97)*100</f>
        <v>3.0927835051546393</v>
      </c>
      <c r="R30" s="2" t="s">
        <v>13</v>
      </c>
      <c r="S30" s="2">
        <f>(F30/97)*100</f>
        <v>1.0309278350515463</v>
      </c>
      <c r="T30" s="2" t="s">
        <v>13</v>
      </c>
      <c r="U30" s="2">
        <f>(G30/97)*100</f>
        <v>1.0309278350515463</v>
      </c>
      <c r="V30" s="2" t="s">
        <v>13</v>
      </c>
      <c r="W30" s="2">
        <f>(H30/97)*100</f>
        <v>1.0309278350515463</v>
      </c>
      <c r="X30" s="2" t="s">
        <v>13</v>
      </c>
      <c r="Y30" s="2">
        <f>(I30/97)*100</f>
        <v>86.597938144329902</v>
      </c>
      <c r="Z30" s="2" t="s">
        <v>13</v>
      </c>
      <c r="AA30" s="2">
        <f>(J30/97)*100</f>
        <v>0</v>
      </c>
      <c r="AB30" s="2" t="s">
        <v>13</v>
      </c>
      <c r="AC30" s="2">
        <f>(K30/97)*100</f>
        <v>0</v>
      </c>
      <c r="AD30" s="2" t="s">
        <v>13</v>
      </c>
      <c r="AE30" s="2">
        <f>(L30/97)*100</f>
        <v>0</v>
      </c>
    </row>
    <row r="31" spans="1:31">
      <c r="A31" t="s">
        <v>0</v>
      </c>
      <c r="B31">
        <v>6</v>
      </c>
      <c r="C31" t="s">
        <v>1</v>
      </c>
      <c r="D31">
        <v>3</v>
      </c>
      <c r="E31">
        <v>4</v>
      </c>
      <c r="F31">
        <v>1</v>
      </c>
      <c r="G31">
        <v>1</v>
      </c>
      <c r="H31">
        <v>1</v>
      </c>
      <c r="I31">
        <v>0</v>
      </c>
      <c r="J31">
        <v>90</v>
      </c>
      <c r="K31">
        <v>0</v>
      </c>
      <c r="L31">
        <v>0</v>
      </c>
      <c r="M31">
        <v>100</v>
      </c>
      <c r="O31" s="2">
        <f>(D31/100)*100</f>
        <v>3</v>
      </c>
      <c r="P31" s="2" t="s">
        <v>13</v>
      </c>
      <c r="Q31" s="2">
        <f t="shared" ref="Q31" si="13">(E31/100)*100</f>
        <v>4</v>
      </c>
      <c r="R31" s="2" t="s">
        <v>13</v>
      </c>
      <c r="S31" s="2">
        <f>(F31/100)*100</f>
        <v>1</v>
      </c>
      <c r="T31" s="2" t="s">
        <v>13</v>
      </c>
      <c r="U31" s="2">
        <f>(G31/100)*100</f>
        <v>1</v>
      </c>
      <c r="V31" s="2" t="s">
        <v>13</v>
      </c>
      <c r="W31" s="2">
        <f>(H31/100)*100</f>
        <v>1</v>
      </c>
      <c r="X31" s="2" t="s">
        <v>13</v>
      </c>
      <c r="Y31" s="2">
        <f>(I31/100)*100</f>
        <v>0</v>
      </c>
      <c r="Z31" s="2" t="s">
        <v>13</v>
      </c>
      <c r="AA31" s="2">
        <f>(J31/100)*100</f>
        <v>90</v>
      </c>
      <c r="AB31" s="2" t="s">
        <v>13</v>
      </c>
      <c r="AC31" s="2">
        <f>(K31/100)*100</f>
        <v>0</v>
      </c>
      <c r="AD31" s="2" t="s">
        <v>13</v>
      </c>
      <c r="AE31" s="2">
        <f>(L31/100)*100</f>
        <v>0</v>
      </c>
    </row>
    <row r="32" spans="1:31">
      <c r="A32" t="s">
        <v>0</v>
      </c>
      <c r="B32">
        <v>7</v>
      </c>
      <c r="C32" t="s">
        <v>1</v>
      </c>
      <c r="D32">
        <v>8</v>
      </c>
      <c r="E32">
        <v>7</v>
      </c>
      <c r="F32">
        <v>2</v>
      </c>
      <c r="G32">
        <v>3</v>
      </c>
      <c r="H32">
        <v>1</v>
      </c>
      <c r="I32">
        <v>2</v>
      </c>
      <c r="J32">
        <v>3</v>
      </c>
      <c r="K32">
        <v>72</v>
      </c>
      <c r="L32">
        <v>1</v>
      </c>
      <c r="M32">
        <v>99</v>
      </c>
      <c r="O32" s="2">
        <f>(D32/99)*100</f>
        <v>8.0808080808080813</v>
      </c>
      <c r="P32" s="2" t="s">
        <v>13</v>
      </c>
      <c r="Q32" s="2">
        <f t="shared" ref="Q32" si="14">(E32/99)*100</f>
        <v>7.0707070707070701</v>
      </c>
      <c r="R32" s="2" t="s">
        <v>13</v>
      </c>
      <c r="S32" s="2">
        <f>(F32/99)*100</f>
        <v>2.0202020202020203</v>
      </c>
      <c r="T32" s="2" t="s">
        <v>13</v>
      </c>
      <c r="U32" s="2">
        <f>(G32/99)*100</f>
        <v>3.0303030303030303</v>
      </c>
      <c r="V32" s="2" t="s">
        <v>13</v>
      </c>
      <c r="W32" s="2">
        <f>(H32/99)*100</f>
        <v>1.0101010101010102</v>
      </c>
      <c r="X32" s="2" t="s">
        <v>13</v>
      </c>
      <c r="Y32" s="2">
        <f>(I32/99)*100</f>
        <v>2.0202020202020203</v>
      </c>
      <c r="Z32" s="2" t="s">
        <v>13</v>
      </c>
      <c r="AA32" s="2">
        <f>(J32/99)*100</f>
        <v>3.0303030303030303</v>
      </c>
      <c r="AB32" s="2" t="s">
        <v>13</v>
      </c>
      <c r="AC32" s="2">
        <f>(K32/99)*100</f>
        <v>72.727272727272734</v>
      </c>
      <c r="AD32" s="2" t="s">
        <v>13</v>
      </c>
      <c r="AE32" s="2">
        <f>(L32/99)*100</f>
        <v>1.0101010101010102</v>
      </c>
    </row>
    <row r="33" spans="1:31">
      <c r="A33" t="s">
        <v>0</v>
      </c>
      <c r="B33">
        <v>8</v>
      </c>
      <c r="C33" t="s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M33">
        <v>17</v>
      </c>
      <c r="O33" s="2">
        <f>(D33/17)*100</f>
        <v>0</v>
      </c>
      <c r="P33" s="2" t="s">
        <v>13</v>
      </c>
      <c r="Q33" s="2">
        <f t="shared" ref="Q33" si="15">(E33/17)*100</f>
        <v>0</v>
      </c>
      <c r="R33" s="2" t="s">
        <v>13</v>
      </c>
      <c r="S33" s="2">
        <f>(F33/17)*100</f>
        <v>0</v>
      </c>
      <c r="T33" s="2" t="s">
        <v>13</v>
      </c>
      <c r="U33" s="2">
        <f>(G33/17)*100</f>
        <v>0</v>
      </c>
      <c r="V33" s="2" t="s">
        <v>13</v>
      </c>
      <c r="W33" s="2">
        <f>(H33/17)*100</f>
        <v>0</v>
      </c>
      <c r="X33" s="2" t="s">
        <v>13</v>
      </c>
      <c r="Y33" s="2">
        <f>(I33/17)*100</f>
        <v>0</v>
      </c>
      <c r="Z33" s="2" t="s">
        <v>13</v>
      </c>
      <c r="AA33" s="2">
        <f>(J33/17)*100</f>
        <v>0</v>
      </c>
      <c r="AB33" s="2" t="s">
        <v>13</v>
      </c>
      <c r="AC33" s="2">
        <f>(K33/17)*100</f>
        <v>0</v>
      </c>
      <c r="AD33" s="2" t="s">
        <v>13</v>
      </c>
      <c r="AE33" s="2">
        <f>(L33/17)*100</f>
        <v>100</v>
      </c>
    </row>
    <row r="35" spans="1:31">
      <c r="A35" t="s">
        <v>10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>
        <v>74</v>
      </c>
      <c r="I35">
        <v>744</v>
      </c>
      <c r="J35">
        <v>898</v>
      </c>
    </row>
    <row r="37" spans="1:31">
      <c r="A37" t="s">
        <v>0</v>
      </c>
      <c r="B37">
        <v>0</v>
      </c>
      <c r="C37" t="s">
        <v>1</v>
      </c>
      <c r="D37">
        <v>75</v>
      </c>
      <c r="E37">
        <v>7</v>
      </c>
      <c r="F37">
        <v>1</v>
      </c>
      <c r="G37">
        <v>3</v>
      </c>
      <c r="H37">
        <v>0</v>
      </c>
      <c r="I37">
        <v>1</v>
      </c>
      <c r="J37">
        <v>3</v>
      </c>
      <c r="K37">
        <v>1</v>
      </c>
      <c r="L37">
        <v>0</v>
      </c>
      <c r="M37">
        <v>91</v>
      </c>
    </row>
    <row r="38" spans="1:31">
      <c r="A38" t="s">
        <v>0</v>
      </c>
      <c r="B38">
        <v>1</v>
      </c>
      <c r="C38" t="s">
        <v>1</v>
      </c>
      <c r="D38">
        <v>10</v>
      </c>
      <c r="E38">
        <v>76</v>
      </c>
      <c r="F38">
        <v>2</v>
      </c>
      <c r="G38">
        <v>2</v>
      </c>
      <c r="H38">
        <v>0</v>
      </c>
      <c r="I38">
        <v>2</v>
      </c>
      <c r="J38">
        <v>1</v>
      </c>
      <c r="K38">
        <v>0</v>
      </c>
      <c r="L38">
        <v>1</v>
      </c>
      <c r="M38">
        <v>94</v>
      </c>
    </row>
    <row r="39" spans="1:31">
      <c r="A39" t="s">
        <v>0</v>
      </c>
      <c r="B39">
        <v>2</v>
      </c>
      <c r="C39" t="s">
        <v>1</v>
      </c>
      <c r="D39">
        <v>2</v>
      </c>
      <c r="E39">
        <v>5</v>
      </c>
      <c r="F39">
        <v>80</v>
      </c>
      <c r="G39">
        <v>0</v>
      </c>
      <c r="H39">
        <v>0</v>
      </c>
      <c r="I39">
        <v>7</v>
      </c>
      <c r="J39">
        <v>1</v>
      </c>
      <c r="K39">
        <v>0</v>
      </c>
      <c r="L39">
        <v>0</v>
      </c>
      <c r="M39">
        <v>95</v>
      </c>
    </row>
    <row r="40" spans="1:31">
      <c r="A40" t="s">
        <v>0</v>
      </c>
      <c r="B40">
        <v>3</v>
      </c>
      <c r="C40" t="s">
        <v>1</v>
      </c>
      <c r="D40">
        <v>14</v>
      </c>
      <c r="E40">
        <v>2</v>
      </c>
      <c r="F40">
        <v>4</v>
      </c>
      <c r="G40">
        <v>68</v>
      </c>
      <c r="H40">
        <v>0</v>
      </c>
      <c r="I40">
        <v>3</v>
      </c>
      <c r="J40">
        <v>2</v>
      </c>
      <c r="K40">
        <v>1</v>
      </c>
      <c r="L40">
        <v>1</v>
      </c>
      <c r="M40">
        <v>95</v>
      </c>
    </row>
    <row r="41" spans="1:31">
      <c r="A41" t="s">
        <v>0</v>
      </c>
      <c r="B41">
        <v>4</v>
      </c>
      <c r="C41" t="s">
        <v>1</v>
      </c>
      <c r="D41">
        <v>10</v>
      </c>
      <c r="E41">
        <v>2</v>
      </c>
      <c r="F41">
        <v>2</v>
      </c>
      <c r="G41">
        <v>1</v>
      </c>
      <c r="H41">
        <v>78</v>
      </c>
      <c r="I41">
        <v>3</v>
      </c>
      <c r="J41">
        <v>0</v>
      </c>
      <c r="K41">
        <v>0</v>
      </c>
      <c r="L41">
        <v>0</v>
      </c>
      <c r="M41">
        <v>96</v>
      </c>
    </row>
    <row r="42" spans="1:31">
      <c r="A42" t="s">
        <v>0</v>
      </c>
      <c r="B42">
        <v>5</v>
      </c>
      <c r="C42" t="s">
        <v>1</v>
      </c>
      <c r="D42">
        <v>7</v>
      </c>
      <c r="E42">
        <v>1</v>
      </c>
      <c r="F42">
        <v>1</v>
      </c>
      <c r="G42">
        <v>1</v>
      </c>
      <c r="H42">
        <v>0</v>
      </c>
      <c r="I42">
        <v>87</v>
      </c>
      <c r="J42">
        <v>0</v>
      </c>
      <c r="K42">
        <v>0</v>
      </c>
      <c r="L42">
        <v>0</v>
      </c>
      <c r="M42">
        <v>97</v>
      </c>
    </row>
    <row r="43" spans="1:31">
      <c r="A43" t="s">
        <v>0</v>
      </c>
      <c r="B43">
        <v>6</v>
      </c>
      <c r="C43" t="s">
        <v>1</v>
      </c>
      <c r="D43">
        <v>2</v>
      </c>
      <c r="E43">
        <v>1</v>
      </c>
      <c r="F43">
        <v>1</v>
      </c>
      <c r="G43">
        <v>1</v>
      </c>
      <c r="H43">
        <v>0</v>
      </c>
      <c r="I43">
        <v>0</v>
      </c>
      <c r="J43">
        <v>95</v>
      </c>
      <c r="K43">
        <v>0</v>
      </c>
      <c r="L43">
        <v>0</v>
      </c>
      <c r="M43">
        <v>100</v>
      </c>
    </row>
    <row r="44" spans="1:31">
      <c r="A44" t="s">
        <v>0</v>
      </c>
      <c r="B44">
        <v>7</v>
      </c>
      <c r="C44" t="s">
        <v>1</v>
      </c>
      <c r="D44">
        <v>5</v>
      </c>
      <c r="E44">
        <v>3</v>
      </c>
      <c r="F44">
        <v>1</v>
      </c>
      <c r="G44">
        <v>3</v>
      </c>
      <c r="H44">
        <v>0</v>
      </c>
      <c r="I44">
        <v>2</v>
      </c>
      <c r="J44">
        <v>2</v>
      </c>
      <c r="K44">
        <v>82</v>
      </c>
      <c r="L44">
        <v>1</v>
      </c>
      <c r="M44">
        <v>99</v>
      </c>
    </row>
    <row r="45" spans="1:31">
      <c r="A45" t="s">
        <v>0</v>
      </c>
      <c r="B45">
        <v>8</v>
      </c>
      <c r="C45" t="s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17</v>
      </c>
      <c r="M45">
        <v>17</v>
      </c>
    </row>
    <row r="47" spans="1:31">
      <c r="A47" t="s">
        <v>11</v>
      </c>
      <c r="B47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  <c r="H47">
        <v>83</v>
      </c>
      <c r="I47">
        <v>928</v>
      </c>
      <c r="J47">
        <v>571</v>
      </c>
    </row>
    <row r="49" spans="1:13">
      <c r="A49" t="s">
        <v>0</v>
      </c>
      <c r="B49">
        <v>0</v>
      </c>
      <c r="C49" t="s">
        <v>1</v>
      </c>
      <c r="D49">
        <v>80</v>
      </c>
      <c r="E49">
        <v>6</v>
      </c>
      <c r="F49">
        <v>0</v>
      </c>
      <c r="G49">
        <v>2</v>
      </c>
      <c r="H49">
        <v>0</v>
      </c>
      <c r="I49">
        <v>1</v>
      </c>
      <c r="J49">
        <v>2</v>
      </c>
      <c r="K49">
        <v>0</v>
      </c>
      <c r="L49">
        <v>0</v>
      </c>
      <c r="M49">
        <v>91</v>
      </c>
    </row>
    <row r="50" spans="1:13">
      <c r="A50" t="s">
        <v>0</v>
      </c>
      <c r="B50">
        <v>1</v>
      </c>
      <c r="C50" t="s">
        <v>1</v>
      </c>
      <c r="D50">
        <v>7</v>
      </c>
      <c r="E50">
        <v>84</v>
      </c>
      <c r="F50">
        <v>1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94</v>
      </c>
    </row>
    <row r="51" spans="1:13">
      <c r="A51" t="s">
        <v>0</v>
      </c>
      <c r="B51">
        <v>2</v>
      </c>
      <c r="C51" t="s">
        <v>1</v>
      </c>
      <c r="D51">
        <v>0</v>
      </c>
      <c r="E51">
        <v>3</v>
      </c>
      <c r="F51">
        <v>90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95</v>
      </c>
    </row>
    <row r="52" spans="1:13">
      <c r="A52" t="s">
        <v>0</v>
      </c>
      <c r="B52">
        <v>3</v>
      </c>
      <c r="C52" t="s">
        <v>1</v>
      </c>
      <c r="D52">
        <v>14</v>
      </c>
      <c r="E52">
        <v>1</v>
      </c>
      <c r="F52">
        <v>2</v>
      </c>
      <c r="G52">
        <v>74</v>
      </c>
      <c r="H52">
        <v>0</v>
      </c>
      <c r="I52">
        <v>2</v>
      </c>
      <c r="J52">
        <v>1</v>
      </c>
      <c r="K52">
        <v>0</v>
      </c>
      <c r="L52">
        <v>1</v>
      </c>
      <c r="M52">
        <v>95</v>
      </c>
    </row>
    <row r="53" spans="1:13">
      <c r="A53" t="s">
        <v>0</v>
      </c>
      <c r="B53">
        <v>4</v>
      </c>
      <c r="C53" t="s">
        <v>1</v>
      </c>
      <c r="D53">
        <v>5</v>
      </c>
      <c r="E53">
        <v>2</v>
      </c>
      <c r="F53">
        <v>1</v>
      </c>
      <c r="G53">
        <v>1</v>
      </c>
      <c r="H53">
        <v>85</v>
      </c>
      <c r="I53">
        <v>2</v>
      </c>
      <c r="J53">
        <v>0</v>
      </c>
      <c r="K53">
        <v>0</v>
      </c>
      <c r="L53">
        <v>0</v>
      </c>
      <c r="M53">
        <v>96</v>
      </c>
    </row>
    <row r="54" spans="1:13">
      <c r="A54" t="s">
        <v>0</v>
      </c>
      <c r="B54">
        <v>5</v>
      </c>
      <c r="C54" t="s">
        <v>1</v>
      </c>
      <c r="D54">
        <v>2</v>
      </c>
      <c r="E54">
        <v>0</v>
      </c>
      <c r="F54">
        <v>1</v>
      </c>
      <c r="G54">
        <v>1</v>
      </c>
      <c r="H54">
        <v>0</v>
      </c>
      <c r="I54">
        <v>93</v>
      </c>
      <c r="J54">
        <v>0</v>
      </c>
      <c r="K54">
        <v>0</v>
      </c>
      <c r="L54">
        <v>0</v>
      </c>
      <c r="M54">
        <v>97</v>
      </c>
    </row>
    <row r="55" spans="1:13">
      <c r="A55" t="s">
        <v>0</v>
      </c>
      <c r="B55">
        <v>6</v>
      </c>
      <c r="C55" t="s">
        <v>1</v>
      </c>
      <c r="D55">
        <v>2</v>
      </c>
      <c r="E55">
        <v>1</v>
      </c>
      <c r="F55">
        <v>1</v>
      </c>
      <c r="G55">
        <v>1</v>
      </c>
      <c r="H55">
        <v>0</v>
      </c>
      <c r="I55">
        <v>0</v>
      </c>
      <c r="J55">
        <v>95</v>
      </c>
      <c r="K55">
        <v>0</v>
      </c>
      <c r="L55">
        <v>0</v>
      </c>
      <c r="M55">
        <v>100</v>
      </c>
    </row>
    <row r="56" spans="1:13">
      <c r="A56" t="s">
        <v>0</v>
      </c>
      <c r="B56">
        <v>7</v>
      </c>
      <c r="C56" t="s">
        <v>1</v>
      </c>
      <c r="D56">
        <v>4</v>
      </c>
      <c r="E56">
        <v>2</v>
      </c>
      <c r="F56">
        <v>0</v>
      </c>
      <c r="G56">
        <v>1</v>
      </c>
      <c r="H56">
        <v>0</v>
      </c>
      <c r="I56">
        <v>1</v>
      </c>
      <c r="J56">
        <v>2</v>
      </c>
      <c r="K56">
        <v>88</v>
      </c>
      <c r="L56">
        <v>1</v>
      </c>
      <c r="M56">
        <v>99</v>
      </c>
    </row>
    <row r="57" spans="1:13">
      <c r="A57" t="s">
        <v>0</v>
      </c>
      <c r="B57">
        <v>8</v>
      </c>
      <c r="C57" t="s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17</v>
      </c>
      <c r="M57">
        <v>17</v>
      </c>
    </row>
    <row r="59" spans="1:13">
      <c r="A59" t="s">
        <v>12</v>
      </c>
      <c r="B59" t="s">
        <v>3</v>
      </c>
      <c r="C59" t="s">
        <v>4</v>
      </c>
      <c r="D59" t="s">
        <v>5</v>
      </c>
      <c r="E59" t="s">
        <v>6</v>
      </c>
      <c r="F59" t="s">
        <v>7</v>
      </c>
      <c r="G59" t="s">
        <v>8</v>
      </c>
      <c r="H59">
        <v>90</v>
      </c>
      <c r="I59">
        <v>51</v>
      </c>
      <c r="J59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orand_monthmatrix12_tes.txt</vt:lpstr>
    </vt:vector>
  </TitlesOfParts>
  <Company>UFPR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dcterms:created xsi:type="dcterms:W3CDTF">2013-11-16T10:26:55Z</dcterms:created>
  <dcterms:modified xsi:type="dcterms:W3CDTF">2013-11-16T10:27:02Z</dcterms:modified>
</cp:coreProperties>
</file>