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fullCalcOnLoad="1"/>
</workbook>
</file>

<file path=xl/sharedStrings.xml><?xml version="1.0" encoding="utf-8"?>
<sst xmlns="http://schemas.openxmlformats.org/spreadsheetml/2006/main" count="176" uniqueCount="176">
  <si>
    <t xml:space="preserve"> Céng hoµ x· héi chñ nghÜa viÖt nam</t>
  </si>
  <si>
    <r xmlns="http://schemas.openxmlformats.org/spreadsheetml/2006/main">
      <t xml:space="preserve">              </t>
    </r>
    <r xmlns="http://schemas.openxmlformats.org/spreadsheetml/2006/main">
      <rPr>
        <b/>
        <u/>
        <sz val="14"/>
        <rFont val=".VnTime"/>
        <family val="2"/>
      </rPr>
      <t xml:space="preserve">  §éc lËp - Tù do - h¹nh phóc</t>
    </r>
  </si>
  <si>
    <t>BIÊN BẢN TỔNG HỢP</t>
  </si>
  <si>
    <t>TiỀN THU PHÍ RÁC QUÝ 1 NĂM 2017</t>
  </si>
  <si>
    <t>Đội Môi trường 1</t>
  </si>
  <si>
    <t xml:space="preserve">Hôm nay ngày  27 tháng 4 năm 2017, tại Văn phòng Công ty thành phần chúng tôi gồm có:</t>
  </si>
  <si>
    <t>I/ ĐẠI DiỆN CÔNG TY:</t>
  </si>
  <si>
    <t>1/Ông : Trương Công Định</t>
  </si>
  <si>
    <t>Chức vụ: P.Giám đốc</t>
  </si>
  <si>
    <t>2/ Bà: Tiêu Thị Bồng</t>
  </si>
  <si>
    <t>Chức vụ: Kế toán trưởng</t>
  </si>
  <si>
    <t>3/ Bà: Nguyễn Thị Thu Hiền</t>
  </si>
  <si>
    <t>Chức vụ: Theo dõi phí</t>
  </si>
  <si>
    <t>II/ ĐẠI DiỆN ĐỘI MÔI TRƯỜNG:</t>
  </si>
  <si>
    <t>1/ Ông : Phạm Xuân Năm</t>
  </si>
  <si>
    <t>Chức vụ: Đội trưởng</t>
  </si>
  <si>
    <t>2/ Bà: Phạm Thị Loan</t>
  </si>
  <si>
    <t>Chức vụ: Kế toán</t>
  </si>
  <si>
    <t>Sau khi kiểm tra danh sách và các chứng từ có liên quan, chúng tôi thống nhất số tiền và số hộ phải thu trong quý của Đội như sau:</t>
  </si>
  <si>
    <t>Lộ trình Đức Ninh Đông</t>
  </si>
  <si>
    <t>Tháng</t>
  </si>
  <si>
    <t>Hộ</t>
  </si>
  <si>
    <t>Số đầu kỳ</t>
  </si>
  <si>
    <t>Tăng trong kỳ</t>
  </si>
  <si>
    <t>Giảm trong kỳ</t>
  </si>
  <si>
    <t>Còn lại cuối kỳ</t>
  </si>
  <si>
    <t>T.H</t>
  </si>
  <si>
    <t>t.hiện</t>
  </si>
  <si>
    <t>Số hộ</t>
  </si>
  <si>
    <t>Tổng DT</t>
  </si>
  <si>
    <t>DT trước thuế</t>
  </si>
  <si>
    <t>Thuế</t>
  </si>
  <si>
    <t>1</t>
  </si>
  <si>
    <t>2</t>
  </si>
  <si>
    <t>3</t>
  </si>
  <si>
    <t>4</t>
  </si>
  <si>
    <t>5=4/1,1</t>
  </si>
  <si>
    <t>6=5x10%</t>
  </si>
  <si>
    <t>7</t>
  </si>
  <si>
    <t>8</t>
  </si>
  <si>
    <t>9</t>
  </si>
  <si>
    <t>10</t>
  </si>
  <si>
    <t>11</t>
  </si>
  <si>
    <t>12</t>
  </si>
  <si>
    <t>13</t>
  </si>
  <si>
    <t>14</t>
  </si>
  <si>
    <t>15=3+7-11</t>
  </si>
  <si>
    <t>16=4+8-12</t>
  </si>
  <si>
    <t>17=16/1,1</t>
  </si>
  <si>
    <t>18=17x10%</t>
  </si>
  <si>
    <t>Hộ gia đình ở các phường</t>
  </si>
  <si>
    <t>1,132</t>
  </si>
  <si>
    <t>33,960,000</t>
  </si>
  <si>
    <t>30,873,036</t>
  </si>
  <si>
    <t>3,086,964</t>
  </si>
  <si>
    <t>120,000</t>
  </si>
  <si>
    <t>109,092</t>
  </si>
  <si>
    <t>10,908</t>
  </si>
  <si>
    <t>1,128</t>
  </si>
  <si>
    <t>33,840,000</t>
  </si>
  <si>
    <t>30,763,944</t>
  </si>
  <si>
    <t>3,076,056</t>
  </si>
  <si>
    <t>Loại khách hàng khác</t>
  </si>
  <si>
    <t>27</t>
  </si>
  <si>
    <t>12,834,000</t>
  </si>
  <si>
    <t>11,667,268</t>
  </si>
  <si>
    <t>1,166,732</t>
  </si>
  <si>
    <t>26</t>
  </si>
  <si>
    <t>12,609,000</t>
  </si>
  <si>
    <t>11,462,723</t>
  </si>
  <si>
    <t>1,146,277</t>
  </si>
  <si>
    <t>Cộng</t>
  </si>
  <si>
    <t>1,159</t>
  </si>
  <si>
    <t>46,794,000</t>
  </si>
  <si>
    <t>42,540,304</t>
  </si>
  <si>
    <t>4,253,696</t>
  </si>
  <si>
    <t>1,154</t>
  </si>
  <si>
    <t>46,449,000</t>
  </si>
  <si>
    <t>42,226,667</t>
  </si>
  <si>
    <t>4,222,333</t>
  </si>
  <si>
    <t>90,000</t>
  </si>
  <si>
    <t>81,819</t>
  </si>
  <si>
    <t>8,181</t>
  </si>
  <si>
    <t>1,131</t>
  </si>
  <si>
    <t>33,930,000</t>
  </si>
  <si>
    <t>30,845,763</t>
  </si>
  <si>
    <t>3,084,237</t>
  </si>
  <si>
    <t>465,000</t>
  </si>
  <si>
    <t>422,727</t>
  </si>
  <si>
    <t>42,273</t>
  </si>
  <si>
    <t>29</t>
  </si>
  <si>
    <t>13,074,000</t>
  </si>
  <si>
    <t>11,885,450</t>
  </si>
  <si>
    <t>1,188,550</t>
  </si>
  <si>
    <t>6</t>
  </si>
  <si>
    <t>555,000</t>
  </si>
  <si>
    <t>504,546</t>
  </si>
  <si>
    <t>50,454</t>
  </si>
  <si>
    <t>1,160</t>
  </si>
  <si>
    <t>47,004,000</t>
  </si>
  <si>
    <t>42,731,213</t>
  </si>
  <si>
    <t>4,272,787</t>
  </si>
  <si>
    <t>30,000</t>
  </si>
  <si>
    <t>27,273</t>
  </si>
  <si>
    <t>2,727</t>
  </si>
  <si>
    <t>2,142,000</t>
  </si>
  <si>
    <t>1,947,273</t>
  </si>
  <si>
    <t>194,727</t>
  </si>
  <si>
    <t>31</t>
  </si>
  <si>
    <t>15,216,000</t>
  </si>
  <si>
    <t>13,832,723</t>
  </si>
  <si>
    <t>1,383,277</t>
  </si>
  <si>
    <t>2,172,000</t>
  </si>
  <si>
    <t>1,974,546</t>
  </si>
  <si>
    <t>197,454</t>
  </si>
  <si>
    <t>1,163</t>
  </si>
  <si>
    <t>49,176,000</t>
  </si>
  <si>
    <t>44,705,759</t>
  </si>
  <si>
    <t>4,470,241</t>
  </si>
  <si>
    <t>Tổng cộng</t>
  </si>
  <si>
    <t>3,473</t>
  </si>
  <si>
    <t>140,247,000</t>
  </si>
  <si>
    <t>127,498,184</t>
  </si>
  <si>
    <t>12,748,816</t>
  </si>
  <si>
    <t>2,847,000</t>
  </si>
  <si>
    <t>2,588,184</t>
  </si>
  <si>
    <t>258,816</t>
  </si>
  <si>
    <t>3,477</t>
  </si>
  <si>
    <t>142,629,000</t>
  </si>
  <si>
    <t>129,663,639</t>
  </si>
  <si>
    <t>12,965,361</t>
  </si>
  <si>
    <t>Tuyến Đức Ninh 1</t>
  </si>
  <si>
    <t>Hộ gia đình ở các xã</t>
  </si>
  <si>
    <t>741</t>
  </si>
  <si>
    <t>17,043,000</t>
  </si>
  <si>
    <t>15,493,569</t>
  </si>
  <si>
    <t>1,549,431</t>
  </si>
  <si>
    <t>69,000</t>
  </si>
  <si>
    <t>62,727</t>
  </si>
  <si>
    <t>6,273</t>
  </si>
  <si>
    <t>744</t>
  </si>
  <si>
    <t>17,112,000</t>
  </si>
  <si>
    <t>15,556,296</t>
  </si>
  <si>
    <t>1,555,704</t>
  </si>
  <si>
    <t>2,010,000</t>
  </si>
  <si>
    <t>1,827,272</t>
  </si>
  <si>
    <t>182,728</t>
  </si>
  <si>
    <t>753</t>
  </si>
  <si>
    <t>19,053,000</t>
  </si>
  <si>
    <t>17,320,841</t>
  </si>
  <si>
    <t>1,732,159</t>
  </si>
  <si>
    <t>756</t>
  </si>
  <si>
    <t>19,122,000</t>
  </si>
  <si>
    <t>17,383,568</t>
  </si>
  <si>
    <t>1,738,432</t>
  </si>
  <si>
    <t>0</t>
  </si>
  <si>
    <t>2,265</t>
  </si>
  <si>
    <t>57,297,000</t>
  </si>
  <si>
    <t>52,087,977</t>
  </si>
  <si>
    <t>5,209,023</t>
  </si>
  <si>
    <t>2,268</t>
  </si>
  <si>
    <t>57,366,000</t>
  </si>
  <si>
    <t>52,150,704</t>
  </si>
  <si>
    <t>5,215,296</t>
  </si>
  <si>
    <t>Số dư nợ đầu kỳ:</t>
  </si>
  <si>
    <t>Tổng số hộ có đến 31/3/2017:</t>
  </si>
  <si>
    <t>Hộ dân:</t>
  </si>
  <si>
    <t>Hộ khác:</t>
  </si>
  <si>
    <t>1/ Tổng doanh thu (1-10):</t>
  </si>
  <si>
    <t>2/ Số tiền chuyển khoản:</t>
  </si>
  <si>
    <t>3/ Tiền mặt đã nộp (1-2):</t>
  </si>
  <si>
    <t>4/ Số tiền đã CK:</t>
  </si>
  <si>
    <t>5/ Số còn nợ CK đến ngày 31/3/2017 (2-4):</t>
  </si>
  <si>
    <t>Tổng dư nợ:</t>
  </si>
  <si>
    <t xml:space="preserve">ĐẠI DIỆN ĐỘI CÔNG TY                                                                                               ĐAI DIỆN ĐỘI MÔI TRƯỜNG 1</t>
  </si>
  <si>
    <t xml:space="preserve">             2                                                  3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</si>
</sst>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.VnTimeH"/>
      <family val="2"/>
    </font>
    <font>
      <b/>
      <sz val="14"/>
      <name val=".VnTime"/>
      <family val="2"/>
    </font>
    <font>
      <sz val="14"/>
      <name val=".VnTime"/>
      <family val="2"/>
    </font>
    <font>
      <b/>
      <sz val="14"/>
      <name val="Times New Roman"/>
      <family val="1"/>
    </font>
    <font>
      <sz val="12"/>
      <color theme="1"/>
      <name val="Times New Roman"/>
      <family val="1"/>
    </font>
    <font>
      <b/>
      <i/>
      <sz val="14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0"/>
      <name val="Times New Roman"/>
      <family val="2"/>
    </font>
    <font>
      <b/>
      <sz val="12"/>
      <color theme="0"/>
      <name val="Times New Roman"/>
      <family val="2"/>
    </font>
    <font>
      <b/>
      <sz val="12"/>
      <color theme="1"/>
      <name val="Times New Roman"/>
      <family val="2"/>
    </font>
    <font>
      <b/>
      <u/>
      <sz val="12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2"/>
    </font>
    <font>
      <b/>
      <u/>
      <sz val="11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43" fontId="1" fillId="0" borderId="0"/>
  </cellStyleXfs>
  <cellXfs count="57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2" applyFont="1" fillId="2" applyFill="1" borderId="0" applyBorder="1" xfId="0">
      <alignment horizontal="center"/>
    </xf>
    <xf numFmtId="0" applyNumberFormat="1" fontId="3" applyFont="1" fillId="2" applyFill="1" borderId="0" applyBorder="1" xfId="0">
      <alignment horizontal="center"/>
    </xf>
    <xf numFmtId="0" applyNumberFormat="1" fontId="4" applyFont="1" fillId="0" applyFill="1" borderId="0" applyBorder="1" xfId="0"/>
    <xf numFmtId="0" applyNumberFormat="1" fontId="3" applyFont="1" fillId="2" applyFill="1" borderId="0" applyBorder="1" xfId="0">
      <alignment horizontal="center"/>
    </xf>
    <xf numFmtId="0" applyNumberFormat="1" fontId="5" applyFont="1" fillId="2" applyFill="1" borderId="0" applyBorder="1" xfId="0">
      <alignment horizontal="center"/>
    </xf>
    <xf numFmtId="0" applyNumberFormat="1" fontId="6" applyFont="1" fillId="0" applyFill="1" borderId="0" applyBorder="1" xfId="0"/>
    <xf numFmtId="0" applyNumberFormat="1" fontId="7" applyFont="1" fillId="2" applyFill="1" borderId="0" applyBorder="1" xfId="0">
      <alignment horizontal="center"/>
    </xf>
    <xf numFmtId="0" applyNumberFormat="1" fontId="8" applyFont="1" fillId="2" applyFill="1" borderId="0" applyBorder="1" xfId="0"/>
    <xf numFmtId="0" applyNumberFormat="1" fontId="8" applyFont="1" fillId="0" applyFill="1" borderId="0" applyBorder="1" xfId="0"/>
    <xf numFmtId="0" applyNumberFormat="1" fontId="9" applyFont="1" fillId="2" applyFill="1" borderId="0" applyBorder="1" xfId="0"/>
    <xf numFmtId="0" applyNumberFormat="1" fontId="10" applyFont="1" fillId="0" applyFill="1" borderId="0" applyBorder="1" xfId="0"/>
    <xf numFmtId="0" applyNumberFormat="1" fontId="11" applyFont="1" fillId="0" applyFill="1" borderId="0" applyBorder="1" xfId="0"/>
    <xf numFmtId="3" applyNumberFormat="1" fontId="0" applyFont="1" fillId="0" applyFill="1" borderId="0" applyBorder="1" xfId="0"/>
    <xf numFmtId="0" applyNumberFormat="1" fontId="0" applyFont="1" fillId="0" applyFill="1" borderId="4" applyBorder="1" xfId="0"/>
    <xf numFmtId="0" applyNumberFormat="1" fontId="0" applyFont="1" fillId="0" applyFill="1" borderId="0" applyBorder="1" xfId="0"/>
    <xf numFmtId="164" applyNumberFormat="1" fontId="0" applyFont="1" fillId="3" applyFill="1" borderId="0" applyBorder="1" xfId="1"/>
    <xf numFmtId="0" applyNumberFormat="1" fontId="14" applyFont="1" fillId="0" applyFill="1" borderId="0" applyBorder="1" xfId="0"/>
    <xf numFmtId="3" applyNumberFormat="1" fontId="15" applyFont="1" fillId="0" applyFill="1" borderId="0" applyBorder="1" xfId="0"/>
    <xf numFmtId="0" applyNumberFormat="1" fontId="15" applyFont="1" fillId="0" applyFill="1" borderId="0" applyBorder="1" xfId="0"/>
    <xf numFmtId="3" applyNumberFormat="1" fontId="16" applyFont="1" fillId="0" applyFill="1" borderId="3" applyBorder="1" xfId="0">
      <alignment horizontal="right"/>
    </xf>
    <xf numFmtId="3" applyNumberFormat="1" fontId="16" applyFont="1" fillId="0" applyFill="1" borderId="1" applyBorder="1" xfId="0">
      <alignment horizontal="right"/>
    </xf>
    <xf numFmtId="3" applyNumberFormat="1" fontId="16" applyFont="1" fillId="0" applyFill="1" borderId="2" applyBorder="1" xfId="0">
      <alignment horizontal="right"/>
    </xf>
    <xf numFmtId="3" applyNumberFormat="1" fontId="16" applyFont="1" fillId="0" applyFill="1" borderId="4" applyBorder="1" xfId="0"/>
    <xf numFmtId="164" applyNumberFormat="1" fontId="12" applyFont="1" fillId="3" applyFill="1" borderId="0" applyBorder="1" xfId="1"/>
    <xf numFmtId="0" applyNumberFormat="1" fontId="14" applyFont="1" fillId="0" applyFill="1" borderId="0" applyBorder="1" xfId="0"/>
    <xf numFmtId="0" applyNumberFormat="1" fontId="0" applyFont="1" fillId="0" applyFill="1" borderId="0" applyBorder="1" xfId="0"/>
    <xf numFmtId="3" applyNumberFormat="1" fontId="16" applyFont="1" fillId="0" applyFill="1" borderId="0" applyBorder="1" xfId="0"/>
    <xf numFmtId="0" applyNumberFormat="1" fontId="16" applyFont="1" fillId="0" applyFill="1" borderId="0" applyBorder="1" xfId="0"/>
    <xf numFmtId="3" applyNumberFormat="1" fontId="16" applyFont="1" fillId="0" applyFill="1" borderId="3" applyBorder="1" xfId="0">
      <alignment horizontal="left"/>
    </xf>
    <xf numFmtId="3" applyNumberFormat="1" fontId="16" applyFont="1" fillId="0" applyFill="1" borderId="1" applyBorder="1" xfId="0">
      <alignment horizontal="right"/>
    </xf>
    <xf numFmtId="3" applyNumberFormat="1" fontId="16" applyFont="1" fillId="0" applyFill="1" borderId="2" applyBorder="1" xfId="0">
      <alignment horizontal="right"/>
    </xf>
    <xf numFmtId="0" applyNumberFormat="1" fontId="0" applyFont="1" fillId="0" applyFill="1" borderId="3" applyBorder="1" xfId="0">
      <alignment horizontal="left"/>
    </xf>
    <xf numFmtId="0" applyNumberFormat="1" fontId="0" applyFont="1" fillId="0" applyFill="1" borderId="1" applyBorder="1" xfId="0">
      <alignment horizontal="left"/>
    </xf>
    <xf numFmtId="0" applyNumberFormat="1" fontId="0" applyFont="1" fillId="0" applyFill="1" borderId="2" applyBorder="1" xfId="0">
      <alignment horizontal="left"/>
    </xf>
    <xf numFmtId="3" applyNumberFormat="1" fontId="13" applyFont="1" fillId="0" applyFill="1" borderId="4" applyBorder="1" xfId="0"/>
    <xf numFmtId="3" applyNumberFormat="1" fontId="0" applyFont="1" fillId="0" applyFill="1" borderId="4" applyBorder="1" xfId="0"/>
    <xf numFmtId="164" applyNumberFormat="1" fontId="0" applyFont="1" fillId="0" applyFill="1" borderId="0" applyBorder="1" xfId="1"/>
    <xf numFmtId="0" applyNumberFormat="1" fontId="0" applyFont="1" fillId="0" applyFill="1" borderId="3" applyBorder="1" xfId="0">
      <alignment horizontal="center"/>
    </xf>
    <xf numFmtId="0" applyNumberFormat="1" fontId="0" applyFont="1" fillId="0" applyFill="1" borderId="1" applyBorder="1" xfId="0">
      <alignment horizontal="center"/>
    </xf>
    <xf numFmtId="0" applyNumberFormat="1" fontId="0" applyFont="1" fillId="0" applyFill="1" borderId="2" applyBorder="1" xfId="0">
      <alignment horizontal="center"/>
    </xf>
    <xf numFmtId="0" applyNumberFormat="1" fontId="13" applyFont="1" fillId="0" applyFill="1" borderId="0" applyBorder="1" xfId="0">
      <alignment horizontal="center"/>
    </xf>
    <xf numFmtId="0" applyNumberFormat="1" fontId="13" applyFont="1" fillId="0" applyFill="1" borderId="0" applyBorder="1" xfId="0"/>
    <xf numFmtId="3" applyNumberFormat="1" fontId="13" applyFont="1" fillId="0" applyFill="1" borderId="0" applyBorder="1" xfId="0"/>
    <xf numFmtId="164" applyNumberFormat="1" fontId="13" applyFont="1" fillId="0" applyFill="1" borderId="0" applyBorder="1" xfId="1"/>
    <xf numFmtId="3" applyNumberFormat="1" fontId="14" applyFont="1" fillId="0" applyFill="1" borderId="0" applyBorder="1" xfId="0"/>
    <xf numFmtId="164" applyNumberFormat="1" fontId="14" applyFont="1" fillId="0" applyFill="1" borderId="0" applyBorder="1" xfId="1"/>
    <xf numFmtId="164" applyNumberFormat="1" fontId="15" applyFont="1" fillId="0" applyFill="1" borderId="0" applyBorder="1" xfId="1"/>
    <xf numFmtId="164" applyNumberFormat="1" fontId="14" applyFont="1" fillId="0" applyFill="1" borderId="0" applyBorder="1" xfId="0"/>
    <xf numFmtId="3" applyNumberFormat="1" fontId="15" applyFont="1" fillId="0" applyFill="1" borderId="0" applyBorder="1" xfId="0"/>
    <xf numFmtId="0" applyNumberFormat="1" fontId="15" applyFont="1" fillId="0" applyFill="1" borderId="0" applyBorder="1" xfId="0"/>
    <xf numFmtId="0" applyNumberFormat="1" fontId="17" applyFont="1" fillId="0" applyFill="1" borderId="0" applyBorder="1" xfId="0"/>
    <xf numFmtId="0" applyNumberFormat="1" fontId="18" applyFont="1" fillId="0" applyFill="1" borderId="5" applyBorder="1" xfId="0">
      <alignment horizontal="center"/>
    </xf>
    <xf numFmtId="0" applyNumberFormat="1" fontId="18" applyFont="1" fillId="0" applyFill="1" borderId="5" applyBorder="1" xfId="0">
      <alignment horizontal="center" vertical="center" wrapText="1"/>
    </xf>
    <xf numFmtId="0" applyNumberFormat="1" fontId="20" applyFont="1" fillId="0" applyFill="1" borderId="5" applyBorder="1" xfId="0">
      <alignment horizontal="center" vertical="center" wrapText="1"/>
    </xf>
    <xf numFmtId="0" applyNumberFormat="1" fontId="19" applyFont="1" fillId="0" applyFill="1" borderId="5" applyBorder="1" xfId="0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4"/>
  <sheetViews>
    <sheetView tabSelected="1" topLeftCell="A4" workbookViewId="0">
      <selection activeCell="D17" sqref="D17"/>
    </sheetView>
  </sheetViews>
  <sheetFormatPr defaultRowHeight="15" x14ac:dyDescent="0.25"/>
  <cols>
    <col min="1" max="1" width="6.28515625" customWidth="1"/>
    <col min="2" max="2" width="8.28515625" customWidth="1"/>
    <col min="3" max="3" width="9" customWidth="1"/>
    <col min="4" max="4" width="15.42578125" customWidth="1"/>
    <col min="5" max="5" width="14.5703125" customWidth="1"/>
    <col min="6" max="6" width="13.85546875" customWidth="1"/>
    <col min="7" max="7" width="6.85546875" customWidth="1"/>
    <col min="8" max="8" width="11.7109375" customWidth="1"/>
    <col min="9" max="9" width="13.140625" customWidth="1"/>
    <col min="11" max="11" width="6.42578125" customWidth="1"/>
    <col min="15" max="15" width="10" customWidth="1"/>
    <col min="16" max="16" width="16.140625" customWidth="1"/>
    <col min="17" max="17" width="15.85546875" customWidth="1"/>
    <col min="18" max="18" width="14.7109375" customWidth="1"/>
    <col min="19" max="19" width="15.28515625" customWidth="1"/>
    <col min="20" max="20" width="13.7109375" customWidth="1"/>
  </cols>
  <sheetData>
    <row r="2" ht="19.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ht="18.7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4"/>
    </row>
    <row r="4" ht="18.7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4"/>
    </row>
    <row r="5" ht="18.75" s="7" customFormat="1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ht="18.75" s="7" customFormat="1">
      <c r="A6" s="6" t="s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ht="19.5" s="7" customFormat="1">
      <c r="A7" s="8" t="s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ht="18.75" s="7" customFormat="1">
      <c r="A8" s="9" t="s">
        <v>5</v>
      </c>
      <c r="Q8" s="10"/>
    </row>
    <row r="9" ht="18.75" s="7" customFormat="1">
      <c r="A9" s="11" t="s">
        <v>6</v>
      </c>
      <c r="Q9" s="10"/>
    </row>
    <row r="10" ht="18.75" s="7" customFormat="1">
      <c r="A10" s="9" t="s">
        <v>7</v>
      </c>
      <c r="I10" s="12" t="s">
        <v>8</v>
      </c>
      <c r="J10" s="12"/>
      <c r="K10" s="12"/>
      <c r="Q10" s="10"/>
    </row>
    <row r="11" ht="18.75" s="7" customFormat="1">
      <c r="A11" s="9" t="s">
        <v>9</v>
      </c>
      <c r="I11" s="12" t="s">
        <v>10</v>
      </c>
      <c r="J11" s="12"/>
      <c r="K11" s="12"/>
      <c r="Q11" s="10"/>
    </row>
    <row r="12" ht="18.75" s="7" customFormat="1">
      <c r="A12" s="9" t="s">
        <v>11</v>
      </c>
      <c r="I12" s="12" t="s">
        <v>12</v>
      </c>
      <c r="J12" s="12"/>
      <c r="K12" s="12"/>
      <c r="Q12" s="10"/>
    </row>
    <row r="13" ht="18.75" s="7" customFormat="1">
      <c r="A13" s="11" t="s">
        <v>13</v>
      </c>
      <c r="I13" s="12"/>
      <c r="J13" s="12"/>
      <c r="K13" s="12"/>
      <c r="Q13" s="10"/>
    </row>
    <row r="14" ht="18.75" s="7" customFormat="1">
      <c r="A14" s="10" t="s">
        <v>14</v>
      </c>
      <c r="E14" s="13"/>
      <c r="F14" s="13"/>
      <c r="H14" s="13"/>
      <c r="I14" s="12" t="s">
        <v>15</v>
      </c>
      <c r="J14" s="12"/>
      <c r="K14" s="12"/>
      <c r="Q14" s="10"/>
    </row>
    <row r="15" ht="18.75" s="7" customFormat="1">
      <c r="A15" s="10" t="s">
        <v>16</v>
      </c>
      <c r="I15" s="12" t="s">
        <v>17</v>
      </c>
      <c r="J15" s="12"/>
      <c r="K15" s="12"/>
      <c r="Q15" s="10"/>
    </row>
    <row r="16" ht="18.75" s="7" customFormat="1">
      <c r="A16" s="10" t="s">
        <v>18</v>
      </c>
      <c r="Q16" s="10"/>
    </row>
    <row r="17">
      <c r="A17" s="52" t="s">
        <v>19</v>
      </c>
    </row>
    <row r="18" s="53" customFormat="1">
      <c r="A18" s="53" t="s">
        <v>20</v>
      </c>
      <c r="B18" s="53" t="s">
        <v>21</v>
      </c>
      <c r="C18" s="53" t="s">
        <v>22</v>
      </c>
      <c r="G18" s="53" t="s">
        <v>23</v>
      </c>
      <c r="K18" s="53" t="s">
        <v>24</v>
      </c>
      <c r="O18" s="53" t="s">
        <v>25</v>
      </c>
    </row>
    <row r="19" s="54" customFormat="1">
      <c r="A19" s="54" t="s">
        <v>26</v>
      </c>
      <c r="B19" s="54" t="s">
        <v>27</v>
      </c>
      <c r="C19" s="54" t="s">
        <v>28</v>
      </c>
      <c r="D19" s="54" t="s">
        <v>29</v>
      </c>
      <c r="E19" s="54" t="s">
        <v>30</v>
      </c>
      <c r="F19" s="54" t="s">
        <v>31</v>
      </c>
      <c r="G19" s="54" t="s">
        <v>28</v>
      </c>
      <c r="H19" s="54" t="s">
        <v>29</v>
      </c>
      <c r="I19" s="54" t="s">
        <v>30</v>
      </c>
      <c r="J19" s="54" t="s">
        <v>31</v>
      </c>
      <c r="K19" s="54" t="s">
        <v>28</v>
      </c>
      <c r="L19" s="54" t="s">
        <v>29</v>
      </c>
      <c r="M19" s="54" t="s">
        <v>30</v>
      </c>
      <c r="N19" s="54" t="s">
        <v>31</v>
      </c>
      <c r="O19" s="54" t="s">
        <v>28</v>
      </c>
      <c r="P19" s="54" t="s">
        <v>29</v>
      </c>
      <c r="Q19" s="54" t="s">
        <v>30</v>
      </c>
      <c r="R19" s="54" t="s">
        <v>31</v>
      </c>
    </row>
    <row r="20" s="54" customFormat="1">
      <c r="A20" s="54" t="s">
        <v>32</v>
      </c>
      <c r="B20" s="54" t="s">
        <v>33</v>
      </c>
      <c r="C20" s="54" t="s">
        <v>34</v>
      </c>
      <c r="D20" s="54" t="s">
        <v>35</v>
      </c>
      <c r="E20" s="54" t="s">
        <v>36</v>
      </c>
      <c r="F20" s="54" t="s">
        <v>37</v>
      </c>
      <c r="G20" s="54" t="s">
        <v>38</v>
      </c>
      <c r="H20" s="54" t="s">
        <v>39</v>
      </c>
      <c r="I20" s="54" t="s">
        <v>40</v>
      </c>
      <c r="J20" s="54" t="s">
        <v>41</v>
      </c>
      <c r="K20" s="54" t="s">
        <v>42</v>
      </c>
      <c r="L20" s="54" t="s">
        <v>43</v>
      </c>
      <c r="M20" s="54" t="s">
        <v>44</v>
      </c>
      <c r="N20" s="54" t="s">
        <v>45</v>
      </c>
      <c r="O20" s="54" t="s">
        <v>46</v>
      </c>
      <c r="P20" s="54" t="s">
        <v>47</v>
      </c>
      <c r="Q20" s="54" t="s">
        <v>48</v>
      </c>
      <c r="R20" s="54" t="s">
        <v>49</v>
      </c>
    </row>
    <row r="21" s="54" customFormat="1">
      <c r="B21" s="54" t="s">
        <v>50</v>
      </c>
      <c r="C21" s="54" t="s">
        <v>51</v>
      </c>
      <c r="D21" s="54" t="s">
        <v>52</v>
      </c>
      <c r="E21" s="54" t="s">
        <v>53</v>
      </c>
      <c r="F21" s="54" t="s">
        <v>54</v>
      </c>
      <c r="G21" s="54" t="s">
        <v>35</v>
      </c>
      <c r="H21" s="54" t="s">
        <v>55</v>
      </c>
      <c r="I21" s="54" t="s">
        <v>56</v>
      </c>
      <c r="J21" s="54" t="s">
        <v>57</v>
      </c>
      <c r="O21" s="54" t="s">
        <v>58</v>
      </c>
      <c r="P21" s="54" t="s">
        <v>59</v>
      </c>
      <c r="Q21" s="54" t="s">
        <v>60</v>
      </c>
      <c r="R21" s="54" t="s">
        <v>61</v>
      </c>
    </row>
    <row r="22" s="54" customFormat="1">
      <c r="B22" s="54" t="s">
        <v>62</v>
      </c>
      <c r="C22" s="54" t="s">
        <v>63</v>
      </c>
      <c r="D22" s="54" t="s">
        <v>64</v>
      </c>
      <c r="E22" s="54" t="s">
        <v>65</v>
      </c>
      <c r="F22" s="54" t="s">
        <v>66</v>
      </c>
      <c r="G22" s="54">
        <v>0</v>
      </c>
      <c r="H22" s="54">
        <v>0</v>
      </c>
      <c r="I22" s="54">
        <v>0</v>
      </c>
      <c r="J22" s="54">
        <v>0</v>
      </c>
      <c r="O22" s="54" t="s">
        <v>67</v>
      </c>
      <c r="P22" s="54" t="s">
        <v>68</v>
      </c>
      <c r="Q22" s="54" t="s">
        <v>69</v>
      </c>
      <c r="R22" s="54" t="s">
        <v>70</v>
      </c>
    </row>
    <row r="23" s="55" customFormat="1">
      <c r="A23" s="55" t="s">
        <v>71</v>
      </c>
      <c r="C23" s="55" t="s">
        <v>72</v>
      </c>
      <c r="D23" s="55" t="s">
        <v>73</v>
      </c>
      <c r="E23" s="55" t="s">
        <v>74</v>
      </c>
      <c r="F23" s="55" t="s">
        <v>75</v>
      </c>
      <c r="G23" s="55" t="s">
        <v>35</v>
      </c>
      <c r="H23" s="55" t="s">
        <v>55</v>
      </c>
      <c r="I23" s="55" t="s">
        <v>56</v>
      </c>
      <c r="J23" s="55" t="s">
        <v>57</v>
      </c>
      <c r="O23" s="55" t="s">
        <v>76</v>
      </c>
      <c r="P23" s="55" t="s">
        <v>77</v>
      </c>
      <c r="Q23" s="55" t="s">
        <v>78</v>
      </c>
      <c r="R23" s="55" t="s">
        <v>79</v>
      </c>
    </row>
    <row r="24" s="54" customFormat="1">
      <c r="B24" s="54" t="s">
        <v>50</v>
      </c>
      <c r="C24" s="54" t="s">
        <v>58</v>
      </c>
      <c r="D24" s="54" t="s">
        <v>59</v>
      </c>
      <c r="E24" s="54" t="s">
        <v>60</v>
      </c>
      <c r="F24" s="54" t="s">
        <v>61</v>
      </c>
      <c r="G24" s="54" t="s">
        <v>34</v>
      </c>
      <c r="H24" s="54" t="s">
        <v>80</v>
      </c>
      <c r="I24" s="54" t="s">
        <v>81</v>
      </c>
      <c r="J24" s="54" t="s">
        <v>82</v>
      </c>
      <c r="O24" s="54" t="s">
        <v>83</v>
      </c>
      <c r="P24" s="54" t="s">
        <v>84</v>
      </c>
      <c r="Q24" s="54" t="s">
        <v>85</v>
      </c>
      <c r="R24" s="54" t="s">
        <v>86</v>
      </c>
    </row>
    <row r="25" s="54" customFormat="1">
      <c r="B25" s="54" t="s">
        <v>62</v>
      </c>
      <c r="C25" s="54" t="s">
        <v>67</v>
      </c>
      <c r="D25" s="54" t="s">
        <v>68</v>
      </c>
      <c r="E25" s="54" t="s">
        <v>69</v>
      </c>
      <c r="F25" s="54" t="s">
        <v>70</v>
      </c>
      <c r="G25" s="54" t="s">
        <v>34</v>
      </c>
      <c r="H25" s="54" t="s">
        <v>87</v>
      </c>
      <c r="I25" s="54" t="s">
        <v>88</v>
      </c>
      <c r="J25" s="54" t="s">
        <v>89</v>
      </c>
      <c r="O25" s="54" t="s">
        <v>90</v>
      </c>
      <c r="P25" s="54" t="s">
        <v>91</v>
      </c>
      <c r="Q25" s="54" t="s">
        <v>92</v>
      </c>
      <c r="R25" s="54" t="s">
        <v>93</v>
      </c>
    </row>
    <row r="26" s="55" customFormat="1">
      <c r="A26" s="55" t="s">
        <v>71</v>
      </c>
      <c r="C26" s="55" t="s">
        <v>76</v>
      </c>
      <c r="D26" s="55" t="s">
        <v>77</v>
      </c>
      <c r="E26" s="55" t="s">
        <v>78</v>
      </c>
      <c r="F26" s="55" t="s">
        <v>79</v>
      </c>
      <c r="G26" s="55" t="s">
        <v>94</v>
      </c>
      <c r="H26" s="55" t="s">
        <v>95</v>
      </c>
      <c r="I26" s="55" t="s">
        <v>96</v>
      </c>
      <c r="J26" s="55" t="s">
        <v>97</v>
      </c>
      <c r="O26" s="55" t="s">
        <v>98</v>
      </c>
      <c r="P26" s="55" t="s">
        <v>99</v>
      </c>
      <c r="Q26" s="55" t="s">
        <v>100</v>
      </c>
      <c r="R26" s="55" t="s">
        <v>101</v>
      </c>
    </row>
    <row r="27" s="54" customFormat="1">
      <c r="B27" s="54" t="s">
        <v>50</v>
      </c>
      <c r="C27" s="54" t="s">
        <v>83</v>
      </c>
      <c r="D27" s="54" t="s">
        <v>84</v>
      </c>
      <c r="E27" s="54" t="s">
        <v>85</v>
      </c>
      <c r="F27" s="54" t="s">
        <v>86</v>
      </c>
      <c r="G27" s="54" t="s">
        <v>32</v>
      </c>
      <c r="H27" s="54" t="s">
        <v>102</v>
      </c>
      <c r="I27" s="54" t="s">
        <v>103</v>
      </c>
      <c r="J27" s="54" t="s">
        <v>104</v>
      </c>
      <c r="O27" s="54" t="s">
        <v>51</v>
      </c>
      <c r="P27" s="54" t="s">
        <v>52</v>
      </c>
      <c r="Q27" s="54" t="s">
        <v>53</v>
      </c>
      <c r="R27" s="54" t="s">
        <v>54</v>
      </c>
    </row>
    <row r="28" s="54" customFormat="1">
      <c r="B28" s="54" t="s">
        <v>62</v>
      </c>
      <c r="C28" s="54" t="s">
        <v>90</v>
      </c>
      <c r="D28" s="54" t="s">
        <v>91</v>
      </c>
      <c r="E28" s="54" t="s">
        <v>92</v>
      </c>
      <c r="F28" s="54" t="s">
        <v>93</v>
      </c>
      <c r="G28" s="54" t="s">
        <v>33</v>
      </c>
      <c r="H28" s="54" t="s">
        <v>105</v>
      </c>
      <c r="I28" s="54" t="s">
        <v>106</v>
      </c>
      <c r="J28" s="54" t="s">
        <v>107</v>
      </c>
      <c r="O28" s="54" t="s">
        <v>108</v>
      </c>
      <c r="P28" s="54" t="s">
        <v>109</v>
      </c>
      <c r="Q28" s="54" t="s">
        <v>110</v>
      </c>
      <c r="R28" s="54" t="s">
        <v>111</v>
      </c>
    </row>
    <row r="29" s="55" customFormat="1">
      <c r="A29" s="55" t="s">
        <v>71</v>
      </c>
      <c r="C29" s="55" t="s">
        <v>98</v>
      </c>
      <c r="D29" s="55" t="s">
        <v>99</v>
      </c>
      <c r="E29" s="55" t="s">
        <v>100</v>
      </c>
      <c r="F29" s="55" t="s">
        <v>101</v>
      </c>
      <c r="G29" s="55" t="s">
        <v>34</v>
      </c>
      <c r="H29" s="55" t="s">
        <v>112</v>
      </c>
      <c r="I29" s="55" t="s">
        <v>113</v>
      </c>
      <c r="J29" s="55" t="s">
        <v>114</v>
      </c>
      <c r="O29" s="55" t="s">
        <v>115</v>
      </c>
      <c r="P29" s="55" t="s">
        <v>116</v>
      </c>
      <c r="Q29" s="55" t="s">
        <v>117</v>
      </c>
      <c r="R29" s="55" t="s">
        <v>118</v>
      </c>
    </row>
    <row r="30" s="56" customFormat="1"/>
    <row r="31" s="56" customFormat="1">
      <c r="B31" s="56" t="s">
        <v>119</v>
      </c>
      <c r="C31" s="56" t="s">
        <v>120</v>
      </c>
      <c r="D31" s="56" t="s">
        <v>121</v>
      </c>
      <c r="E31" s="56" t="s">
        <v>122</v>
      </c>
      <c r="F31" s="56" t="s">
        <v>123</v>
      </c>
      <c r="G31" s="56" t="s">
        <v>44</v>
      </c>
      <c r="H31" s="56" t="s">
        <v>124</v>
      </c>
      <c r="I31" s="56" t="s">
        <v>125</v>
      </c>
      <c r="J31" s="56" t="s">
        <v>126</v>
      </c>
      <c r="O31" s="56" t="s">
        <v>127</v>
      </c>
      <c r="P31" s="56" t="s">
        <v>128</v>
      </c>
      <c r="Q31" s="56" t="s">
        <v>129</v>
      </c>
      <c r="R31" s="56" t="s">
        <v>130</v>
      </c>
    </row>
    <row r="32" s="56" customFormat="1"/>
    <row r="33">
      <c r="A33" s="52" t="s">
        <v>131</v>
      </c>
    </row>
    <row r="34" s="53" customFormat="1">
      <c r="A34" s="53" t="s">
        <v>20</v>
      </c>
      <c r="B34" s="53" t="s">
        <v>21</v>
      </c>
      <c r="C34" s="53" t="s">
        <v>22</v>
      </c>
      <c r="G34" s="53" t="s">
        <v>23</v>
      </c>
      <c r="K34" s="53" t="s">
        <v>24</v>
      </c>
      <c r="O34" s="53" t="s">
        <v>25</v>
      </c>
    </row>
    <row r="35" s="54" customFormat="1">
      <c r="A35" s="54" t="s">
        <v>26</v>
      </c>
      <c r="B35" s="54" t="s">
        <v>27</v>
      </c>
      <c r="C35" s="54" t="s">
        <v>28</v>
      </c>
      <c r="D35" s="54" t="s">
        <v>29</v>
      </c>
      <c r="E35" s="54" t="s">
        <v>30</v>
      </c>
      <c r="F35" s="54" t="s">
        <v>31</v>
      </c>
      <c r="G35" s="54" t="s">
        <v>28</v>
      </c>
      <c r="H35" s="54" t="s">
        <v>29</v>
      </c>
      <c r="I35" s="54" t="s">
        <v>30</v>
      </c>
      <c r="J35" s="54" t="s">
        <v>31</v>
      </c>
      <c r="K35" s="54" t="s">
        <v>28</v>
      </c>
      <c r="L35" s="54" t="s">
        <v>29</v>
      </c>
      <c r="M35" s="54" t="s">
        <v>30</v>
      </c>
      <c r="N35" s="54" t="s">
        <v>31</v>
      </c>
      <c r="O35" s="54" t="s">
        <v>28</v>
      </c>
      <c r="P35" s="54" t="s">
        <v>29</v>
      </c>
      <c r="Q35" s="54" t="s">
        <v>30</v>
      </c>
      <c r="R35" s="54" t="s">
        <v>31</v>
      </c>
    </row>
    <row r="36" s="54" customFormat="1">
      <c r="A36" s="54" t="s">
        <v>32</v>
      </c>
      <c r="B36" s="54" t="s">
        <v>33</v>
      </c>
      <c r="C36" s="54" t="s">
        <v>34</v>
      </c>
      <c r="D36" s="54" t="s">
        <v>35</v>
      </c>
      <c r="E36" s="54" t="s">
        <v>36</v>
      </c>
      <c r="F36" s="54" t="s">
        <v>37</v>
      </c>
      <c r="G36" s="54" t="s">
        <v>38</v>
      </c>
      <c r="H36" s="54" t="s">
        <v>39</v>
      </c>
      <c r="I36" s="54" t="s">
        <v>40</v>
      </c>
      <c r="J36" s="54" t="s">
        <v>41</v>
      </c>
      <c r="K36" s="54" t="s">
        <v>42</v>
      </c>
      <c r="L36" s="54" t="s">
        <v>43</v>
      </c>
      <c r="M36" s="54" t="s">
        <v>44</v>
      </c>
      <c r="N36" s="54" t="s">
        <v>45</v>
      </c>
      <c r="O36" s="54" t="s">
        <v>46</v>
      </c>
      <c r="P36" s="54" t="s">
        <v>47</v>
      </c>
      <c r="Q36" s="54" t="s">
        <v>48</v>
      </c>
      <c r="R36" s="54" t="s">
        <v>49</v>
      </c>
    </row>
    <row r="37" s="54" customFormat="1">
      <c r="B37" s="54" t="s">
        <v>132</v>
      </c>
      <c r="C37" s="54" t="s">
        <v>133</v>
      </c>
      <c r="D37" s="54" t="s">
        <v>134</v>
      </c>
      <c r="E37" s="54" t="s">
        <v>135</v>
      </c>
      <c r="F37" s="54" t="s">
        <v>136</v>
      </c>
      <c r="G37" s="54" t="s">
        <v>34</v>
      </c>
      <c r="H37" s="54" t="s">
        <v>137</v>
      </c>
      <c r="I37" s="54" t="s">
        <v>138</v>
      </c>
      <c r="J37" s="54" t="s">
        <v>139</v>
      </c>
      <c r="O37" s="54" t="s">
        <v>140</v>
      </c>
      <c r="P37" s="54" t="s">
        <v>141</v>
      </c>
      <c r="Q37" s="54" t="s">
        <v>142</v>
      </c>
      <c r="R37" s="54" t="s">
        <v>143</v>
      </c>
    </row>
    <row r="38" s="54" customFormat="1">
      <c r="B38" s="54" t="s">
        <v>62</v>
      </c>
      <c r="C38" s="54" t="s">
        <v>43</v>
      </c>
      <c r="D38" s="54" t="s">
        <v>144</v>
      </c>
      <c r="E38" s="54" t="s">
        <v>145</v>
      </c>
      <c r="F38" s="54" t="s">
        <v>146</v>
      </c>
      <c r="G38" s="54">
        <v>0</v>
      </c>
      <c r="H38" s="54">
        <v>0</v>
      </c>
      <c r="I38" s="54">
        <v>0</v>
      </c>
      <c r="J38" s="54">
        <v>0</v>
      </c>
      <c r="O38" s="54" t="s">
        <v>43</v>
      </c>
      <c r="P38" s="54" t="s">
        <v>144</v>
      </c>
      <c r="Q38" s="54" t="s">
        <v>145</v>
      </c>
      <c r="R38" s="54" t="s">
        <v>146</v>
      </c>
    </row>
    <row r="39" s="55" customFormat="1">
      <c r="A39" s="55" t="s">
        <v>71</v>
      </c>
      <c r="C39" s="55" t="s">
        <v>147</v>
      </c>
      <c r="D39" s="55" t="s">
        <v>148</v>
      </c>
      <c r="E39" s="55" t="s">
        <v>149</v>
      </c>
      <c r="F39" s="55" t="s">
        <v>150</v>
      </c>
      <c r="G39" s="55" t="s">
        <v>34</v>
      </c>
      <c r="H39" s="55" t="s">
        <v>137</v>
      </c>
      <c r="I39" s="55" t="s">
        <v>138</v>
      </c>
      <c r="J39" s="55" t="s">
        <v>139</v>
      </c>
      <c r="O39" s="55" t="s">
        <v>151</v>
      </c>
      <c r="P39" s="55" t="s">
        <v>152</v>
      </c>
      <c r="Q39" s="55" t="s">
        <v>153</v>
      </c>
      <c r="R39" s="55" t="s">
        <v>154</v>
      </c>
    </row>
    <row r="40" s="54" customFormat="1">
      <c r="B40" s="54" t="s">
        <v>132</v>
      </c>
      <c r="C40" s="54" t="s">
        <v>140</v>
      </c>
      <c r="D40" s="54" t="s">
        <v>141</v>
      </c>
      <c r="E40" s="54" t="s">
        <v>142</v>
      </c>
      <c r="F40" s="54" t="s">
        <v>143</v>
      </c>
      <c r="G40" s="54">
        <v>0</v>
      </c>
      <c r="H40" s="54">
        <v>0</v>
      </c>
      <c r="I40" s="54">
        <v>0</v>
      </c>
      <c r="J40" s="54">
        <v>0</v>
      </c>
      <c r="O40" s="54" t="s">
        <v>140</v>
      </c>
      <c r="P40" s="54" t="s">
        <v>141</v>
      </c>
      <c r="Q40" s="54" t="s">
        <v>142</v>
      </c>
      <c r="R40" s="54" t="s">
        <v>143</v>
      </c>
    </row>
    <row r="41" s="54" customFormat="1">
      <c r="B41" s="54" t="s">
        <v>62</v>
      </c>
      <c r="C41" s="54" t="s">
        <v>43</v>
      </c>
      <c r="D41" s="54" t="s">
        <v>144</v>
      </c>
      <c r="E41" s="54" t="s">
        <v>145</v>
      </c>
      <c r="F41" s="54" t="s">
        <v>146</v>
      </c>
      <c r="G41" s="54">
        <v>0</v>
      </c>
      <c r="H41" s="54">
        <v>0</v>
      </c>
      <c r="I41" s="54">
        <v>0</v>
      </c>
      <c r="J41" s="54">
        <v>0</v>
      </c>
      <c r="O41" s="54" t="s">
        <v>43</v>
      </c>
      <c r="P41" s="54" t="s">
        <v>144</v>
      </c>
      <c r="Q41" s="54" t="s">
        <v>145</v>
      </c>
      <c r="R41" s="54" t="s">
        <v>146</v>
      </c>
    </row>
    <row r="42" s="55" customFormat="1">
      <c r="A42" s="55" t="s">
        <v>71</v>
      </c>
      <c r="C42" s="55" t="s">
        <v>151</v>
      </c>
      <c r="D42" s="55" t="s">
        <v>152</v>
      </c>
      <c r="E42" s="55" t="s">
        <v>153</v>
      </c>
      <c r="F42" s="55" t="s">
        <v>154</v>
      </c>
      <c r="G42" s="55" t="s">
        <v>155</v>
      </c>
      <c r="H42" s="55" t="s">
        <v>155</v>
      </c>
      <c r="I42" s="55" t="s">
        <v>155</v>
      </c>
      <c r="J42" s="55" t="s">
        <v>155</v>
      </c>
      <c r="O42" s="55" t="s">
        <v>151</v>
      </c>
      <c r="P42" s="55" t="s">
        <v>152</v>
      </c>
      <c r="Q42" s="55" t="s">
        <v>153</v>
      </c>
      <c r="R42" s="55" t="s">
        <v>154</v>
      </c>
    </row>
    <row r="43" s="54" customFormat="1">
      <c r="B43" s="54" t="s">
        <v>132</v>
      </c>
      <c r="C43" s="54" t="s">
        <v>140</v>
      </c>
      <c r="D43" s="54" t="s">
        <v>141</v>
      </c>
      <c r="E43" s="54" t="s">
        <v>142</v>
      </c>
      <c r="F43" s="54" t="s">
        <v>143</v>
      </c>
      <c r="G43" s="54">
        <v>0</v>
      </c>
      <c r="H43" s="54">
        <v>0</v>
      </c>
      <c r="I43" s="54">
        <v>0</v>
      </c>
      <c r="J43" s="54">
        <v>0</v>
      </c>
      <c r="O43" s="54" t="s">
        <v>140</v>
      </c>
      <c r="P43" s="54" t="s">
        <v>141</v>
      </c>
      <c r="Q43" s="54" t="s">
        <v>142</v>
      </c>
      <c r="R43" s="54" t="s">
        <v>143</v>
      </c>
    </row>
    <row r="44" s="54" customFormat="1">
      <c r="B44" s="54" t="s">
        <v>62</v>
      </c>
      <c r="C44" s="54" t="s">
        <v>43</v>
      </c>
      <c r="D44" s="54" t="s">
        <v>144</v>
      </c>
      <c r="E44" s="54" t="s">
        <v>145</v>
      </c>
      <c r="F44" s="54" t="s">
        <v>146</v>
      </c>
      <c r="G44" s="54">
        <v>0</v>
      </c>
      <c r="H44" s="54">
        <v>0</v>
      </c>
      <c r="I44" s="54">
        <v>0</v>
      </c>
      <c r="J44" s="54">
        <v>0</v>
      </c>
      <c r="O44" s="54" t="s">
        <v>43</v>
      </c>
      <c r="P44" s="54" t="s">
        <v>144</v>
      </c>
      <c r="Q44" s="54" t="s">
        <v>145</v>
      </c>
      <c r="R44" s="54" t="s">
        <v>146</v>
      </c>
    </row>
    <row r="45" s="55" customFormat="1">
      <c r="A45" s="55" t="s">
        <v>71</v>
      </c>
      <c r="C45" s="55" t="s">
        <v>151</v>
      </c>
      <c r="D45" s="55" t="s">
        <v>152</v>
      </c>
      <c r="E45" s="55" t="s">
        <v>153</v>
      </c>
      <c r="F45" s="55" t="s">
        <v>154</v>
      </c>
      <c r="G45" s="55" t="s">
        <v>155</v>
      </c>
      <c r="H45" s="55" t="s">
        <v>155</v>
      </c>
      <c r="I45" s="55" t="s">
        <v>155</v>
      </c>
      <c r="J45" s="55" t="s">
        <v>155</v>
      </c>
      <c r="O45" s="55" t="s">
        <v>151</v>
      </c>
      <c r="P45" s="55" t="s">
        <v>152</v>
      </c>
      <c r="Q45" s="55" t="s">
        <v>153</v>
      </c>
      <c r="R45" s="55" t="s">
        <v>154</v>
      </c>
    </row>
    <row r="46" s="56" customFormat="1"/>
    <row r="47" s="56" customFormat="1">
      <c r="B47" s="56" t="s">
        <v>119</v>
      </c>
      <c r="C47" s="56" t="s">
        <v>156</v>
      </c>
      <c r="D47" s="56" t="s">
        <v>157</v>
      </c>
      <c r="E47" s="56" t="s">
        <v>158</v>
      </c>
      <c r="F47" s="56" t="s">
        <v>159</v>
      </c>
      <c r="G47" s="56" t="s">
        <v>34</v>
      </c>
      <c r="H47" s="56" t="s">
        <v>137</v>
      </c>
      <c r="I47" s="56" t="s">
        <v>138</v>
      </c>
      <c r="J47" s="56" t="s">
        <v>139</v>
      </c>
      <c r="O47" s="56" t="s">
        <v>160</v>
      </c>
      <c r="P47" s="56" t="s">
        <v>161</v>
      </c>
      <c r="Q47" s="56" t="s">
        <v>162</v>
      </c>
      <c r="R47" s="56" t="s">
        <v>163</v>
      </c>
    </row>
    <row r="48" s="56" customFormat="1"/>
    <row r="49" ht="15.75" s="26" customFormat="1">
      <c r="A49" s="18"/>
      <c r="B49" s="18"/>
      <c r="C49" s="19"/>
      <c r="D49" s="19"/>
      <c r="E49" s="19"/>
      <c r="F49" s="19"/>
      <c r="G49" s="20"/>
      <c r="H49" s="19"/>
      <c r="I49" s="19"/>
      <c r="J49" s="19"/>
      <c r="K49" s="21" t="s">
        <v>164</v>
      </c>
      <c r="L49" s="22"/>
      <c r="M49" s="22"/>
      <c r="N49" s="22"/>
      <c r="O49" s="23"/>
      <c r="P49" s="24">
        <v>23434900</v>
      </c>
      <c r="Q49" s="24"/>
      <c r="R49" s="24"/>
      <c r="S49" s="25" t="e">
        <f>SUM(#REF!)</f>
        <v>#REF!</v>
      </c>
    </row>
    <row r="50" ht="15.75" s="16" customFormat="1">
      <c r="A50" s="27"/>
      <c r="B50" s="27"/>
      <c r="C50" s="28"/>
      <c r="D50" s="28"/>
      <c r="E50" s="28"/>
      <c r="F50" s="28"/>
      <c r="G50" s="29"/>
      <c r="H50" s="28"/>
      <c r="I50" s="28"/>
      <c r="J50" s="28"/>
      <c r="K50" s="30" t="s">
        <v>165</v>
      </c>
      <c r="L50" s="31"/>
      <c r="M50" s="31"/>
      <c r="N50" s="31"/>
      <c r="O50" s="32" t="e">
        <f>O51+O52</f>
        <v>#REF!</v>
      </c>
      <c r="P50" s="24"/>
      <c r="Q50" s="24"/>
      <c r="R50" s="24"/>
      <c r="S50" s="17"/>
    </row>
    <row r="51" ht="15.75" s="16" customFormat="1">
      <c r="A51" s="27"/>
      <c r="B51" s="27"/>
      <c r="C51" s="28"/>
      <c r="D51" s="28"/>
      <c r="E51" s="28"/>
      <c r="F51" s="28"/>
      <c r="G51" s="29"/>
      <c r="H51" s="28"/>
      <c r="I51" s="28"/>
      <c r="J51" s="28"/>
      <c r="K51" s="30" t="s">
        <v>166</v>
      </c>
      <c r="L51" s="31"/>
      <c r="M51" s="31"/>
      <c r="N51" s="31"/>
      <c r="O51" s="32" t="e">
        <f>#REF!+#REF!+#REF!+#REF!+#REF!+#REF!+#REF!+#REF!+#REF!+#REF!</f>
        <v>#REF!</v>
      </c>
      <c r="P51" s="24"/>
      <c r="Q51" s="24"/>
      <c r="R51" s="24"/>
      <c r="S51" s="17"/>
    </row>
    <row r="52" ht="15.75" s="16" customFormat="1">
      <c r="A52" s="27"/>
      <c r="B52" s="27"/>
      <c r="C52" s="28"/>
      <c r="D52" s="28"/>
      <c r="E52" s="28"/>
      <c r="F52" s="28"/>
      <c r="G52" s="29"/>
      <c r="H52" s="28"/>
      <c r="I52" s="28"/>
      <c r="J52" s="28"/>
      <c r="K52" s="30" t="s">
        <v>167</v>
      </c>
      <c r="L52" s="31"/>
      <c r="M52" s="31"/>
      <c r="N52" s="31"/>
      <c r="O52" s="32" t="e">
        <f>#REF!+#REF!+#REF!+#REF!+#REF!+#REF!+#REF!+#REF!+#REF!+#REF!</f>
        <v>#REF!</v>
      </c>
      <c r="P52" s="24"/>
      <c r="Q52" s="24"/>
      <c r="R52" s="24"/>
      <c r="S52" s="17"/>
    </row>
    <row r="53" ht="15.75">
      <c r="K53" s="33" t="s">
        <v>168</v>
      </c>
      <c r="L53" s="34"/>
      <c r="M53" s="34"/>
      <c r="N53" s="34"/>
      <c r="O53" s="35"/>
      <c r="P53" s="36" t="e">
        <f>#REF!+#REF!+#REF!+#REF!+#REF!+#REF!+#REF!+#REF!+#REF!+#REF!</f>
        <v>#REF!</v>
      </c>
      <c r="Q53" s="37" t="e">
        <f>P53/1.1</f>
        <v>#REF!</v>
      </c>
      <c r="R53" s="37" t="e">
        <f>#REF!+#REF!+#REF!+#REF!+#REF!+#REF!+#REF!+#REF!+#REF!+#REF!</f>
        <v>#REF!</v>
      </c>
      <c r="S53" s="38" t="e">
        <f>S49+#REF!+#REF!+#REF!+#REF!+#REF!+#REF!+#REF!+#REF!+#REF!</f>
        <v>#REF!</v>
      </c>
    </row>
    <row r="54">
      <c r="F54" s="14"/>
      <c r="K54" s="33" t="s">
        <v>169</v>
      </c>
      <c r="L54" s="34"/>
      <c r="M54" s="34"/>
      <c r="N54" s="34"/>
      <c r="O54" s="35"/>
      <c r="P54" s="37">
        <v>102474000</v>
      </c>
      <c r="Q54" s="15"/>
      <c r="R54" s="15"/>
    </row>
    <row r="55">
      <c r="F55" s="14"/>
      <c r="K55" s="33" t="s">
        <v>170</v>
      </c>
      <c r="L55" s="34"/>
      <c r="M55" s="34"/>
      <c r="N55" s="34"/>
      <c r="O55" s="35"/>
      <c r="P55" s="37" t="e">
        <f>P53-P54</f>
        <v>#REF!</v>
      </c>
      <c r="Q55" s="15"/>
      <c r="R55" s="15"/>
      <c r="S55" s="38" t="e">
        <f>P53/3</f>
        <v>#REF!</v>
      </c>
    </row>
    <row r="56">
      <c r="E56" s="14"/>
      <c r="F56" s="14"/>
      <c r="K56" s="33" t="s">
        <v>171</v>
      </c>
      <c r="L56" s="34"/>
      <c r="M56" s="34"/>
      <c r="N56" s="34"/>
      <c r="O56" s="35"/>
      <c r="P56" s="37">
        <v>94540000</v>
      </c>
      <c r="Q56" s="37"/>
      <c r="R56" s="15"/>
      <c r="S56" s="38" t="e">
        <f>S55*2</f>
        <v>#REF!</v>
      </c>
    </row>
    <row r="57">
      <c r="F57" s="14"/>
      <c r="K57" s="33" t="s">
        <v>172</v>
      </c>
      <c r="L57" s="34"/>
      <c r="M57" s="34"/>
      <c r="N57" s="34"/>
      <c r="O57" s="35"/>
      <c r="P57" s="37" t="e">
        <f>P53-P55-P56</f>
        <v>#REF!</v>
      </c>
      <c r="Q57" s="37"/>
      <c r="R57" s="15"/>
      <c r="S57" s="14">
        <v>676514400</v>
      </c>
    </row>
    <row r="58" ht="15.75">
      <c r="K58" s="39" t="s">
        <v>173</v>
      </c>
      <c r="L58" s="40"/>
      <c r="M58" s="40"/>
      <c r="N58" s="40"/>
      <c r="O58" s="41"/>
      <c r="P58" s="36" t="e">
        <f>P49+P57</f>
        <v>#REF!</v>
      </c>
      <c r="Q58" s="15"/>
      <c r="R58" s="15"/>
      <c r="S58" s="14" t="e">
        <f>S56-S57</f>
        <v>#REF!</v>
      </c>
    </row>
    <row r="59" ht="15.75" s="43" customFormat="1">
      <c r="A59" s="42" t="s">
        <v>174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</row>
    <row r="60" ht="15.75" s="43" customFormat="1">
      <c r="C60" s="43">
        <v>1</v>
      </c>
      <c r="E60" s="44" t="s">
        <v>175</v>
      </c>
      <c r="H60" s="45"/>
      <c r="L60" s="43">
        <v>1</v>
      </c>
      <c r="O60" s="43">
        <v>2</v>
      </c>
    </row>
    <row r="61">
      <c r="Q61" s="14"/>
    </row>
    <row r="62">
      <c r="Q62" s="14"/>
    </row>
    <row r="63">
      <c r="Q63" s="14"/>
    </row>
    <row r="64">
      <c r="Q64" s="14"/>
    </row>
    <row r="65">
      <c r="Q65" s="14"/>
    </row>
    <row r="66">
      <c r="Q66" s="14"/>
    </row>
    <row r="67">
      <c r="Q67" s="14"/>
    </row>
    <row r="68">
      <c r="Q68" s="14"/>
    </row>
    <row r="69">
      <c r="Q69" s="14"/>
    </row>
    <row r="70">
      <c r="Q70" s="14"/>
    </row>
    <row r="71">
      <c r="Q71" s="14"/>
    </row>
    <row r="72">
      <c r="Q72" s="14"/>
    </row>
    <row r="73">
      <c r="Q73" s="14"/>
    </row>
    <row r="74">
      <c r="Q74" s="14"/>
    </row>
    <row r="75">
      <c r="Q75" s="14"/>
    </row>
    <row r="76">
      <c r="Q76" s="14"/>
    </row>
    <row r="77">
      <c r="Q77" s="14"/>
    </row>
    <row r="78" ht="15.75" s="26" customFormat="1">
      <c r="B78" s="26">
        <v>1936</v>
      </c>
      <c r="C78" s="46">
        <v>23000</v>
      </c>
      <c r="D78" s="47">
        <f>C78*B78</f>
        <v>44528000</v>
      </c>
    </row>
    <row r="79" ht="15.75" s="26" customFormat="1">
      <c r="B79" s="26">
        <v>1943</v>
      </c>
      <c r="C79" s="46">
        <v>29000</v>
      </c>
      <c r="D79" s="47">
        <f ref="D79:D81" t="shared" si="0">C79*B79</f>
        <v>56347000</v>
      </c>
    </row>
    <row r="80" ht="15.75" s="26" customFormat="1">
      <c r="B80" s="50"/>
      <c r="C80" s="46">
        <v>69000</v>
      </c>
      <c r="D80" s="47">
        <f t="shared" si="0"/>
        <v>0</v>
      </c>
    </row>
    <row r="81" ht="15.75" s="26" customFormat="1">
      <c r="B81" s="51"/>
      <c r="C81" s="46">
        <v>87000</v>
      </c>
      <c r="D81" s="47">
        <f t="shared" si="0"/>
        <v>0</v>
      </c>
    </row>
    <row r="82" ht="15.75" s="26" customFormat="1">
      <c r="B82" s="51"/>
      <c r="D82" s="48">
        <f>SUM(D78:D81)</f>
        <v>100875000</v>
      </c>
    </row>
    <row r="83" ht="15.75" s="26" customFormat="1">
      <c r="D83" s="49" t="e">
        <f>S53</f>
        <v>#REF!</v>
      </c>
    </row>
    <row r="84" ht="15.75" s="26" customFormat="1">
      <c r="D84" s="49" t="e">
        <f>D82-D83</f>
        <v>#REF!</v>
      </c>
    </row>
    <row r="85" ht="15.75" s="26" customFormat="1"/>
    <row r="86" ht="15.75" s="26" customFormat="1"/>
    <row r="87" ht="15.75" s="26" customFormat="1"/>
    <row r="88" ht="15.75" s="26" customFormat="1"/>
    <row r="89" ht="15.75" s="26" customFormat="1"/>
    <row r="90" ht="15.75" s="26" customFormat="1"/>
    <row r="91" ht="15.75" s="26" customFormat="1"/>
    <row r="92" ht="15.75" s="26" customFormat="1"/>
  </sheetData>
  <mergeCells>
    <mergeCell ref="K54:O54"/>
    <mergeCell ref="K55:O55"/>
    <mergeCell ref="K56:O56"/>
    <mergeCell ref="K57:O57"/>
    <mergeCell ref="K58:O58"/>
    <mergeCell ref="A59:R59"/>
    <mergeCell ref="K49:O49"/>
    <mergeCell ref="K53:O53"/>
    <mergeCell ref="A2:Q2"/>
    <mergeCell ref="A3:P3"/>
    <mergeCell ref="A5:Q5"/>
    <mergeCell ref="A6:Q6"/>
    <mergeCell ref="A7:Q7"/>
    <mergeCell ref="C18:F18"/>
    <mergeCell ref="G18:J18"/>
    <mergeCell ref="K18:N18"/>
    <mergeCell ref="O18:R18"/>
    <mergeCell ref="C34:F34"/>
    <mergeCell ref="G34:J34"/>
    <mergeCell ref="K34:N34"/>
    <mergeCell ref="O34:R34"/>
  </mergeCells>
  <pageMargins left="0.7" right="0.7" top="0.75" bottom="0.75" header="0.3" footer="0.3"/>
  <pageSetup orientation="portrait" horizontalDpi="200" verticalDpi="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2017-10-26T02:23:55Z</dcterms:modified>
</cp:coreProperties>
</file>