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fritz\Documents\01PROJETOSATUAIS\16SNF\code\results\"/>
    </mc:Choice>
  </mc:AlternateContent>
  <xr:revisionPtr revIDLastSave="0" documentId="13_ncr:1_{EE99746E-2BCC-4D2C-8797-84609AEC2528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Caso_Base" sheetId="1" r:id="rId1"/>
    <sheet name="Planilha3" sheetId="4" r:id="rId2"/>
    <sheet name="Planilha1" sheetId="2" r:id="rId3"/>
    <sheet name="Planilha2" sheetId="3" r:id="rId4"/>
    <sheet name="Analise_Sensibilidade" sheetId="5" r:id="rId5"/>
    <sheet name="Análise" sheetId="7" r:id="rId6"/>
    <sheet name="Análise-original" sheetId="8" r:id="rId7"/>
  </sheets>
  <definedNames>
    <definedName name="_xlnm._FilterDatabase" localSheetId="2" hidden="1">Planilha1!$A$14:$D$14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2" i="7"/>
  <c r="B12" i="5"/>
  <c r="C12" i="5"/>
  <c r="E12" i="5"/>
  <c r="D12" i="5"/>
  <c r="H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I16" i="4"/>
</calcChain>
</file>

<file path=xl/sharedStrings.xml><?xml version="1.0" encoding="utf-8"?>
<sst xmlns="http://schemas.openxmlformats.org/spreadsheetml/2006/main" count="1002" uniqueCount="123">
  <si>
    <t>w=1.0</t>
  </si>
  <si>
    <t>w=0.9</t>
  </si>
  <si>
    <t>w=0.8</t>
  </si>
  <si>
    <t>w=0.7</t>
  </si>
  <si>
    <t>w=0.6</t>
  </si>
  <si>
    <t>w=0.5</t>
  </si>
  <si>
    <t>w=0.4</t>
  </si>
  <si>
    <t>w=0.3</t>
  </si>
  <si>
    <t>w=0.2</t>
  </si>
  <si>
    <t>w=0.1</t>
  </si>
  <si>
    <t>w=0.0</t>
  </si>
  <si>
    <t>w</t>
  </si>
  <si>
    <t>ICB</t>
  </si>
  <si>
    <t>CGCO2</t>
  </si>
  <si>
    <t>CGCO1</t>
  </si>
  <si>
    <t>ModelagemCom</t>
  </si>
  <si>
    <t>Engenharia</t>
  </si>
  <si>
    <t>RU</t>
  </si>
  <si>
    <t>Biblioteca</t>
  </si>
  <si>
    <t>CBR</t>
  </si>
  <si>
    <t>UsinaEng</t>
  </si>
  <si>
    <t>IAD</t>
  </si>
  <si>
    <t>CRITT</t>
  </si>
  <si>
    <t>FAEFID1</t>
  </si>
  <si>
    <t>FAEFID2</t>
  </si>
  <si>
    <t>ICH</t>
  </si>
  <si>
    <t>Servicos</t>
  </si>
  <si>
    <t>Planetario</t>
  </si>
  <si>
    <t>Economia</t>
  </si>
  <si>
    <t>Odontologia</t>
  </si>
  <si>
    <t>Comunicacao</t>
  </si>
  <si>
    <t>Bombeiros</t>
  </si>
  <si>
    <t>Reitoria</t>
  </si>
  <si>
    <t>FOB_sc1</t>
  </si>
  <si>
    <t>FOB1_sc1</t>
  </si>
  <si>
    <t>FOB2_sc1</t>
  </si>
  <si>
    <t>FOB_sc2</t>
  </si>
  <si>
    <t>FOB1_sc2</t>
  </si>
  <si>
    <t>FOB2_sc2</t>
  </si>
  <si>
    <t>FOB_sc3</t>
  </si>
  <si>
    <t>FOB1_sc3</t>
  </si>
  <si>
    <t>FOB2_sc3</t>
  </si>
  <si>
    <t>FOB_sc4</t>
  </si>
  <si>
    <t>FOB1_sc4</t>
  </si>
  <si>
    <t>FOB2_sc4</t>
  </si>
  <si>
    <t>FOB_sc5</t>
  </si>
  <si>
    <t>FOB1_sc5</t>
  </si>
  <si>
    <t>FOB2_sc5</t>
  </si>
  <si>
    <t>Ecomputacao</t>
  </si>
  <si>
    <t>Iluminacao</t>
  </si>
  <si>
    <t>Cenário 1</t>
  </si>
  <si>
    <t>Cenário 2</t>
  </si>
  <si>
    <t>Cenário 3</t>
  </si>
  <si>
    <t>Cenário 4</t>
  </si>
  <si>
    <t>Cenário 5</t>
  </si>
  <si>
    <t>Bus 1</t>
  </si>
  <si>
    <t>500kW PV Plant</t>
  </si>
  <si>
    <t>30kW PV Plant</t>
  </si>
  <si>
    <t>Bus 12</t>
  </si>
  <si>
    <t>Bus 15</t>
  </si>
  <si>
    <t>Bus 6</t>
  </si>
  <si>
    <t>Bus 21</t>
  </si>
  <si>
    <t>Bus Name</t>
  </si>
  <si>
    <t>Longitude</t>
  </si>
  <si>
    <t>Latitude</t>
  </si>
  <si>
    <t>Bus 1 = 90 kWp
Bus 12 = 50 kWp
Bus 18 = 50 kWp</t>
  </si>
  <si>
    <t>Bus 1 = 6
Bus 2 = 6
Bus 11 = 6
Bus 12 = 5
Bus 13 = 6
Bus 21 = 12</t>
  </si>
  <si>
    <t>Bus 1 = 6
Bus 2 = 6
Bus 11 = 6
Bus 12 = 5
Bus 13 = 6
Bus 21 = 13</t>
  </si>
  <si>
    <t>Bus 1 = 6
Bus 2 = 6
Bus 11 = 6
Bus 12 = 5
Bus 13 = 6
Bus 21 = 15</t>
  </si>
  <si>
    <t>Bus 1 = 6
Bus 2 = 6
Bus 11 = 6
Bus 12 = 5
Bus 13 = 6
Bus 21 = 16</t>
  </si>
  <si>
    <t>Bus 1 = 5
Bus 2 = 6
Bus 11 = 6
Bus 12 = 5
Bus 13 = 6
Bus 21 = 12</t>
  </si>
  <si>
    <t>Bus 1 = 14
Bus 2 = 6
Bus 11 = 6
Bus 12 = 5
Bus 13 = 6
Bus 21 = 12</t>
  </si>
  <si>
    <t>Bus 1 = 15
Bus 2 = 6
Bus 11 = 6
Bus 12 = 5
Bus 13 = 6
Bus 21 = 12</t>
  </si>
  <si>
    <t>Bus 1 = 6
Bus 2 = 8
Bus 11 = 6
Bus 12 = 5
Bus 13 = 6
Bus 21 = 12</t>
  </si>
  <si>
    <t>Bus 1 = 6
Bus 2 = 11
Bus 11 = 6
Bus 12 = 5
Bus 13 = 6
Bus 21 = 12</t>
  </si>
  <si>
    <t>Bus 1 = 6
Bus 2 = 12
Bus 11 = 6
Bus 12 = 5
Bus 13 = 6
Bus 21 = 12</t>
  </si>
  <si>
    <t>Bus 1 = 6
Bus 2 = 6
Bus 11 = 8
Bus 12 = 5
Bus 13 = 6
Bus 21 = 12</t>
  </si>
  <si>
    <t>Bus 1 = 6
Bus 2 = 6
Bus 11 = 9
Bus 12 = 5
Bus 13 = 6
Bus 21 = 12</t>
  </si>
  <si>
    <t>Bus 1 = 6
Bus 2 = 6
Bus 11 = 10
Bus 12 = 5
Bus 13 = 6
Bus 21 = 12</t>
  </si>
  <si>
    <t>Bus 1 = 6
Bus 2 = 6
Bus 11 = 6
Bus 12 = 4
Bus 13 = 6
Bus 21 = 12</t>
  </si>
  <si>
    <t>Bus 1 = 6
Bus 2 = 6
Bus 11 = 6
Bus 12 = 5
Bus 13 = 4
Bus 21 = 12</t>
  </si>
  <si>
    <t>Bus 1 = 6
Bus 2 = 6
Bus 11 = 6
Bus 12 = 5
Bus 13 = 5
Bus 21 = 12</t>
  </si>
  <si>
    <t>Bus 1 = 6
Bus 2 = 6
Bus 11 = 6
Bus 12 = 5
Bus 13 = 6
Bus 21 = 10</t>
  </si>
  <si>
    <t>Bus 1 = 6
Bus 2 = 6
Bus 11 = 6
Bus 12 = 5
Bus 13 = 6
Bus 21 = 8</t>
  </si>
  <si>
    <t>Bus 1 = 40 kWp
Bus 12 = 50 kWp
Bus 18 = 50 kWp</t>
  </si>
  <si>
    <t>Bus 1 = 140 kWp
Bus 12 = 50 kWp
Bus 18 = 50 kWp</t>
  </si>
  <si>
    <t>Bus 1 = 190 kWp
Bus 12 = 50 kWp
Bus 18 = 50 kWp</t>
  </si>
  <si>
    <t>Bus 1 = 90 kWp
Bus 12 = 100 kWp
Bus 18 = 50 kWp</t>
  </si>
  <si>
    <t>Bus 1 = 90 kWp
Bus 12 = 150 kWp
Bus 18 = 50 kWp</t>
  </si>
  <si>
    <t>Bus 1 = 90 kWp
Bus 12 = 200 kWp
Bus 18 = 50 kWp</t>
  </si>
  <si>
    <t>Bus 1 = 90 kWp
Bus 12 = 50 kWp
Bus 18 = 100 kWp</t>
  </si>
  <si>
    <t>Bus 1 = 90 kWp
Bus 12 = 50 kWp
Bus 18 = 150 kWp</t>
  </si>
  <si>
    <t>Bus 1 = 90 kWp
Bus 12 = 50 kWp
Bus 18 = 200 kWp</t>
  </si>
  <si>
    <t>pv</t>
  </si>
  <si>
    <t>chargers</t>
  </si>
  <si>
    <t>cost</t>
  </si>
  <si>
    <t>Bus 1=5</t>
  </si>
  <si>
    <t>Bus 1=14</t>
  </si>
  <si>
    <t>Bus 1=15</t>
  </si>
  <si>
    <t>Bus 2=8</t>
  </si>
  <si>
    <t>Bus 2=11</t>
  </si>
  <si>
    <t>Bus 2=12</t>
  </si>
  <si>
    <t>Bus 11=8</t>
  </si>
  <si>
    <t>Bus 11=9</t>
  </si>
  <si>
    <t>Bus 11=10</t>
  </si>
  <si>
    <t>Bus 12=4</t>
  </si>
  <si>
    <t>Bus 13=4</t>
  </si>
  <si>
    <t>Bus 13=5</t>
  </si>
  <si>
    <t>Bus 21=8</t>
  </si>
  <si>
    <t>Bus 21=10</t>
  </si>
  <si>
    <t>Bus 21=13</t>
  </si>
  <si>
    <t>Bus 21=15</t>
  </si>
  <si>
    <t>Bus 21=16</t>
  </si>
  <si>
    <t>Bus 1=40 kWp</t>
  </si>
  <si>
    <t>Bus 1=140 kWp</t>
  </si>
  <si>
    <t>Bus 1=190 kWp</t>
  </si>
  <si>
    <t>Bus 12=100 kWp</t>
  </si>
  <si>
    <t>Bus 12=150 kWp</t>
  </si>
  <si>
    <t>Bus 12=200 kWp</t>
  </si>
  <si>
    <t>Bus 18=100 kWp</t>
  </si>
  <si>
    <t>Bus 18=150 kWp</t>
  </si>
  <si>
    <t>Bus 18=200 kWp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</si>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</sst>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5A5455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/>
      <right style="medium">
        <color rgb="FFD7D7D7"/>
      </right>
      <top/>
      <bottom/>
      <diagonal/>
    </border>
    <border>
      <left style="medium">
        <color rgb="FF4D90FE"/>
      </left>
      <right style="medium">
        <color rgb="FF4D90FE"/>
      </right>
      <top style="medium">
        <color rgb="FF4D90FE"/>
      </top>
      <bottom style="medium">
        <color rgb="FF4D90FE"/>
      </bottom>
      <diagonal/>
    </border>
    <border>
      <left/>
      <right/>
      <top/>
      <bottom style="medium">
        <color rgb="FFD7D7D7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right" wrapText="1"/>
    </xf>
    <xf numFmtId="164" fontId="0" fillId="0" borderId="0" xfId="0" applyNumberFormat="1"/>
    <xf numFmtId="0" fontId="0" fillId="0" borderId="0" xfId="0" applyFill="1" applyBorder="1" applyAlignment="1">
      <alignment horizontal="right" wrapText="1"/>
    </xf>
    <xf numFmtId="44" fontId="0" fillId="0" borderId="0" xfId="1" applyFont="1"/>
    <xf numFmtId="44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64" fontId="0" fillId="0" borderId="0" xfId="0" applyNumberFormat="1" applyFill="1"/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0" fontId="4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16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2" applyNumberFormat="1" applyFont="1"/>
    <xf numFmtId="165" fontId="0" fillId="0" borderId="0" xfId="2" applyNumberFormat="1" applyFont="1" applyAlignment="1">
      <alignment horizontal="center" vertical="center"/>
    </xf>
    <xf numFmtId="0" fontId="0" fillId="0" borderId="0" xfId="0" quotePrefix="1"/>
    <xf numFmtId="9" fontId="0" fillId="0" borderId="0" xfId="3" applyFont="1"/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G38"/>
  <sheetViews>
    <sheetView topLeftCell="N1" zoomScale="90" zoomScaleNormal="90" workbookViewId="0">
      <selection activeCell="S8" sqref="S8"/>
    </sheetView>
  </sheetViews>
  <sheetFormatPr defaultRowHeight="14.5" x14ac:dyDescent="0.35"/>
  <cols>
    <col min="1" max="1" width="15" customWidth="1"/>
    <col min="2" max="2" width="5.81640625" customWidth="1"/>
    <col min="3" max="11" width="13.7265625" customWidth="1"/>
    <col min="12" max="12" width="15.1796875" customWidth="1"/>
    <col min="13" max="22" width="13.7265625" customWidth="1"/>
    <col min="23" max="23" width="15.1796875" customWidth="1"/>
    <col min="24" max="33" width="13.7265625" customWidth="1"/>
    <col min="34" max="34" width="15.1796875" customWidth="1"/>
    <col min="35" max="38" width="13.7265625" customWidth="1"/>
    <col min="39" max="43" width="12.6328125" customWidth="1"/>
    <col min="44" max="44" width="13.7265625" customWidth="1"/>
    <col min="45" max="45" width="12.6328125" customWidth="1"/>
    <col min="46" max="48" width="13.7265625" customWidth="1"/>
    <col min="49" max="55" width="12.6328125" customWidth="1"/>
    <col min="56" max="59" width="13.7265625" bestFit="1" customWidth="1"/>
  </cols>
  <sheetData>
    <row r="1" spans="1:59" ht="15" thickBot="1" x14ac:dyDescent="0.4">
      <c r="B1" s="1" t="s">
        <v>11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</row>
    <row r="2" spans="1:59" x14ac:dyDescent="0.35">
      <c r="A2" t="s">
        <v>0</v>
      </c>
      <c r="B2" s="5">
        <v>1</v>
      </c>
      <c r="C2">
        <v>1658.99573485423</v>
      </c>
      <c r="D2">
        <v>552.99857828474399</v>
      </c>
      <c r="E2">
        <v>525.27269713308704</v>
      </c>
      <c r="F2">
        <v>1889.3927807758901</v>
      </c>
      <c r="G2">
        <v>629.79759359196396</v>
      </c>
      <c r="H2">
        <v>629.79759359196396</v>
      </c>
      <c r="I2">
        <v>1735.00232063822</v>
      </c>
      <c r="J2">
        <v>578.33410687940602</v>
      </c>
      <c r="K2">
        <v>736.86204880696096</v>
      </c>
      <c r="L2">
        <v>1951.6037765123101</v>
      </c>
      <c r="M2">
        <v>650.53459217077295</v>
      </c>
      <c r="N2">
        <v>745.62944226018203</v>
      </c>
      <c r="O2">
        <v>1824.46378613102</v>
      </c>
      <c r="P2">
        <v>608.15459537700599</v>
      </c>
      <c r="Q2">
        <v>600.01482994090804</v>
      </c>
    </row>
    <row r="3" spans="1:59" x14ac:dyDescent="0.35">
      <c r="A3" t="s">
        <v>1</v>
      </c>
      <c r="B3" s="5">
        <v>0.9</v>
      </c>
      <c r="C3">
        <v>1587.1839155873699</v>
      </c>
      <c r="D3">
        <v>533.11018688040997</v>
      </c>
      <c r="E3">
        <v>492.62137003421202</v>
      </c>
      <c r="F3">
        <v>1825.2680197571699</v>
      </c>
      <c r="G3">
        <v>613.55889962897402</v>
      </c>
      <c r="H3">
        <v>613.55889962897402</v>
      </c>
      <c r="I3">
        <v>1921.60092608066</v>
      </c>
      <c r="J3">
        <v>662.39503983050895</v>
      </c>
      <c r="K3">
        <v>443.78106179428698</v>
      </c>
      <c r="L3">
        <v>1937.9452992807501</v>
      </c>
      <c r="M3">
        <v>665.19599430967196</v>
      </c>
      <c r="N3">
        <v>473.053715482136</v>
      </c>
      <c r="O3">
        <v>1806.89953298657</v>
      </c>
      <c r="P3">
        <v>625.893838469711</v>
      </c>
      <c r="Q3">
        <v>389.953897061193</v>
      </c>
    </row>
    <row r="4" spans="1:59" x14ac:dyDescent="0.35">
      <c r="A4" t="s">
        <v>2</v>
      </c>
      <c r="B4" s="5">
        <v>0.8</v>
      </c>
      <c r="C4">
        <v>1641.37199691663</v>
      </c>
      <c r="D4">
        <v>581.87023319853699</v>
      </c>
      <c r="E4">
        <v>408.13906206690899</v>
      </c>
      <c r="F4">
        <v>1775.0635105926799</v>
      </c>
      <c r="G4">
        <v>643.34506334093498</v>
      </c>
      <c r="H4">
        <v>643.34506334093498</v>
      </c>
      <c r="I4">
        <v>1821.38509175384</v>
      </c>
      <c r="J4">
        <v>667.15775593244405</v>
      </c>
      <c r="K4">
        <v>367.010795859957</v>
      </c>
      <c r="L4">
        <v>1860.0381096221299</v>
      </c>
      <c r="M4">
        <v>686.33871436905599</v>
      </c>
      <c r="N4">
        <v>354.70865856066501</v>
      </c>
      <c r="O4">
        <v>1773.5697539176299</v>
      </c>
      <c r="P4">
        <v>622.25930231280199</v>
      </c>
      <c r="Q4">
        <v>466.91238061151699</v>
      </c>
    </row>
    <row r="5" spans="1:59" x14ac:dyDescent="0.35">
      <c r="A5" t="s">
        <v>3</v>
      </c>
      <c r="B5" s="5">
        <v>0.7</v>
      </c>
      <c r="C5">
        <v>1596.09317100778</v>
      </c>
      <c r="D5">
        <v>625.03243402191504</v>
      </c>
      <c r="E5">
        <v>315.027843957512</v>
      </c>
      <c r="F5">
        <v>1710.4706767159601</v>
      </c>
      <c r="G5">
        <v>676.34753563718198</v>
      </c>
      <c r="H5">
        <v>676.34753563718198</v>
      </c>
      <c r="I5">
        <v>1617.5489011171001</v>
      </c>
      <c r="J5">
        <v>614.94561438353196</v>
      </c>
      <c r="K5">
        <v>362.40345656853901</v>
      </c>
      <c r="L5">
        <v>1761.1749236609601</v>
      </c>
      <c r="M5">
        <v>699.28776249734005</v>
      </c>
      <c r="N5">
        <v>325.189580462827</v>
      </c>
      <c r="O5">
        <v>1689.8446928235501</v>
      </c>
      <c r="P5">
        <v>656.67001680488897</v>
      </c>
      <c r="Q5">
        <v>345.375175036982</v>
      </c>
    </row>
    <row r="6" spans="1:59" x14ac:dyDescent="0.35">
      <c r="A6" t="s">
        <v>4</v>
      </c>
      <c r="B6" s="5">
        <v>0.6</v>
      </c>
      <c r="C6">
        <v>1468.7409443987001</v>
      </c>
      <c r="D6">
        <v>630.51675362460696</v>
      </c>
      <c r="E6">
        <v>278.17565656200998</v>
      </c>
      <c r="F6">
        <v>1588.4165737989299</v>
      </c>
      <c r="G6">
        <v>689.43444410900804</v>
      </c>
      <c r="H6">
        <v>689.43444410900804</v>
      </c>
      <c r="I6">
        <v>1545.4492129810101</v>
      </c>
      <c r="J6">
        <v>641.81443967589598</v>
      </c>
      <c r="K6">
        <v>325.15268463700301</v>
      </c>
      <c r="L6">
        <v>1619.87735774254</v>
      </c>
      <c r="M6">
        <v>715.37299554129299</v>
      </c>
      <c r="N6">
        <v>276.83830480684799</v>
      </c>
      <c r="O6">
        <v>1537.5727076312701</v>
      </c>
      <c r="P6">
        <v>656.06569742869101</v>
      </c>
      <c r="Q6">
        <v>297.21204354969399</v>
      </c>
    </row>
    <row r="7" spans="1:59" x14ac:dyDescent="0.35">
      <c r="A7" t="s">
        <v>5</v>
      </c>
      <c r="B7" s="5">
        <v>0.5</v>
      </c>
      <c r="C7">
        <v>1427.21809095249</v>
      </c>
      <c r="D7">
        <v>715.88312823184503</v>
      </c>
      <c r="E7">
        <v>235.59559906981701</v>
      </c>
      <c r="F7">
        <v>1415.64859515019</v>
      </c>
      <c r="G7">
        <v>718.20367585413305</v>
      </c>
      <c r="H7">
        <v>718.20367585413305</v>
      </c>
      <c r="I7">
        <v>1462.5607992548501</v>
      </c>
      <c r="J7">
        <v>729.98599093004702</v>
      </c>
      <c r="K7">
        <v>245.054541906525</v>
      </c>
      <c r="L7">
        <v>1474.2543475607099</v>
      </c>
      <c r="M7">
        <v>712.96224888956795</v>
      </c>
      <c r="N7">
        <v>269.873982817571</v>
      </c>
      <c r="O7">
        <v>1440.2995102500399</v>
      </c>
      <c r="P7">
        <v>664.94952163587698</v>
      </c>
      <c r="Q7">
        <v>295.25015186415499</v>
      </c>
    </row>
    <row r="8" spans="1:59" x14ac:dyDescent="0.35">
      <c r="A8" t="s">
        <v>6</v>
      </c>
      <c r="B8" s="5">
        <v>0.4</v>
      </c>
      <c r="C8">
        <v>1278.2009297268701</v>
      </c>
      <c r="D8">
        <v>751.35260387889502</v>
      </c>
      <c r="E8">
        <v>209.209891706777</v>
      </c>
      <c r="F8">
        <v>1279.67859543501</v>
      </c>
      <c r="G8">
        <v>766.43506532275501</v>
      </c>
      <c r="H8">
        <v>766.43506532275501</v>
      </c>
      <c r="I8">
        <v>1307.58265359497</v>
      </c>
      <c r="J8">
        <v>782.30582624903002</v>
      </c>
      <c r="K8">
        <v>204.89759005340801</v>
      </c>
      <c r="L8">
        <v>1353.0718055370701</v>
      </c>
      <c r="M8">
        <v>803.91080276151297</v>
      </c>
      <c r="N8">
        <v>215.76602345736799</v>
      </c>
      <c r="O8">
        <v>1287.7287034982501</v>
      </c>
      <c r="P8">
        <v>690.11893774711905</v>
      </c>
      <c r="Q8">
        <v>255.32554344539699</v>
      </c>
      <c r="X8" s="3"/>
      <c r="Y8" s="3"/>
      <c r="Z8" s="3"/>
    </row>
    <row r="9" spans="1:59" x14ac:dyDescent="0.35">
      <c r="A9" t="s">
        <v>7</v>
      </c>
      <c r="B9" s="5">
        <v>0.3</v>
      </c>
      <c r="C9">
        <v>1100.4432127923601</v>
      </c>
      <c r="D9">
        <v>803.072338806434</v>
      </c>
      <c r="E9">
        <v>179.84671803170099</v>
      </c>
      <c r="F9">
        <v>1116.8754961930099</v>
      </c>
      <c r="G9">
        <v>846.09310180652597</v>
      </c>
      <c r="H9">
        <v>846.09310180652597</v>
      </c>
      <c r="I9">
        <v>1112.50108772249</v>
      </c>
      <c r="J9">
        <v>788.45012099959501</v>
      </c>
      <c r="K9">
        <v>191.85522801088399</v>
      </c>
      <c r="L9">
        <v>1163.2382839234101</v>
      </c>
      <c r="M9">
        <v>814.32521878061902</v>
      </c>
      <c r="N9">
        <v>204.92647000993</v>
      </c>
      <c r="O9">
        <v>1094.8525219738499</v>
      </c>
      <c r="P9">
        <v>771.48053224129899</v>
      </c>
      <c r="Q9">
        <v>190.723829979371</v>
      </c>
      <c r="X9" s="4"/>
      <c r="Y9" s="4"/>
      <c r="Z9" s="4"/>
    </row>
    <row r="10" spans="1:59" x14ac:dyDescent="0.35">
      <c r="A10" t="s">
        <v>8</v>
      </c>
      <c r="B10" s="5">
        <v>0.2</v>
      </c>
      <c r="C10">
        <v>895.38624578438998</v>
      </c>
      <c r="D10">
        <v>894.20604965649102</v>
      </c>
      <c r="E10">
        <v>149.52608999603899</v>
      </c>
      <c r="F10">
        <v>873.41418982322102</v>
      </c>
      <c r="G10">
        <v>915.86273742605601</v>
      </c>
      <c r="H10">
        <v>915.86273742605601</v>
      </c>
      <c r="I10">
        <v>883.93768508320704</v>
      </c>
      <c r="J10">
        <v>922.30668378717598</v>
      </c>
      <c r="K10">
        <v>137.730697837875</v>
      </c>
      <c r="L10">
        <v>904.65971117174695</v>
      </c>
      <c r="M10" s="4">
        <v>902.82516031128398</v>
      </c>
      <c r="N10" s="4">
        <v>151.23525624374</v>
      </c>
      <c r="O10">
        <v>886.15046615358199</v>
      </c>
      <c r="P10">
        <v>939.75210838355497</v>
      </c>
      <c r="Q10">
        <v>134.29133380143699</v>
      </c>
      <c r="X10" s="4"/>
      <c r="Y10" s="4"/>
      <c r="Z10" s="4"/>
    </row>
    <row r="11" spans="1:59" x14ac:dyDescent="0.35">
      <c r="A11" t="s">
        <v>9</v>
      </c>
      <c r="B11" s="5">
        <v>0.1</v>
      </c>
      <c r="C11">
        <v>641.53359031534603</v>
      </c>
      <c r="D11">
        <v>1215.4103372688801</v>
      </c>
      <c r="E11">
        <v>102.559440420252</v>
      </c>
      <c r="F11">
        <v>614.79049271266297</v>
      </c>
      <c r="G11">
        <v>1099.9964461663899</v>
      </c>
      <c r="H11">
        <v>1099.9964461663899</v>
      </c>
      <c r="I11">
        <v>630.29393069855598</v>
      </c>
      <c r="J11">
        <v>1077.4809954858899</v>
      </c>
      <c r="K11">
        <v>113.722085945477</v>
      </c>
      <c r="L11">
        <v>648.39459640997995</v>
      </c>
      <c r="M11" s="4">
        <v>1068.13588959515</v>
      </c>
      <c r="N11" s="4">
        <v>121.464381307938</v>
      </c>
      <c r="O11">
        <v>622.12998529137303</v>
      </c>
      <c r="P11">
        <v>1025.45524929663</v>
      </c>
      <c r="Q11">
        <v>116.479040926808</v>
      </c>
      <c r="X11" s="4"/>
      <c r="Y11" s="4"/>
      <c r="Z11" s="4"/>
    </row>
    <row r="12" spans="1:59" x14ac:dyDescent="0.35">
      <c r="A12" t="s">
        <v>10</v>
      </c>
      <c r="B12" s="5">
        <v>0</v>
      </c>
      <c r="C12">
        <v>122.984106339307</v>
      </c>
      <c r="D12">
        <v>6601.7439387698996</v>
      </c>
      <c r="E12">
        <v>40.994702113102399</v>
      </c>
      <c r="F12">
        <v>125.908335656281</v>
      </c>
      <c r="G12">
        <v>6891.3800438149101</v>
      </c>
      <c r="H12">
        <v>6891.3800438149101</v>
      </c>
      <c r="I12">
        <v>126.03592104437</v>
      </c>
      <c r="J12">
        <v>6889.4014536265604</v>
      </c>
      <c r="K12">
        <v>42.011973681456801</v>
      </c>
      <c r="L12">
        <v>122.56001072581699</v>
      </c>
      <c r="M12" s="4">
        <v>7234.1284599657802</v>
      </c>
      <c r="N12" s="4">
        <v>40.853336908605897</v>
      </c>
      <c r="O12">
        <v>123.10513749772799</v>
      </c>
      <c r="P12">
        <v>7138.8711467436196</v>
      </c>
      <c r="Q12">
        <v>41.035045832576102</v>
      </c>
      <c r="R12" s="4"/>
      <c r="S12" s="4"/>
      <c r="T12" s="4"/>
    </row>
    <row r="13" spans="1:59" x14ac:dyDescent="0.35">
      <c r="BD13" s="7"/>
      <c r="BE13" s="7"/>
      <c r="BF13" s="7"/>
      <c r="BG13" s="8"/>
    </row>
    <row r="14" spans="1:59" x14ac:dyDescent="0.35">
      <c r="B14" s="31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 t="s">
        <v>51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 t="s">
        <v>52</v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 t="s">
        <v>53</v>
      </c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 t="s">
        <v>54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9" x14ac:dyDescent="0.35">
      <c r="B15" s="9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  <c r="U15" t="s">
        <v>8</v>
      </c>
      <c r="V15" t="s">
        <v>9</v>
      </c>
      <c r="W15" t="s">
        <v>10</v>
      </c>
      <c r="X15" t="s">
        <v>0</v>
      </c>
      <c r="Y15" t="s">
        <v>1</v>
      </c>
      <c r="Z15" t="s">
        <v>2</v>
      </c>
      <c r="AA15" t="s">
        <v>3</v>
      </c>
      <c r="AB15" t="s">
        <v>4</v>
      </c>
      <c r="AC15" t="s">
        <v>5</v>
      </c>
      <c r="AD15" t="s">
        <v>6</v>
      </c>
      <c r="AE15" t="s">
        <v>7</v>
      </c>
      <c r="AF15" t="s">
        <v>8</v>
      </c>
      <c r="AG15" t="s">
        <v>9</v>
      </c>
      <c r="AH15" t="s">
        <v>10</v>
      </c>
      <c r="AI15" t="s">
        <v>0</v>
      </c>
      <c r="AJ15" t="s">
        <v>1</v>
      </c>
      <c r="AK15" t="s">
        <v>2</v>
      </c>
      <c r="AL15" t="s">
        <v>3</v>
      </c>
      <c r="AM15" t="s">
        <v>4</v>
      </c>
      <c r="AN15" t="s">
        <v>5</v>
      </c>
      <c r="AO15" t="s">
        <v>6</v>
      </c>
      <c r="AP15" t="s">
        <v>7</v>
      </c>
      <c r="AQ15" t="s">
        <v>8</v>
      </c>
      <c r="AR15" t="s">
        <v>9</v>
      </c>
      <c r="AS15" t="s">
        <v>10</v>
      </c>
      <c r="AT15" t="s">
        <v>0</v>
      </c>
      <c r="AU15" t="s">
        <v>1</v>
      </c>
      <c r="AV15" t="s">
        <v>2</v>
      </c>
      <c r="AW15" t="s">
        <v>3</v>
      </c>
      <c r="AX15" t="s">
        <v>4</v>
      </c>
      <c r="AY15" t="s">
        <v>5</v>
      </c>
      <c r="AZ15" t="s">
        <v>6</v>
      </c>
      <c r="BA15" t="s">
        <v>7</v>
      </c>
      <c r="BB15" t="s">
        <v>8</v>
      </c>
      <c r="BC15" t="s">
        <v>9</v>
      </c>
      <c r="BD15" t="s">
        <v>10</v>
      </c>
    </row>
    <row r="16" spans="1:59" x14ac:dyDescent="0.35">
      <c r="A16" t="s">
        <v>12</v>
      </c>
      <c r="B16">
        <v>3</v>
      </c>
      <c r="C16">
        <v>4</v>
      </c>
      <c r="D16">
        <v>0</v>
      </c>
      <c r="E16">
        <v>6</v>
      </c>
      <c r="F16">
        <v>5</v>
      </c>
      <c r="G16">
        <v>8</v>
      </c>
      <c r="H16">
        <v>18</v>
      </c>
      <c r="I16">
        <v>16</v>
      </c>
      <c r="J16">
        <v>21</v>
      </c>
      <c r="K16">
        <v>14</v>
      </c>
      <c r="L16">
        <v>15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14</v>
      </c>
      <c r="U16">
        <v>10</v>
      </c>
      <c r="V16">
        <v>8</v>
      </c>
      <c r="W16" s="14">
        <v>15</v>
      </c>
      <c r="X16">
        <v>0</v>
      </c>
      <c r="Y16">
        <v>0</v>
      </c>
      <c r="Z16">
        <v>0</v>
      </c>
      <c r="AA16">
        <v>6</v>
      </c>
      <c r="AB16">
        <v>6</v>
      </c>
      <c r="AC16">
        <v>5</v>
      </c>
      <c r="AD16">
        <v>6</v>
      </c>
      <c r="AE16">
        <v>14</v>
      </c>
      <c r="AF16">
        <v>14</v>
      </c>
      <c r="AG16">
        <v>13</v>
      </c>
      <c r="AH16">
        <v>8</v>
      </c>
      <c r="AI16">
        <v>0</v>
      </c>
      <c r="AJ16">
        <v>0</v>
      </c>
      <c r="AK16">
        <v>0</v>
      </c>
      <c r="AL16">
        <v>5</v>
      </c>
      <c r="AM16">
        <v>5</v>
      </c>
      <c r="AN16">
        <v>7</v>
      </c>
      <c r="AO16">
        <v>10</v>
      </c>
      <c r="AP16">
        <v>11</v>
      </c>
      <c r="AQ16">
        <v>15</v>
      </c>
      <c r="AR16">
        <v>14</v>
      </c>
      <c r="AS16">
        <v>6</v>
      </c>
      <c r="AT16">
        <v>0</v>
      </c>
      <c r="AU16">
        <v>0</v>
      </c>
      <c r="AV16">
        <v>7</v>
      </c>
      <c r="AW16">
        <v>0</v>
      </c>
      <c r="AX16">
        <v>2</v>
      </c>
      <c r="AY16">
        <v>0</v>
      </c>
      <c r="AZ16">
        <v>4</v>
      </c>
      <c r="BA16">
        <v>12</v>
      </c>
      <c r="BB16">
        <v>15</v>
      </c>
      <c r="BC16">
        <v>12</v>
      </c>
      <c r="BD16">
        <v>6</v>
      </c>
    </row>
    <row r="17" spans="1:56" x14ac:dyDescent="0.35">
      <c r="A17" t="s">
        <v>13</v>
      </c>
      <c r="B17">
        <v>0</v>
      </c>
      <c r="C17">
        <v>0</v>
      </c>
      <c r="D17">
        <v>7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6</v>
      </c>
      <c r="P17">
        <v>10</v>
      </c>
      <c r="Q17">
        <v>8</v>
      </c>
      <c r="R17">
        <v>12</v>
      </c>
      <c r="S17">
        <v>12</v>
      </c>
      <c r="T17">
        <v>0</v>
      </c>
      <c r="U17">
        <v>6</v>
      </c>
      <c r="V17">
        <v>6</v>
      </c>
      <c r="W17" s="14">
        <v>0</v>
      </c>
      <c r="X17">
        <v>0</v>
      </c>
      <c r="Y17">
        <v>6</v>
      </c>
      <c r="Z17">
        <v>11</v>
      </c>
      <c r="AA17">
        <v>7</v>
      </c>
      <c r="AB17">
        <v>11</v>
      </c>
      <c r="AC17">
        <v>11</v>
      </c>
      <c r="AD17">
        <v>9</v>
      </c>
      <c r="AE17">
        <v>6</v>
      </c>
      <c r="AF17">
        <v>8</v>
      </c>
      <c r="AG17">
        <v>6</v>
      </c>
      <c r="AH17">
        <v>0</v>
      </c>
      <c r="AI17">
        <v>6</v>
      </c>
      <c r="AJ17">
        <v>8</v>
      </c>
      <c r="AK17">
        <v>12</v>
      </c>
      <c r="AL17">
        <v>12</v>
      </c>
      <c r="AM17">
        <v>14</v>
      </c>
      <c r="AN17">
        <v>12</v>
      </c>
      <c r="AO17">
        <v>8</v>
      </c>
      <c r="AP17">
        <v>8</v>
      </c>
      <c r="AQ17">
        <v>8</v>
      </c>
      <c r="AR17">
        <v>8</v>
      </c>
      <c r="AS17">
        <v>0</v>
      </c>
      <c r="AT17">
        <v>0</v>
      </c>
      <c r="AU17">
        <v>0</v>
      </c>
      <c r="AV17">
        <v>0</v>
      </c>
      <c r="AW17">
        <v>5</v>
      </c>
      <c r="AX17">
        <v>13</v>
      </c>
      <c r="AY17">
        <v>11</v>
      </c>
      <c r="AZ17">
        <v>11</v>
      </c>
      <c r="BA17">
        <v>11</v>
      </c>
      <c r="BB17">
        <v>10</v>
      </c>
      <c r="BC17">
        <v>8</v>
      </c>
      <c r="BD17">
        <v>0</v>
      </c>
    </row>
    <row r="18" spans="1:56" x14ac:dyDescent="0.35">
      <c r="A18" t="s">
        <v>14</v>
      </c>
      <c r="B18">
        <v>0</v>
      </c>
      <c r="C18">
        <v>0</v>
      </c>
      <c r="D18">
        <v>0</v>
      </c>
      <c r="E18">
        <v>5</v>
      </c>
      <c r="F18">
        <v>0</v>
      </c>
      <c r="G18">
        <v>0</v>
      </c>
      <c r="H18">
        <v>10</v>
      </c>
      <c r="I18">
        <v>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4">
        <v>0</v>
      </c>
      <c r="X18">
        <v>0</v>
      </c>
      <c r="Y18">
        <v>6</v>
      </c>
      <c r="Z18">
        <v>0</v>
      </c>
      <c r="AA18">
        <v>0</v>
      </c>
      <c r="AB18">
        <v>0</v>
      </c>
      <c r="AC18">
        <v>6</v>
      </c>
      <c r="AD18">
        <v>0</v>
      </c>
      <c r="AE18">
        <v>0</v>
      </c>
      <c r="AF18">
        <v>0</v>
      </c>
      <c r="AG18">
        <v>4</v>
      </c>
      <c r="AH18">
        <v>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6</v>
      </c>
      <c r="AS18">
        <v>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6</v>
      </c>
      <c r="BD18">
        <v>5</v>
      </c>
    </row>
    <row r="19" spans="1:56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4">
        <v>0</v>
      </c>
      <c r="X19">
        <v>7</v>
      </c>
      <c r="Y19">
        <v>0</v>
      </c>
      <c r="Z19">
        <v>4</v>
      </c>
      <c r="AA19">
        <v>0</v>
      </c>
      <c r="AB19">
        <v>0</v>
      </c>
      <c r="AC19">
        <v>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8</v>
      </c>
      <c r="AJ19">
        <v>0</v>
      </c>
      <c r="AK19">
        <v>3</v>
      </c>
      <c r="AL19">
        <v>0</v>
      </c>
      <c r="AM19">
        <v>3</v>
      </c>
      <c r="AN19">
        <v>0</v>
      </c>
      <c r="AO19">
        <v>0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8</v>
      </c>
      <c r="AX19">
        <v>0</v>
      </c>
      <c r="AY19">
        <v>4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35">
      <c r="A20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4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35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4</v>
      </c>
      <c r="H21">
        <v>0</v>
      </c>
      <c r="I21">
        <v>12</v>
      </c>
      <c r="J21">
        <v>9</v>
      </c>
      <c r="K21">
        <v>0</v>
      </c>
      <c r="L21">
        <v>16</v>
      </c>
      <c r="M21">
        <v>4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4">
        <v>16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</v>
      </c>
      <c r="AI21">
        <v>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9</v>
      </c>
    </row>
    <row r="22" spans="1:56" x14ac:dyDescent="0.3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4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35">
      <c r="A23" t="s">
        <v>18</v>
      </c>
      <c r="B23">
        <v>0</v>
      </c>
      <c r="C23">
        <v>0</v>
      </c>
      <c r="D23">
        <v>5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  <c r="O23">
        <v>6</v>
      </c>
      <c r="P23">
        <v>5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 s="14">
        <v>0</v>
      </c>
      <c r="X23">
        <v>6</v>
      </c>
      <c r="Y23">
        <v>0</v>
      </c>
      <c r="Z23">
        <v>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6</v>
      </c>
      <c r="AW23">
        <v>2</v>
      </c>
      <c r="AX23">
        <v>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35">
      <c r="A24" t="s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10</v>
      </c>
      <c r="N24">
        <v>7</v>
      </c>
      <c r="O24">
        <v>8</v>
      </c>
      <c r="P24">
        <v>8</v>
      </c>
      <c r="Q24">
        <v>8</v>
      </c>
      <c r="R24">
        <v>14</v>
      </c>
      <c r="S24">
        <v>10</v>
      </c>
      <c r="T24">
        <v>12</v>
      </c>
      <c r="U24">
        <v>8</v>
      </c>
      <c r="V24">
        <v>8</v>
      </c>
      <c r="W24" s="14">
        <v>0</v>
      </c>
      <c r="X24">
        <v>0</v>
      </c>
      <c r="Y24">
        <v>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5</v>
      </c>
      <c r="AU24">
        <v>0</v>
      </c>
      <c r="AV24">
        <v>0</v>
      </c>
      <c r="AW24">
        <v>0</v>
      </c>
      <c r="AX24">
        <v>0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5</v>
      </c>
    </row>
    <row r="25" spans="1:56" x14ac:dyDescent="0.35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4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35">
      <c r="A26" t="s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4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35">
      <c r="A27" t="s">
        <v>22</v>
      </c>
      <c r="B27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8</v>
      </c>
      <c r="N27">
        <v>0</v>
      </c>
      <c r="O27">
        <v>0</v>
      </c>
      <c r="P27">
        <v>0</v>
      </c>
      <c r="Q27">
        <v>10</v>
      </c>
      <c r="R27">
        <v>20</v>
      </c>
      <c r="S27">
        <v>16</v>
      </c>
      <c r="T27">
        <v>18</v>
      </c>
      <c r="U27">
        <v>10</v>
      </c>
      <c r="V27">
        <v>10</v>
      </c>
      <c r="W27" s="14">
        <v>10</v>
      </c>
      <c r="X27">
        <v>0</v>
      </c>
      <c r="Y27">
        <v>0</v>
      </c>
      <c r="Z27">
        <v>6</v>
      </c>
      <c r="AA27">
        <v>12</v>
      </c>
      <c r="AB27">
        <v>0</v>
      </c>
      <c r="AC27">
        <v>6</v>
      </c>
      <c r="AD27">
        <v>8</v>
      </c>
      <c r="AE27">
        <v>8</v>
      </c>
      <c r="AF27">
        <v>6</v>
      </c>
      <c r="AG27">
        <v>6</v>
      </c>
      <c r="AH27">
        <v>5</v>
      </c>
      <c r="AI27">
        <v>9</v>
      </c>
      <c r="AJ27">
        <v>11</v>
      </c>
      <c r="AK27">
        <v>8</v>
      </c>
      <c r="AL27">
        <v>8</v>
      </c>
      <c r="AM27">
        <v>8</v>
      </c>
      <c r="AN27">
        <v>9</v>
      </c>
      <c r="AO27">
        <v>8</v>
      </c>
      <c r="AP27">
        <v>8</v>
      </c>
      <c r="AQ27">
        <v>6</v>
      </c>
      <c r="AR27">
        <v>4</v>
      </c>
      <c r="AS27">
        <v>4</v>
      </c>
      <c r="AT27">
        <v>7</v>
      </c>
      <c r="AU27">
        <v>12</v>
      </c>
      <c r="AV27">
        <v>0</v>
      </c>
      <c r="AW27">
        <v>9</v>
      </c>
      <c r="AX27">
        <v>5</v>
      </c>
      <c r="AY27">
        <v>9</v>
      </c>
      <c r="AZ27">
        <v>6</v>
      </c>
      <c r="BA27">
        <v>4</v>
      </c>
      <c r="BB27">
        <v>0</v>
      </c>
      <c r="BC27">
        <v>5</v>
      </c>
      <c r="BD27">
        <v>0</v>
      </c>
    </row>
    <row r="28" spans="1:56" x14ac:dyDescent="0.35">
      <c r="A28" t="s">
        <v>23</v>
      </c>
      <c r="B28">
        <v>5</v>
      </c>
      <c r="C28">
        <v>10</v>
      </c>
      <c r="D28">
        <v>0</v>
      </c>
      <c r="E28">
        <v>8</v>
      </c>
      <c r="F28">
        <v>7</v>
      </c>
      <c r="G28">
        <v>8</v>
      </c>
      <c r="H28">
        <v>16</v>
      </c>
      <c r="I28">
        <v>15</v>
      </c>
      <c r="J28">
        <v>15</v>
      </c>
      <c r="K28">
        <v>5</v>
      </c>
      <c r="L28">
        <v>0</v>
      </c>
      <c r="M28">
        <v>0</v>
      </c>
      <c r="N28">
        <v>0</v>
      </c>
      <c r="O28">
        <v>9</v>
      </c>
      <c r="P28">
        <v>0</v>
      </c>
      <c r="Q28">
        <v>0</v>
      </c>
      <c r="R28">
        <v>0</v>
      </c>
      <c r="S28">
        <v>0</v>
      </c>
      <c r="T28">
        <v>0</v>
      </c>
      <c r="U28">
        <v>4</v>
      </c>
      <c r="V28">
        <v>0</v>
      </c>
      <c r="W28" s="14">
        <v>0</v>
      </c>
      <c r="X28">
        <v>0</v>
      </c>
      <c r="Y28">
        <v>9</v>
      </c>
      <c r="Z28">
        <v>0</v>
      </c>
      <c r="AA28">
        <v>5</v>
      </c>
      <c r="AB28">
        <v>4</v>
      </c>
      <c r="AC28">
        <v>0</v>
      </c>
      <c r="AD28">
        <v>6</v>
      </c>
      <c r="AE28">
        <v>0</v>
      </c>
      <c r="AF28">
        <v>4</v>
      </c>
      <c r="AG28">
        <v>8</v>
      </c>
      <c r="AH28">
        <v>0</v>
      </c>
      <c r="AI28">
        <v>0</v>
      </c>
      <c r="AJ28">
        <v>0</v>
      </c>
      <c r="AK28">
        <v>6</v>
      </c>
      <c r="AL28">
        <v>5</v>
      </c>
      <c r="AM28">
        <v>0</v>
      </c>
      <c r="AN28">
        <v>5</v>
      </c>
      <c r="AO28">
        <v>4</v>
      </c>
      <c r="AP28">
        <v>5</v>
      </c>
      <c r="AQ28">
        <v>0</v>
      </c>
      <c r="AR28">
        <v>4</v>
      </c>
      <c r="AS28">
        <v>0</v>
      </c>
      <c r="AT28">
        <v>8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5</v>
      </c>
      <c r="BA28">
        <v>5</v>
      </c>
      <c r="BB28">
        <v>3</v>
      </c>
      <c r="BC28">
        <v>0</v>
      </c>
      <c r="BD28">
        <v>0</v>
      </c>
    </row>
    <row r="29" spans="1:56" x14ac:dyDescent="0.35">
      <c r="A29" t="s">
        <v>24</v>
      </c>
      <c r="B29">
        <v>7</v>
      </c>
      <c r="C29">
        <v>5</v>
      </c>
      <c r="D29">
        <v>7</v>
      </c>
      <c r="E29">
        <v>0</v>
      </c>
      <c r="F29">
        <v>7</v>
      </c>
      <c r="G29">
        <v>0</v>
      </c>
      <c r="H29">
        <v>16</v>
      </c>
      <c r="I29">
        <v>0</v>
      </c>
      <c r="J29">
        <v>0</v>
      </c>
      <c r="K29">
        <v>0</v>
      </c>
      <c r="L29">
        <v>0</v>
      </c>
      <c r="M29">
        <v>11</v>
      </c>
      <c r="N29">
        <v>15</v>
      </c>
      <c r="O29">
        <v>0</v>
      </c>
      <c r="P29">
        <v>10</v>
      </c>
      <c r="Q29">
        <v>8</v>
      </c>
      <c r="R29">
        <v>0</v>
      </c>
      <c r="S29">
        <v>14</v>
      </c>
      <c r="T29">
        <v>7</v>
      </c>
      <c r="U29">
        <v>0</v>
      </c>
      <c r="V29">
        <v>5</v>
      </c>
      <c r="W29" s="14">
        <v>0</v>
      </c>
      <c r="X29">
        <v>11</v>
      </c>
      <c r="Y29">
        <v>5</v>
      </c>
      <c r="Z29">
        <v>0</v>
      </c>
      <c r="AA29">
        <v>0</v>
      </c>
      <c r="AB29">
        <v>4</v>
      </c>
      <c r="AC29">
        <v>4</v>
      </c>
      <c r="AD29">
        <v>0</v>
      </c>
      <c r="AE29">
        <v>4</v>
      </c>
      <c r="AF29">
        <v>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5</v>
      </c>
      <c r="AM29">
        <v>0</v>
      </c>
      <c r="AN29">
        <v>0</v>
      </c>
      <c r="AO29">
        <v>4</v>
      </c>
      <c r="AP29">
        <v>0</v>
      </c>
      <c r="AQ29">
        <v>0</v>
      </c>
      <c r="AR29">
        <v>0</v>
      </c>
      <c r="AS29">
        <v>0</v>
      </c>
      <c r="AT29">
        <v>8</v>
      </c>
      <c r="AU29">
        <v>6</v>
      </c>
      <c r="AV29">
        <v>6</v>
      </c>
      <c r="AW29">
        <v>6</v>
      </c>
      <c r="AX29">
        <v>0</v>
      </c>
      <c r="AY29">
        <v>0</v>
      </c>
      <c r="AZ29">
        <v>6</v>
      </c>
      <c r="BA29">
        <v>0</v>
      </c>
      <c r="BB29">
        <v>6</v>
      </c>
      <c r="BC29">
        <v>5</v>
      </c>
      <c r="BD29">
        <v>0</v>
      </c>
    </row>
    <row r="30" spans="1:56" x14ac:dyDescent="0.35">
      <c r="A30" t="s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4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35">
      <c r="A31" t="s">
        <v>26</v>
      </c>
      <c r="B31">
        <v>0</v>
      </c>
      <c r="C31">
        <v>9</v>
      </c>
      <c r="D31">
        <v>0</v>
      </c>
      <c r="E31">
        <v>0</v>
      </c>
      <c r="F31">
        <v>0</v>
      </c>
      <c r="G31">
        <v>8</v>
      </c>
      <c r="H31">
        <v>0</v>
      </c>
      <c r="I31">
        <v>7</v>
      </c>
      <c r="J31">
        <v>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4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5">
      <c r="A32" t="s">
        <v>27</v>
      </c>
      <c r="B32">
        <v>7</v>
      </c>
      <c r="C32">
        <v>0</v>
      </c>
      <c r="D32">
        <v>5</v>
      </c>
      <c r="E32">
        <v>0</v>
      </c>
      <c r="F32">
        <v>0</v>
      </c>
      <c r="G32">
        <v>0</v>
      </c>
      <c r="H32">
        <v>11</v>
      </c>
      <c r="I32">
        <v>0</v>
      </c>
      <c r="J32">
        <v>0</v>
      </c>
      <c r="K32">
        <v>3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4">
        <v>10</v>
      </c>
      <c r="X32">
        <v>6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12</v>
      </c>
      <c r="AI32">
        <v>6</v>
      </c>
      <c r="AJ32">
        <v>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15</v>
      </c>
    </row>
    <row r="33" spans="1:56" x14ac:dyDescent="0.35">
      <c r="A33" t="s">
        <v>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4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</v>
      </c>
      <c r="AU34">
        <v>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5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15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4">
        <v>15</v>
      </c>
      <c r="X35">
        <v>7</v>
      </c>
      <c r="Y35">
        <v>0</v>
      </c>
      <c r="Z35">
        <v>5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4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0</v>
      </c>
      <c r="BD35">
        <v>5</v>
      </c>
    </row>
    <row r="36" spans="1:56" x14ac:dyDescent="0.35">
      <c r="A36" t="s">
        <v>30</v>
      </c>
      <c r="B36">
        <v>0</v>
      </c>
      <c r="C36">
        <v>4</v>
      </c>
      <c r="D36">
        <v>0</v>
      </c>
      <c r="E36">
        <v>0</v>
      </c>
      <c r="F36">
        <v>0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R36">
        <v>5</v>
      </c>
      <c r="S36">
        <v>0</v>
      </c>
      <c r="T36">
        <v>0</v>
      </c>
      <c r="U36">
        <v>0</v>
      </c>
      <c r="V36">
        <v>0</v>
      </c>
      <c r="W36" s="14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</v>
      </c>
      <c r="AV36">
        <v>0</v>
      </c>
      <c r="AW36">
        <v>0</v>
      </c>
      <c r="AX36">
        <v>0</v>
      </c>
      <c r="AY36">
        <v>3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5">
      <c r="A37" t="s">
        <v>31</v>
      </c>
      <c r="B37">
        <v>0</v>
      </c>
      <c r="C37">
        <v>0</v>
      </c>
      <c r="D37">
        <v>5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4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35">
      <c r="A38" t="s">
        <v>32</v>
      </c>
      <c r="B38">
        <v>13</v>
      </c>
      <c r="C38">
        <v>13</v>
      </c>
      <c r="D38">
        <v>16</v>
      </c>
      <c r="E38">
        <v>16</v>
      </c>
      <c r="F38">
        <v>15</v>
      </c>
      <c r="G38">
        <v>13</v>
      </c>
      <c r="H38">
        <v>15</v>
      </c>
      <c r="I38">
        <v>16</v>
      </c>
      <c r="J38">
        <v>15</v>
      </c>
      <c r="K38">
        <v>10</v>
      </c>
      <c r="L38">
        <v>0</v>
      </c>
      <c r="M38">
        <v>0</v>
      </c>
      <c r="N38">
        <v>12</v>
      </c>
      <c r="O38">
        <v>12</v>
      </c>
      <c r="P38">
        <v>8</v>
      </c>
      <c r="Q38">
        <v>8</v>
      </c>
      <c r="R38">
        <v>15</v>
      </c>
      <c r="S38">
        <v>14</v>
      </c>
      <c r="T38">
        <v>15</v>
      </c>
      <c r="U38">
        <v>7</v>
      </c>
      <c r="V38">
        <v>8</v>
      </c>
      <c r="W38" s="14">
        <v>0</v>
      </c>
      <c r="X38">
        <v>8</v>
      </c>
      <c r="Y38">
        <v>10</v>
      </c>
      <c r="Z38">
        <v>14</v>
      </c>
      <c r="AA38">
        <v>13</v>
      </c>
      <c r="AB38">
        <v>16</v>
      </c>
      <c r="AC38">
        <v>13</v>
      </c>
      <c r="AD38">
        <v>10</v>
      </c>
      <c r="AE38">
        <v>10</v>
      </c>
      <c r="AF38">
        <v>9</v>
      </c>
      <c r="AG38">
        <v>8</v>
      </c>
      <c r="AH38">
        <v>0</v>
      </c>
      <c r="AI38">
        <v>10</v>
      </c>
      <c r="AJ38">
        <v>14</v>
      </c>
      <c r="AK38">
        <v>12</v>
      </c>
      <c r="AL38">
        <v>10</v>
      </c>
      <c r="AM38">
        <v>12</v>
      </c>
      <c r="AN38">
        <v>10</v>
      </c>
      <c r="AO38">
        <v>11</v>
      </c>
      <c r="AP38">
        <v>11</v>
      </c>
      <c r="AQ38">
        <v>9</v>
      </c>
      <c r="AR38">
        <v>9</v>
      </c>
      <c r="AS38">
        <v>0</v>
      </c>
      <c r="AT38">
        <v>12</v>
      </c>
      <c r="AU38">
        <v>15</v>
      </c>
      <c r="AV38">
        <v>15</v>
      </c>
      <c r="AW38">
        <v>15</v>
      </c>
      <c r="AX38">
        <v>16</v>
      </c>
      <c r="AY38">
        <v>14</v>
      </c>
      <c r="AZ38">
        <v>13</v>
      </c>
      <c r="BA38">
        <v>11</v>
      </c>
      <c r="BB38">
        <v>8</v>
      </c>
      <c r="BC38">
        <v>9</v>
      </c>
      <c r="BD38">
        <v>0</v>
      </c>
    </row>
  </sheetData>
  <mergeCells count="5">
    <mergeCell ref="B14:L14"/>
    <mergeCell ref="M14:W14"/>
    <mergeCell ref="X14:AH14"/>
    <mergeCell ref="AI14:AS14"/>
    <mergeCell ref="AT14:BD14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F6D6-53A3-438E-A5F9-0F99CB2D8624}">
  <dimension ref="A1:BK16"/>
  <sheetViews>
    <sheetView workbookViewId="0">
      <selection activeCell="B22" sqref="B22"/>
    </sheetView>
  </sheetViews>
  <sheetFormatPr defaultRowHeight="14.5" x14ac:dyDescent="0.35"/>
  <sheetData>
    <row r="1" spans="1:63" x14ac:dyDescent="0.35">
      <c r="B1" s="15"/>
      <c r="C1" s="15"/>
      <c r="D1" s="15"/>
      <c r="E1" s="15"/>
      <c r="F1" s="15"/>
    </row>
    <row r="2" spans="1:63" x14ac:dyDescent="0.35">
      <c r="B2" t="s">
        <v>7</v>
      </c>
      <c r="C2" t="s">
        <v>5</v>
      </c>
      <c r="D2" t="s">
        <v>4</v>
      </c>
      <c r="E2" t="s">
        <v>7</v>
      </c>
      <c r="F2" t="s">
        <v>6</v>
      </c>
      <c r="I2" s="31" t="s">
        <v>50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 t="s">
        <v>51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 t="s">
        <v>52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 t="s">
        <v>53</v>
      </c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 t="s">
        <v>54</v>
      </c>
      <c r="BB2" s="31"/>
      <c r="BC2" s="31"/>
      <c r="BD2" s="31"/>
      <c r="BE2" s="31"/>
      <c r="BF2" s="31"/>
      <c r="BG2" s="31"/>
      <c r="BH2" s="31"/>
      <c r="BI2" s="31"/>
      <c r="BJ2" s="31"/>
      <c r="BK2" s="31"/>
    </row>
    <row r="3" spans="1:63" x14ac:dyDescent="0.35">
      <c r="A3" t="s">
        <v>12</v>
      </c>
      <c r="B3">
        <v>16</v>
      </c>
      <c r="C3">
        <v>0</v>
      </c>
      <c r="D3">
        <v>6</v>
      </c>
      <c r="E3">
        <v>11</v>
      </c>
      <c r="F3">
        <v>4</v>
      </c>
      <c r="I3" s="9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t="s">
        <v>10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5</v>
      </c>
      <c r="AK3" t="s">
        <v>6</v>
      </c>
      <c r="AL3" t="s">
        <v>7</v>
      </c>
      <c r="AM3" t="s">
        <v>8</v>
      </c>
      <c r="AN3" t="s">
        <v>9</v>
      </c>
      <c r="AO3" t="s">
        <v>10</v>
      </c>
      <c r="AP3" t="s">
        <v>0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V3" t="s">
        <v>6</v>
      </c>
      <c r="AW3" t="s">
        <v>7</v>
      </c>
      <c r="AX3" t="s">
        <v>8</v>
      </c>
      <c r="AY3" t="s">
        <v>9</v>
      </c>
      <c r="AZ3" t="s">
        <v>10</v>
      </c>
      <c r="BA3" t="s">
        <v>0</v>
      </c>
      <c r="BB3" t="s">
        <v>1</v>
      </c>
      <c r="BC3" t="s">
        <v>2</v>
      </c>
      <c r="BD3" t="s">
        <v>3</v>
      </c>
      <c r="BE3" t="s">
        <v>4</v>
      </c>
      <c r="BF3" t="s">
        <v>5</v>
      </c>
      <c r="BG3" t="s">
        <v>6</v>
      </c>
      <c r="BH3" t="s">
        <v>7</v>
      </c>
      <c r="BI3" t="s">
        <v>8</v>
      </c>
      <c r="BJ3" t="s">
        <v>9</v>
      </c>
      <c r="BK3" t="s">
        <v>10</v>
      </c>
    </row>
    <row r="4" spans="1:63" x14ac:dyDescent="0.35">
      <c r="A4" t="s">
        <v>13</v>
      </c>
      <c r="B4">
        <v>0</v>
      </c>
      <c r="C4">
        <v>12</v>
      </c>
      <c r="D4">
        <v>11</v>
      </c>
      <c r="E4">
        <v>8</v>
      </c>
      <c r="F4">
        <v>11</v>
      </c>
      <c r="H4" t="s">
        <v>12</v>
      </c>
      <c r="I4">
        <v>3</v>
      </c>
      <c r="J4">
        <v>4</v>
      </c>
      <c r="K4">
        <v>0</v>
      </c>
      <c r="L4">
        <v>6</v>
      </c>
      <c r="M4">
        <v>5</v>
      </c>
      <c r="N4">
        <v>8</v>
      </c>
      <c r="O4">
        <v>18</v>
      </c>
      <c r="P4">
        <v>16</v>
      </c>
      <c r="Q4">
        <v>21</v>
      </c>
      <c r="R4">
        <v>14</v>
      </c>
      <c r="S4">
        <v>15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14</v>
      </c>
      <c r="AB4">
        <v>10</v>
      </c>
      <c r="AC4">
        <v>8</v>
      </c>
      <c r="AD4" s="14">
        <v>15</v>
      </c>
      <c r="AE4">
        <v>0</v>
      </c>
      <c r="AF4">
        <v>0</v>
      </c>
      <c r="AG4">
        <v>0</v>
      </c>
      <c r="AH4">
        <v>6</v>
      </c>
      <c r="AI4">
        <v>6</v>
      </c>
      <c r="AJ4">
        <v>5</v>
      </c>
      <c r="AK4">
        <v>6</v>
      </c>
      <c r="AL4">
        <v>14</v>
      </c>
      <c r="AM4">
        <v>14</v>
      </c>
      <c r="AN4">
        <v>13</v>
      </c>
      <c r="AO4">
        <v>8</v>
      </c>
      <c r="AP4">
        <v>0</v>
      </c>
      <c r="AQ4">
        <v>0</v>
      </c>
      <c r="AR4">
        <v>0</v>
      </c>
      <c r="AS4">
        <v>5</v>
      </c>
      <c r="AT4">
        <v>5</v>
      </c>
      <c r="AU4">
        <v>7</v>
      </c>
      <c r="AV4">
        <v>10</v>
      </c>
      <c r="AW4">
        <v>11</v>
      </c>
      <c r="AX4">
        <v>15</v>
      </c>
      <c r="AY4">
        <v>14</v>
      </c>
      <c r="AZ4">
        <v>6</v>
      </c>
      <c r="BA4">
        <v>0</v>
      </c>
      <c r="BB4">
        <v>0</v>
      </c>
      <c r="BC4">
        <v>7</v>
      </c>
      <c r="BD4">
        <v>0</v>
      </c>
      <c r="BE4">
        <v>2</v>
      </c>
      <c r="BF4">
        <v>0</v>
      </c>
      <c r="BG4">
        <v>4</v>
      </c>
      <c r="BH4">
        <v>12</v>
      </c>
      <c r="BI4">
        <v>15</v>
      </c>
      <c r="BJ4">
        <v>12</v>
      </c>
      <c r="BK4">
        <v>6</v>
      </c>
    </row>
    <row r="5" spans="1:63" x14ac:dyDescent="0.35">
      <c r="A5" t="s">
        <v>16</v>
      </c>
      <c r="B5">
        <v>12</v>
      </c>
      <c r="C5">
        <v>0</v>
      </c>
      <c r="D5">
        <v>0</v>
      </c>
      <c r="E5">
        <v>0</v>
      </c>
      <c r="F5">
        <v>0</v>
      </c>
      <c r="H5" t="s">
        <v>13</v>
      </c>
      <c r="I5">
        <v>0</v>
      </c>
      <c r="J5">
        <v>0</v>
      </c>
      <c r="K5">
        <v>7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6</v>
      </c>
      <c r="W5">
        <v>10</v>
      </c>
      <c r="X5">
        <v>8</v>
      </c>
      <c r="Y5">
        <v>12</v>
      </c>
      <c r="Z5">
        <v>12</v>
      </c>
      <c r="AA5">
        <v>0</v>
      </c>
      <c r="AB5">
        <v>6</v>
      </c>
      <c r="AC5">
        <v>6</v>
      </c>
      <c r="AD5" s="14">
        <v>0</v>
      </c>
      <c r="AE5">
        <v>0</v>
      </c>
      <c r="AF5">
        <v>6</v>
      </c>
      <c r="AG5">
        <v>11</v>
      </c>
      <c r="AH5">
        <v>7</v>
      </c>
      <c r="AI5">
        <v>11</v>
      </c>
      <c r="AJ5">
        <v>11</v>
      </c>
      <c r="AK5">
        <v>9</v>
      </c>
      <c r="AL5">
        <v>6</v>
      </c>
      <c r="AM5">
        <v>8</v>
      </c>
      <c r="AN5">
        <v>6</v>
      </c>
      <c r="AO5">
        <v>0</v>
      </c>
      <c r="AP5">
        <v>6</v>
      </c>
      <c r="AQ5">
        <v>8</v>
      </c>
      <c r="AR5">
        <v>12</v>
      </c>
      <c r="AS5">
        <v>12</v>
      </c>
      <c r="AT5">
        <v>14</v>
      </c>
      <c r="AU5">
        <v>12</v>
      </c>
      <c r="AV5">
        <v>8</v>
      </c>
      <c r="AW5">
        <v>8</v>
      </c>
      <c r="AX5">
        <v>8</v>
      </c>
      <c r="AY5">
        <v>8</v>
      </c>
      <c r="AZ5">
        <v>0</v>
      </c>
      <c r="BA5">
        <v>0</v>
      </c>
      <c r="BB5">
        <v>0</v>
      </c>
      <c r="BC5">
        <v>0</v>
      </c>
      <c r="BD5">
        <v>5</v>
      </c>
      <c r="BE5">
        <v>13</v>
      </c>
      <c r="BF5">
        <v>11</v>
      </c>
      <c r="BG5">
        <v>11</v>
      </c>
      <c r="BH5">
        <v>11</v>
      </c>
      <c r="BI5">
        <v>10</v>
      </c>
      <c r="BJ5">
        <v>8</v>
      </c>
      <c r="BK5">
        <v>0</v>
      </c>
    </row>
    <row r="6" spans="1:63" x14ac:dyDescent="0.35">
      <c r="A6" t="s">
        <v>19</v>
      </c>
      <c r="B6">
        <v>0</v>
      </c>
      <c r="C6">
        <v>14</v>
      </c>
      <c r="D6">
        <v>0</v>
      </c>
      <c r="E6">
        <v>0</v>
      </c>
      <c r="F6">
        <v>0</v>
      </c>
      <c r="H6" t="s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0</v>
      </c>
      <c r="P6">
        <v>12</v>
      </c>
      <c r="Q6">
        <v>9</v>
      </c>
      <c r="R6">
        <v>0</v>
      </c>
      <c r="S6">
        <v>16</v>
      </c>
      <c r="T6">
        <v>4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4">
        <v>16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</v>
      </c>
      <c r="AP6">
        <v>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9</v>
      </c>
    </row>
    <row r="7" spans="1:63" x14ac:dyDescent="0.35">
      <c r="A7" t="s">
        <v>22</v>
      </c>
      <c r="B7">
        <v>0</v>
      </c>
      <c r="C7">
        <v>20</v>
      </c>
      <c r="D7">
        <v>0</v>
      </c>
      <c r="E7">
        <v>8</v>
      </c>
      <c r="F7">
        <v>6</v>
      </c>
      <c r="H7" t="s">
        <v>19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</v>
      </c>
      <c r="U7">
        <v>7</v>
      </c>
      <c r="V7">
        <v>8</v>
      </c>
      <c r="W7">
        <v>8</v>
      </c>
      <c r="X7">
        <v>8</v>
      </c>
      <c r="Y7">
        <v>14</v>
      </c>
      <c r="Z7">
        <v>10</v>
      </c>
      <c r="AA7">
        <v>12</v>
      </c>
      <c r="AB7">
        <v>8</v>
      </c>
      <c r="AC7">
        <v>8</v>
      </c>
      <c r="AD7" s="14">
        <v>0</v>
      </c>
      <c r="AE7">
        <v>0</v>
      </c>
      <c r="AF7">
        <v>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  <c r="BB7">
        <v>0</v>
      </c>
      <c r="BC7">
        <v>0</v>
      </c>
      <c r="BD7">
        <v>0</v>
      </c>
      <c r="BE7">
        <v>0</v>
      </c>
      <c r="BF7">
        <v>4</v>
      </c>
      <c r="BG7">
        <v>0</v>
      </c>
      <c r="BH7">
        <v>0</v>
      </c>
      <c r="BI7">
        <v>0</v>
      </c>
      <c r="BJ7">
        <v>0</v>
      </c>
      <c r="BK7">
        <v>5</v>
      </c>
    </row>
    <row r="8" spans="1:63" x14ac:dyDescent="0.35">
      <c r="A8" t="s">
        <v>23</v>
      </c>
      <c r="B8">
        <v>15</v>
      </c>
      <c r="C8">
        <v>0</v>
      </c>
      <c r="D8">
        <v>4</v>
      </c>
      <c r="E8">
        <v>5</v>
      </c>
      <c r="F8">
        <v>5</v>
      </c>
      <c r="H8" t="s">
        <v>22</v>
      </c>
      <c r="I8">
        <v>10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8</v>
      </c>
      <c r="U8">
        <v>0</v>
      </c>
      <c r="V8">
        <v>0</v>
      </c>
      <c r="W8">
        <v>0</v>
      </c>
      <c r="X8">
        <v>10</v>
      </c>
      <c r="Y8">
        <v>20</v>
      </c>
      <c r="Z8">
        <v>16</v>
      </c>
      <c r="AA8">
        <v>18</v>
      </c>
      <c r="AB8">
        <v>10</v>
      </c>
      <c r="AC8">
        <v>10</v>
      </c>
      <c r="AD8" s="14">
        <v>10</v>
      </c>
      <c r="AE8">
        <v>0</v>
      </c>
      <c r="AF8">
        <v>0</v>
      </c>
      <c r="AG8">
        <v>6</v>
      </c>
      <c r="AH8">
        <v>12</v>
      </c>
      <c r="AI8">
        <v>0</v>
      </c>
      <c r="AJ8">
        <v>6</v>
      </c>
      <c r="AK8">
        <v>8</v>
      </c>
      <c r="AL8">
        <v>8</v>
      </c>
      <c r="AM8">
        <v>6</v>
      </c>
      <c r="AN8">
        <v>6</v>
      </c>
      <c r="AO8">
        <v>5</v>
      </c>
      <c r="AP8">
        <v>9</v>
      </c>
      <c r="AQ8">
        <v>11</v>
      </c>
      <c r="AR8">
        <v>8</v>
      </c>
      <c r="AS8">
        <v>8</v>
      </c>
      <c r="AT8">
        <v>8</v>
      </c>
      <c r="AU8">
        <v>9</v>
      </c>
      <c r="AV8">
        <v>8</v>
      </c>
      <c r="AW8">
        <v>8</v>
      </c>
      <c r="AX8">
        <v>6</v>
      </c>
      <c r="AY8">
        <v>4</v>
      </c>
      <c r="AZ8">
        <v>4</v>
      </c>
      <c r="BA8">
        <v>7</v>
      </c>
      <c r="BB8">
        <v>12</v>
      </c>
      <c r="BC8">
        <v>0</v>
      </c>
      <c r="BD8">
        <v>9</v>
      </c>
      <c r="BE8">
        <v>5</v>
      </c>
      <c r="BF8">
        <v>9</v>
      </c>
      <c r="BG8">
        <v>6</v>
      </c>
      <c r="BH8">
        <v>4</v>
      </c>
      <c r="BI8">
        <v>0</v>
      </c>
      <c r="BJ8">
        <v>5</v>
      </c>
      <c r="BK8">
        <v>0</v>
      </c>
    </row>
    <row r="9" spans="1:63" x14ac:dyDescent="0.35">
      <c r="A9" t="s">
        <v>24</v>
      </c>
      <c r="B9">
        <v>0</v>
      </c>
      <c r="C9">
        <v>0</v>
      </c>
      <c r="D9">
        <v>4</v>
      </c>
      <c r="E9">
        <v>0</v>
      </c>
      <c r="F9">
        <v>6</v>
      </c>
      <c r="H9" t="s">
        <v>23</v>
      </c>
      <c r="I9">
        <v>5</v>
      </c>
      <c r="J9">
        <v>10</v>
      </c>
      <c r="K9">
        <v>0</v>
      </c>
      <c r="L9">
        <v>8</v>
      </c>
      <c r="M9">
        <v>7</v>
      </c>
      <c r="N9">
        <v>8</v>
      </c>
      <c r="O9">
        <v>16</v>
      </c>
      <c r="P9">
        <v>15</v>
      </c>
      <c r="Q9">
        <v>15</v>
      </c>
      <c r="R9">
        <v>5</v>
      </c>
      <c r="S9">
        <v>0</v>
      </c>
      <c r="T9">
        <v>0</v>
      </c>
      <c r="U9">
        <v>0</v>
      </c>
      <c r="V9">
        <v>9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0</v>
      </c>
      <c r="AD9" s="14">
        <v>0</v>
      </c>
      <c r="AE9">
        <v>0</v>
      </c>
      <c r="AF9">
        <v>9</v>
      </c>
      <c r="AG9">
        <v>0</v>
      </c>
      <c r="AH9">
        <v>5</v>
      </c>
      <c r="AI9">
        <v>4</v>
      </c>
      <c r="AJ9">
        <v>0</v>
      </c>
      <c r="AK9">
        <v>6</v>
      </c>
      <c r="AL9">
        <v>0</v>
      </c>
      <c r="AM9">
        <v>4</v>
      </c>
      <c r="AN9">
        <v>8</v>
      </c>
      <c r="AO9">
        <v>0</v>
      </c>
      <c r="AP9">
        <v>0</v>
      </c>
      <c r="AQ9">
        <v>0</v>
      </c>
      <c r="AR9">
        <v>6</v>
      </c>
      <c r="AS9">
        <v>5</v>
      </c>
      <c r="AT9">
        <v>0</v>
      </c>
      <c r="AU9">
        <v>5</v>
      </c>
      <c r="AV9">
        <v>4</v>
      </c>
      <c r="AW9">
        <v>5</v>
      </c>
      <c r="AX9">
        <v>0</v>
      </c>
      <c r="AY9">
        <v>4</v>
      </c>
      <c r="AZ9">
        <v>0</v>
      </c>
      <c r="BA9">
        <v>8</v>
      </c>
      <c r="BB9">
        <v>0</v>
      </c>
      <c r="BC9">
        <v>0</v>
      </c>
      <c r="BD9">
        <v>0</v>
      </c>
      <c r="BE9">
        <v>0</v>
      </c>
      <c r="BF9">
        <v>0</v>
      </c>
      <c r="BG9">
        <v>5</v>
      </c>
      <c r="BH9">
        <v>5</v>
      </c>
      <c r="BI9">
        <v>3</v>
      </c>
      <c r="BJ9">
        <v>0</v>
      </c>
      <c r="BK9">
        <v>0</v>
      </c>
    </row>
    <row r="10" spans="1:63" x14ac:dyDescent="0.35">
      <c r="A10" t="s">
        <v>26</v>
      </c>
      <c r="B10">
        <v>7</v>
      </c>
      <c r="C10">
        <v>0</v>
      </c>
      <c r="D10">
        <v>0</v>
      </c>
      <c r="E10">
        <v>2</v>
      </c>
      <c r="F10">
        <v>0</v>
      </c>
      <c r="H10" t="s">
        <v>24</v>
      </c>
      <c r="I10">
        <v>7</v>
      </c>
      <c r="J10">
        <v>5</v>
      </c>
      <c r="K10">
        <v>7</v>
      </c>
      <c r="L10">
        <v>0</v>
      </c>
      <c r="M10">
        <v>7</v>
      </c>
      <c r="N10">
        <v>0</v>
      </c>
      <c r="O10">
        <v>16</v>
      </c>
      <c r="P10">
        <v>0</v>
      </c>
      <c r="Q10">
        <v>0</v>
      </c>
      <c r="R10">
        <v>0</v>
      </c>
      <c r="S10">
        <v>0</v>
      </c>
      <c r="T10">
        <v>11</v>
      </c>
      <c r="U10">
        <v>15</v>
      </c>
      <c r="V10">
        <v>0</v>
      </c>
      <c r="W10">
        <v>10</v>
      </c>
      <c r="X10">
        <v>8</v>
      </c>
      <c r="Y10">
        <v>0</v>
      </c>
      <c r="Z10">
        <v>14</v>
      </c>
      <c r="AA10">
        <v>7</v>
      </c>
      <c r="AB10">
        <v>0</v>
      </c>
      <c r="AC10">
        <v>5</v>
      </c>
      <c r="AD10" s="14">
        <v>0</v>
      </c>
      <c r="AE10">
        <v>11</v>
      </c>
      <c r="AF10">
        <v>5</v>
      </c>
      <c r="AG10">
        <v>0</v>
      </c>
      <c r="AH10">
        <v>0</v>
      </c>
      <c r="AI10">
        <v>4</v>
      </c>
      <c r="AJ10">
        <v>4</v>
      </c>
      <c r="AK10">
        <v>0</v>
      </c>
      <c r="AL10">
        <v>4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8</v>
      </c>
      <c r="BB10">
        <v>6</v>
      </c>
      <c r="BC10">
        <v>6</v>
      </c>
      <c r="BD10">
        <v>6</v>
      </c>
      <c r="BE10">
        <v>0</v>
      </c>
      <c r="BF10">
        <v>0</v>
      </c>
      <c r="BG10">
        <v>6</v>
      </c>
      <c r="BH10">
        <v>0</v>
      </c>
      <c r="BI10">
        <v>6</v>
      </c>
      <c r="BJ10">
        <v>5</v>
      </c>
      <c r="BK10">
        <v>0</v>
      </c>
    </row>
    <row r="11" spans="1:63" x14ac:dyDescent="0.35">
      <c r="A11" t="s">
        <v>29</v>
      </c>
      <c r="B11">
        <v>0</v>
      </c>
      <c r="C11">
        <v>0</v>
      </c>
      <c r="D11">
        <v>4</v>
      </c>
      <c r="E11">
        <v>0</v>
      </c>
      <c r="F11">
        <v>0</v>
      </c>
      <c r="H11" t="s">
        <v>26</v>
      </c>
      <c r="I11">
        <v>0</v>
      </c>
      <c r="J11">
        <v>9</v>
      </c>
      <c r="K11">
        <v>0</v>
      </c>
      <c r="L11">
        <v>0</v>
      </c>
      <c r="M11">
        <v>0</v>
      </c>
      <c r="N11">
        <v>8</v>
      </c>
      <c r="O11">
        <v>0</v>
      </c>
      <c r="P11">
        <v>7</v>
      </c>
      <c r="Q11">
        <v>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4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A12" t="s">
        <v>30</v>
      </c>
      <c r="B12">
        <v>0</v>
      </c>
      <c r="C12">
        <v>5</v>
      </c>
      <c r="D12">
        <v>0</v>
      </c>
      <c r="E12">
        <v>0</v>
      </c>
      <c r="F12">
        <v>0</v>
      </c>
      <c r="H12" t="s">
        <v>29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4">
        <v>15</v>
      </c>
      <c r="AE12">
        <v>7</v>
      </c>
      <c r="AF12">
        <v>0</v>
      </c>
      <c r="AG12">
        <v>5</v>
      </c>
      <c r="AH12">
        <v>0</v>
      </c>
      <c r="AI12">
        <v>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</v>
      </c>
      <c r="BA12"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0</v>
      </c>
      <c r="BJ12">
        <v>0</v>
      </c>
      <c r="BK12">
        <v>5</v>
      </c>
    </row>
    <row r="13" spans="1:63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H13" t="s">
        <v>30</v>
      </c>
      <c r="I13">
        <v>0</v>
      </c>
      <c r="J13">
        <v>4</v>
      </c>
      <c r="K13">
        <v>0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0</v>
      </c>
      <c r="AD13" s="14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A14" t="s">
        <v>32</v>
      </c>
      <c r="B14">
        <v>16</v>
      </c>
      <c r="C14">
        <v>15</v>
      </c>
      <c r="D14">
        <v>16</v>
      </c>
      <c r="E14">
        <v>11</v>
      </c>
      <c r="F14">
        <v>13</v>
      </c>
      <c r="H14" t="s">
        <v>31</v>
      </c>
      <c r="I14">
        <v>0</v>
      </c>
      <c r="J14">
        <v>0</v>
      </c>
      <c r="K14">
        <v>5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5">
      <c r="H15" t="s">
        <v>32</v>
      </c>
      <c r="I15">
        <v>13</v>
      </c>
      <c r="J15">
        <v>13</v>
      </c>
      <c r="K15">
        <v>16</v>
      </c>
      <c r="L15">
        <v>16</v>
      </c>
      <c r="M15">
        <v>15</v>
      </c>
      <c r="N15">
        <v>13</v>
      </c>
      <c r="O15">
        <v>15</v>
      </c>
      <c r="P15">
        <v>16</v>
      </c>
      <c r="Q15">
        <v>15</v>
      </c>
      <c r="R15">
        <v>10</v>
      </c>
      <c r="S15">
        <v>0</v>
      </c>
      <c r="T15">
        <v>0</v>
      </c>
      <c r="U15">
        <v>12</v>
      </c>
      <c r="V15">
        <v>12</v>
      </c>
      <c r="W15">
        <v>8</v>
      </c>
      <c r="X15">
        <v>8</v>
      </c>
      <c r="Y15">
        <v>15</v>
      </c>
      <c r="Z15">
        <v>14</v>
      </c>
      <c r="AA15">
        <v>15</v>
      </c>
      <c r="AB15">
        <v>7</v>
      </c>
      <c r="AC15">
        <v>8</v>
      </c>
      <c r="AD15" s="14">
        <v>0</v>
      </c>
      <c r="AE15">
        <v>8</v>
      </c>
      <c r="AF15">
        <v>10</v>
      </c>
      <c r="AG15">
        <v>14</v>
      </c>
      <c r="AH15">
        <v>13</v>
      </c>
      <c r="AI15">
        <v>16</v>
      </c>
      <c r="AJ15">
        <v>13</v>
      </c>
      <c r="AK15">
        <v>10</v>
      </c>
      <c r="AL15">
        <v>10</v>
      </c>
      <c r="AM15">
        <v>9</v>
      </c>
      <c r="AN15">
        <v>8</v>
      </c>
      <c r="AO15">
        <v>0</v>
      </c>
      <c r="AP15">
        <v>10</v>
      </c>
      <c r="AQ15">
        <v>14</v>
      </c>
      <c r="AR15">
        <v>12</v>
      </c>
      <c r="AS15">
        <v>10</v>
      </c>
      <c r="AT15">
        <v>12</v>
      </c>
      <c r="AU15">
        <v>10</v>
      </c>
      <c r="AV15">
        <v>11</v>
      </c>
      <c r="AW15">
        <v>11</v>
      </c>
      <c r="AX15">
        <v>9</v>
      </c>
      <c r="AY15">
        <v>9</v>
      </c>
      <c r="AZ15">
        <v>0</v>
      </c>
      <c r="BA15">
        <v>12</v>
      </c>
      <c r="BB15">
        <v>15</v>
      </c>
      <c r="BC15">
        <v>15</v>
      </c>
      <c r="BD15">
        <v>15</v>
      </c>
      <c r="BE15">
        <v>16</v>
      </c>
      <c r="BF15">
        <v>14</v>
      </c>
      <c r="BG15">
        <v>13</v>
      </c>
      <c r="BH15">
        <v>11</v>
      </c>
      <c r="BI15">
        <v>8</v>
      </c>
      <c r="BJ15">
        <v>9</v>
      </c>
      <c r="BK15">
        <v>0</v>
      </c>
    </row>
    <row r="16" spans="1:63" x14ac:dyDescent="0.35">
      <c r="H16" t="str">
        <f>_xlfn.CONCAT(H4,", ",H5,", ",H6,", ",H7,", ",H8,", ",H9,", ",H10,", ",H11,", ",H12,", ",H13,", ",H14,", ",H15)</f>
        <v>ICB, CGCO2, Engenharia, CBR, CRITT, FAEFID1, FAEFID2, Servicos, Odontologia, Comunicacao, Bombeiros, Reitoria</v>
      </c>
      <c r="I16" t="str">
        <f>_xlfn.CONCAT(I4,", ",I5,", ",I6,", ",I7,", ",I8,", ",I9,", ",I10,", ",I11,", ",I12,", ",I13,", ",I14,", ",I15)</f>
        <v>3, 0, 0, 0, 10, 5, 7, 0, 0, 0, 0, 13</v>
      </c>
      <c r="J16" t="str">
        <f t="shared" ref="J16:BK16" si="0">_xlfn.CONCAT(J4,", ",J5,", ",J6,", ",J7,", ",J8,", ",J9,", ",J10,", ",J11,", ",J12,", ",J13,", ",J14,", ",J15)</f>
        <v>4, 0, 0, 0, 0, 10, 5, 9, 0, 4, 0, 13</v>
      </c>
      <c r="K16" t="str">
        <f t="shared" si="0"/>
        <v>0, 7, 0, 0, 0, 0, 7, 0, 0, 0, 5, 16</v>
      </c>
      <c r="L16" t="str">
        <f t="shared" si="0"/>
        <v>6, 0, 0, 0, 0, 8, 0, 0, 0, 0, 3, 16</v>
      </c>
      <c r="M16" t="str">
        <f t="shared" si="0"/>
        <v>5, 3, 0, 0, 0, 7, 7, 0, 0, 0, 0, 15</v>
      </c>
      <c r="N16" t="str">
        <f t="shared" si="0"/>
        <v>8, 0, 4, 0, 0, 8, 0, 8, 0, 4, 0, 13</v>
      </c>
      <c r="O16" t="str">
        <f t="shared" si="0"/>
        <v>18, 0, 0, 0, 0, 16, 16, 0, 0, 0, 0, 15</v>
      </c>
      <c r="P16" t="str">
        <f t="shared" si="0"/>
        <v>16, 0, 12, 0, 0, 15, 0, 7, 0, 0, 0, 16</v>
      </c>
      <c r="Q16" t="str">
        <f t="shared" si="0"/>
        <v>21, 0, 9, 0, 0, 15, 0, 6, 0, 0, 0, 15</v>
      </c>
      <c r="R16" t="str">
        <f t="shared" si="0"/>
        <v>14, 0, 0, 0, 0, 5, 0, 0, 0, 0, 0, 10</v>
      </c>
      <c r="S16" t="str">
        <f t="shared" si="0"/>
        <v>15, 0, 16, 0, 10, 0, 0, 0, 15, 0, 0, 0</v>
      </c>
      <c r="T16" t="str">
        <f t="shared" si="0"/>
        <v>2, 0, 4, 10, 8, 0, 11, 0, 10, 0, 0, 0</v>
      </c>
      <c r="U16" t="str">
        <f t="shared" si="0"/>
        <v>0, 3, 4, 7, 0, 0, 15, 0, 0, 4, 0, 12</v>
      </c>
      <c r="V16" t="str">
        <f t="shared" si="0"/>
        <v>0, 6, 0, 8, 0, 9, 0, 0, 0, 0, 4, 12</v>
      </c>
      <c r="W16" t="str">
        <f t="shared" si="0"/>
        <v>0, 10, 0, 8, 0, 0, 10, 0, 0, 0, 0, 8</v>
      </c>
      <c r="X16" t="str">
        <f t="shared" si="0"/>
        <v>0, 8, 0, 8, 10, 0, 8, 0, 0, 0, 0, 8</v>
      </c>
      <c r="Y16" t="str">
        <f t="shared" si="0"/>
        <v>0, 12, 0, 14, 20, 0, 0, 0, 0, 5, 0, 15</v>
      </c>
      <c r="Z16" t="str">
        <f t="shared" si="0"/>
        <v>0, 12, 0, 10, 16, 0, 14, 0, 0, 0, 0, 14</v>
      </c>
      <c r="AA16" t="str">
        <f t="shared" si="0"/>
        <v>14, 0, 0, 12, 18, 0, 7, 0, 0, 0, 0, 15</v>
      </c>
      <c r="AB16" t="str">
        <f t="shared" si="0"/>
        <v>10, 6, 0, 8, 10, 4, 0, 0, 0, 0, 0, 7</v>
      </c>
      <c r="AC16" t="str">
        <f t="shared" si="0"/>
        <v>8, 6, 0, 8, 10, 0, 5, 0, 0, 0, 0, 8</v>
      </c>
      <c r="AD16" t="str">
        <f t="shared" si="0"/>
        <v>15, 0, 16, 0, 10, 0, 0, 0, 15, 0, 0, 0</v>
      </c>
      <c r="AE16" t="str">
        <f t="shared" si="0"/>
        <v>0, 0, 0, 0, 0, 0, 11, 0, 7, 0, 0, 8</v>
      </c>
      <c r="AF16" t="str">
        <f t="shared" si="0"/>
        <v>0, 6, 0, 9, 0, 9, 5, 0, 0, 0, 0, 10</v>
      </c>
      <c r="AG16" t="str">
        <f t="shared" si="0"/>
        <v>0, 11, 0, 0, 6, 0, 0, 0, 5, 0, 0, 14</v>
      </c>
      <c r="AH16" t="str">
        <f t="shared" si="0"/>
        <v>6, 7, 0, 0, 12, 5, 0, 0, 0, 0, 0, 13</v>
      </c>
      <c r="AI16" t="str">
        <f t="shared" si="0"/>
        <v>6, 11, 0, 0, 0, 4, 4, 0, 4, 0, 0, 16</v>
      </c>
      <c r="AJ16" t="str">
        <f t="shared" si="0"/>
        <v>5, 11, 0, 0, 6, 0, 4, 0, 0, 0, 0, 13</v>
      </c>
      <c r="AK16" t="str">
        <f t="shared" si="0"/>
        <v>6, 9, 0, 0, 8, 6, 0, 0, 0, 0, 0, 10</v>
      </c>
      <c r="AL16" t="str">
        <f t="shared" si="0"/>
        <v>14, 6, 0, 0, 8, 0, 4, 0, 0, 0, 0, 10</v>
      </c>
      <c r="AM16" t="str">
        <f t="shared" si="0"/>
        <v>14, 8, 0, 0, 6, 4, 4, 0, 0, 0, 0, 9</v>
      </c>
      <c r="AN16" t="str">
        <f t="shared" si="0"/>
        <v>13, 6, 0, 0, 6, 8, 0, 0, 0, 0, 0, 8</v>
      </c>
      <c r="AO16" t="str">
        <f t="shared" si="0"/>
        <v>8, 0, 10, 0, 5, 0, 0, 0, 4, 0, 0, 0</v>
      </c>
      <c r="AP16" t="str">
        <f t="shared" si="0"/>
        <v>0, 6, 6, 0, 9, 0, 0, 0, 0, 0, 0, 10</v>
      </c>
      <c r="AQ16" t="str">
        <f t="shared" si="0"/>
        <v>0, 8, 0, 4, 11, 0, 0, 0, 0, 0, 4, 14</v>
      </c>
      <c r="AR16" t="str">
        <f t="shared" si="0"/>
        <v>0, 12, 0, 0, 8, 6, 0, 0, 0, 0, 0, 12</v>
      </c>
      <c r="AS16" t="str">
        <f t="shared" si="0"/>
        <v>5, 12, 0, 0, 8, 5, 5, 0, 0, 0, 0, 10</v>
      </c>
      <c r="AT16" t="str">
        <f t="shared" si="0"/>
        <v>5, 14, 0, 0, 8, 0, 0, 0, 0, 0, 0, 12</v>
      </c>
      <c r="AU16" t="str">
        <f t="shared" si="0"/>
        <v>7, 12, 0, 0, 9, 5, 0, 0, 0, 2, 0, 10</v>
      </c>
      <c r="AV16" t="str">
        <f t="shared" si="0"/>
        <v>10, 8, 0, 0, 8, 4, 4, 0, 0, 0, 0, 11</v>
      </c>
      <c r="AW16" t="str">
        <f t="shared" si="0"/>
        <v>11, 8, 0, 0, 8, 5, 0, 2, 0, 0, 0, 11</v>
      </c>
      <c r="AX16" t="str">
        <f t="shared" si="0"/>
        <v>15, 8, 0, 0, 6, 0, 0, 0, 0, 0, 0, 9</v>
      </c>
      <c r="AY16" t="str">
        <f t="shared" si="0"/>
        <v>14, 8, 0, 0, 4, 4, 0, 0, 0, 0, 0, 9</v>
      </c>
      <c r="AZ16" t="str">
        <f t="shared" si="0"/>
        <v>6, 0, 10, 0, 4, 0, 0, 0, 4, 0, 0, 0</v>
      </c>
      <c r="BA16" t="str">
        <f t="shared" si="0"/>
        <v>0, 0, 0, 5, 7, 8, 8, 0, 0, 0, 0, 12</v>
      </c>
      <c r="BB16" t="str">
        <f t="shared" si="0"/>
        <v>0, 0, 0, 0, 12, 0, 6, 0, 4, 4, 0, 15</v>
      </c>
      <c r="BC16" t="str">
        <f t="shared" si="0"/>
        <v>7, 0, 0, 0, 0, 0, 6, 5, 0, 0, 6, 15</v>
      </c>
      <c r="BD16" t="str">
        <f t="shared" si="0"/>
        <v>0, 5, 0, 0, 9, 0, 6, 0, 0, 0, 0, 15</v>
      </c>
      <c r="BE16" t="str">
        <f t="shared" si="0"/>
        <v>2, 13, 0, 0, 5, 0, 0, 0, 0, 0, 0, 16</v>
      </c>
      <c r="BF16" t="str">
        <f t="shared" si="0"/>
        <v>0, 11, 0, 4, 9, 0, 0, 0, 0, 3, 0, 14</v>
      </c>
      <c r="BG16" t="str">
        <f t="shared" si="0"/>
        <v>4, 11, 0, 0, 6, 5, 6, 0, 0, 0, 0, 13</v>
      </c>
      <c r="BH16" t="str">
        <f t="shared" si="0"/>
        <v>12, 11, 0, 0, 4, 5, 0, 0, 2, 0, 0, 11</v>
      </c>
      <c r="BI16" t="str">
        <f t="shared" si="0"/>
        <v>15, 10, 0, 0, 0, 3, 6, 0, 0, 0, 0, 8</v>
      </c>
      <c r="BJ16" t="str">
        <f t="shared" si="0"/>
        <v>12, 8, 0, 0, 5, 0, 5, 0, 0, 0, 0, 9</v>
      </c>
      <c r="BK16" t="str">
        <f t="shared" si="0"/>
        <v>6, 0, 9, 5, 0, 0, 0, 0, 5, 0, 0, 0</v>
      </c>
    </row>
  </sheetData>
  <mergeCells count="5">
    <mergeCell ref="BA2:BK2"/>
    <mergeCell ref="I2:S2"/>
    <mergeCell ref="T2:AD2"/>
    <mergeCell ref="AE2:AO2"/>
    <mergeCell ref="AP2:AZ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159B-A2EB-42C8-AF72-F6402F5A23B1}">
  <dimension ref="A1:Y25"/>
  <sheetViews>
    <sheetView topLeftCell="A10" workbookViewId="0">
      <selection activeCell="U19" sqref="U19"/>
    </sheetView>
  </sheetViews>
  <sheetFormatPr defaultRowHeight="14.5" x14ac:dyDescent="0.35"/>
  <cols>
    <col min="1" max="16384" width="8.7265625" style="9"/>
  </cols>
  <sheetData>
    <row r="1" spans="1:25" ht="29.5" thickBot="1" x14ac:dyDescent="0.4">
      <c r="A1" s="10" t="s">
        <v>11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</row>
    <row r="2" spans="1:25" x14ac:dyDescent="0.35">
      <c r="A2" s="12">
        <v>1</v>
      </c>
      <c r="B2" s="9">
        <v>557.44439471086002</v>
      </c>
      <c r="C2" s="9">
        <v>557.44439471086002</v>
      </c>
      <c r="D2" s="9">
        <v>486.33813622960201</v>
      </c>
      <c r="E2" s="9">
        <v>430.99171383703202</v>
      </c>
      <c r="F2" s="9">
        <v>430.99171383703202</v>
      </c>
      <c r="G2" s="9">
        <v>590.68270595402805</v>
      </c>
      <c r="H2" s="9">
        <v>705.14309914857404</v>
      </c>
      <c r="I2" s="9">
        <v>705.14309914857404</v>
      </c>
      <c r="J2" s="9">
        <v>561.51937393148103</v>
      </c>
      <c r="K2" s="9">
        <v>710.75646109719298</v>
      </c>
      <c r="L2" s="9">
        <v>710.75646109719298</v>
      </c>
      <c r="M2" s="9">
        <v>519.66158856876905</v>
      </c>
      <c r="N2" s="9">
        <v>615.819454978105</v>
      </c>
      <c r="O2" s="9">
        <v>615.819454978105</v>
      </c>
      <c r="P2" s="9">
        <v>513.88083172050699</v>
      </c>
    </row>
    <row r="3" spans="1:25" x14ac:dyDescent="0.35">
      <c r="A3" s="12">
        <v>0.9</v>
      </c>
      <c r="B3" s="9">
        <v>744.31789218002098</v>
      </c>
      <c r="C3" s="9">
        <v>595.44025852643199</v>
      </c>
      <c r="D3" s="9">
        <v>366.55992080073298</v>
      </c>
      <c r="E3" s="9">
        <v>474.15136380332598</v>
      </c>
      <c r="F3" s="9">
        <v>353.22873796928201</v>
      </c>
      <c r="G3" s="9">
        <v>468.25954137897298</v>
      </c>
      <c r="H3" s="9">
        <v>627.20344304926402</v>
      </c>
      <c r="I3" s="9">
        <v>654.00564198810696</v>
      </c>
      <c r="J3" s="9">
        <v>385.983652599675</v>
      </c>
      <c r="K3" s="9">
        <v>629.958731053306</v>
      </c>
      <c r="L3" s="9">
        <v>638.52157025184601</v>
      </c>
      <c r="M3" s="9">
        <v>552.89317826644299</v>
      </c>
      <c r="N3" s="9">
        <v>776.83942723719201</v>
      </c>
      <c r="O3" s="9">
        <v>616.98618298849601</v>
      </c>
      <c r="P3" s="9">
        <v>422.81225492808397</v>
      </c>
      <c r="R3" s="9">
        <v>247.435604264246</v>
      </c>
    </row>
    <row r="4" spans="1:25" x14ac:dyDescent="0.35">
      <c r="A4" s="12">
        <v>0.8</v>
      </c>
      <c r="B4" s="9">
        <v>558.27720229911301</v>
      </c>
      <c r="C4" s="9">
        <v>570.99548336146199</v>
      </c>
      <c r="D4" s="9">
        <v>507.40407804971898</v>
      </c>
      <c r="E4" s="9">
        <v>379.74637934243202</v>
      </c>
      <c r="F4" s="9">
        <v>374.90531927333598</v>
      </c>
      <c r="G4" s="9">
        <v>399.110619618812</v>
      </c>
      <c r="H4" s="9">
        <v>582.98883206224298</v>
      </c>
      <c r="I4" s="9">
        <v>628.99378517311698</v>
      </c>
      <c r="J4" s="9">
        <v>398.96901961874499</v>
      </c>
      <c r="K4" s="9">
        <v>592.23164496207505</v>
      </c>
      <c r="L4" s="9">
        <v>615.999432155965</v>
      </c>
      <c r="M4" s="9">
        <v>497.160496186513</v>
      </c>
      <c r="N4" s="9">
        <v>610.80149074056396</v>
      </c>
      <c r="O4" s="9">
        <v>679.11040881395297</v>
      </c>
      <c r="P4" s="9">
        <v>337.565818447006</v>
      </c>
      <c r="R4" s="9">
        <v>825.05182884608405</v>
      </c>
    </row>
    <row r="5" spans="1:25" x14ac:dyDescent="0.35">
      <c r="A5" s="12">
        <v>0.7</v>
      </c>
      <c r="B5" s="9">
        <v>527.99938276078501</v>
      </c>
      <c r="C5" s="9">
        <v>619.24541619958404</v>
      </c>
      <c r="D5" s="9">
        <v>315.09197140358702</v>
      </c>
      <c r="E5" s="9">
        <v>394.61611778967603</v>
      </c>
      <c r="F5" s="9">
        <v>359.70999318910901</v>
      </c>
      <c r="G5" s="9">
        <v>476.06374185766401</v>
      </c>
      <c r="H5" s="9">
        <v>539.86852956514201</v>
      </c>
      <c r="I5" s="9">
        <v>606.29317812009003</v>
      </c>
      <c r="J5" s="9">
        <v>384.87768293692898</v>
      </c>
      <c r="K5" s="9">
        <v>563.70599230408402</v>
      </c>
      <c r="L5" s="9">
        <v>626.08284266768203</v>
      </c>
      <c r="M5" s="9">
        <v>418.16000812235501</v>
      </c>
      <c r="N5" s="9">
        <v>533.91136096344201</v>
      </c>
      <c r="O5" s="9">
        <v>578.230539634656</v>
      </c>
      <c r="P5" s="9">
        <v>430.49994406394399</v>
      </c>
      <c r="R5" s="9">
        <v>247.435604264246</v>
      </c>
    </row>
    <row r="6" spans="1:25" x14ac:dyDescent="0.35">
      <c r="A6" s="12">
        <v>0.6</v>
      </c>
      <c r="B6" s="9">
        <v>490.97731822484002</v>
      </c>
      <c r="C6" s="9">
        <v>566.70836709404603</v>
      </c>
      <c r="D6" s="9">
        <v>377.38074492102999</v>
      </c>
      <c r="E6" s="9">
        <v>394.29137640475301</v>
      </c>
      <c r="F6" s="9">
        <v>343.22750270858597</v>
      </c>
      <c r="G6" s="9">
        <v>470.88718694900399</v>
      </c>
      <c r="H6" s="9">
        <v>507.87957939760503</v>
      </c>
      <c r="I6" s="9">
        <v>638.215040567198</v>
      </c>
      <c r="J6" s="9">
        <v>312.37638764321503</v>
      </c>
      <c r="K6" s="9">
        <v>538.87533917507506</v>
      </c>
      <c r="L6" s="9">
        <v>642.716195471883</v>
      </c>
      <c r="M6" s="9">
        <v>383.11405472986399</v>
      </c>
      <c r="N6" s="9">
        <v>498.63122519799299</v>
      </c>
      <c r="O6" s="9">
        <v>605.53495483434301</v>
      </c>
      <c r="P6" s="9">
        <v>338.27563074346898</v>
      </c>
    </row>
    <row r="7" spans="1:25" x14ac:dyDescent="0.35">
      <c r="A7" s="12">
        <v>0.5</v>
      </c>
      <c r="B7" s="9">
        <v>612.445562476379</v>
      </c>
      <c r="C7" s="9">
        <v>612.87414975300999</v>
      </c>
      <c r="D7" s="9">
        <v>329.34979251834199</v>
      </c>
      <c r="E7" s="9">
        <v>402.852835924011</v>
      </c>
      <c r="F7" s="9">
        <v>353.55369706709001</v>
      </c>
      <c r="G7" s="9">
        <v>266.219896662157</v>
      </c>
      <c r="H7" s="9">
        <v>477.22379013543298</v>
      </c>
      <c r="I7" s="9">
        <v>634.81039093480604</v>
      </c>
      <c r="J7" s="9">
        <v>319.63718933605998</v>
      </c>
      <c r="K7" s="9">
        <v>508.944706443222</v>
      </c>
      <c r="L7" s="9">
        <v>633.25811456345502</v>
      </c>
      <c r="M7" s="9">
        <v>384.63129832298898</v>
      </c>
      <c r="N7" s="9">
        <v>491.22811301678797</v>
      </c>
      <c r="O7" s="9">
        <v>575.880485355367</v>
      </c>
      <c r="P7" s="9">
        <v>406.575740678209</v>
      </c>
    </row>
    <row r="8" spans="1:25" x14ac:dyDescent="0.35">
      <c r="A8" s="12">
        <v>0.4</v>
      </c>
      <c r="B8" s="9">
        <v>1279.2294580657799</v>
      </c>
      <c r="C8" s="9">
        <v>802.25108104872402</v>
      </c>
      <c r="D8" s="9">
        <v>175.84897822628699</v>
      </c>
      <c r="E8" s="9">
        <v>318.21285722085997</v>
      </c>
      <c r="F8" s="9">
        <v>351.81360857389399</v>
      </c>
      <c r="G8" s="9">
        <v>295.812356318838</v>
      </c>
      <c r="H8" s="9">
        <v>467.964708316805</v>
      </c>
      <c r="I8" s="9">
        <v>620.91004193759795</v>
      </c>
      <c r="J8" s="9">
        <v>366.00115256960999</v>
      </c>
      <c r="K8" s="9">
        <v>477.21176560866797</v>
      </c>
      <c r="L8" s="9">
        <v>649.005950801111</v>
      </c>
      <c r="M8" s="9">
        <v>362.68230881370602</v>
      </c>
      <c r="N8" s="9">
        <v>450.01101861060999</v>
      </c>
      <c r="O8" s="9">
        <v>589.32665295589902</v>
      </c>
      <c r="P8" s="9">
        <v>357.133929047084</v>
      </c>
      <c r="W8" s="13"/>
      <c r="X8" s="13"/>
      <c r="Y8" s="13"/>
    </row>
    <row r="9" spans="1:25" x14ac:dyDescent="0.35">
      <c r="A9" s="12">
        <v>0.3</v>
      </c>
      <c r="B9" s="9">
        <v>361.20568672479499</v>
      </c>
      <c r="C9" s="9">
        <v>708.05903927476197</v>
      </c>
      <c r="D9" s="9">
        <v>212.554249917666</v>
      </c>
      <c r="E9" s="9">
        <v>291.459659885973</v>
      </c>
      <c r="F9" s="9">
        <v>397.63539179851398</v>
      </c>
      <c r="G9" s="9">
        <v>245.95577478059801</v>
      </c>
      <c r="H9" s="9">
        <v>421.53766076924097</v>
      </c>
      <c r="I9" s="9">
        <v>648.27238732972899</v>
      </c>
      <c r="J9" s="9">
        <v>324.36563510046</v>
      </c>
      <c r="K9" s="9">
        <v>434.968191209868</v>
      </c>
      <c r="L9" s="9">
        <v>666.65246265670396</v>
      </c>
      <c r="M9" s="9">
        <v>335.67493201836697</v>
      </c>
      <c r="N9" s="9">
        <v>392.06639142063398</v>
      </c>
      <c r="O9" s="9">
        <v>652.92327862438594</v>
      </c>
      <c r="P9" s="9">
        <v>280.27058261902602</v>
      </c>
      <c r="W9" s="6"/>
      <c r="X9" s="6"/>
      <c r="Y9" s="6"/>
    </row>
    <row r="10" spans="1:25" x14ac:dyDescent="0.35">
      <c r="A10" s="12">
        <v>0.2</v>
      </c>
      <c r="B10" s="9">
        <v>306.14992383023002</v>
      </c>
      <c r="C10" s="9">
        <v>731.60934600504004</v>
      </c>
      <c r="D10" s="9">
        <v>199.785068286528</v>
      </c>
      <c r="E10" s="9">
        <v>341.81470330746902</v>
      </c>
      <c r="F10" s="9">
        <v>382.44360799506097</v>
      </c>
      <c r="G10" s="9">
        <v>331.65747713557101</v>
      </c>
      <c r="H10" s="9">
        <v>377.30258674975801</v>
      </c>
      <c r="I10" s="9">
        <v>651.91863504089804</v>
      </c>
      <c r="J10" s="9">
        <v>308.648574676973</v>
      </c>
      <c r="K10" s="9">
        <v>396.00825826017899</v>
      </c>
      <c r="L10" s="9">
        <v>698.55088034133598</v>
      </c>
      <c r="M10" s="9">
        <v>320.37260273988898</v>
      </c>
      <c r="N10" s="9">
        <v>355.233089543061</v>
      </c>
      <c r="O10" s="9">
        <v>683.39498504853702</v>
      </c>
      <c r="P10" s="9">
        <v>273.19261566669201</v>
      </c>
      <c r="W10" s="6"/>
      <c r="X10" s="6"/>
      <c r="Y10" s="6"/>
    </row>
    <row r="11" spans="1:25" x14ac:dyDescent="0.35">
      <c r="A11" s="12">
        <v>0.1</v>
      </c>
      <c r="B11" s="9">
        <v>298.46693644105198</v>
      </c>
      <c r="C11" s="9">
        <v>699.54652443903899</v>
      </c>
      <c r="D11" s="9">
        <v>253.90253777460899</v>
      </c>
      <c r="E11" s="9">
        <v>358.581868058846</v>
      </c>
      <c r="F11" s="9">
        <v>365.08032559991801</v>
      </c>
      <c r="G11" s="9">
        <v>357.85981722094903</v>
      </c>
      <c r="H11" s="9">
        <v>319.22559394948303</v>
      </c>
      <c r="I11" s="9">
        <v>681.66693603832402</v>
      </c>
      <c r="J11" s="9">
        <v>278.95433371738898</v>
      </c>
      <c r="K11" s="9">
        <v>319.16454779170698</v>
      </c>
      <c r="L11" s="9">
        <v>724.87818805960706</v>
      </c>
      <c r="M11" s="9">
        <v>274.08525442860702</v>
      </c>
      <c r="N11" s="9">
        <v>315.35803813991799</v>
      </c>
      <c r="O11" s="9">
        <v>675.72542671517601</v>
      </c>
      <c r="P11" s="9">
        <v>275.31721718711202</v>
      </c>
      <c r="W11" s="6"/>
      <c r="X11" s="6"/>
      <c r="Y11" s="6"/>
    </row>
    <row r="12" spans="1:25" x14ac:dyDescent="0.35">
      <c r="A12" s="12">
        <v>0</v>
      </c>
      <c r="B12" s="9">
        <v>243.12037589682799</v>
      </c>
      <c r="C12" s="9">
        <v>1131.68940012497</v>
      </c>
      <c r="D12" s="9">
        <v>243.12037589682799</v>
      </c>
      <c r="E12" s="9">
        <v>247.435604264246</v>
      </c>
      <c r="F12" s="9">
        <v>825.05182884608405</v>
      </c>
      <c r="G12" s="9">
        <v>247.435604264246</v>
      </c>
      <c r="H12" s="9">
        <v>377.15118598171802</v>
      </c>
      <c r="I12" s="9">
        <v>883.66923788005795</v>
      </c>
      <c r="J12" s="9">
        <v>377.15118598171802</v>
      </c>
      <c r="K12" s="9">
        <v>356.93725243576102</v>
      </c>
      <c r="L12" s="9">
        <v>959.991112283098</v>
      </c>
      <c r="M12" s="9">
        <v>356.93725243576102</v>
      </c>
      <c r="N12" s="9">
        <v>369.648359494999</v>
      </c>
      <c r="O12" s="9">
        <v>931.139858608228</v>
      </c>
      <c r="P12" s="9">
        <v>369.648359494999</v>
      </c>
      <c r="Q12" s="6"/>
      <c r="R12" s="6"/>
      <c r="S12" s="6"/>
    </row>
    <row r="13" spans="1:25" ht="15" thickBot="1" x14ac:dyDescent="0.4"/>
    <row r="14" spans="1:25" ht="29.5" thickBot="1" x14ac:dyDescent="0.4">
      <c r="A14" s="10" t="s">
        <v>11</v>
      </c>
      <c r="B14" s="11" t="s">
        <v>33</v>
      </c>
      <c r="C14" s="11" t="s">
        <v>34</v>
      </c>
      <c r="D14" s="11" t="s">
        <v>35</v>
      </c>
      <c r="F14" s="10" t="s">
        <v>11</v>
      </c>
      <c r="G14" s="11" t="s">
        <v>36</v>
      </c>
      <c r="H14" s="11" t="s">
        <v>37</v>
      </c>
      <c r="I14" s="11" t="s">
        <v>38</v>
      </c>
      <c r="K14" s="10" t="s">
        <v>11</v>
      </c>
      <c r="L14" s="11" t="s">
        <v>39</v>
      </c>
      <c r="M14" s="11" t="s">
        <v>40</v>
      </c>
      <c r="N14" s="11" t="s">
        <v>41</v>
      </c>
      <c r="P14" s="10" t="s">
        <v>11</v>
      </c>
      <c r="Q14" s="11" t="s">
        <v>42</v>
      </c>
      <c r="R14" s="11" t="s">
        <v>43</v>
      </c>
      <c r="S14" s="11" t="s">
        <v>44</v>
      </c>
      <c r="U14" s="10" t="s">
        <v>11</v>
      </c>
      <c r="V14" s="11" t="s">
        <v>45</v>
      </c>
      <c r="W14" s="11" t="s">
        <v>46</v>
      </c>
      <c r="X14" s="11" t="s">
        <v>47</v>
      </c>
    </row>
    <row r="15" spans="1:25" x14ac:dyDescent="0.35">
      <c r="A15" s="12">
        <v>0.4</v>
      </c>
      <c r="B15" s="9">
        <v>1279.2294580657799</v>
      </c>
      <c r="C15" s="9">
        <v>802.25108104872402</v>
      </c>
      <c r="D15" s="9">
        <v>175.84897822628699</v>
      </c>
      <c r="F15" s="12">
        <v>0.4</v>
      </c>
      <c r="G15" s="9">
        <v>430.99171383703202</v>
      </c>
      <c r="H15" s="9">
        <v>430.99171383703202</v>
      </c>
      <c r="I15" s="9">
        <v>590.68270595402805</v>
      </c>
      <c r="K15" s="12">
        <v>1</v>
      </c>
      <c r="L15" s="9">
        <v>705.14309914857404</v>
      </c>
      <c r="M15" s="9">
        <v>705.14309914857404</v>
      </c>
      <c r="N15" s="9">
        <v>561.51937393148103</v>
      </c>
      <c r="P15" s="12">
        <v>1</v>
      </c>
      <c r="Q15" s="9">
        <v>710.75646109719298</v>
      </c>
      <c r="R15" s="9">
        <v>710.75646109719298</v>
      </c>
      <c r="S15" s="9">
        <v>519.66158856876905</v>
      </c>
      <c r="U15" s="12">
        <v>1</v>
      </c>
      <c r="V15" s="9">
        <v>615.819454978105</v>
      </c>
      <c r="W15" s="9">
        <v>615.819454978105</v>
      </c>
      <c r="X15" s="9">
        <v>513.88083172050699</v>
      </c>
    </row>
    <row r="16" spans="1:25" x14ac:dyDescent="0.35">
      <c r="A16" s="12">
        <v>0.2</v>
      </c>
      <c r="B16" s="9">
        <v>306.14992383023002</v>
      </c>
      <c r="C16" s="9">
        <v>731.60934600504004</v>
      </c>
      <c r="D16" s="9">
        <v>199.785068286528</v>
      </c>
      <c r="F16" s="12">
        <v>0.1</v>
      </c>
      <c r="G16" s="9">
        <v>394.61611778967603</v>
      </c>
      <c r="H16" s="9">
        <v>359.70999318910901</v>
      </c>
      <c r="I16" s="9">
        <v>476.06374185766401</v>
      </c>
      <c r="K16" s="12">
        <v>0.9</v>
      </c>
      <c r="L16" s="9">
        <v>627.20344304926402</v>
      </c>
      <c r="M16" s="9">
        <v>654.00564198810696</v>
      </c>
      <c r="N16" s="9">
        <v>385.983652599675</v>
      </c>
      <c r="P16" s="12">
        <v>0.9</v>
      </c>
      <c r="Q16" s="9">
        <v>629.958731053306</v>
      </c>
      <c r="R16" s="9">
        <v>638.52157025184601</v>
      </c>
      <c r="S16" s="9">
        <v>552.89317826644299</v>
      </c>
      <c r="U16" s="12">
        <v>0.7</v>
      </c>
      <c r="V16" s="9">
        <v>533.91136096344201</v>
      </c>
      <c r="W16" s="9">
        <v>578.230539634656</v>
      </c>
      <c r="X16" s="9">
        <v>430.49994406394399</v>
      </c>
    </row>
    <row r="17" spans="1:24" x14ac:dyDescent="0.35">
      <c r="A17" s="12">
        <v>0.3</v>
      </c>
      <c r="B17" s="9">
        <v>361.20568672479499</v>
      </c>
      <c r="C17" s="9">
        <v>708.05903927476197</v>
      </c>
      <c r="D17" s="9">
        <v>212.554249917666</v>
      </c>
      <c r="F17" s="12">
        <v>0.7</v>
      </c>
      <c r="G17" s="9">
        <v>394.29137640475301</v>
      </c>
      <c r="H17" s="9">
        <v>343.22750270858597</v>
      </c>
      <c r="I17" s="9">
        <v>470.88718694900399</v>
      </c>
      <c r="K17" s="12">
        <v>0.8</v>
      </c>
      <c r="L17" s="9">
        <v>582.98883206224298</v>
      </c>
      <c r="M17" s="9">
        <v>628.99378517311698</v>
      </c>
      <c r="N17" s="9">
        <v>398.96901961874499</v>
      </c>
      <c r="P17" s="12">
        <v>0.8</v>
      </c>
      <c r="Q17" s="9">
        <v>592.23164496207505</v>
      </c>
      <c r="R17" s="9">
        <v>615.999432155965</v>
      </c>
      <c r="S17" s="9">
        <v>497.160496186513</v>
      </c>
      <c r="U17" s="12">
        <v>0.5</v>
      </c>
      <c r="V17" s="9">
        <v>491.22811301678797</v>
      </c>
      <c r="W17" s="9">
        <v>575.880485355367</v>
      </c>
      <c r="X17" s="9">
        <v>406.575740678209</v>
      </c>
    </row>
    <row r="18" spans="1:24" x14ac:dyDescent="0.35">
      <c r="A18" s="12">
        <v>0.1</v>
      </c>
      <c r="B18" s="9">
        <v>298.46693644105198</v>
      </c>
      <c r="C18" s="9">
        <v>699.54652443903899</v>
      </c>
      <c r="D18" s="9">
        <v>253.90253777460899</v>
      </c>
      <c r="F18" s="12">
        <v>0.2</v>
      </c>
      <c r="G18" s="9">
        <v>474.15136380332598</v>
      </c>
      <c r="H18" s="9">
        <v>353.22873796928201</v>
      </c>
      <c r="I18" s="9">
        <v>468.25954137897298</v>
      </c>
      <c r="K18" s="12">
        <v>0.7</v>
      </c>
      <c r="L18" s="9">
        <v>539.86852956514201</v>
      </c>
      <c r="M18" s="9">
        <v>606.29317812009003</v>
      </c>
      <c r="N18" s="9">
        <v>384.87768293692898</v>
      </c>
      <c r="P18" s="12">
        <v>0.7</v>
      </c>
      <c r="Q18" s="9">
        <v>563.70599230408402</v>
      </c>
      <c r="R18" s="9">
        <v>626.08284266768203</v>
      </c>
      <c r="S18" s="9">
        <v>418.16000812235501</v>
      </c>
      <c r="U18" s="12">
        <v>0.9</v>
      </c>
      <c r="V18" s="9">
        <v>776.83942723719201</v>
      </c>
      <c r="W18" s="9">
        <v>616.98618298849601</v>
      </c>
      <c r="X18" s="9">
        <v>422.81225492808397</v>
      </c>
    </row>
    <row r="19" spans="1:24" x14ac:dyDescent="0.35">
      <c r="A19" s="12">
        <v>0.7</v>
      </c>
      <c r="B19" s="9">
        <v>527.99938276078501</v>
      </c>
      <c r="C19" s="9">
        <v>619.24541619958404</v>
      </c>
      <c r="D19" s="9">
        <v>315.09197140358702</v>
      </c>
      <c r="F19" s="12">
        <v>0.3</v>
      </c>
      <c r="G19" s="9">
        <v>379.74637934243202</v>
      </c>
      <c r="H19" s="9">
        <v>374.90531927333598</v>
      </c>
      <c r="I19" s="9">
        <v>399.110619618812</v>
      </c>
      <c r="K19" s="12">
        <v>0.4</v>
      </c>
      <c r="L19" s="9">
        <v>467.964708316805</v>
      </c>
      <c r="M19" s="9">
        <v>620.91004193759795</v>
      </c>
      <c r="N19" s="9">
        <v>366.00115256960999</v>
      </c>
      <c r="P19" s="12">
        <v>0.5</v>
      </c>
      <c r="Q19" s="9">
        <v>508.944706443222</v>
      </c>
      <c r="R19" s="9">
        <v>633.25811456345502</v>
      </c>
      <c r="S19" s="9">
        <v>384.63129832298898</v>
      </c>
      <c r="U19" s="23">
        <v>0.4</v>
      </c>
      <c r="V19" s="9">
        <v>450.01101861060999</v>
      </c>
      <c r="W19" s="9">
        <v>589.32665295589902</v>
      </c>
      <c r="X19" s="9">
        <v>357.133929047084</v>
      </c>
    </row>
    <row r="20" spans="1:24" x14ac:dyDescent="0.35">
      <c r="A20" s="12">
        <v>0.5</v>
      </c>
      <c r="B20" s="9">
        <v>612.445562476379</v>
      </c>
      <c r="C20" s="9">
        <v>612.87414975300999</v>
      </c>
      <c r="D20" s="9">
        <v>329.34979251834199</v>
      </c>
      <c r="F20" s="12">
        <v>0.8</v>
      </c>
      <c r="G20" s="9">
        <v>358.581868058846</v>
      </c>
      <c r="H20" s="9">
        <v>365.08032559991801</v>
      </c>
      <c r="I20" s="9">
        <v>357.85981722094903</v>
      </c>
      <c r="K20" s="23">
        <v>0.6</v>
      </c>
      <c r="L20" s="9">
        <v>507.87957939760503</v>
      </c>
      <c r="M20" s="9">
        <v>638.215040567198</v>
      </c>
      <c r="N20" s="9">
        <v>312.37638764321503</v>
      </c>
      <c r="P20" s="12">
        <v>0.6</v>
      </c>
      <c r="Q20" s="9">
        <v>538.87533917507506</v>
      </c>
      <c r="R20" s="9">
        <v>642.716195471883</v>
      </c>
      <c r="S20" s="9">
        <v>383.11405472986399</v>
      </c>
      <c r="U20" s="12">
        <v>0.6</v>
      </c>
      <c r="V20" s="9">
        <v>498.63122519799299</v>
      </c>
      <c r="W20" s="9">
        <v>605.53495483434301</v>
      </c>
      <c r="X20" s="9">
        <v>338.27563074346898</v>
      </c>
    </row>
    <row r="21" spans="1:24" x14ac:dyDescent="0.35">
      <c r="A21" s="12">
        <v>0.9</v>
      </c>
      <c r="B21" s="9">
        <v>744.31789218002098</v>
      </c>
      <c r="C21" s="9">
        <v>595.44025852643199</v>
      </c>
      <c r="D21" s="9">
        <v>366.55992080073298</v>
      </c>
      <c r="F21" s="12">
        <v>1</v>
      </c>
      <c r="G21" s="9">
        <v>341.81470330746902</v>
      </c>
      <c r="H21" s="9">
        <v>382.44360799506097</v>
      </c>
      <c r="I21" s="9">
        <v>331.65747713557101</v>
      </c>
      <c r="K21" s="12">
        <v>0.5</v>
      </c>
      <c r="L21" s="9">
        <v>477.22379013543298</v>
      </c>
      <c r="M21" s="9">
        <v>634.81039093480604</v>
      </c>
      <c r="N21" s="9">
        <v>319.63718933605998</v>
      </c>
      <c r="P21" s="23">
        <v>0.4</v>
      </c>
      <c r="Q21" s="9">
        <v>477.21176560866797</v>
      </c>
      <c r="R21" s="9">
        <v>649.005950801111</v>
      </c>
      <c r="S21" s="9">
        <v>362.68230881370602</v>
      </c>
      <c r="U21" s="12">
        <v>0.8</v>
      </c>
      <c r="V21" s="9">
        <v>610.80149074056396</v>
      </c>
      <c r="W21" s="9">
        <v>679.11040881395297</v>
      </c>
      <c r="X21" s="9">
        <v>337.565818447006</v>
      </c>
    </row>
    <row r="22" spans="1:24" x14ac:dyDescent="0.35">
      <c r="A22" s="23">
        <v>0.6</v>
      </c>
      <c r="B22" s="9">
        <v>490.97731822484002</v>
      </c>
      <c r="C22" s="9">
        <v>566.70836709404603</v>
      </c>
      <c r="D22" s="9">
        <v>377.38074492102999</v>
      </c>
      <c r="F22" s="12">
        <v>0.9</v>
      </c>
      <c r="G22" s="9">
        <v>318.21285722085997</v>
      </c>
      <c r="H22" s="9">
        <v>351.81360857389399</v>
      </c>
      <c r="I22" s="9">
        <v>295.812356318838</v>
      </c>
      <c r="K22" s="12">
        <v>0.3</v>
      </c>
      <c r="L22" s="9">
        <v>421.53766076924097</v>
      </c>
      <c r="M22" s="9">
        <v>648.27238732972899</v>
      </c>
      <c r="N22" s="9">
        <v>324.36563510046</v>
      </c>
      <c r="P22" s="12">
        <v>0.3</v>
      </c>
      <c r="Q22" s="9">
        <v>434.968191209868</v>
      </c>
      <c r="R22" s="9">
        <v>666.65246265670396</v>
      </c>
      <c r="S22" s="9">
        <v>335.67493201836697</v>
      </c>
      <c r="U22" s="12">
        <v>0.3</v>
      </c>
      <c r="V22" s="9">
        <v>392.06639142063398</v>
      </c>
      <c r="W22" s="9">
        <v>652.92327862438594</v>
      </c>
      <c r="X22" s="9">
        <v>280.27058261902602</v>
      </c>
    </row>
    <row r="23" spans="1:24" x14ac:dyDescent="0.35">
      <c r="A23" s="12">
        <v>1</v>
      </c>
      <c r="B23" s="9">
        <v>557.44439471086002</v>
      </c>
      <c r="C23" s="9">
        <v>557.44439471086002</v>
      </c>
      <c r="D23" s="9">
        <v>486.33813622960201</v>
      </c>
      <c r="F23" s="23">
        <v>0.5</v>
      </c>
      <c r="G23" s="9">
        <v>402.852835924011</v>
      </c>
      <c r="H23" s="9">
        <v>353.55369706709001</v>
      </c>
      <c r="I23" s="9">
        <v>266.219896662157</v>
      </c>
      <c r="K23" s="12">
        <v>0.2</v>
      </c>
      <c r="L23" s="9">
        <v>377.30258674975801</v>
      </c>
      <c r="M23" s="9">
        <v>651.91863504089804</v>
      </c>
      <c r="N23" s="9">
        <v>308.648574676973</v>
      </c>
      <c r="P23" s="12">
        <v>0.2</v>
      </c>
      <c r="Q23" s="9">
        <v>396.00825826017899</v>
      </c>
      <c r="R23" s="9">
        <v>698.55088034133598</v>
      </c>
      <c r="S23" s="9">
        <v>320.37260273988898</v>
      </c>
      <c r="U23" s="12">
        <v>0.2</v>
      </c>
      <c r="V23" s="9">
        <v>355.233089543061</v>
      </c>
      <c r="W23" s="9">
        <v>683.39498504853702</v>
      </c>
      <c r="X23" s="9">
        <v>273.19261566669201</v>
      </c>
    </row>
    <row r="24" spans="1:24" x14ac:dyDescent="0.35">
      <c r="A24" s="12">
        <v>0.8</v>
      </c>
      <c r="B24" s="9">
        <v>558.27720229911301</v>
      </c>
      <c r="C24" s="9">
        <v>570.99548336146199</v>
      </c>
      <c r="D24" s="9">
        <v>507.40407804971898</v>
      </c>
      <c r="F24" s="12">
        <v>0.6</v>
      </c>
      <c r="G24" s="9">
        <v>291.459659885973</v>
      </c>
      <c r="H24" s="9">
        <v>397.63539179851398</v>
      </c>
      <c r="I24" s="9">
        <v>245.95577478059801</v>
      </c>
      <c r="K24" s="12">
        <v>0.1</v>
      </c>
      <c r="L24" s="9">
        <v>319.22559394948303</v>
      </c>
      <c r="M24" s="9">
        <v>681.66693603832402</v>
      </c>
      <c r="N24" s="9">
        <v>278.95433371738898</v>
      </c>
      <c r="P24" s="12">
        <v>0.1</v>
      </c>
      <c r="Q24" s="9">
        <v>319.16454779170698</v>
      </c>
      <c r="R24" s="9">
        <v>724.87818805960706</v>
      </c>
      <c r="S24" s="9">
        <v>274.08525442860702</v>
      </c>
      <c r="U24" s="12">
        <v>0.1</v>
      </c>
      <c r="V24" s="9">
        <v>315.35803813991799</v>
      </c>
      <c r="W24" s="9">
        <v>675.72542671517601</v>
      </c>
      <c r="X24" s="9">
        <v>275.31721718711202</v>
      </c>
    </row>
    <row r="25" spans="1:24" x14ac:dyDescent="0.35">
      <c r="A25" s="12">
        <v>0</v>
      </c>
      <c r="B25" s="9">
        <v>243.12037589682799</v>
      </c>
      <c r="C25" s="9">
        <v>1131.68940012497</v>
      </c>
      <c r="D25" s="9">
        <v>243.12037589682799</v>
      </c>
      <c r="F25" s="12">
        <v>0</v>
      </c>
      <c r="G25" s="9">
        <v>247.435604264246</v>
      </c>
      <c r="H25" s="9">
        <v>825.05182884608405</v>
      </c>
      <c r="I25" s="9">
        <v>247.435604264246</v>
      </c>
      <c r="K25" s="12">
        <v>0</v>
      </c>
      <c r="L25" s="9">
        <v>377.15118598171802</v>
      </c>
      <c r="M25" s="9">
        <v>883.66923788005795</v>
      </c>
      <c r="N25" s="9">
        <v>377.15118598171802</v>
      </c>
      <c r="P25" s="12">
        <v>0</v>
      </c>
      <c r="Q25" s="9">
        <v>356.93725243576102</v>
      </c>
      <c r="R25" s="9">
        <v>959.991112283098</v>
      </c>
      <c r="S25" s="9">
        <v>356.93725243576102</v>
      </c>
      <c r="U25" s="12">
        <v>0</v>
      </c>
      <c r="V25" s="9">
        <v>369.648359494999</v>
      </c>
      <c r="W25" s="9">
        <v>931.139858608228</v>
      </c>
      <c r="X25" s="9">
        <v>369.648359494999</v>
      </c>
    </row>
  </sheetData>
  <autoFilter ref="A14:D14" xr:uid="{89AB159B-A2EB-42C8-AF72-F6402F5A23B1}">
    <sortState xmlns:xlrd2="http://schemas.microsoft.com/office/spreadsheetml/2017/richdata2" ref="A15:D25">
      <sortCondition descending="1" ref="B14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D129-CBA0-4B61-A495-1168899E10AB}">
  <dimension ref="A1:C11"/>
  <sheetViews>
    <sheetView workbookViewId="0">
      <selection activeCell="E3" sqref="E3"/>
    </sheetView>
  </sheetViews>
  <sheetFormatPr defaultRowHeight="14.5" x14ac:dyDescent="0.35"/>
  <cols>
    <col min="1" max="1" width="9.6328125" style="17" bestFit="1" customWidth="1"/>
    <col min="2" max="3" width="10.90625" style="17" bestFit="1" customWidth="1"/>
    <col min="4" max="16384" width="8.7265625" style="17"/>
  </cols>
  <sheetData>
    <row r="1" spans="1:3" ht="15" thickBot="1" x14ac:dyDescent="0.4">
      <c r="A1" s="16" t="s">
        <v>62</v>
      </c>
      <c r="B1" s="16" t="s">
        <v>63</v>
      </c>
      <c r="C1" s="16" t="s">
        <v>64</v>
      </c>
    </row>
    <row r="2" spans="1:3" ht="15" thickBot="1" x14ac:dyDescent="0.4">
      <c r="A2" s="18" t="s">
        <v>55</v>
      </c>
      <c r="B2" s="19">
        <v>-43.371263999999996</v>
      </c>
      <c r="C2" s="20">
        <v>-21.774038000000001</v>
      </c>
    </row>
    <row r="3" spans="1:3" ht="29.5" thickBot="1" x14ac:dyDescent="0.4">
      <c r="A3" s="19" t="s">
        <v>56</v>
      </c>
      <c r="B3" s="19">
        <v>-43.373606000000002</v>
      </c>
      <c r="C3" s="20">
        <v>-21.777450000000002</v>
      </c>
    </row>
    <row r="4" spans="1:3" ht="29.5" thickBot="1" x14ac:dyDescent="0.4">
      <c r="A4" s="19" t="s">
        <v>57</v>
      </c>
      <c r="B4" s="19">
        <v>-43.374381999999997</v>
      </c>
      <c r="C4" s="20">
        <v>-21.778205</v>
      </c>
    </row>
    <row r="5" spans="1:3" ht="15" thickBot="1" x14ac:dyDescent="0.4">
      <c r="A5" s="19" t="s">
        <v>58</v>
      </c>
      <c r="B5" s="19">
        <v>-43.372148000000003</v>
      </c>
      <c r="C5" s="20">
        <v>-21.782506000000001</v>
      </c>
    </row>
    <row r="6" spans="1:3" ht="15" thickBot="1" x14ac:dyDescent="0.4">
      <c r="A6" s="19" t="s">
        <v>59</v>
      </c>
      <c r="B6" s="19">
        <v>-43.366712999999997</v>
      </c>
      <c r="C6" s="20">
        <v>-21.774173000000001</v>
      </c>
    </row>
    <row r="7" spans="1:3" ht="15" thickBot="1" x14ac:dyDescent="0.4">
      <c r="A7" s="19" t="s">
        <v>55</v>
      </c>
      <c r="B7" s="19">
        <v>-43.371263999999996</v>
      </c>
      <c r="C7" s="20">
        <v>-21.774038000000001</v>
      </c>
    </row>
    <row r="8" spans="1:3" ht="15" thickBot="1" x14ac:dyDescent="0.4">
      <c r="A8" s="19" t="s">
        <v>60</v>
      </c>
      <c r="B8" s="19">
        <v>-43.373606000000002</v>
      </c>
      <c r="C8" s="20">
        <v>-21.777450000000002</v>
      </c>
    </row>
    <row r="9" spans="1:3" ht="15" thickBot="1" x14ac:dyDescent="0.4">
      <c r="A9" s="19" t="s">
        <v>58</v>
      </c>
      <c r="B9" s="19">
        <v>-43.372148000000003</v>
      </c>
      <c r="C9" s="20">
        <v>-21.782506000000001</v>
      </c>
    </row>
    <row r="10" spans="1:3" ht="15" thickBot="1" x14ac:dyDescent="0.4">
      <c r="A10" s="19" t="s">
        <v>59</v>
      </c>
      <c r="B10" s="19">
        <v>-43.366712999999997</v>
      </c>
      <c r="C10" s="20">
        <v>-21.774173000000001</v>
      </c>
    </row>
    <row r="11" spans="1:3" x14ac:dyDescent="0.35">
      <c r="A11" s="21" t="s">
        <v>61</v>
      </c>
      <c r="B11" s="21">
        <v>-43.368867799999997</v>
      </c>
      <c r="C11" s="22">
        <v>-21.7737795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C9D5-2969-4372-916F-AC22951B2824}">
  <dimension ref="A1:V179"/>
  <sheetViews>
    <sheetView zoomScale="70" zoomScaleNormal="7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5" x14ac:dyDescent="0.35"/>
  <cols>
    <col min="1" max="1" width="16.453125" customWidth="1"/>
    <col min="2" max="22" width="12.6328125" customWidth="1"/>
  </cols>
  <sheetData>
    <row r="1" spans="1:22" ht="87" x14ac:dyDescent="0.35">
      <c r="B1" s="25" t="s">
        <v>66</v>
      </c>
      <c r="C1" s="25" t="s">
        <v>70</v>
      </c>
      <c r="D1" s="25" t="s">
        <v>71</v>
      </c>
      <c r="E1" s="25" t="s">
        <v>72</v>
      </c>
      <c r="F1" s="25" t="s">
        <v>73</v>
      </c>
      <c r="G1" s="25" t="s">
        <v>74</v>
      </c>
      <c r="H1" s="25" t="s">
        <v>75</v>
      </c>
      <c r="I1" s="25" t="s">
        <v>76</v>
      </c>
      <c r="J1" s="25" t="s">
        <v>77</v>
      </c>
      <c r="K1" s="25" t="s">
        <v>78</v>
      </c>
      <c r="L1" s="25" t="s">
        <v>79</v>
      </c>
      <c r="M1" s="25" t="s">
        <v>80</v>
      </c>
      <c r="N1" s="25" t="s">
        <v>81</v>
      </c>
      <c r="O1" s="25" t="s">
        <v>83</v>
      </c>
      <c r="P1" s="25" t="s">
        <v>82</v>
      </c>
      <c r="Q1" s="25" t="s">
        <v>67</v>
      </c>
      <c r="R1" s="25" t="s">
        <v>68</v>
      </c>
      <c r="S1" s="25" t="s">
        <v>69</v>
      </c>
      <c r="T1" s="25"/>
      <c r="U1" s="25"/>
      <c r="V1" s="25"/>
    </row>
    <row r="2" spans="1:22" ht="43.5" x14ac:dyDescent="0.35">
      <c r="A2" s="24" t="s">
        <v>65</v>
      </c>
      <c r="B2" s="27">
        <v>18334880.280000001</v>
      </c>
      <c r="C2" s="27">
        <v>18214096.871999901</v>
      </c>
      <c r="D2" s="27">
        <v>19255737.239999998</v>
      </c>
      <c r="E2" s="27">
        <v>19363079.135999899</v>
      </c>
      <c r="F2" s="27">
        <v>18394737.528000001</v>
      </c>
      <c r="G2" s="27">
        <v>18476987.855999999</v>
      </c>
      <c r="H2" s="27">
        <v>18503835</v>
      </c>
      <c r="I2" s="27">
        <v>18337971.359999999</v>
      </c>
      <c r="J2" s="27">
        <v>18339735.575999901</v>
      </c>
      <c r="K2" s="27">
        <v>18393254.471999999</v>
      </c>
      <c r="L2" s="27">
        <v>18313863.359999999</v>
      </c>
      <c r="M2" s="27">
        <v>18296185.728</v>
      </c>
      <c r="N2" s="27">
        <v>18315518.807999998</v>
      </c>
      <c r="O2" s="27">
        <v>18334880.280000001</v>
      </c>
      <c r="P2" s="27">
        <v>18334880.280000001</v>
      </c>
      <c r="Q2" s="27">
        <v>18334880.280000001</v>
      </c>
      <c r="R2" s="27">
        <v>18334880.280000001</v>
      </c>
      <c r="S2" s="27">
        <v>18334880.280000001</v>
      </c>
    </row>
    <row r="3" spans="1:22" ht="43.5" x14ac:dyDescent="0.35">
      <c r="A3" s="24" t="s">
        <v>84</v>
      </c>
      <c r="B3" s="27">
        <v>18658506.9359999</v>
      </c>
      <c r="C3" s="27">
        <v>18537538.7759999</v>
      </c>
      <c r="D3" s="27">
        <v>19580279.927999999</v>
      </c>
      <c r="E3" s="27">
        <v>19687721.399999999</v>
      </c>
      <c r="F3" s="27">
        <v>18718447.895999901</v>
      </c>
      <c r="G3" s="27">
        <v>18800781.9359999</v>
      </c>
      <c r="H3" s="27">
        <v>18827567.495999999</v>
      </c>
      <c r="I3" s="27">
        <v>18661732.248</v>
      </c>
      <c r="J3" s="27">
        <v>18663384.359999999</v>
      </c>
      <c r="K3" s="27">
        <v>18716986.967999998</v>
      </c>
      <c r="L3" s="27">
        <v>18637366.848000001</v>
      </c>
      <c r="M3" s="27">
        <v>18619806.120000001</v>
      </c>
      <c r="N3" s="27">
        <v>18639044.423999999</v>
      </c>
      <c r="O3" s="27">
        <v>18658506.9359999</v>
      </c>
      <c r="P3" s="27">
        <v>18658506.9359999</v>
      </c>
      <c r="Q3" s="27">
        <v>18658506.9359999</v>
      </c>
      <c r="R3" s="27">
        <v>18658506.9359999</v>
      </c>
      <c r="S3" s="27">
        <v>18658517.999999899</v>
      </c>
    </row>
    <row r="4" spans="1:22" ht="43.5" x14ac:dyDescent="0.35">
      <c r="A4" s="24" t="s">
        <v>85</v>
      </c>
      <c r="B4" s="27">
        <v>18012229.776000001</v>
      </c>
      <c r="C4" s="27">
        <v>17891569.535999998</v>
      </c>
      <c r="D4" s="27">
        <v>18932333.328000002</v>
      </c>
      <c r="E4" s="27">
        <v>19039591.511999998</v>
      </c>
      <c r="F4" s="27">
        <v>18072047.568</v>
      </c>
      <c r="G4" s="27">
        <v>18154253.6399999</v>
      </c>
      <c r="H4" s="27">
        <v>18181190.760000002</v>
      </c>
      <c r="I4" s="27">
        <v>18015360.311999999</v>
      </c>
      <c r="J4" s="27">
        <v>18017056.68</v>
      </c>
      <c r="K4" s="27">
        <v>18070643.423999902</v>
      </c>
      <c r="L4" s="27">
        <v>17991045.432</v>
      </c>
      <c r="M4" s="27">
        <v>17973468.839999899</v>
      </c>
      <c r="N4" s="27">
        <v>17992784.592</v>
      </c>
      <c r="O4" s="27">
        <v>18012229.776000001</v>
      </c>
      <c r="P4" s="27">
        <v>18012229.776000001</v>
      </c>
      <c r="Q4" s="27">
        <v>18012229.776000001</v>
      </c>
      <c r="R4" s="27">
        <v>18012229.776000001</v>
      </c>
      <c r="S4" s="27">
        <v>18012229.776000001</v>
      </c>
    </row>
    <row r="5" spans="1:22" ht="43.5" x14ac:dyDescent="0.35">
      <c r="A5" s="24" t="s">
        <v>86</v>
      </c>
      <c r="B5" s="27">
        <v>17690094.072000001</v>
      </c>
      <c r="C5" s="27">
        <v>17569410.239999998</v>
      </c>
      <c r="D5" s="27">
        <v>18609594.311999999</v>
      </c>
      <c r="E5" s="27">
        <v>18716656.68</v>
      </c>
      <c r="F5" s="27">
        <v>17749878.671999998</v>
      </c>
      <c r="G5" s="27">
        <v>17832056.352000002</v>
      </c>
      <c r="H5" s="27">
        <v>17858824.583999999</v>
      </c>
      <c r="I5" s="27">
        <v>17693262.600000001</v>
      </c>
      <c r="J5" s="27">
        <v>17694920.975999899</v>
      </c>
      <c r="K5" s="27">
        <v>17748351.359999999</v>
      </c>
      <c r="L5" s="27">
        <v>17668965.048</v>
      </c>
      <c r="M5" s="27">
        <v>17651314.3439999</v>
      </c>
      <c r="N5" s="27">
        <v>17670732.600000001</v>
      </c>
      <c r="O5" s="27">
        <v>17690094.072000001</v>
      </c>
      <c r="P5" s="27">
        <v>17690094.072000001</v>
      </c>
      <c r="Q5" s="27">
        <v>17690094.072000001</v>
      </c>
      <c r="R5" s="27">
        <v>17690094.072000001</v>
      </c>
      <c r="S5" s="27">
        <v>17690094.072000001</v>
      </c>
    </row>
    <row r="6" spans="1:22" ht="43.5" x14ac:dyDescent="0.35">
      <c r="A6" s="24" t="s">
        <v>87</v>
      </c>
      <c r="B6" s="27">
        <v>18011146.32</v>
      </c>
      <c r="C6" s="27">
        <v>17890347.048</v>
      </c>
      <c r="D6" s="27">
        <v>18931876.7759999</v>
      </c>
      <c r="E6" s="27">
        <v>19039184.015999999</v>
      </c>
      <c r="F6" s="27">
        <v>18070976.640000001</v>
      </c>
      <c r="G6" s="27">
        <v>18153198.575999901</v>
      </c>
      <c r="H6" s="27">
        <v>18180051.984000001</v>
      </c>
      <c r="I6" s="27">
        <v>18014298.984000001</v>
      </c>
      <c r="J6" s="27">
        <v>18016041.072000001</v>
      </c>
      <c r="K6" s="27">
        <v>18069449.328000002</v>
      </c>
      <c r="L6" s="27">
        <v>17990040.888</v>
      </c>
      <c r="M6" s="27">
        <v>17972530.68</v>
      </c>
      <c r="N6" s="27">
        <v>17991696.335999999</v>
      </c>
      <c r="O6" s="27">
        <v>18011146.32</v>
      </c>
      <c r="P6" s="27">
        <v>18011146.32</v>
      </c>
      <c r="Q6" s="27">
        <v>18011146.32</v>
      </c>
      <c r="R6" s="27">
        <v>18011146.32</v>
      </c>
      <c r="S6" s="27">
        <v>18011146.32</v>
      </c>
    </row>
    <row r="7" spans="1:22" ht="43.5" x14ac:dyDescent="0.35">
      <c r="A7" s="24" t="s">
        <v>88</v>
      </c>
      <c r="B7" s="27">
        <v>17688636.311999999</v>
      </c>
      <c r="C7" s="27">
        <v>17567903.423999999</v>
      </c>
      <c r="D7" s="27">
        <v>18608997.263999999</v>
      </c>
      <c r="E7" s="27">
        <v>18716400.743999999</v>
      </c>
      <c r="F7" s="27">
        <v>17748521.952</v>
      </c>
      <c r="G7" s="27">
        <v>17830699.631999999</v>
      </c>
      <c r="H7" s="27">
        <v>17857452</v>
      </c>
      <c r="I7" s="27">
        <v>17691828.432</v>
      </c>
      <c r="J7" s="27">
        <v>17693531.063999999</v>
      </c>
      <c r="K7" s="27">
        <v>17746899.864</v>
      </c>
      <c r="L7" s="27">
        <v>17667513.552000001</v>
      </c>
      <c r="M7" s="27">
        <v>17650087.056000002</v>
      </c>
      <c r="N7" s="27">
        <v>17669252.712000001</v>
      </c>
      <c r="O7" s="27">
        <v>17688636.311999999</v>
      </c>
      <c r="P7" s="27">
        <v>17688636.311999999</v>
      </c>
      <c r="Q7" s="27">
        <v>17688636.311999999</v>
      </c>
      <c r="R7" s="27">
        <v>17688636.311999999</v>
      </c>
      <c r="S7" s="27">
        <v>17688636.311999999</v>
      </c>
    </row>
    <row r="8" spans="1:22" ht="43.5" x14ac:dyDescent="0.35">
      <c r="A8" s="24" t="s">
        <v>89</v>
      </c>
      <c r="B8" s="27">
        <v>17367399.311999999</v>
      </c>
      <c r="C8" s="27">
        <v>17246660.1599999</v>
      </c>
      <c r="D8" s="27">
        <v>18287621.232000001</v>
      </c>
      <c r="E8" s="27">
        <v>18394787.976</v>
      </c>
      <c r="F8" s="27">
        <v>17427245.495999999</v>
      </c>
      <c r="G8" s="27">
        <v>17509378.919999901</v>
      </c>
      <c r="H8" s="27">
        <v>17536158.215999998</v>
      </c>
      <c r="I8" s="27">
        <v>17370585.167999901</v>
      </c>
      <c r="J8" s="27">
        <v>17372294.063999999</v>
      </c>
      <c r="K8" s="27">
        <v>17425555.559999999</v>
      </c>
      <c r="L8" s="27">
        <v>17346477.168000001</v>
      </c>
      <c r="M8" s="27">
        <v>17328749.015999999</v>
      </c>
      <c r="N8" s="27">
        <v>17348172.072000001</v>
      </c>
      <c r="O8" s="27">
        <v>17367399.311999999</v>
      </c>
      <c r="P8" s="27">
        <v>17367399.311999999</v>
      </c>
      <c r="Q8" s="27">
        <v>17367399.311999999</v>
      </c>
      <c r="R8" s="27">
        <v>17367399.311999999</v>
      </c>
      <c r="S8" s="27">
        <v>17367399.311999999</v>
      </c>
    </row>
    <row r="9" spans="1:22" ht="43.5" x14ac:dyDescent="0.35">
      <c r="A9" s="24" t="s">
        <v>90</v>
      </c>
      <c r="B9" s="27">
        <v>18010912.511999998</v>
      </c>
      <c r="C9" s="27">
        <v>17890078.583999999</v>
      </c>
      <c r="D9" s="27">
        <v>18931769.471999999</v>
      </c>
      <c r="E9" s="27">
        <v>19039111.3679999</v>
      </c>
      <c r="F9" s="27">
        <v>18070769.759999901</v>
      </c>
      <c r="G9" s="27">
        <v>18153020.087999899</v>
      </c>
      <c r="H9" s="27">
        <v>18179867.232000001</v>
      </c>
      <c r="I9" s="27">
        <v>18014003.592</v>
      </c>
      <c r="J9" s="27">
        <v>18015767.807999998</v>
      </c>
      <c r="K9" s="27">
        <v>18069286.704</v>
      </c>
      <c r="L9" s="27">
        <v>17989895.5919999</v>
      </c>
      <c r="M9" s="27">
        <v>17972206.896000002</v>
      </c>
      <c r="N9" s="27">
        <v>17991551.039999999</v>
      </c>
      <c r="O9" s="27">
        <v>18010912.511999998</v>
      </c>
      <c r="P9" s="27">
        <v>18010912.511999998</v>
      </c>
      <c r="Q9" s="27">
        <v>18010912.511999998</v>
      </c>
      <c r="R9" s="27">
        <v>18010912.511999998</v>
      </c>
      <c r="S9" s="27">
        <v>18010912.511999998</v>
      </c>
    </row>
    <row r="10" spans="1:22" ht="43.5" x14ac:dyDescent="0.35">
      <c r="A10" s="24" t="s">
        <v>91</v>
      </c>
      <c r="B10" s="27">
        <v>17687301.719999999</v>
      </c>
      <c r="C10" s="27">
        <v>17566467.791999999</v>
      </c>
      <c r="D10" s="27">
        <v>18608158.68</v>
      </c>
      <c r="E10" s="27">
        <v>18715500.575999901</v>
      </c>
      <c r="F10" s="27">
        <v>17747158.967999998</v>
      </c>
      <c r="G10" s="27">
        <v>17829409.2959999</v>
      </c>
      <c r="H10" s="27">
        <v>17856256.440000001</v>
      </c>
      <c r="I10" s="27">
        <v>17690392.800000001</v>
      </c>
      <c r="J10" s="27">
        <v>17692157.015999999</v>
      </c>
      <c r="K10" s="27">
        <v>17745675.912</v>
      </c>
      <c r="L10" s="27">
        <v>17666284.7999999</v>
      </c>
      <c r="M10" s="27">
        <v>17648596.103999902</v>
      </c>
      <c r="N10" s="27">
        <v>17667940.248</v>
      </c>
      <c r="O10" s="27">
        <v>17687301.719999999</v>
      </c>
      <c r="P10" s="27">
        <v>17687301.719999999</v>
      </c>
      <c r="Q10" s="27">
        <v>17687301.719999999</v>
      </c>
      <c r="R10" s="27">
        <v>17687301.719999999</v>
      </c>
      <c r="S10" s="27">
        <v>17687301.719999999</v>
      </c>
    </row>
    <row r="11" spans="1:22" ht="43.5" x14ac:dyDescent="0.35">
      <c r="A11" s="24" t="s">
        <v>92</v>
      </c>
      <c r="B11" s="27">
        <v>17364602.16</v>
      </c>
      <c r="C11" s="27">
        <v>17243768.232000001</v>
      </c>
      <c r="D11" s="27">
        <v>18285459.120000001</v>
      </c>
      <c r="E11" s="27">
        <v>18392801.015999999</v>
      </c>
      <c r="F11" s="27">
        <v>17424459.408</v>
      </c>
      <c r="G11" s="27">
        <v>17506709.736000001</v>
      </c>
      <c r="H11" s="27">
        <v>17533556.879999999</v>
      </c>
      <c r="I11" s="27">
        <v>17367693.239999998</v>
      </c>
      <c r="J11" s="27">
        <v>17369457.456</v>
      </c>
      <c r="K11" s="27">
        <v>17422976.352000002</v>
      </c>
      <c r="L11" s="27">
        <v>17343585.239999998</v>
      </c>
      <c r="M11" s="27">
        <v>17325896.544</v>
      </c>
      <c r="N11" s="27">
        <v>17345240.6879999</v>
      </c>
      <c r="O11" s="27">
        <v>17364602.16</v>
      </c>
      <c r="P11" s="27">
        <v>17364602.16</v>
      </c>
      <c r="Q11" s="27">
        <v>17364602.16</v>
      </c>
      <c r="R11" s="27">
        <v>17364602.16</v>
      </c>
      <c r="S11" s="27">
        <v>17364602.16</v>
      </c>
    </row>
    <row r="12" spans="1:22" x14ac:dyDescent="0.35">
      <c r="B12" s="29">
        <f t="shared" ref="B12:C12" si="0">B2/$B$2-1</f>
        <v>0</v>
      </c>
      <c r="C12" s="29">
        <f t="shared" si="0"/>
        <v>-6.5876300338788552E-3</v>
      </c>
      <c r="D12" s="29">
        <f>D2/$B$2-1</f>
        <v>5.0224323580911667E-2</v>
      </c>
      <c r="E12" s="29">
        <f>E2/$B$2-1</f>
        <v>5.6078842092111891E-2</v>
      </c>
      <c r="F12" s="26"/>
    </row>
    <row r="13" spans="1:22" x14ac:dyDescent="0.35">
      <c r="A13" s="24"/>
      <c r="F13" s="26"/>
    </row>
    <row r="14" spans="1:22" x14ac:dyDescent="0.35">
      <c r="A14" s="24"/>
      <c r="F14" s="26"/>
    </row>
    <row r="15" spans="1:22" x14ac:dyDescent="0.35">
      <c r="A15" s="24"/>
      <c r="F15" s="26"/>
    </row>
    <row r="16" spans="1:22" x14ac:dyDescent="0.35">
      <c r="A16" s="24"/>
      <c r="F16" s="26"/>
    </row>
    <row r="17" spans="1:6" x14ac:dyDescent="0.35">
      <c r="A17" s="24"/>
      <c r="F17" s="26"/>
    </row>
    <row r="18" spans="1:6" x14ac:dyDescent="0.35">
      <c r="A18" s="24"/>
      <c r="F18" s="26"/>
    </row>
    <row r="19" spans="1:6" x14ac:dyDescent="0.35">
      <c r="A19" s="24"/>
      <c r="F19" s="26"/>
    </row>
    <row r="20" spans="1:6" x14ac:dyDescent="0.35">
      <c r="A20" s="24"/>
      <c r="F20" s="26"/>
    </row>
    <row r="21" spans="1:6" x14ac:dyDescent="0.35">
      <c r="A21" s="24"/>
      <c r="F21" s="26"/>
    </row>
    <row r="22" spans="1:6" x14ac:dyDescent="0.35">
      <c r="A22" s="24"/>
      <c r="F22" s="26"/>
    </row>
    <row r="23" spans="1:6" x14ac:dyDescent="0.35">
      <c r="F23" s="26"/>
    </row>
    <row r="24" spans="1:6" x14ac:dyDescent="0.35">
      <c r="F24" s="26"/>
    </row>
    <row r="25" spans="1:6" x14ac:dyDescent="0.35">
      <c r="F25" s="26"/>
    </row>
    <row r="26" spans="1:6" x14ac:dyDescent="0.35">
      <c r="F26" s="26"/>
    </row>
    <row r="27" spans="1:6" x14ac:dyDescent="0.35">
      <c r="F27" s="26"/>
    </row>
    <row r="28" spans="1:6" x14ac:dyDescent="0.35">
      <c r="F28" s="26"/>
    </row>
    <row r="29" spans="1:6" x14ac:dyDescent="0.35">
      <c r="F29" s="26"/>
    </row>
    <row r="30" spans="1:6" x14ac:dyDescent="0.35">
      <c r="F30" s="26"/>
    </row>
    <row r="31" spans="1:6" x14ac:dyDescent="0.35">
      <c r="F31" s="26"/>
    </row>
    <row r="32" spans="1:6" x14ac:dyDescent="0.35">
      <c r="F32" s="26"/>
    </row>
    <row r="33" spans="6:6" x14ac:dyDescent="0.35">
      <c r="F33" s="26"/>
    </row>
    <row r="34" spans="6:6" x14ac:dyDescent="0.35">
      <c r="F34" s="26"/>
    </row>
    <row r="35" spans="6:6" x14ac:dyDescent="0.35">
      <c r="F35" s="26"/>
    </row>
    <row r="36" spans="6:6" x14ac:dyDescent="0.35">
      <c r="F36" s="26"/>
    </row>
    <row r="37" spans="6:6" x14ac:dyDescent="0.35">
      <c r="F37" s="26"/>
    </row>
    <row r="38" spans="6:6" x14ac:dyDescent="0.35">
      <c r="F38" s="26"/>
    </row>
    <row r="39" spans="6:6" x14ac:dyDescent="0.35">
      <c r="F39" s="26"/>
    </row>
    <row r="40" spans="6:6" x14ac:dyDescent="0.35">
      <c r="F40" s="26"/>
    </row>
    <row r="41" spans="6:6" x14ac:dyDescent="0.35">
      <c r="F41" s="26"/>
    </row>
    <row r="42" spans="6:6" x14ac:dyDescent="0.35">
      <c r="F42" s="26"/>
    </row>
    <row r="43" spans="6:6" x14ac:dyDescent="0.35">
      <c r="F43" s="26"/>
    </row>
    <row r="44" spans="6:6" x14ac:dyDescent="0.35">
      <c r="F44" s="26"/>
    </row>
    <row r="45" spans="6:6" x14ac:dyDescent="0.35">
      <c r="F45" s="26"/>
    </row>
    <row r="46" spans="6:6" x14ac:dyDescent="0.35">
      <c r="F46" s="26"/>
    </row>
    <row r="47" spans="6:6" x14ac:dyDescent="0.35">
      <c r="F47" s="26"/>
    </row>
    <row r="48" spans="6:6" x14ac:dyDescent="0.35">
      <c r="F48" s="26"/>
    </row>
    <row r="49" spans="6:6" x14ac:dyDescent="0.35">
      <c r="F49" s="26"/>
    </row>
    <row r="50" spans="6:6" x14ac:dyDescent="0.35">
      <c r="F50" s="26"/>
    </row>
    <row r="51" spans="6:6" x14ac:dyDescent="0.35">
      <c r="F51" s="26"/>
    </row>
    <row r="52" spans="6:6" x14ac:dyDescent="0.35">
      <c r="F52" s="26"/>
    </row>
    <row r="53" spans="6:6" x14ac:dyDescent="0.35">
      <c r="F53" s="26"/>
    </row>
    <row r="54" spans="6:6" x14ac:dyDescent="0.35">
      <c r="F54" s="26"/>
    </row>
    <row r="55" spans="6:6" x14ac:dyDescent="0.35">
      <c r="F55" s="26"/>
    </row>
    <row r="56" spans="6:6" x14ac:dyDescent="0.35">
      <c r="F56" s="26"/>
    </row>
    <row r="57" spans="6:6" x14ac:dyDescent="0.35">
      <c r="F57" s="26"/>
    </row>
    <row r="58" spans="6:6" x14ac:dyDescent="0.35">
      <c r="F58" s="26"/>
    </row>
    <row r="59" spans="6:6" x14ac:dyDescent="0.35">
      <c r="F59" s="26"/>
    </row>
    <row r="60" spans="6:6" x14ac:dyDescent="0.35">
      <c r="F60" s="26"/>
    </row>
    <row r="61" spans="6:6" x14ac:dyDescent="0.35">
      <c r="F61" s="26"/>
    </row>
    <row r="62" spans="6:6" x14ac:dyDescent="0.35">
      <c r="F62" s="26"/>
    </row>
    <row r="63" spans="6:6" x14ac:dyDescent="0.35">
      <c r="F63" s="26"/>
    </row>
    <row r="64" spans="6:6" x14ac:dyDescent="0.35">
      <c r="F64" s="26"/>
    </row>
    <row r="65" spans="6:6" x14ac:dyDescent="0.35">
      <c r="F65" s="26"/>
    </row>
    <row r="66" spans="6:6" x14ac:dyDescent="0.35">
      <c r="F66" s="26"/>
    </row>
    <row r="67" spans="6:6" x14ac:dyDescent="0.35">
      <c r="F67" s="26"/>
    </row>
    <row r="68" spans="6:6" x14ac:dyDescent="0.35">
      <c r="F68" s="26"/>
    </row>
    <row r="69" spans="6:6" x14ac:dyDescent="0.35">
      <c r="F69" s="26"/>
    </row>
    <row r="70" spans="6:6" x14ac:dyDescent="0.35">
      <c r="F70" s="26"/>
    </row>
    <row r="71" spans="6:6" x14ac:dyDescent="0.35">
      <c r="F71" s="26"/>
    </row>
    <row r="72" spans="6:6" x14ac:dyDescent="0.35">
      <c r="F72" s="26"/>
    </row>
    <row r="73" spans="6:6" x14ac:dyDescent="0.35">
      <c r="F73" s="26"/>
    </row>
    <row r="74" spans="6:6" x14ac:dyDescent="0.35">
      <c r="F74" s="26"/>
    </row>
    <row r="75" spans="6:6" x14ac:dyDescent="0.35">
      <c r="F75" s="26"/>
    </row>
    <row r="76" spans="6:6" x14ac:dyDescent="0.35">
      <c r="F76" s="26"/>
    </row>
    <row r="77" spans="6:6" x14ac:dyDescent="0.35">
      <c r="F77" s="26"/>
    </row>
    <row r="78" spans="6:6" x14ac:dyDescent="0.35">
      <c r="F78" s="26"/>
    </row>
    <row r="79" spans="6:6" x14ac:dyDescent="0.35">
      <c r="F79" s="26"/>
    </row>
    <row r="80" spans="6:6" x14ac:dyDescent="0.35">
      <c r="F80" s="26"/>
    </row>
    <row r="81" spans="6:6" x14ac:dyDescent="0.35">
      <c r="F81" s="26"/>
    </row>
    <row r="82" spans="6:6" x14ac:dyDescent="0.35">
      <c r="F82" s="26"/>
    </row>
    <row r="83" spans="6:6" x14ac:dyDescent="0.35">
      <c r="F83" s="26"/>
    </row>
    <row r="84" spans="6:6" x14ac:dyDescent="0.35">
      <c r="F84" s="26"/>
    </row>
    <row r="85" spans="6:6" x14ac:dyDescent="0.35">
      <c r="F85" s="26"/>
    </row>
    <row r="86" spans="6:6" x14ac:dyDescent="0.35">
      <c r="F86" s="26"/>
    </row>
    <row r="87" spans="6:6" x14ac:dyDescent="0.35">
      <c r="F87" s="26"/>
    </row>
    <row r="88" spans="6:6" x14ac:dyDescent="0.35">
      <c r="F88" s="26"/>
    </row>
    <row r="89" spans="6:6" x14ac:dyDescent="0.35">
      <c r="F89" s="26"/>
    </row>
    <row r="90" spans="6:6" x14ac:dyDescent="0.35">
      <c r="F90" s="26"/>
    </row>
    <row r="91" spans="6:6" x14ac:dyDescent="0.35">
      <c r="F91" s="26"/>
    </row>
    <row r="92" spans="6:6" x14ac:dyDescent="0.35">
      <c r="F92" s="26"/>
    </row>
    <row r="93" spans="6:6" x14ac:dyDescent="0.35">
      <c r="F93" s="26"/>
    </row>
    <row r="94" spans="6:6" x14ac:dyDescent="0.35">
      <c r="F94" s="26"/>
    </row>
    <row r="95" spans="6:6" x14ac:dyDescent="0.35">
      <c r="F95" s="26"/>
    </row>
    <row r="96" spans="6:6" x14ac:dyDescent="0.35">
      <c r="F96" s="26"/>
    </row>
    <row r="97" spans="6:6" x14ac:dyDescent="0.35">
      <c r="F97" s="26"/>
    </row>
    <row r="98" spans="6:6" x14ac:dyDescent="0.35">
      <c r="F98" s="26"/>
    </row>
    <row r="99" spans="6:6" x14ac:dyDescent="0.35">
      <c r="F99" s="26"/>
    </row>
    <row r="100" spans="6:6" x14ac:dyDescent="0.35">
      <c r="F100" s="26"/>
    </row>
    <row r="101" spans="6:6" x14ac:dyDescent="0.35">
      <c r="F101" s="26"/>
    </row>
    <row r="102" spans="6:6" x14ac:dyDescent="0.35">
      <c r="F102" s="26"/>
    </row>
    <row r="103" spans="6:6" x14ac:dyDescent="0.35">
      <c r="F103" s="26"/>
    </row>
    <row r="104" spans="6:6" x14ac:dyDescent="0.35">
      <c r="F104" s="26"/>
    </row>
    <row r="105" spans="6:6" x14ac:dyDescent="0.35">
      <c r="F105" s="26"/>
    </row>
    <row r="106" spans="6:6" x14ac:dyDescent="0.35">
      <c r="F106" s="26"/>
    </row>
    <row r="107" spans="6:6" x14ac:dyDescent="0.35">
      <c r="F107" s="26"/>
    </row>
    <row r="108" spans="6:6" x14ac:dyDescent="0.35">
      <c r="F108" s="26"/>
    </row>
    <row r="109" spans="6:6" x14ac:dyDescent="0.35">
      <c r="F109" s="26"/>
    </row>
    <row r="110" spans="6:6" x14ac:dyDescent="0.35">
      <c r="F110" s="26"/>
    </row>
    <row r="111" spans="6:6" x14ac:dyDescent="0.35">
      <c r="F111" s="26"/>
    </row>
    <row r="112" spans="6:6" x14ac:dyDescent="0.35">
      <c r="F112" s="26"/>
    </row>
    <row r="113" spans="6:6" x14ac:dyDescent="0.35">
      <c r="F113" s="26"/>
    </row>
    <row r="114" spans="6:6" x14ac:dyDescent="0.35">
      <c r="F114" s="26"/>
    </row>
    <row r="115" spans="6:6" x14ac:dyDescent="0.35">
      <c r="F115" s="26"/>
    </row>
    <row r="116" spans="6:6" x14ac:dyDescent="0.35">
      <c r="F116" s="26"/>
    </row>
    <row r="117" spans="6:6" x14ac:dyDescent="0.35">
      <c r="F117" s="26"/>
    </row>
    <row r="118" spans="6:6" x14ac:dyDescent="0.35">
      <c r="F118" s="26"/>
    </row>
    <row r="119" spans="6:6" x14ac:dyDescent="0.35">
      <c r="F119" s="26"/>
    </row>
    <row r="120" spans="6:6" x14ac:dyDescent="0.35">
      <c r="F120" s="26"/>
    </row>
    <row r="121" spans="6:6" x14ac:dyDescent="0.35">
      <c r="F121" s="26"/>
    </row>
    <row r="122" spans="6:6" x14ac:dyDescent="0.35">
      <c r="F122" s="26"/>
    </row>
    <row r="123" spans="6:6" x14ac:dyDescent="0.35">
      <c r="F123" s="26"/>
    </row>
    <row r="124" spans="6:6" x14ac:dyDescent="0.35">
      <c r="F124" s="26"/>
    </row>
    <row r="125" spans="6:6" x14ac:dyDescent="0.35">
      <c r="F125" s="26"/>
    </row>
    <row r="126" spans="6:6" x14ac:dyDescent="0.35">
      <c r="F126" s="26"/>
    </row>
    <row r="127" spans="6:6" x14ac:dyDescent="0.35">
      <c r="F127" s="26"/>
    </row>
    <row r="128" spans="6:6" x14ac:dyDescent="0.35">
      <c r="F128" s="26"/>
    </row>
    <row r="129" spans="6:6" x14ac:dyDescent="0.35">
      <c r="F129" s="26"/>
    </row>
    <row r="130" spans="6:6" x14ac:dyDescent="0.35">
      <c r="F130" s="26"/>
    </row>
    <row r="131" spans="6:6" x14ac:dyDescent="0.35">
      <c r="F131" s="26"/>
    </row>
    <row r="132" spans="6:6" x14ac:dyDescent="0.35">
      <c r="F132" s="26"/>
    </row>
    <row r="133" spans="6:6" x14ac:dyDescent="0.35">
      <c r="F133" s="26"/>
    </row>
    <row r="134" spans="6:6" x14ac:dyDescent="0.35">
      <c r="F134" s="26"/>
    </row>
    <row r="135" spans="6:6" x14ac:dyDescent="0.35">
      <c r="F135" s="26"/>
    </row>
    <row r="136" spans="6:6" x14ac:dyDescent="0.35">
      <c r="F136" s="26"/>
    </row>
    <row r="137" spans="6:6" x14ac:dyDescent="0.35">
      <c r="F137" s="26"/>
    </row>
    <row r="138" spans="6:6" x14ac:dyDescent="0.35">
      <c r="F138" s="26"/>
    </row>
    <row r="139" spans="6:6" x14ac:dyDescent="0.35">
      <c r="F139" s="26"/>
    </row>
    <row r="140" spans="6:6" x14ac:dyDescent="0.35">
      <c r="F140" s="26"/>
    </row>
    <row r="141" spans="6:6" x14ac:dyDescent="0.35">
      <c r="F141" s="26"/>
    </row>
    <row r="142" spans="6:6" x14ac:dyDescent="0.35">
      <c r="F142" s="26"/>
    </row>
    <row r="143" spans="6:6" x14ac:dyDescent="0.35">
      <c r="F143" s="26"/>
    </row>
    <row r="144" spans="6:6" x14ac:dyDescent="0.35">
      <c r="F144" s="26"/>
    </row>
    <row r="145" spans="6:6" x14ac:dyDescent="0.35">
      <c r="F145" s="26"/>
    </row>
    <row r="146" spans="6:6" x14ac:dyDescent="0.35">
      <c r="F146" s="26"/>
    </row>
    <row r="147" spans="6:6" x14ac:dyDescent="0.35">
      <c r="F147" s="26"/>
    </row>
    <row r="148" spans="6:6" x14ac:dyDescent="0.35">
      <c r="F148" s="26"/>
    </row>
    <row r="149" spans="6:6" x14ac:dyDescent="0.35">
      <c r="F149" s="26"/>
    </row>
    <row r="150" spans="6:6" x14ac:dyDescent="0.35">
      <c r="F150" s="26"/>
    </row>
    <row r="151" spans="6:6" x14ac:dyDescent="0.35">
      <c r="F151" s="26"/>
    </row>
    <row r="152" spans="6:6" x14ac:dyDescent="0.35">
      <c r="F152" s="26"/>
    </row>
    <row r="153" spans="6:6" x14ac:dyDescent="0.35">
      <c r="F153" s="26"/>
    </row>
    <row r="154" spans="6:6" x14ac:dyDescent="0.35">
      <c r="F154" s="26"/>
    </row>
    <row r="155" spans="6:6" x14ac:dyDescent="0.35">
      <c r="F155" s="26"/>
    </row>
    <row r="156" spans="6:6" x14ac:dyDescent="0.35">
      <c r="F156" s="26"/>
    </row>
    <row r="157" spans="6:6" x14ac:dyDescent="0.35">
      <c r="F157" s="26"/>
    </row>
    <row r="158" spans="6:6" x14ac:dyDescent="0.35">
      <c r="F158" s="26"/>
    </row>
    <row r="159" spans="6:6" x14ac:dyDescent="0.35">
      <c r="F159" s="26"/>
    </row>
    <row r="160" spans="6:6" x14ac:dyDescent="0.35">
      <c r="F160" s="26"/>
    </row>
    <row r="161" spans="6:6" x14ac:dyDescent="0.35">
      <c r="F161" s="26"/>
    </row>
    <row r="162" spans="6:6" x14ac:dyDescent="0.35">
      <c r="F162" s="26"/>
    </row>
    <row r="163" spans="6:6" x14ac:dyDescent="0.35">
      <c r="F163" s="26"/>
    </row>
    <row r="164" spans="6:6" x14ac:dyDescent="0.35">
      <c r="F164" s="26"/>
    </row>
    <row r="165" spans="6:6" x14ac:dyDescent="0.35">
      <c r="F165" s="26"/>
    </row>
    <row r="166" spans="6:6" x14ac:dyDescent="0.35">
      <c r="F166" s="26"/>
    </row>
    <row r="167" spans="6:6" x14ac:dyDescent="0.35">
      <c r="F167" s="26"/>
    </row>
    <row r="168" spans="6:6" x14ac:dyDescent="0.35">
      <c r="F168" s="26"/>
    </row>
    <row r="169" spans="6:6" x14ac:dyDescent="0.35">
      <c r="F169" s="26"/>
    </row>
    <row r="170" spans="6:6" x14ac:dyDescent="0.35">
      <c r="F170" s="26"/>
    </row>
    <row r="171" spans="6:6" x14ac:dyDescent="0.35">
      <c r="F171" s="26"/>
    </row>
    <row r="172" spans="6:6" x14ac:dyDescent="0.35">
      <c r="F172" s="26"/>
    </row>
    <row r="173" spans="6:6" x14ac:dyDescent="0.35">
      <c r="F173" s="26"/>
    </row>
    <row r="174" spans="6:6" x14ac:dyDescent="0.35">
      <c r="F174" s="26"/>
    </row>
    <row r="175" spans="6:6" x14ac:dyDescent="0.35">
      <c r="F175" s="26"/>
    </row>
    <row r="176" spans="6:6" x14ac:dyDescent="0.35">
      <c r="F176" s="26"/>
    </row>
    <row r="177" spans="6:6" x14ac:dyDescent="0.35">
      <c r="F177" s="26"/>
    </row>
    <row r="178" spans="6:6" x14ac:dyDescent="0.35">
      <c r="F178" s="26"/>
    </row>
    <row r="179" spans="6:6" x14ac:dyDescent="0.35">
      <c r="F179" s="26"/>
    </row>
  </sheetData>
  <phoneticPr fontId="3" type="noConversion"/>
  <conditionalFormatting sqref="B2:T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7320-7379-42B7-9843-FE5A5EF14987}">
  <dimension ref="A1:D181"/>
  <sheetViews>
    <sheetView tabSelected="1" workbookViewId="0">
      <selection activeCell="C2" sqref="C2:C181"/>
    </sheetView>
  </sheetViews>
  <sheetFormatPr defaultRowHeight="14.5" x14ac:dyDescent="0.35"/>
  <cols>
    <col min="1" max="1" width="15.54296875" bestFit="1" customWidth="1"/>
    <col min="2" max="2" width="10.1796875" bestFit="1" customWidth="1"/>
    <col min="3" max="4" width="11" bestFit="1" customWidth="1"/>
  </cols>
  <sheetData>
    <row r="1" spans="1:4" x14ac:dyDescent="0.35">
      <c r="A1" t="s">
        <v>93</v>
      </c>
      <c r="B1" t="s">
        <v>94</v>
      </c>
      <c r="C1" t="s">
        <v>95</v>
      </c>
    </row>
    <row r="2" spans="1:4" x14ac:dyDescent="0.35">
      <c r="A2" t="s">
        <v>122</v>
      </c>
      <c r="B2" t="s">
        <v>122</v>
      </c>
      <c r="C2" s="30">
        <f>('Análise-original'!C2-1400*15.32)/2000</f>
        <v>9156.7161400000005</v>
      </c>
    </row>
    <row r="3" spans="1:4" x14ac:dyDescent="0.35">
      <c r="A3" t="s">
        <v>122</v>
      </c>
      <c r="B3" t="s">
        <v>96</v>
      </c>
      <c r="C3" s="30">
        <f>('Análise-original'!C3-1400*15.32)/2000</f>
        <v>9096.3244359999499</v>
      </c>
      <c r="D3" s="30"/>
    </row>
    <row r="4" spans="1:4" x14ac:dyDescent="0.35">
      <c r="A4" t="s">
        <v>122</v>
      </c>
      <c r="B4" t="s">
        <v>97</v>
      </c>
      <c r="C4" s="30">
        <f>('Análise-original'!C4-1400*15.32)/2000</f>
        <v>9617.1446199999991</v>
      </c>
      <c r="D4" s="30"/>
    </row>
    <row r="5" spans="1:4" x14ac:dyDescent="0.35">
      <c r="A5" t="s">
        <v>122</v>
      </c>
      <c r="B5" t="s">
        <v>98</v>
      </c>
      <c r="C5" s="30">
        <f>('Análise-original'!C5-1400*15.32)/2000</f>
        <v>9670.8155679999491</v>
      </c>
      <c r="D5" s="30"/>
    </row>
    <row r="6" spans="1:4" x14ac:dyDescent="0.35">
      <c r="A6" t="s">
        <v>122</v>
      </c>
      <c r="B6" t="s">
        <v>99</v>
      </c>
      <c r="C6" s="30">
        <f>('Análise-original'!C6-1400*15.32)/2000</f>
        <v>9186.6447640000006</v>
      </c>
      <c r="D6" s="30"/>
    </row>
    <row r="7" spans="1:4" x14ac:dyDescent="0.35">
      <c r="A7" t="s">
        <v>122</v>
      </c>
      <c r="B7" t="s">
        <v>100</v>
      </c>
      <c r="C7" s="30">
        <f>('Análise-original'!C7-1400*15.32)/2000</f>
        <v>9227.7699279999997</v>
      </c>
      <c r="D7" s="30"/>
    </row>
    <row r="8" spans="1:4" x14ac:dyDescent="0.35">
      <c r="A8" t="s">
        <v>122</v>
      </c>
      <c r="B8" t="s">
        <v>101</v>
      </c>
      <c r="C8" s="30">
        <f>('Análise-original'!C8-1400*15.32)/2000</f>
        <v>9241.1934999999994</v>
      </c>
      <c r="D8" s="30"/>
    </row>
    <row r="9" spans="1:4" x14ac:dyDescent="0.35">
      <c r="A9" t="s">
        <v>122</v>
      </c>
      <c r="B9" s="28" t="s">
        <v>102</v>
      </c>
      <c r="C9" s="30">
        <f>('Análise-original'!C9-1400*15.32)/2000</f>
        <v>9158.2616799999996</v>
      </c>
      <c r="D9" s="30"/>
    </row>
    <row r="10" spans="1:4" x14ac:dyDescent="0.35">
      <c r="A10" t="s">
        <v>122</v>
      </c>
      <c r="B10" s="28" t="s">
        <v>103</v>
      </c>
      <c r="C10" s="30">
        <f>('Análise-original'!C10-1400*15.32)/2000</f>
        <v>9159.1437879999503</v>
      </c>
      <c r="D10" s="30"/>
    </row>
    <row r="11" spans="1:4" x14ac:dyDescent="0.35">
      <c r="A11" t="s">
        <v>122</v>
      </c>
      <c r="B11" t="s">
        <v>104</v>
      </c>
      <c r="C11" s="30">
        <f>('Análise-original'!C11-1400*15.32)/2000</f>
        <v>9185.9032360000001</v>
      </c>
      <c r="D11" s="30"/>
    </row>
    <row r="12" spans="1:4" x14ac:dyDescent="0.35">
      <c r="A12" t="s">
        <v>122</v>
      </c>
      <c r="B12" t="s">
        <v>105</v>
      </c>
      <c r="C12" s="30">
        <f>('Análise-original'!C12-1400*15.32)/2000</f>
        <v>9146.2076799999995</v>
      </c>
      <c r="D12" s="30"/>
    </row>
    <row r="13" spans="1:4" x14ac:dyDescent="0.35">
      <c r="A13" t="s">
        <v>122</v>
      </c>
      <c r="B13" t="s">
        <v>106</v>
      </c>
      <c r="C13" s="30">
        <f>('Análise-original'!C13-1400*15.32)/2000</f>
        <v>9137.368864</v>
      </c>
      <c r="D13" s="30"/>
    </row>
    <row r="14" spans="1:4" x14ac:dyDescent="0.35">
      <c r="A14" t="s">
        <v>122</v>
      </c>
      <c r="B14" t="s">
        <v>107</v>
      </c>
      <c r="C14" s="30">
        <f>('Análise-original'!C14-1400*15.32)/2000</f>
        <v>9147.0354039999984</v>
      </c>
      <c r="D14" s="30"/>
    </row>
    <row r="15" spans="1:4" x14ac:dyDescent="0.35">
      <c r="A15" t="s">
        <v>122</v>
      </c>
      <c r="B15" s="28" t="s">
        <v>108</v>
      </c>
      <c r="C15" s="30">
        <f>('Análise-original'!C15-1400*15.32)/2000</f>
        <v>9156.7161400000005</v>
      </c>
      <c r="D15" s="30"/>
    </row>
    <row r="16" spans="1:4" x14ac:dyDescent="0.35">
      <c r="A16" t="s">
        <v>122</v>
      </c>
      <c r="B16" t="s">
        <v>109</v>
      </c>
      <c r="C16" s="30">
        <f>('Análise-original'!C16-1400*15.32)/2000</f>
        <v>9156.7161400000005</v>
      </c>
      <c r="D16" s="30"/>
    </row>
    <row r="17" spans="1:4" x14ac:dyDescent="0.35">
      <c r="A17" t="s">
        <v>122</v>
      </c>
      <c r="B17" t="s">
        <v>110</v>
      </c>
      <c r="C17" s="30">
        <f>('Análise-original'!C17-1400*15.32)/2000</f>
        <v>9156.7161400000005</v>
      </c>
      <c r="D17" s="30"/>
    </row>
    <row r="18" spans="1:4" x14ac:dyDescent="0.35">
      <c r="A18" t="s">
        <v>122</v>
      </c>
      <c r="B18" t="s">
        <v>111</v>
      </c>
      <c r="C18" s="30">
        <f>('Análise-original'!C18-1400*15.32)/2000</f>
        <v>9156.7161400000005</v>
      </c>
      <c r="D18" s="30"/>
    </row>
    <row r="19" spans="1:4" x14ac:dyDescent="0.35">
      <c r="A19" t="s">
        <v>122</v>
      </c>
      <c r="B19" t="s">
        <v>112</v>
      </c>
      <c r="C19" s="30">
        <f>('Análise-original'!C19-1400*15.32)/2000</f>
        <v>9156.7161400000005</v>
      </c>
      <c r="D19" s="30"/>
    </row>
    <row r="20" spans="1:4" x14ac:dyDescent="0.35">
      <c r="A20" t="s">
        <v>113</v>
      </c>
      <c r="B20" t="s">
        <v>122</v>
      </c>
      <c r="C20" s="30">
        <f>('Análise-original'!C20-1400*15.32)/2000</f>
        <v>9318.5294679999497</v>
      </c>
      <c r="D20" s="30"/>
    </row>
    <row r="21" spans="1:4" x14ac:dyDescent="0.35">
      <c r="A21" t="s">
        <v>113</v>
      </c>
      <c r="B21" t="s">
        <v>96</v>
      </c>
      <c r="C21" s="30">
        <f>('Análise-original'!C21-1400*15.32)/2000</f>
        <v>9258.0453879999495</v>
      </c>
      <c r="D21" s="30"/>
    </row>
    <row r="22" spans="1:4" x14ac:dyDescent="0.35">
      <c r="A22" t="s">
        <v>113</v>
      </c>
      <c r="B22" t="s">
        <v>97</v>
      </c>
      <c r="C22" s="30">
        <f>('Análise-original'!C22-1400*15.32)/2000</f>
        <v>9779.4159639999998</v>
      </c>
      <c r="D22" s="30"/>
    </row>
    <row r="23" spans="1:4" x14ac:dyDescent="0.35">
      <c r="A23" t="s">
        <v>113</v>
      </c>
      <c r="B23" t="s">
        <v>98</v>
      </c>
      <c r="C23" s="30">
        <f>('Análise-original'!C23-1400*15.32)/2000</f>
        <v>9833.1366999999991</v>
      </c>
      <c r="D23" s="30"/>
    </row>
    <row r="24" spans="1:4" x14ac:dyDescent="0.35">
      <c r="A24" t="s">
        <v>113</v>
      </c>
      <c r="B24" t="s">
        <v>99</v>
      </c>
      <c r="C24" s="30">
        <f>('Análise-original'!C24-1400*15.32)/2000</f>
        <v>9348.4999479999497</v>
      </c>
      <c r="D24" s="30"/>
    </row>
    <row r="25" spans="1:4" x14ac:dyDescent="0.35">
      <c r="A25" t="s">
        <v>113</v>
      </c>
      <c r="B25" t="s">
        <v>100</v>
      </c>
      <c r="C25" s="30">
        <f>('Análise-original'!C25-1400*15.32)/2000</f>
        <v>9389.6669679999504</v>
      </c>
      <c r="D25" s="30"/>
    </row>
    <row r="26" spans="1:4" x14ac:dyDescent="0.35">
      <c r="A26" t="s">
        <v>113</v>
      </c>
      <c r="B26" t="s">
        <v>101</v>
      </c>
      <c r="C26" s="30">
        <f>('Análise-original'!C26-1400*15.32)/2000</f>
        <v>9403.0597479999997</v>
      </c>
      <c r="D26" s="30"/>
    </row>
    <row r="27" spans="1:4" x14ac:dyDescent="0.35">
      <c r="A27" t="s">
        <v>113</v>
      </c>
      <c r="B27" s="28" t="s">
        <v>102</v>
      </c>
      <c r="C27" s="30">
        <f>('Análise-original'!C27-1400*15.32)/2000</f>
        <v>9320.142124</v>
      </c>
      <c r="D27" s="30"/>
    </row>
    <row r="28" spans="1:4" x14ac:dyDescent="0.35">
      <c r="A28" t="s">
        <v>113</v>
      </c>
      <c r="B28" s="28" t="s">
        <v>103</v>
      </c>
      <c r="C28" s="30">
        <f>('Análise-original'!C28-1400*15.32)/2000</f>
        <v>9320.9681799999998</v>
      </c>
      <c r="D28" s="30"/>
    </row>
    <row r="29" spans="1:4" x14ac:dyDescent="0.35">
      <c r="A29" t="s">
        <v>113</v>
      </c>
      <c r="B29" t="s">
        <v>104</v>
      </c>
      <c r="C29" s="30">
        <f>('Análise-original'!C29-1400*15.32)/2000</f>
        <v>9347.7694839999986</v>
      </c>
      <c r="D29" s="30"/>
    </row>
    <row r="30" spans="1:4" x14ac:dyDescent="0.35">
      <c r="A30" t="s">
        <v>113</v>
      </c>
      <c r="B30" t="s">
        <v>105</v>
      </c>
      <c r="C30" s="30">
        <f>('Análise-original'!C30-1400*15.32)/2000</f>
        <v>9307.9594240000006</v>
      </c>
      <c r="D30" s="30"/>
    </row>
    <row r="31" spans="1:4" x14ac:dyDescent="0.35">
      <c r="A31" t="s">
        <v>113</v>
      </c>
      <c r="B31" t="s">
        <v>106</v>
      </c>
      <c r="C31" s="30">
        <f>('Análise-original'!C31-1400*15.32)/2000</f>
        <v>9299.1790600000004</v>
      </c>
      <c r="D31" s="30"/>
    </row>
    <row r="32" spans="1:4" x14ac:dyDescent="0.35">
      <c r="A32" t="s">
        <v>113</v>
      </c>
      <c r="B32" t="s">
        <v>107</v>
      </c>
      <c r="C32" s="30">
        <f>('Análise-original'!C32-1400*15.32)/2000</f>
        <v>9308.7982119999997</v>
      </c>
      <c r="D32" s="30"/>
    </row>
    <row r="33" spans="1:4" x14ac:dyDescent="0.35">
      <c r="A33" t="s">
        <v>113</v>
      </c>
      <c r="B33" s="28" t="s">
        <v>108</v>
      </c>
      <c r="C33" s="30">
        <f>('Análise-original'!C33-1400*15.32)/2000</f>
        <v>9318.5294679999497</v>
      </c>
      <c r="D33" s="30"/>
    </row>
    <row r="34" spans="1:4" x14ac:dyDescent="0.35">
      <c r="A34" t="s">
        <v>113</v>
      </c>
      <c r="B34" t="s">
        <v>109</v>
      </c>
      <c r="C34" s="30">
        <f>('Análise-original'!C34-1400*15.32)/2000</f>
        <v>9318.5294679999497</v>
      </c>
      <c r="D34" s="30"/>
    </row>
    <row r="35" spans="1:4" x14ac:dyDescent="0.35">
      <c r="A35" t="s">
        <v>113</v>
      </c>
      <c r="B35" t="s">
        <v>110</v>
      </c>
      <c r="C35" s="30">
        <f>('Análise-original'!C35-1400*15.32)/2000</f>
        <v>9318.5294679999497</v>
      </c>
      <c r="D35" s="30"/>
    </row>
    <row r="36" spans="1:4" x14ac:dyDescent="0.35">
      <c r="A36" t="s">
        <v>113</v>
      </c>
      <c r="B36" t="s">
        <v>111</v>
      </c>
      <c r="C36" s="30">
        <f>('Análise-original'!C36-1400*15.32)/2000</f>
        <v>9318.5294679999497</v>
      </c>
      <c r="D36" s="30"/>
    </row>
    <row r="37" spans="1:4" x14ac:dyDescent="0.35">
      <c r="A37" t="s">
        <v>113</v>
      </c>
      <c r="B37" t="s">
        <v>112</v>
      </c>
      <c r="C37" s="30">
        <f>('Análise-original'!C37-1400*15.32)/2000</f>
        <v>9318.5349999999489</v>
      </c>
      <c r="D37" s="30"/>
    </row>
    <row r="38" spans="1:4" x14ac:dyDescent="0.35">
      <c r="A38" t="s">
        <v>114</v>
      </c>
      <c r="B38" t="s">
        <v>122</v>
      </c>
      <c r="C38" s="30">
        <f>('Análise-original'!C38-1400*15.32)/2000</f>
        <v>8995.3908879999999</v>
      </c>
      <c r="D38" s="30"/>
    </row>
    <row r="39" spans="1:4" x14ac:dyDescent="0.35">
      <c r="A39" t="s">
        <v>114</v>
      </c>
      <c r="B39" t="s">
        <v>96</v>
      </c>
      <c r="C39" s="30">
        <f>('Análise-original'!C39-1400*15.32)/2000</f>
        <v>8935.0607679999994</v>
      </c>
      <c r="D39" s="30"/>
    </row>
    <row r="40" spans="1:4" x14ac:dyDescent="0.35">
      <c r="A40" t="s">
        <v>114</v>
      </c>
      <c r="B40" t="s">
        <v>97</v>
      </c>
      <c r="C40" s="30">
        <f>('Análise-original'!C40-1400*15.32)/2000</f>
        <v>9455.4426640000001</v>
      </c>
      <c r="D40" s="30"/>
    </row>
    <row r="41" spans="1:4" x14ac:dyDescent="0.35">
      <c r="A41" t="s">
        <v>114</v>
      </c>
      <c r="B41" t="s">
        <v>98</v>
      </c>
      <c r="C41" s="30">
        <f>('Análise-original'!C41-1400*15.32)/2000</f>
        <v>9509.0717559999994</v>
      </c>
      <c r="D41" s="30"/>
    </row>
    <row r="42" spans="1:4" x14ac:dyDescent="0.35">
      <c r="A42" t="s">
        <v>114</v>
      </c>
      <c r="B42" t="s">
        <v>99</v>
      </c>
      <c r="C42" s="30">
        <f>('Análise-original'!C42-1400*15.32)/2000</f>
        <v>9025.2997840000007</v>
      </c>
      <c r="D42" s="30"/>
    </row>
    <row r="43" spans="1:4" x14ac:dyDescent="0.35">
      <c r="A43" t="s">
        <v>114</v>
      </c>
      <c r="B43" t="s">
        <v>100</v>
      </c>
      <c r="C43" s="30">
        <f>('Análise-original'!C43-1400*15.32)/2000</f>
        <v>9066.4028199999502</v>
      </c>
      <c r="D43" s="30"/>
    </row>
    <row r="44" spans="1:4" x14ac:dyDescent="0.35">
      <c r="A44" t="s">
        <v>114</v>
      </c>
      <c r="B44" t="s">
        <v>101</v>
      </c>
      <c r="C44" s="30">
        <f>('Análise-original'!C44-1400*15.32)/2000</f>
        <v>9079.8713800000005</v>
      </c>
      <c r="D44" s="30"/>
    </row>
    <row r="45" spans="1:4" x14ac:dyDescent="0.35">
      <c r="A45" t="s">
        <v>114</v>
      </c>
      <c r="B45" s="28" t="s">
        <v>102</v>
      </c>
      <c r="C45" s="30">
        <f>('Análise-original'!C45-1400*15.32)/2000</f>
        <v>8996.9561560000002</v>
      </c>
      <c r="D45" s="30"/>
    </row>
    <row r="46" spans="1:4" x14ac:dyDescent="0.35">
      <c r="A46" t="s">
        <v>114</v>
      </c>
      <c r="B46" s="28" t="s">
        <v>103</v>
      </c>
      <c r="C46" s="30">
        <f>('Análise-original'!C46-1400*15.32)/2000</f>
        <v>8997.8043400000006</v>
      </c>
      <c r="D46" s="30"/>
    </row>
    <row r="47" spans="1:4" x14ac:dyDescent="0.35">
      <c r="A47" t="s">
        <v>114</v>
      </c>
      <c r="B47" t="s">
        <v>104</v>
      </c>
      <c r="C47" s="30">
        <f>('Análise-original'!C47-1400*15.32)/2000</f>
        <v>9024.5977119999516</v>
      </c>
      <c r="D47" s="30"/>
    </row>
    <row r="48" spans="1:4" x14ac:dyDescent="0.35">
      <c r="A48" t="s">
        <v>114</v>
      </c>
      <c r="B48" t="s">
        <v>105</v>
      </c>
      <c r="C48" s="30">
        <f>('Análise-original'!C48-1400*15.32)/2000</f>
        <v>8984.7987159999993</v>
      </c>
      <c r="D48" s="30"/>
    </row>
    <row r="49" spans="1:4" x14ac:dyDescent="0.35">
      <c r="A49" t="s">
        <v>114</v>
      </c>
      <c r="B49" t="s">
        <v>106</v>
      </c>
      <c r="C49" s="30">
        <f>('Análise-original'!C49-1400*15.32)/2000</f>
        <v>8976.0104199999496</v>
      </c>
      <c r="D49" s="30"/>
    </row>
    <row r="50" spans="1:4" x14ac:dyDescent="0.35">
      <c r="A50" t="s">
        <v>114</v>
      </c>
      <c r="B50" t="s">
        <v>107</v>
      </c>
      <c r="C50" s="30">
        <f>('Análise-original'!C50-1400*15.32)/2000</f>
        <v>8985.6682959999998</v>
      </c>
      <c r="D50" s="30"/>
    </row>
    <row r="51" spans="1:4" x14ac:dyDescent="0.35">
      <c r="A51" t="s">
        <v>114</v>
      </c>
      <c r="B51" s="28" t="s">
        <v>108</v>
      </c>
      <c r="C51" s="30">
        <f>('Análise-original'!C51-1400*15.32)/2000</f>
        <v>8995.3908879999999</v>
      </c>
      <c r="D51" s="30"/>
    </row>
    <row r="52" spans="1:4" x14ac:dyDescent="0.35">
      <c r="A52" t="s">
        <v>114</v>
      </c>
      <c r="B52" t="s">
        <v>109</v>
      </c>
      <c r="C52" s="30">
        <f>('Análise-original'!C52-1400*15.32)/2000</f>
        <v>8995.3908879999999</v>
      </c>
      <c r="D52" s="30"/>
    </row>
    <row r="53" spans="1:4" x14ac:dyDescent="0.35">
      <c r="A53" t="s">
        <v>114</v>
      </c>
      <c r="B53" t="s">
        <v>110</v>
      </c>
      <c r="C53" s="30">
        <f>('Análise-original'!C53-1400*15.32)/2000</f>
        <v>8995.3908879999999</v>
      </c>
      <c r="D53" s="30"/>
    </row>
    <row r="54" spans="1:4" x14ac:dyDescent="0.35">
      <c r="A54" t="s">
        <v>114</v>
      </c>
      <c r="B54" t="s">
        <v>111</v>
      </c>
      <c r="C54" s="30">
        <f>('Análise-original'!C54-1400*15.32)/2000</f>
        <v>8995.3908879999999</v>
      </c>
      <c r="D54" s="30"/>
    </row>
    <row r="55" spans="1:4" x14ac:dyDescent="0.35">
      <c r="A55" t="s">
        <v>114</v>
      </c>
      <c r="B55" t="s">
        <v>112</v>
      </c>
      <c r="C55" s="30">
        <f>('Análise-original'!C55-1400*15.32)/2000</f>
        <v>8995.3908879999999</v>
      </c>
      <c r="D55" s="30"/>
    </row>
    <row r="56" spans="1:4" x14ac:dyDescent="0.35">
      <c r="A56" t="s">
        <v>115</v>
      </c>
      <c r="B56" t="s">
        <v>122</v>
      </c>
      <c r="C56" s="30">
        <f>('Análise-original'!C56-1400*15.32)/2000</f>
        <v>8834.3230359999998</v>
      </c>
      <c r="D56" s="30"/>
    </row>
    <row r="57" spans="1:4" x14ac:dyDescent="0.35">
      <c r="A57" t="s">
        <v>115</v>
      </c>
      <c r="B57" t="s">
        <v>96</v>
      </c>
      <c r="C57" s="30">
        <f>('Análise-original'!C57-1400*15.32)/2000</f>
        <v>8773.9811199999986</v>
      </c>
      <c r="D57" s="30"/>
    </row>
    <row r="58" spans="1:4" x14ac:dyDescent="0.35">
      <c r="A58" t="s">
        <v>115</v>
      </c>
      <c r="B58" t="s">
        <v>97</v>
      </c>
      <c r="C58" s="30">
        <f>('Análise-original'!C58-1400*15.32)/2000</f>
        <v>9294.0731560000004</v>
      </c>
      <c r="D58" s="30"/>
    </row>
    <row r="59" spans="1:4" x14ac:dyDescent="0.35">
      <c r="A59" t="s">
        <v>115</v>
      </c>
      <c r="B59" t="s">
        <v>98</v>
      </c>
      <c r="C59" s="30">
        <f>('Análise-original'!C59-1400*15.32)/2000</f>
        <v>9347.6043399999999</v>
      </c>
      <c r="D59" s="30"/>
    </row>
    <row r="60" spans="1:4" x14ac:dyDescent="0.35">
      <c r="A60" t="s">
        <v>115</v>
      </c>
      <c r="B60" t="s">
        <v>99</v>
      </c>
      <c r="C60" s="30">
        <f>('Análise-original'!C60-1400*15.32)/2000</f>
        <v>8864.2153359999993</v>
      </c>
      <c r="D60" s="30"/>
    </row>
    <row r="61" spans="1:4" x14ac:dyDescent="0.35">
      <c r="A61" t="s">
        <v>115</v>
      </c>
      <c r="B61" t="s">
        <v>100</v>
      </c>
      <c r="C61" s="30">
        <f>('Análise-original'!C61-1400*15.32)/2000</f>
        <v>8905.3041760000015</v>
      </c>
      <c r="D61" s="30"/>
    </row>
    <row r="62" spans="1:4" x14ac:dyDescent="0.35">
      <c r="A62" t="s">
        <v>115</v>
      </c>
      <c r="B62" t="s">
        <v>101</v>
      </c>
      <c r="C62" s="30">
        <f>('Análise-original'!C62-1400*15.32)/2000</f>
        <v>8918.6882919999989</v>
      </c>
      <c r="D62" s="30"/>
    </row>
    <row r="63" spans="1:4" x14ac:dyDescent="0.35">
      <c r="A63" t="s">
        <v>115</v>
      </c>
      <c r="B63" s="28" t="s">
        <v>102</v>
      </c>
      <c r="C63" s="30">
        <f>('Análise-original'!C63-1400*15.32)/2000</f>
        <v>8835.9073000000008</v>
      </c>
      <c r="D63" s="30"/>
    </row>
    <row r="64" spans="1:4" x14ac:dyDescent="0.35">
      <c r="A64" t="s">
        <v>115</v>
      </c>
      <c r="B64" s="28" t="s">
        <v>103</v>
      </c>
      <c r="C64" s="30">
        <f>('Análise-original'!C64-1400*15.32)/2000</f>
        <v>8836.7364879999495</v>
      </c>
      <c r="D64" s="30"/>
    </row>
    <row r="65" spans="1:4" x14ac:dyDescent="0.35">
      <c r="A65" t="s">
        <v>115</v>
      </c>
      <c r="B65" t="s">
        <v>104</v>
      </c>
      <c r="C65" s="30">
        <f>('Análise-original'!C65-1400*15.32)/2000</f>
        <v>8863.4516800000001</v>
      </c>
      <c r="D65" s="30"/>
    </row>
    <row r="66" spans="1:4" x14ac:dyDescent="0.35">
      <c r="A66" t="s">
        <v>115</v>
      </c>
      <c r="B66" t="s">
        <v>105</v>
      </c>
      <c r="C66" s="30">
        <f>('Análise-original'!C66-1400*15.32)/2000</f>
        <v>8823.7585240000008</v>
      </c>
      <c r="D66" s="30"/>
    </row>
    <row r="67" spans="1:4" x14ac:dyDescent="0.35">
      <c r="A67" t="s">
        <v>115</v>
      </c>
      <c r="B67" t="s">
        <v>106</v>
      </c>
      <c r="C67" s="30">
        <f>('Análise-original'!C67-1400*15.32)/2000</f>
        <v>8814.93317199995</v>
      </c>
      <c r="D67" s="30"/>
    </row>
    <row r="68" spans="1:4" x14ac:dyDescent="0.35">
      <c r="A68" t="s">
        <v>115</v>
      </c>
      <c r="B68" t="s">
        <v>107</v>
      </c>
      <c r="C68" s="30">
        <f>('Análise-original'!C68-1400*15.32)/2000</f>
        <v>8824.6423000000013</v>
      </c>
      <c r="D68" s="30"/>
    </row>
    <row r="69" spans="1:4" x14ac:dyDescent="0.35">
      <c r="A69" t="s">
        <v>115</v>
      </c>
      <c r="B69" s="28" t="s">
        <v>108</v>
      </c>
      <c r="C69" s="30">
        <f>('Análise-original'!C69-1400*15.32)/2000</f>
        <v>8834.3230359999998</v>
      </c>
      <c r="D69" s="30"/>
    </row>
    <row r="70" spans="1:4" x14ac:dyDescent="0.35">
      <c r="A70" t="s">
        <v>115</v>
      </c>
      <c r="B70" t="s">
        <v>109</v>
      </c>
      <c r="C70" s="30">
        <f>('Análise-original'!C70-1400*15.32)/2000</f>
        <v>8834.3230359999998</v>
      </c>
      <c r="D70" s="30"/>
    </row>
    <row r="71" spans="1:4" x14ac:dyDescent="0.35">
      <c r="A71" t="s">
        <v>115</v>
      </c>
      <c r="B71" t="s">
        <v>110</v>
      </c>
      <c r="C71" s="30">
        <f>('Análise-original'!C71-1400*15.32)/2000</f>
        <v>8834.3230359999998</v>
      </c>
      <c r="D71" s="30"/>
    </row>
    <row r="72" spans="1:4" x14ac:dyDescent="0.35">
      <c r="A72" t="s">
        <v>115</v>
      </c>
      <c r="B72" t="s">
        <v>111</v>
      </c>
      <c r="C72" s="30">
        <f>('Análise-original'!C72-1400*15.32)/2000</f>
        <v>8834.3230359999998</v>
      </c>
      <c r="D72" s="30"/>
    </row>
    <row r="73" spans="1:4" x14ac:dyDescent="0.35">
      <c r="A73" t="s">
        <v>115</v>
      </c>
      <c r="B73" t="s">
        <v>112</v>
      </c>
      <c r="C73" s="30">
        <f>('Análise-original'!C73-1400*15.32)/2000</f>
        <v>8834.3230359999998</v>
      </c>
      <c r="D73" s="30"/>
    </row>
    <row r="74" spans="1:4" x14ac:dyDescent="0.35">
      <c r="A74" t="s">
        <v>116</v>
      </c>
      <c r="B74" t="s">
        <v>122</v>
      </c>
      <c r="C74" s="30">
        <f>('Análise-original'!C74-1400*15.32)/2000</f>
        <v>8994.8491599999998</v>
      </c>
      <c r="D74" s="30"/>
    </row>
    <row r="75" spans="1:4" x14ac:dyDescent="0.35">
      <c r="A75" t="s">
        <v>116</v>
      </c>
      <c r="B75" t="s">
        <v>96</v>
      </c>
      <c r="C75" s="30">
        <f>('Análise-original'!C75-1400*15.32)/2000</f>
        <v>8934.4495239999997</v>
      </c>
      <c r="D75" s="30"/>
    </row>
    <row r="76" spans="1:4" x14ac:dyDescent="0.35">
      <c r="A76" t="s">
        <v>116</v>
      </c>
      <c r="B76" t="s">
        <v>97</v>
      </c>
      <c r="C76" s="30">
        <f>('Análise-original'!C76-1400*15.32)/2000</f>
        <v>9455.2143879999494</v>
      </c>
      <c r="D76" s="30"/>
    </row>
    <row r="77" spans="1:4" x14ac:dyDescent="0.35">
      <c r="A77" t="s">
        <v>116</v>
      </c>
      <c r="B77" t="s">
        <v>98</v>
      </c>
      <c r="C77" s="30">
        <f>('Análise-original'!C77-1400*15.32)/2000</f>
        <v>9508.8680079999995</v>
      </c>
      <c r="D77" s="30"/>
    </row>
    <row r="78" spans="1:4" x14ac:dyDescent="0.35">
      <c r="A78" t="s">
        <v>116</v>
      </c>
      <c r="B78" t="s">
        <v>99</v>
      </c>
      <c r="C78" s="30">
        <f>('Análise-original'!C78-1400*15.32)/2000</f>
        <v>9024.7643200000002</v>
      </c>
      <c r="D78" s="30"/>
    </row>
    <row r="79" spans="1:4" x14ac:dyDescent="0.35">
      <c r="A79" t="s">
        <v>116</v>
      </c>
      <c r="B79" t="s">
        <v>100</v>
      </c>
      <c r="C79" s="30">
        <f>('Análise-original'!C79-1400*15.32)/2000</f>
        <v>9065.8752879999502</v>
      </c>
      <c r="D79" s="30"/>
    </row>
    <row r="80" spans="1:4" x14ac:dyDescent="0.35">
      <c r="A80" t="s">
        <v>116</v>
      </c>
      <c r="B80" t="s">
        <v>101</v>
      </c>
      <c r="C80" s="30">
        <f>('Análise-original'!C80-1400*15.32)/2000</f>
        <v>9079.3019920000006</v>
      </c>
      <c r="D80" s="30"/>
    </row>
    <row r="81" spans="1:4" x14ac:dyDescent="0.35">
      <c r="A81" t="s">
        <v>116</v>
      </c>
      <c r="B81" s="28" t="s">
        <v>102</v>
      </c>
      <c r="C81" s="30">
        <f>('Análise-original'!C81-1400*15.32)/2000</f>
        <v>8996.4254920000003</v>
      </c>
      <c r="D81" s="30"/>
    </row>
    <row r="82" spans="1:4" x14ac:dyDescent="0.35">
      <c r="A82" t="s">
        <v>116</v>
      </c>
      <c r="B82" s="28" t="s">
        <v>103</v>
      </c>
      <c r="C82" s="30">
        <f>('Análise-original'!C82-1400*15.32)/2000</f>
        <v>8997.2965359999998</v>
      </c>
      <c r="D82" s="30"/>
    </row>
    <row r="83" spans="1:4" x14ac:dyDescent="0.35">
      <c r="A83" t="s">
        <v>116</v>
      </c>
      <c r="B83" t="s">
        <v>104</v>
      </c>
      <c r="C83" s="30">
        <f>('Análise-original'!C83-1400*15.32)/2000</f>
        <v>9024.0006640000011</v>
      </c>
      <c r="D83" s="30"/>
    </row>
    <row r="84" spans="1:4" x14ac:dyDescent="0.35">
      <c r="A84" t="s">
        <v>116</v>
      </c>
      <c r="B84" t="s">
        <v>105</v>
      </c>
      <c r="C84" s="30">
        <f>('Análise-original'!C84-1400*15.32)/2000</f>
        <v>8984.2964439999996</v>
      </c>
      <c r="D84" s="30"/>
    </row>
    <row r="85" spans="1:4" x14ac:dyDescent="0.35">
      <c r="A85" t="s">
        <v>116</v>
      </c>
      <c r="B85" t="s">
        <v>106</v>
      </c>
      <c r="C85" s="30">
        <f>('Análise-original'!C85-1400*15.32)/2000</f>
        <v>8975.5413399999998</v>
      </c>
      <c r="D85" s="30"/>
    </row>
    <row r="86" spans="1:4" x14ac:dyDescent="0.35">
      <c r="A86" t="s">
        <v>116</v>
      </c>
      <c r="B86" t="s">
        <v>107</v>
      </c>
      <c r="C86" s="30">
        <f>('Análise-original'!C86-1400*15.32)/2000</f>
        <v>8985.1241680000003</v>
      </c>
      <c r="D86" s="30"/>
    </row>
    <row r="87" spans="1:4" x14ac:dyDescent="0.35">
      <c r="A87" t="s">
        <v>116</v>
      </c>
      <c r="B87" s="28" t="s">
        <v>108</v>
      </c>
      <c r="C87" s="30">
        <f>('Análise-original'!C87-1400*15.32)/2000</f>
        <v>8994.8491599999998</v>
      </c>
      <c r="D87" s="30"/>
    </row>
    <row r="88" spans="1:4" x14ac:dyDescent="0.35">
      <c r="A88" t="s">
        <v>116</v>
      </c>
      <c r="B88" t="s">
        <v>109</v>
      </c>
      <c r="C88" s="30">
        <f>('Análise-original'!C88-1400*15.32)/2000</f>
        <v>8994.8491599999998</v>
      </c>
      <c r="D88" s="30"/>
    </row>
    <row r="89" spans="1:4" x14ac:dyDescent="0.35">
      <c r="A89" t="s">
        <v>116</v>
      </c>
      <c r="B89" t="s">
        <v>110</v>
      </c>
      <c r="C89" s="30">
        <f>('Análise-original'!C89-1400*15.32)/2000</f>
        <v>8994.8491599999998</v>
      </c>
      <c r="D89" s="30"/>
    </row>
    <row r="90" spans="1:4" x14ac:dyDescent="0.35">
      <c r="A90" t="s">
        <v>116</v>
      </c>
      <c r="B90" t="s">
        <v>111</v>
      </c>
      <c r="C90" s="30">
        <f>('Análise-original'!C90-1400*15.32)/2000</f>
        <v>8994.8491599999998</v>
      </c>
      <c r="D90" s="30"/>
    </row>
    <row r="91" spans="1:4" x14ac:dyDescent="0.35">
      <c r="A91" t="s">
        <v>116</v>
      </c>
      <c r="B91" t="s">
        <v>112</v>
      </c>
      <c r="C91" s="30">
        <f>('Análise-original'!C91-1400*15.32)/2000</f>
        <v>8994.8491599999998</v>
      </c>
      <c r="D91" s="30"/>
    </row>
    <row r="92" spans="1:4" x14ac:dyDescent="0.35">
      <c r="A92" t="s">
        <v>117</v>
      </c>
      <c r="B92" t="s">
        <v>122</v>
      </c>
      <c r="C92" s="30">
        <f>('Análise-original'!C92-1400*15.32)/2000</f>
        <v>8833.5941559999992</v>
      </c>
      <c r="D92" s="30"/>
    </row>
    <row r="93" spans="1:4" x14ac:dyDescent="0.35">
      <c r="A93" t="s">
        <v>117</v>
      </c>
      <c r="B93" t="s">
        <v>96</v>
      </c>
      <c r="C93" s="30">
        <f>('Análise-original'!C93-1400*15.32)/2000</f>
        <v>8773.2277119999999</v>
      </c>
      <c r="D93" s="30"/>
    </row>
    <row r="94" spans="1:4" x14ac:dyDescent="0.35">
      <c r="A94" t="s">
        <v>117</v>
      </c>
      <c r="B94" t="s">
        <v>97</v>
      </c>
      <c r="C94" s="30">
        <f>('Análise-original'!C94-1400*15.32)/2000</f>
        <v>9293.7746319999987</v>
      </c>
      <c r="D94" s="30"/>
    </row>
    <row r="95" spans="1:4" x14ac:dyDescent="0.35">
      <c r="A95" t="s">
        <v>117</v>
      </c>
      <c r="B95" t="s">
        <v>98</v>
      </c>
      <c r="C95" s="30">
        <f>('Análise-original'!C95-1400*15.32)/2000</f>
        <v>9347.4763719999992</v>
      </c>
      <c r="D95" s="30"/>
    </row>
    <row r="96" spans="1:4" x14ac:dyDescent="0.35">
      <c r="A96" t="s">
        <v>117</v>
      </c>
      <c r="B96" t="s">
        <v>99</v>
      </c>
      <c r="C96" s="30">
        <f>('Análise-original'!C96-1400*15.32)/2000</f>
        <v>8863.5369759999994</v>
      </c>
      <c r="D96" s="30"/>
    </row>
    <row r="97" spans="1:4" x14ac:dyDescent="0.35">
      <c r="A97" t="s">
        <v>117</v>
      </c>
      <c r="B97" t="s">
        <v>100</v>
      </c>
      <c r="C97" s="30">
        <f>('Análise-original'!C97-1400*15.32)/2000</f>
        <v>8904.6258159999998</v>
      </c>
      <c r="D97" s="30"/>
    </row>
    <row r="98" spans="1:4" x14ac:dyDescent="0.35">
      <c r="A98" t="s">
        <v>117</v>
      </c>
      <c r="B98" t="s">
        <v>101</v>
      </c>
      <c r="C98" s="30">
        <f>('Análise-original'!C98-1400*15.32)/2000</f>
        <v>8918.0020000000004</v>
      </c>
      <c r="D98" s="30"/>
    </row>
    <row r="99" spans="1:4" x14ac:dyDescent="0.35">
      <c r="A99" t="s">
        <v>117</v>
      </c>
      <c r="B99" s="28" t="s">
        <v>102</v>
      </c>
      <c r="C99" s="30">
        <f>('Análise-original'!C99-1400*15.32)/2000</f>
        <v>8835.1902160000009</v>
      </c>
      <c r="D99" s="30"/>
    </row>
    <row r="100" spans="1:4" x14ac:dyDescent="0.35">
      <c r="A100" t="s">
        <v>117</v>
      </c>
      <c r="B100" s="28" t="s">
        <v>103</v>
      </c>
      <c r="C100" s="30">
        <f>('Análise-original'!C100-1400*15.32)/2000</f>
        <v>8836.0415319999993</v>
      </c>
      <c r="D100" s="30"/>
    </row>
    <row r="101" spans="1:4" x14ac:dyDescent="0.35">
      <c r="A101" t="s">
        <v>117</v>
      </c>
      <c r="B101" t="s">
        <v>104</v>
      </c>
      <c r="C101" s="30">
        <f>('Análise-original'!C101-1400*15.32)/2000</f>
        <v>8862.7259319999994</v>
      </c>
      <c r="D101" s="30"/>
    </row>
    <row r="102" spans="1:4" x14ac:dyDescent="0.35">
      <c r="A102" t="s">
        <v>117</v>
      </c>
      <c r="B102" t="s">
        <v>105</v>
      </c>
      <c r="C102" s="30">
        <f>('Análise-original'!C102-1400*15.32)/2000</f>
        <v>8823.032776</v>
      </c>
      <c r="D102" s="30"/>
    </row>
    <row r="103" spans="1:4" x14ac:dyDescent="0.35">
      <c r="A103" t="s">
        <v>117</v>
      </c>
      <c r="B103" t="s">
        <v>106</v>
      </c>
      <c r="C103" s="30">
        <f>('Análise-original'!C103-1400*15.32)/2000</f>
        <v>8814.319528</v>
      </c>
      <c r="D103" s="30"/>
    </row>
    <row r="104" spans="1:4" x14ac:dyDescent="0.35">
      <c r="A104" t="s">
        <v>117</v>
      </c>
      <c r="B104" t="s">
        <v>107</v>
      </c>
      <c r="C104" s="30">
        <f>('Análise-original'!C104-1400*15.32)/2000</f>
        <v>8823.9023560000005</v>
      </c>
      <c r="D104" s="30"/>
    </row>
    <row r="105" spans="1:4" x14ac:dyDescent="0.35">
      <c r="A105" t="s">
        <v>117</v>
      </c>
      <c r="B105" s="28" t="s">
        <v>108</v>
      </c>
      <c r="C105" s="30">
        <f>('Análise-original'!C105-1400*15.32)/2000</f>
        <v>8833.5941559999992</v>
      </c>
      <c r="D105" s="30"/>
    </row>
    <row r="106" spans="1:4" x14ac:dyDescent="0.35">
      <c r="A106" t="s">
        <v>117</v>
      </c>
      <c r="B106" t="s">
        <v>109</v>
      </c>
      <c r="C106" s="30">
        <f>('Análise-original'!C106-1400*15.32)/2000</f>
        <v>8833.5941559999992</v>
      </c>
      <c r="D106" s="30"/>
    </row>
    <row r="107" spans="1:4" x14ac:dyDescent="0.35">
      <c r="A107" t="s">
        <v>117</v>
      </c>
      <c r="B107" t="s">
        <v>110</v>
      </c>
      <c r="C107" s="30">
        <f>('Análise-original'!C107-1400*15.32)/2000</f>
        <v>8833.5941559999992</v>
      </c>
      <c r="D107" s="30"/>
    </row>
    <row r="108" spans="1:4" x14ac:dyDescent="0.35">
      <c r="A108" t="s">
        <v>117</v>
      </c>
      <c r="B108" t="s">
        <v>111</v>
      </c>
      <c r="C108" s="30">
        <f>('Análise-original'!C108-1400*15.32)/2000</f>
        <v>8833.5941559999992</v>
      </c>
      <c r="D108" s="30"/>
    </row>
    <row r="109" spans="1:4" x14ac:dyDescent="0.35">
      <c r="A109" t="s">
        <v>117</v>
      </c>
      <c r="B109" t="s">
        <v>112</v>
      </c>
      <c r="C109" s="30">
        <f>('Análise-original'!C109-1400*15.32)/2000</f>
        <v>8833.5941559999992</v>
      </c>
      <c r="D109" s="30"/>
    </row>
    <row r="110" spans="1:4" x14ac:dyDescent="0.35">
      <c r="A110" t="s">
        <v>118</v>
      </c>
      <c r="B110" t="s">
        <v>122</v>
      </c>
      <c r="C110" s="30">
        <f>('Análise-original'!C110-1400*15.32)/2000</f>
        <v>8672.9756559999987</v>
      </c>
      <c r="D110" s="30"/>
    </row>
    <row r="111" spans="1:4" x14ac:dyDescent="0.35">
      <c r="A111" t="s">
        <v>118</v>
      </c>
      <c r="B111" t="s">
        <v>96</v>
      </c>
      <c r="C111" s="30">
        <f>('Análise-original'!C111-1400*15.32)/2000</f>
        <v>8612.6060799999505</v>
      </c>
      <c r="D111" s="30"/>
    </row>
    <row r="112" spans="1:4" x14ac:dyDescent="0.35">
      <c r="A112" t="s">
        <v>118</v>
      </c>
      <c r="B112" t="s">
        <v>97</v>
      </c>
      <c r="C112" s="30">
        <f>('Análise-original'!C112-1400*15.32)/2000</f>
        <v>9133.0866160000005</v>
      </c>
      <c r="D112" s="30"/>
    </row>
    <row r="113" spans="1:4" x14ac:dyDescent="0.35">
      <c r="A113" t="s">
        <v>118</v>
      </c>
      <c r="B113" t="s">
        <v>98</v>
      </c>
      <c r="C113" s="30">
        <f>('Análise-original'!C113-1400*15.32)/2000</f>
        <v>9186.6699879999996</v>
      </c>
      <c r="D113" s="30"/>
    </row>
    <row r="114" spans="1:4" x14ac:dyDescent="0.35">
      <c r="A114" t="s">
        <v>118</v>
      </c>
      <c r="B114" t="s">
        <v>99</v>
      </c>
      <c r="C114" s="30">
        <f>('Análise-original'!C114-1400*15.32)/2000</f>
        <v>8702.8987479999996</v>
      </c>
      <c r="D114" s="30"/>
    </row>
    <row r="115" spans="1:4" x14ac:dyDescent="0.35">
      <c r="A115" t="s">
        <v>118</v>
      </c>
      <c r="B115" t="s">
        <v>100</v>
      </c>
      <c r="C115" s="30">
        <f>('Análise-original'!C115-1400*15.32)/2000</f>
        <v>8743.9654599999503</v>
      </c>
      <c r="D115" s="30"/>
    </row>
    <row r="116" spans="1:4" x14ac:dyDescent="0.35">
      <c r="A116" t="s">
        <v>118</v>
      </c>
      <c r="B116" t="s">
        <v>101</v>
      </c>
      <c r="C116" s="30">
        <f>('Análise-original'!C116-1400*15.32)/2000</f>
        <v>8757.3551079999997</v>
      </c>
      <c r="D116" s="30"/>
    </row>
    <row r="117" spans="1:4" x14ac:dyDescent="0.35">
      <c r="A117" t="s">
        <v>118</v>
      </c>
      <c r="B117" s="28" t="s">
        <v>102</v>
      </c>
      <c r="C117" s="30">
        <f>('Análise-original'!C117-1400*15.32)/2000</f>
        <v>8674.5685839999496</v>
      </c>
      <c r="D117" s="30"/>
    </row>
    <row r="118" spans="1:4" x14ac:dyDescent="0.35">
      <c r="A118" t="s">
        <v>118</v>
      </c>
      <c r="B118" s="28" t="s">
        <v>103</v>
      </c>
      <c r="C118" s="30">
        <f>('Análise-original'!C118-1400*15.32)/2000</f>
        <v>8675.4230319999988</v>
      </c>
      <c r="D118" s="30"/>
    </row>
    <row r="119" spans="1:4" x14ac:dyDescent="0.35">
      <c r="A119" t="s">
        <v>118</v>
      </c>
      <c r="B119" t="s">
        <v>104</v>
      </c>
      <c r="C119" s="30">
        <f>('Análise-original'!C119-1400*15.32)/2000</f>
        <v>8702.0537800000002</v>
      </c>
      <c r="D119" s="30"/>
    </row>
    <row r="120" spans="1:4" x14ac:dyDescent="0.35">
      <c r="A120" t="s">
        <v>118</v>
      </c>
      <c r="B120" t="s">
        <v>105</v>
      </c>
      <c r="C120" s="30">
        <f>('Análise-original'!C120-1400*15.32)/2000</f>
        <v>8662.5145840000005</v>
      </c>
      <c r="D120" s="30"/>
    </row>
    <row r="121" spans="1:4" x14ac:dyDescent="0.35">
      <c r="A121" t="s">
        <v>118</v>
      </c>
      <c r="B121" t="s">
        <v>106</v>
      </c>
      <c r="C121" s="30">
        <f>('Análise-original'!C121-1400*15.32)/2000</f>
        <v>8653.6505079999988</v>
      </c>
      <c r="D121" s="30"/>
    </row>
    <row r="122" spans="1:4" x14ac:dyDescent="0.35">
      <c r="A122" t="s">
        <v>118</v>
      </c>
      <c r="B122" t="s">
        <v>107</v>
      </c>
      <c r="C122" s="30">
        <f>('Análise-original'!C122-1400*15.32)/2000</f>
        <v>8663.3620360000004</v>
      </c>
      <c r="D122" s="30"/>
    </row>
    <row r="123" spans="1:4" x14ac:dyDescent="0.35">
      <c r="A123" t="s">
        <v>118</v>
      </c>
      <c r="B123" s="28" t="s">
        <v>108</v>
      </c>
      <c r="C123" s="30">
        <f>('Análise-original'!C123-1400*15.32)/2000</f>
        <v>8672.9756559999987</v>
      </c>
      <c r="D123" s="30"/>
    </row>
    <row r="124" spans="1:4" x14ac:dyDescent="0.35">
      <c r="A124" t="s">
        <v>118</v>
      </c>
      <c r="B124" t="s">
        <v>109</v>
      </c>
      <c r="C124" s="30">
        <f>('Análise-original'!C124-1400*15.32)/2000</f>
        <v>8672.9756559999987</v>
      </c>
      <c r="D124" s="30"/>
    </row>
    <row r="125" spans="1:4" x14ac:dyDescent="0.35">
      <c r="A125" t="s">
        <v>118</v>
      </c>
      <c r="B125" t="s">
        <v>110</v>
      </c>
      <c r="C125" s="30">
        <f>('Análise-original'!C125-1400*15.32)/2000</f>
        <v>8672.9756559999987</v>
      </c>
      <c r="D125" s="30"/>
    </row>
    <row r="126" spans="1:4" x14ac:dyDescent="0.35">
      <c r="A126" t="s">
        <v>118</v>
      </c>
      <c r="B126" t="s">
        <v>111</v>
      </c>
      <c r="C126" s="30">
        <f>('Análise-original'!C126-1400*15.32)/2000</f>
        <v>8672.9756559999987</v>
      </c>
      <c r="D126" s="30"/>
    </row>
    <row r="127" spans="1:4" x14ac:dyDescent="0.35">
      <c r="A127" t="s">
        <v>118</v>
      </c>
      <c r="B127" t="s">
        <v>112</v>
      </c>
      <c r="C127" s="30">
        <f>('Análise-original'!C127-1400*15.32)/2000</f>
        <v>8672.9756559999987</v>
      </c>
      <c r="D127" s="30"/>
    </row>
    <row r="128" spans="1:4" x14ac:dyDescent="0.35">
      <c r="A128" t="s">
        <v>119</v>
      </c>
      <c r="B128" t="s">
        <v>122</v>
      </c>
      <c r="C128" s="30">
        <f>('Análise-original'!C128-1400*15.32)/2000</f>
        <v>8994.7322559999993</v>
      </c>
      <c r="D128" s="30"/>
    </row>
    <row r="129" spans="1:4" x14ac:dyDescent="0.35">
      <c r="A129" t="s">
        <v>119</v>
      </c>
      <c r="B129" t="s">
        <v>96</v>
      </c>
      <c r="C129" s="30">
        <f>('Análise-original'!C129-1400*15.32)/2000</f>
        <v>8934.3152919999993</v>
      </c>
      <c r="D129" s="30"/>
    </row>
    <row r="130" spans="1:4" x14ac:dyDescent="0.35">
      <c r="A130" t="s">
        <v>119</v>
      </c>
      <c r="B130" t="s">
        <v>97</v>
      </c>
      <c r="C130" s="30">
        <f>('Análise-original'!C130-1400*15.32)/2000</f>
        <v>9455.1607359999998</v>
      </c>
      <c r="D130" s="30"/>
    </row>
    <row r="131" spans="1:4" x14ac:dyDescent="0.35">
      <c r="A131" t="s">
        <v>119</v>
      </c>
      <c r="B131" t="s">
        <v>98</v>
      </c>
      <c r="C131" s="30">
        <f>('Análise-original'!C131-1400*15.32)/2000</f>
        <v>9508.8316839999497</v>
      </c>
      <c r="D131" s="30"/>
    </row>
    <row r="132" spans="1:4" x14ac:dyDescent="0.35">
      <c r="A132" t="s">
        <v>119</v>
      </c>
      <c r="B132" t="s">
        <v>99</v>
      </c>
      <c r="C132" s="30">
        <f>('Análise-original'!C132-1400*15.32)/2000</f>
        <v>9024.6608799999503</v>
      </c>
      <c r="D132" s="30"/>
    </row>
    <row r="133" spans="1:4" x14ac:dyDescent="0.35">
      <c r="A133" t="s">
        <v>119</v>
      </c>
      <c r="B133" t="s">
        <v>100</v>
      </c>
      <c r="C133" s="30">
        <f>('Análise-original'!C133-1400*15.32)/2000</f>
        <v>9065.7860439999495</v>
      </c>
      <c r="D133" s="30"/>
    </row>
    <row r="134" spans="1:4" x14ac:dyDescent="0.35">
      <c r="A134" t="s">
        <v>119</v>
      </c>
      <c r="B134" t="s">
        <v>101</v>
      </c>
      <c r="C134" s="30">
        <f>('Análise-original'!C134-1400*15.32)/2000</f>
        <v>9079.2096160000001</v>
      </c>
      <c r="D134" s="30"/>
    </row>
    <row r="135" spans="1:4" x14ac:dyDescent="0.35">
      <c r="A135" t="s">
        <v>119</v>
      </c>
      <c r="B135" s="28" t="s">
        <v>102</v>
      </c>
      <c r="C135" s="30">
        <f>('Análise-original'!C135-1400*15.32)/2000</f>
        <v>8996.2777960000003</v>
      </c>
      <c r="D135" s="30"/>
    </row>
    <row r="136" spans="1:4" x14ac:dyDescent="0.35">
      <c r="A136" t="s">
        <v>119</v>
      </c>
      <c r="B136" s="28" t="s">
        <v>103</v>
      </c>
      <c r="C136" s="30">
        <f>('Análise-original'!C136-1400*15.32)/2000</f>
        <v>8997.1599039999983</v>
      </c>
      <c r="D136" s="30"/>
    </row>
    <row r="137" spans="1:4" x14ac:dyDescent="0.35">
      <c r="A137" t="s">
        <v>119</v>
      </c>
      <c r="B137" t="s">
        <v>104</v>
      </c>
      <c r="C137" s="30">
        <f>('Análise-original'!C137-1400*15.32)/2000</f>
        <v>9023.9193520000008</v>
      </c>
      <c r="D137" s="30"/>
    </row>
    <row r="138" spans="1:4" x14ac:dyDescent="0.35">
      <c r="A138" t="s">
        <v>119</v>
      </c>
      <c r="B138" t="s">
        <v>105</v>
      </c>
      <c r="C138" s="30">
        <f>('Análise-original'!C138-1400*15.32)/2000</f>
        <v>8984.2237959999493</v>
      </c>
      <c r="D138" s="30"/>
    </row>
    <row r="139" spans="1:4" x14ac:dyDescent="0.35">
      <c r="A139" t="s">
        <v>119</v>
      </c>
      <c r="B139" t="s">
        <v>106</v>
      </c>
      <c r="C139" s="30">
        <f>('Análise-original'!C139-1400*15.32)/2000</f>
        <v>8975.3794480000015</v>
      </c>
      <c r="D139" s="30"/>
    </row>
    <row r="140" spans="1:4" x14ac:dyDescent="0.35">
      <c r="A140" t="s">
        <v>119</v>
      </c>
      <c r="B140" t="s">
        <v>107</v>
      </c>
      <c r="C140" s="30">
        <f>('Análise-original'!C140-1400*15.32)/2000</f>
        <v>8985.0515199999991</v>
      </c>
      <c r="D140" s="30"/>
    </row>
    <row r="141" spans="1:4" x14ac:dyDescent="0.35">
      <c r="A141" t="s">
        <v>119</v>
      </c>
      <c r="B141" s="28" t="s">
        <v>108</v>
      </c>
      <c r="C141" s="30">
        <f>('Análise-original'!C141-1400*15.32)/2000</f>
        <v>8994.7322559999993</v>
      </c>
      <c r="D141" s="30"/>
    </row>
    <row r="142" spans="1:4" x14ac:dyDescent="0.35">
      <c r="A142" t="s">
        <v>119</v>
      </c>
      <c r="B142" t="s">
        <v>109</v>
      </c>
      <c r="C142" s="30">
        <f>('Análise-original'!C142-1400*15.32)/2000</f>
        <v>8994.7322559999993</v>
      </c>
      <c r="D142" s="30"/>
    </row>
    <row r="143" spans="1:4" x14ac:dyDescent="0.35">
      <c r="A143" t="s">
        <v>119</v>
      </c>
      <c r="B143" t="s">
        <v>110</v>
      </c>
      <c r="C143" s="30">
        <f>('Análise-original'!C143-1400*15.32)/2000</f>
        <v>8994.7322559999993</v>
      </c>
      <c r="D143" s="30"/>
    </row>
    <row r="144" spans="1:4" x14ac:dyDescent="0.35">
      <c r="A144" t="s">
        <v>119</v>
      </c>
      <c r="B144" t="s">
        <v>111</v>
      </c>
      <c r="C144" s="30">
        <f>('Análise-original'!C144-1400*15.32)/2000</f>
        <v>8994.7322559999993</v>
      </c>
      <c r="D144" s="30"/>
    </row>
    <row r="145" spans="1:4" x14ac:dyDescent="0.35">
      <c r="A145" t="s">
        <v>119</v>
      </c>
      <c r="B145" t="s">
        <v>112</v>
      </c>
      <c r="C145" s="30">
        <f>('Análise-original'!C145-1400*15.32)/2000</f>
        <v>8994.7322559999993</v>
      </c>
      <c r="D145" s="30"/>
    </row>
    <row r="146" spans="1:4" x14ac:dyDescent="0.35">
      <c r="A146" t="s">
        <v>120</v>
      </c>
      <c r="B146" t="s">
        <v>122</v>
      </c>
      <c r="C146" s="30">
        <f>('Análise-original'!C146-1400*15.32)/2000</f>
        <v>8832.9268599999996</v>
      </c>
      <c r="D146" s="30"/>
    </row>
    <row r="147" spans="1:4" x14ac:dyDescent="0.35">
      <c r="A147" t="s">
        <v>120</v>
      </c>
      <c r="B147" t="s">
        <v>96</v>
      </c>
      <c r="C147" s="30">
        <f>('Análise-original'!C147-1400*15.32)/2000</f>
        <v>8772.5098959999996</v>
      </c>
      <c r="D147" s="30"/>
    </row>
    <row r="148" spans="1:4" x14ac:dyDescent="0.35">
      <c r="A148" t="s">
        <v>120</v>
      </c>
      <c r="B148" t="s">
        <v>97</v>
      </c>
      <c r="C148" s="30">
        <f>('Análise-original'!C148-1400*15.32)/2000</f>
        <v>9293.3553400000001</v>
      </c>
      <c r="D148" s="30"/>
    </row>
    <row r="149" spans="1:4" x14ac:dyDescent="0.35">
      <c r="A149" t="s">
        <v>120</v>
      </c>
      <c r="B149" t="s">
        <v>98</v>
      </c>
      <c r="C149" s="30">
        <f>('Análise-original'!C149-1400*15.32)/2000</f>
        <v>9347.02628799995</v>
      </c>
      <c r="D149" s="30"/>
    </row>
    <row r="150" spans="1:4" x14ac:dyDescent="0.35">
      <c r="A150" t="s">
        <v>120</v>
      </c>
      <c r="B150" t="s">
        <v>99</v>
      </c>
      <c r="C150" s="30">
        <f>('Análise-original'!C150-1400*15.32)/2000</f>
        <v>8862.8554839999997</v>
      </c>
      <c r="D150" s="30"/>
    </row>
    <row r="151" spans="1:4" x14ac:dyDescent="0.35">
      <c r="A151" t="s">
        <v>120</v>
      </c>
      <c r="B151" t="s">
        <v>100</v>
      </c>
      <c r="C151" s="30">
        <f>('Análise-original'!C151-1400*15.32)/2000</f>
        <v>8903.9806479999497</v>
      </c>
      <c r="D151" s="30"/>
    </row>
    <row r="152" spans="1:4" x14ac:dyDescent="0.35">
      <c r="A152" t="s">
        <v>120</v>
      </c>
      <c r="B152" t="s">
        <v>101</v>
      </c>
      <c r="C152" s="30">
        <f>('Análise-original'!C152-1400*15.32)/2000</f>
        <v>8917.4042200000004</v>
      </c>
      <c r="D152" s="30"/>
    </row>
    <row r="153" spans="1:4" x14ac:dyDescent="0.35">
      <c r="A153" t="s">
        <v>120</v>
      </c>
      <c r="B153" s="28" t="s">
        <v>102</v>
      </c>
      <c r="C153" s="30">
        <f>('Análise-original'!C153-1400*15.32)/2000</f>
        <v>8834.4724000000006</v>
      </c>
      <c r="D153" s="30"/>
    </row>
    <row r="154" spans="1:4" x14ac:dyDescent="0.35">
      <c r="A154" t="s">
        <v>120</v>
      </c>
      <c r="B154" s="28" t="s">
        <v>103</v>
      </c>
      <c r="C154" s="30">
        <f>('Análise-original'!C154-1400*15.32)/2000</f>
        <v>8835.3545080000004</v>
      </c>
      <c r="D154" s="30"/>
    </row>
    <row r="155" spans="1:4" x14ac:dyDescent="0.35">
      <c r="A155" t="s">
        <v>120</v>
      </c>
      <c r="B155" t="s">
        <v>104</v>
      </c>
      <c r="C155" s="30">
        <f>('Análise-original'!C155-1400*15.32)/2000</f>
        <v>8862.1139560000011</v>
      </c>
      <c r="D155" s="30"/>
    </row>
    <row r="156" spans="1:4" x14ac:dyDescent="0.35">
      <c r="A156" t="s">
        <v>120</v>
      </c>
      <c r="B156" t="s">
        <v>105</v>
      </c>
      <c r="C156" s="30">
        <f>('Análise-original'!C156-1400*15.32)/2000</f>
        <v>8822.4183999999495</v>
      </c>
      <c r="D156" s="30"/>
    </row>
    <row r="157" spans="1:4" x14ac:dyDescent="0.35">
      <c r="A157" t="s">
        <v>120</v>
      </c>
      <c r="B157" t="s">
        <v>106</v>
      </c>
      <c r="C157" s="30">
        <f>('Análise-original'!C157-1400*15.32)/2000</f>
        <v>8813.5740519999508</v>
      </c>
      <c r="D157" s="30"/>
    </row>
    <row r="158" spans="1:4" x14ac:dyDescent="0.35">
      <c r="A158" t="s">
        <v>120</v>
      </c>
      <c r="B158" t="s">
        <v>107</v>
      </c>
      <c r="C158" s="30">
        <f>('Análise-original'!C158-1400*15.32)/2000</f>
        <v>8823.2461239999993</v>
      </c>
      <c r="D158" s="30"/>
    </row>
    <row r="159" spans="1:4" x14ac:dyDescent="0.35">
      <c r="A159" t="s">
        <v>120</v>
      </c>
      <c r="B159" s="28" t="s">
        <v>108</v>
      </c>
      <c r="C159" s="30">
        <f>('Análise-original'!C159-1400*15.32)/2000</f>
        <v>8832.9268599999996</v>
      </c>
      <c r="D159" s="30"/>
    </row>
    <row r="160" spans="1:4" x14ac:dyDescent="0.35">
      <c r="A160" t="s">
        <v>120</v>
      </c>
      <c r="B160" t="s">
        <v>109</v>
      </c>
      <c r="C160" s="30">
        <f>('Análise-original'!C160-1400*15.32)/2000</f>
        <v>8832.9268599999996</v>
      </c>
      <c r="D160" s="30"/>
    </row>
    <row r="161" spans="1:4" x14ac:dyDescent="0.35">
      <c r="A161" t="s">
        <v>120</v>
      </c>
      <c r="B161" t="s">
        <v>110</v>
      </c>
      <c r="C161" s="30">
        <f>('Análise-original'!C161-1400*15.32)/2000</f>
        <v>8832.9268599999996</v>
      </c>
      <c r="D161" s="30"/>
    </row>
    <row r="162" spans="1:4" x14ac:dyDescent="0.35">
      <c r="A162" t="s">
        <v>120</v>
      </c>
      <c r="B162" t="s">
        <v>111</v>
      </c>
      <c r="C162" s="30">
        <f>('Análise-original'!C162-1400*15.32)/2000</f>
        <v>8832.9268599999996</v>
      </c>
      <c r="D162" s="30"/>
    </row>
    <row r="163" spans="1:4" x14ac:dyDescent="0.35">
      <c r="A163" t="s">
        <v>120</v>
      </c>
      <c r="B163" t="s">
        <v>112</v>
      </c>
      <c r="C163" s="30">
        <f>('Análise-original'!C163-1400*15.32)/2000</f>
        <v>8832.9268599999996</v>
      </c>
      <c r="D163" s="30"/>
    </row>
    <row r="164" spans="1:4" x14ac:dyDescent="0.35">
      <c r="A164" t="s">
        <v>121</v>
      </c>
      <c r="B164" t="s">
        <v>122</v>
      </c>
      <c r="C164" s="30">
        <f>('Análise-original'!C164-1400*15.32)/2000</f>
        <v>8671.5770800000009</v>
      </c>
      <c r="D164" s="30"/>
    </row>
    <row r="165" spans="1:4" x14ac:dyDescent="0.35">
      <c r="A165" t="s">
        <v>121</v>
      </c>
      <c r="B165" t="s">
        <v>96</v>
      </c>
      <c r="C165" s="30">
        <f>('Análise-original'!C165-1400*15.32)/2000</f>
        <v>8611.1601160000009</v>
      </c>
      <c r="D165" s="30"/>
    </row>
    <row r="166" spans="1:4" x14ac:dyDescent="0.35">
      <c r="A166" t="s">
        <v>121</v>
      </c>
      <c r="B166" t="s">
        <v>97</v>
      </c>
      <c r="C166" s="30">
        <f>('Análise-original'!C166-1400*15.32)/2000</f>
        <v>9132.0055600000014</v>
      </c>
      <c r="D166" s="30"/>
    </row>
    <row r="167" spans="1:4" x14ac:dyDescent="0.35">
      <c r="A167" t="s">
        <v>121</v>
      </c>
      <c r="B167" t="s">
        <v>98</v>
      </c>
      <c r="C167" s="30">
        <f>('Análise-original'!C167-1400*15.32)/2000</f>
        <v>9185.6765079999986</v>
      </c>
      <c r="D167" s="30"/>
    </row>
    <row r="168" spans="1:4" x14ac:dyDescent="0.35">
      <c r="A168" t="s">
        <v>121</v>
      </c>
      <c r="B168" t="s">
        <v>99</v>
      </c>
      <c r="C168" s="30">
        <f>('Análise-original'!C168-1400*15.32)/2000</f>
        <v>8701.5057039999992</v>
      </c>
      <c r="D168" s="30"/>
    </row>
    <row r="169" spans="1:4" x14ac:dyDescent="0.35">
      <c r="A169" t="s">
        <v>121</v>
      </c>
      <c r="B169" t="s">
        <v>100</v>
      </c>
      <c r="C169" s="30">
        <f>('Análise-original'!C169-1400*15.32)/2000</f>
        <v>8742.6308680000002</v>
      </c>
      <c r="D169" s="30"/>
    </row>
    <row r="170" spans="1:4" x14ac:dyDescent="0.35">
      <c r="A170" t="s">
        <v>121</v>
      </c>
      <c r="B170" t="s">
        <v>101</v>
      </c>
      <c r="C170" s="30">
        <f>('Análise-original'!C170-1400*15.32)/2000</f>
        <v>8756.0544399999999</v>
      </c>
      <c r="D170" s="30"/>
    </row>
    <row r="171" spans="1:4" x14ac:dyDescent="0.35">
      <c r="A171" t="s">
        <v>121</v>
      </c>
      <c r="B171" s="28" t="s">
        <v>102</v>
      </c>
      <c r="C171" s="30">
        <f>('Análise-original'!C171-1400*15.32)/2000</f>
        <v>8673.1226199999983</v>
      </c>
      <c r="D171" s="30"/>
    </row>
    <row r="172" spans="1:4" x14ac:dyDescent="0.35">
      <c r="A172" t="s">
        <v>121</v>
      </c>
      <c r="B172" s="28" t="s">
        <v>103</v>
      </c>
      <c r="C172" s="30">
        <f>('Análise-original'!C172-1400*15.32)/2000</f>
        <v>8674.0047279999999</v>
      </c>
      <c r="D172" s="30"/>
    </row>
    <row r="173" spans="1:4" x14ac:dyDescent="0.35">
      <c r="A173" t="s">
        <v>121</v>
      </c>
      <c r="B173" t="s">
        <v>104</v>
      </c>
      <c r="C173" s="30">
        <f>('Análise-original'!C173-1400*15.32)/2000</f>
        <v>8700.7641760000006</v>
      </c>
      <c r="D173" s="30"/>
    </row>
    <row r="174" spans="1:4" x14ac:dyDescent="0.35">
      <c r="A174" t="s">
        <v>121</v>
      </c>
      <c r="B174" t="s">
        <v>105</v>
      </c>
      <c r="C174" s="30">
        <f>('Análise-original'!C174-1400*15.32)/2000</f>
        <v>8661.06862</v>
      </c>
      <c r="D174" s="30"/>
    </row>
    <row r="175" spans="1:4" x14ac:dyDescent="0.35">
      <c r="A175" t="s">
        <v>121</v>
      </c>
      <c r="B175" t="s">
        <v>106</v>
      </c>
      <c r="C175" s="30">
        <f>('Análise-original'!C175-1400*15.32)/2000</f>
        <v>8652.2242719999995</v>
      </c>
      <c r="D175" s="30"/>
    </row>
    <row r="176" spans="1:4" x14ac:dyDescent="0.35">
      <c r="A176" t="s">
        <v>121</v>
      </c>
      <c r="B176" t="s">
        <v>107</v>
      </c>
      <c r="C176" s="30">
        <f>('Análise-original'!C176-1400*15.32)/2000</f>
        <v>8661.8963439999497</v>
      </c>
      <c r="D176" s="30"/>
    </row>
    <row r="177" spans="1:4" x14ac:dyDescent="0.35">
      <c r="A177" t="s">
        <v>121</v>
      </c>
      <c r="B177" s="28" t="s">
        <v>108</v>
      </c>
      <c r="C177" s="30">
        <f>('Análise-original'!C177-1400*15.32)/2000</f>
        <v>8671.5770800000009</v>
      </c>
      <c r="D177" s="30"/>
    </row>
    <row r="178" spans="1:4" x14ac:dyDescent="0.35">
      <c r="A178" t="s">
        <v>121</v>
      </c>
      <c r="B178" t="s">
        <v>109</v>
      </c>
      <c r="C178" s="30">
        <f>('Análise-original'!C178-1400*15.32)/2000</f>
        <v>8671.5770800000009</v>
      </c>
      <c r="D178" s="30"/>
    </row>
    <row r="179" spans="1:4" x14ac:dyDescent="0.35">
      <c r="A179" t="s">
        <v>121</v>
      </c>
      <c r="B179" t="s">
        <v>110</v>
      </c>
      <c r="C179" s="30">
        <f>('Análise-original'!C179-1400*15.32)/2000</f>
        <v>8671.5770800000009</v>
      </c>
      <c r="D179" s="30"/>
    </row>
    <row r="180" spans="1:4" x14ac:dyDescent="0.35">
      <c r="A180" t="s">
        <v>121</v>
      </c>
      <c r="B180" t="s">
        <v>111</v>
      </c>
      <c r="C180" s="30">
        <f>('Análise-original'!C180-1400*15.32)/2000</f>
        <v>8671.5770800000009</v>
      </c>
      <c r="D180" s="30"/>
    </row>
    <row r="181" spans="1:4" x14ac:dyDescent="0.35">
      <c r="A181" t="s">
        <v>121</v>
      </c>
      <c r="B181" t="s">
        <v>112</v>
      </c>
      <c r="C181" s="30">
        <f>('Análise-original'!C181-1400*15.32)/2000</f>
        <v>8671.5770800000009</v>
      </c>
      <c r="D181" s="3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8C53-E2AA-4943-9A9C-B8F4F2240AB8}">
  <dimension ref="A1:C181"/>
  <sheetViews>
    <sheetView workbookViewId="0">
      <selection activeCell="C3" sqref="C3"/>
    </sheetView>
  </sheetViews>
  <sheetFormatPr defaultRowHeight="14.5" x14ac:dyDescent="0.35"/>
  <cols>
    <col min="1" max="1" width="15.54296875" bestFit="1" customWidth="1"/>
    <col min="2" max="2" width="10.1796875" bestFit="1" customWidth="1"/>
    <col min="3" max="3" width="11" bestFit="1" customWidth="1"/>
  </cols>
  <sheetData>
    <row r="1" spans="1:3" x14ac:dyDescent="0.35">
      <c r="A1" t="s">
        <v>93</v>
      </c>
      <c r="B1" t="s">
        <v>94</v>
      </c>
      <c r="C1" t="s">
        <v>95</v>
      </c>
    </row>
    <row r="2" spans="1:3" x14ac:dyDescent="0.35">
      <c r="A2" t="s">
        <v>122</v>
      </c>
      <c r="B2" t="s">
        <v>122</v>
      </c>
      <c r="C2" s="27">
        <v>18334880.280000001</v>
      </c>
    </row>
    <row r="3" spans="1:3" x14ac:dyDescent="0.35">
      <c r="A3" t="s">
        <v>122</v>
      </c>
      <c r="B3" t="s">
        <v>96</v>
      </c>
      <c r="C3" s="27">
        <v>18214096.871999901</v>
      </c>
    </row>
    <row r="4" spans="1:3" x14ac:dyDescent="0.35">
      <c r="A4" t="s">
        <v>122</v>
      </c>
      <c r="B4" t="s">
        <v>97</v>
      </c>
      <c r="C4" s="27">
        <v>19255737.239999998</v>
      </c>
    </row>
    <row r="5" spans="1:3" x14ac:dyDescent="0.35">
      <c r="A5" t="s">
        <v>122</v>
      </c>
      <c r="B5" t="s">
        <v>98</v>
      </c>
      <c r="C5" s="27">
        <v>19363079.135999899</v>
      </c>
    </row>
    <row r="6" spans="1:3" x14ac:dyDescent="0.35">
      <c r="A6" t="s">
        <v>122</v>
      </c>
      <c r="B6" t="s">
        <v>99</v>
      </c>
      <c r="C6" s="27">
        <v>18394737.528000001</v>
      </c>
    </row>
    <row r="7" spans="1:3" x14ac:dyDescent="0.35">
      <c r="A7" t="s">
        <v>122</v>
      </c>
      <c r="B7" t="s">
        <v>100</v>
      </c>
      <c r="C7" s="27">
        <v>18476987.855999999</v>
      </c>
    </row>
    <row r="8" spans="1:3" x14ac:dyDescent="0.35">
      <c r="A8" t="s">
        <v>122</v>
      </c>
      <c r="B8" t="s">
        <v>101</v>
      </c>
      <c r="C8" s="27">
        <v>18503835</v>
      </c>
    </row>
    <row r="9" spans="1:3" x14ac:dyDescent="0.35">
      <c r="A9" t="s">
        <v>122</v>
      </c>
      <c r="B9" s="28" t="s">
        <v>102</v>
      </c>
      <c r="C9" s="27">
        <v>18337971.359999999</v>
      </c>
    </row>
    <row r="10" spans="1:3" x14ac:dyDescent="0.35">
      <c r="A10" t="s">
        <v>122</v>
      </c>
      <c r="B10" s="28" t="s">
        <v>103</v>
      </c>
      <c r="C10" s="27">
        <v>18339735.575999901</v>
      </c>
    </row>
    <row r="11" spans="1:3" x14ac:dyDescent="0.35">
      <c r="A11" t="s">
        <v>122</v>
      </c>
      <c r="B11" t="s">
        <v>104</v>
      </c>
      <c r="C11" s="27">
        <v>18393254.471999999</v>
      </c>
    </row>
    <row r="12" spans="1:3" x14ac:dyDescent="0.35">
      <c r="A12" t="s">
        <v>122</v>
      </c>
      <c r="B12" t="s">
        <v>105</v>
      </c>
      <c r="C12" s="27">
        <v>18313863.359999999</v>
      </c>
    </row>
    <row r="13" spans="1:3" x14ac:dyDescent="0.35">
      <c r="A13" t="s">
        <v>122</v>
      </c>
      <c r="B13" t="s">
        <v>106</v>
      </c>
      <c r="C13" s="27">
        <v>18296185.728</v>
      </c>
    </row>
    <row r="14" spans="1:3" x14ac:dyDescent="0.35">
      <c r="A14" t="s">
        <v>122</v>
      </c>
      <c r="B14" t="s">
        <v>107</v>
      </c>
      <c r="C14" s="27">
        <v>18315518.807999998</v>
      </c>
    </row>
    <row r="15" spans="1:3" x14ac:dyDescent="0.35">
      <c r="A15" t="s">
        <v>122</v>
      </c>
      <c r="B15" s="28" t="s">
        <v>108</v>
      </c>
      <c r="C15" s="27">
        <v>18334880.280000001</v>
      </c>
    </row>
    <row r="16" spans="1:3" x14ac:dyDescent="0.35">
      <c r="A16" t="s">
        <v>122</v>
      </c>
      <c r="B16" t="s">
        <v>109</v>
      </c>
      <c r="C16" s="27">
        <v>18334880.280000001</v>
      </c>
    </row>
    <row r="17" spans="1:3" x14ac:dyDescent="0.35">
      <c r="A17" t="s">
        <v>122</v>
      </c>
      <c r="B17" t="s">
        <v>110</v>
      </c>
      <c r="C17" s="27">
        <v>18334880.280000001</v>
      </c>
    </row>
    <row r="18" spans="1:3" x14ac:dyDescent="0.35">
      <c r="A18" t="s">
        <v>122</v>
      </c>
      <c r="B18" t="s">
        <v>111</v>
      </c>
      <c r="C18" s="27">
        <v>18334880.280000001</v>
      </c>
    </row>
    <row r="19" spans="1:3" x14ac:dyDescent="0.35">
      <c r="A19" t="s">
        <v>122</v>
      </c>
      <c r="B19" t="s">
        <v>112</v>
      </c>
      <c r="C19" s="27">
        <v>18334880.280000001</v>
      </c>
    </row>
    <row r="20" spans="1:3" x14ac:dyDescent="0.35">
      <c r="A20" t="s">
        <v>113</v>
      </c>
      <c r="B20" t="s">
        <v>122</v>
      </c>
      <c r="C20" s="27">
        <v>18658506.9359999</v>
      </c>
    </row>
    <row r="21" spans="1:3" x14ac:dyDescent="0.35">
      <c r="A21" t="s">
        <v>113</v>
      </c>
      <c r="B21" t="s">
        <v>96</v>
      </c>
      <c r="C21" s="27">
        <v>18537538.7759999</v>
      </c>
    </row>
    <row r="22" spans="1:3" x14ac:dyDescent="0.35">
      <c r="A22" t="s">
        <v>113</v>
      </c>
      <c r="B22" t="s">
        <v>97</v>
      </c>
      <c r="C22" s="27">
        <v>19580279.927999999</v>
      </c>
    </row>
    <row r="23" spans="1:3" x14ac:dyDescent="0.35">
      <c r="A23" t="s">
        <v>113</v>
      </c>
      <c r="B23" t="s">
        <v>98</v>
      </c>
      <c r="C23" s="27">
        <v>19687721.399999999</v>
      </c>
    </row>
    <row r="24" spans="1:3" x14ac:dyDescent="0.35">
      <c r="A24" t="s">
        <v>113</v>
      </c>
      <c r="B24" t="s">
        <v>99</v>
      </c>
      <c r="C24" s="27">
        <v>18718447.895999901</v>
      </c>
    </row>
    <row r="25" spans="1:3" x14ac:dyDescent="0.35">
      <c r="A25" t="s">
        <v>113</v>
      </c>
      <c r="B25" t="s">
        <v>100</v>
      </c>
      <c r="C25" s="27">
        <v>18800781.9359999</v>
      </c>
    </row>
    <row r="26" spans="1:3" x14ac:dyDescent="0.35">
      <c r="A26" t="s">
        <v>113</v>
      </c>
      <c r="B26" t="s">
        <v>101</v>
      </c>
      <c r="C26" s="27">
        <v>18827567.495999999</v>
      </c>
    </row>
    <row r="27" spans="1:3" x14ac:dyDescent="0.35">
      <c r="A27" t="s">
        <v>113</v>
      </c>
      <c r="B27" s="28" t="s">
        <v>102</v>
      </c>
      <c r="C27" s="27">
        <v>18661732.248</v>
      </c>
    </row>
    <row r="28" spans="1:3" x14ac:dyDescent="0.35">
      <c r="A28" t="s">
        <v>113</v>
      </c>
      <c r="B28" s="28" t="s">
        <v>103</v>
      </c>
      <c r="C28" s="27">
        <v>18663384.359999999</v>
      </c>
    </row>
    <row r="29" spans="1:3" x14ac:dyDescent="0.35">
      <c r="A29" t="s">
        <v>113</v>
      </c>
      <c r="B29" t="s">
        <v>104</v>
      </c>
      <c r="C29" s="27">
        <v>18716986.967999998</v>
      </c>
    </row>
    <row r="30" spans="1:3" x14ac:dyDescent="0.35">
      <c r="A30" t="s">
        <v>113</v>
      </c>
      <c r="B30" t="s">
        <v>105</v>
      </c>
      <c r="C30" s="27">
        <v>18637366.848000001</v>
      </c>
    </row>
    <row r="31" spans="1:3" x14ac:dyDescent="0.35">
      <c r="A31" t="s">
        <v>113</v>
      </c>
      <c r="B31" t="s">
        <v>106</v>
      </c>
      <c r="C31" s="27">
        <v>18619806.120000001</v>
      </c>
    </row>
    <row r="32" spans="1:3" x14ac:dyDescent="0.35">
      <c r="A32" t="s">
        <v>113</v>
      </c>
      <c r="B32" t="s">
        <v>107</v>
      </c>
      <c r="C32" s="27">
        <v>18639044.423999999</v>
      </c>
    </row>
    <row r="33" spans="1:3" x14ac:dyDescent="0.35">
      <c r="A33" t="s">
        <v>113</v>
      </c>
      <c r="B33" s="28" t="s">
        <v>108</v>
      </c>
      <c r="C33" s="27">
        <v>18658506.9359999</v>
      </c>
    </row>
    <row r="34" spans="1:3" x14ac:dyDescent="0.35">
      <c r="A34" t="s">
        <v>113</v>
      </c>
      <c r="B34" t="s">
        <v>109</v>
      </c>
      <c r="C34" s="27">
        <v>18658506.9359999</v>
      </c>
    </row>
    <row r="35" spans="1:3" x14ac:dyDescent="0.35">
      <c r="A35" t="s">
        <v>113</v>
      </c>
      <c r="B35" t="s">
        <v>110</v>
      </c>
      <c r="C35" s="27">
        <v>18658506.9359999</v>
      </c>
    </row>
    <row r="36" spans="1:3" x14ac:dyDescent="0.35">
      <c r="A36" t="s">
        <v>113</v>
      </c>
      <c r="B36" t="s">
        <v>111</v>
      </c>
      <c r="C36" s="27">
        <v>18658506.9359999</v>
      </c>
    </row>
    <row r="37" spans="1:3" x14ac:dyDescent="0.35">
      <c r="A37" t="s">
        <v>113</v>
      </c>
      <c r="B37" t="s">
        <v>112</v>
      </c>
      <c r="C37" s="27">
        <v>18658517.999999899</v>
      </c>
    </row>
    <row r="38" spans="1:3" x14ac:dyDescent="0.35">
      <c r="A38" t="s">
        <v>114</v>
      </c>
      <c r="B38" t="s">
        <v>122</v>
      </c>
      <c r="C38" s="27">
        <v>18012229.776000001</v>
      </c>
    </row>
    <row r="39" spans="1:3" x14ac:dyDescent="0.35">
      <c r="A39" t="s">
        <v>114</v>
      </c>
      <c r="B39" t="s">
        <v>96</v>
      </c>
      <c r="C39" s="27">
        <v>17891569.535999998</v>
      </c>
    </row>
    <row r="40" spans="1:3" x14ac:dyDescent="0.35">
      <c r="A40" t="s">
        <v>114</v>
      </c>
      <c r="B40" t="s">
        <v>97</v>
      </c>
      <c r="C40" s="27">
        <v>18932333.328000002</v>
      </c>
    </row>
    <row r="41" spans="1:3" x14ac:dyDescent="0.35">
      <c r="A41" t="s">
        <v>114</v>
      </c>
      <c r="B41" t="s">
        <v>98</v>
      </c>
      <c r="C41" s="27">
        <v>19039591.511999998</v>
      </c>
    </row>
    <row r="42" spans="1:3" x14ac:dyDescent="0.35">
      <c r="A42" t="s">
        <v>114</v>
      </c>
      <c r="B42" t="s">
        <v>99</v>
      </c>
      <c r="C42" s="27">
        <v>18072047.568</v>
      </c>
    </row>
    <row r="43" spans="1:3" x14ac:dyDescent="0.35">
      <c r="A43" t="s">
        <v>114</v>
      </c>
      <c r="B43" t="s">
        <v>100</v>
      </c>
      <c r="C43" s="27">
        <v>18154253.6399999</v>
      </c>
    </row>
    <row r="44" spans="1:3" x14ac:dyDescent="0.35">
      <c r="A44" t="s">
        <v>114</v>
      </c>
      <c r="B44" t="s">
        <v>101</v>
      </c>
      <c r="C44" s="27">
        <v>18181190.760000002</v>
      </c>
    </row>
    <row r="45" spans="1:3" x14ac:dyDescent="0.35">
      <c r="A45" t="s">
        <v>114</v>
      </c>
      <c r="B45" s="28" t="s">
        <v>102</v>
      </c>
      <c r="C45" s="27">
        <v>18015360.311999999</v>
      </c>
    </row>
    <row r="46" spans="1:3" x14ac:dyDescent="0.35">
      <c r="A46" t="s">
        <v>114</v>
      </c>
      <c r="B46" s="28" t="s">
        <v>103</v>
      </c>
      <c r="C46" s="27">
        <v>18017056.68</v>
      </c>
    </row>
    <row r="47" spans="1:3" x14ac:dyDescent="0.35">
      <c r="A47" t="s">
        <v>114</v>
      </c>
      <c r="B47" t="s">
        <v>104</v>
      </c>
      <c r="C47" s="27">
        <v>18070643.423999902</v>
      </c>
    </row>
    <row r="48" spans="1:3" x14ac:dyDescent="0.35">
      <c r="A48" t="s">
        <v>114</v>
      </c>
      <c r="B48" t="s">
        <v>105</v>
      </c>
      <c r="C48" s="27">
        <v>17991045.432</v>
      </c>
    </row>
    <row r="49" spans="1:3" x14ac:dyDescent="0.35">
      <c r="A49" t="s">
        <v>114</v>
      </c>
      <c r="B49" t="s">
        <v>106</v>
      </c>
      <c r="C49" s="27">
        <v>17973468.839999899</v>
      </c>
    </row>
    <row r="50" spans="1:3" x14ac:dyDescent="0.35">
      <c r="A50" t="s">
        <v>114</v>
      </c>
      <c r="B50" t="s">
        <v>107</v>
      </c>
      <c r="C50" s="27">
        <v>17992784.592</v>
      </c>
    </row>
    <row r="51" spans="1:3" x14ac:dyDescent="0.35">
      <c r="A51" t="s">
        <v>114</v>
      </c>
      <c r="B51" s="28" t="s">
        <v>108</v>
      </c>
      <c r="C51" s="27">
        <v>18012229.776000001</v>
      </c>
    </row>
    <row r="52" spans="1:3" x14ac:dyDescent="0.35">
      <c r="A52" t="s">
        <v>114</v>
      </c>
      <c r="B52" t="s">
        <v>109</v>
      </c>
      <c r="C52" s="27">
        <v>18012229.776000001</v>
      </c>
    </row>
    <row r="53" spans="1:3" x14ac:dyDescent="0.35">
      <c r="A53" t="s">
        <v>114</v>
      </c>
      <c r="B53" t="s">
        <v>110</v>
      </c>
      <c r="C53" s="27">
        <v>18012229.776000001</v>
      </c>
    </row>
    <row r="54" spans="1:3" x14ac:dyDescent="0.35">
      <c r="A54" t="s">
        <v>114</v>
      </c>
      <c r="B54" t="s">
        <v>111</v>
      </c>
      <c r="C54" s="27">
        <v>18012229.776000001</v>
      </c>
    </row>
    <row r="55" spans="1:3" x14ac:dyDescent="0.35">
      <c r="A55" t="s">
        <v>114</v>
      </c>
      <c r="B55" t="s">
        <v>112</v>
      </c>
      <c r="C55" s="27">
        <v>18012229.776000001</v>
      </c>
    </row>
    <row r="56" spans="1:3" x14ac:dyDescent="0.35">
      <c r="A56" t="s">
        <v>115</v>
      </c>
      <c r="B56" t="s">
        <v>122</v>
      </c>
      <c r="C56" s="27">
        <v>17690094.072000001</v>
      </c>
    </row>
    <row r="57" spans="1:3" x14ac:dyDescent="0.35">
      <c r="A57" t="s">
        <v>115</v>
      </c>
      <c r="B57" t="s">
        <v>96</v>
      </c>
      <c r="C57" s="27">
        <v>17569410.239999998</v>
      </c>
    </row>
    <row r="58" spans="1:3" x14ac:dyDescent="0.35">
      <c r="A58" t="s">
        <v>115</v>
      </c>
      <c r="B58" t="s">
        <v>97</v>
      </c>
      <c r="C58" s="27">
        <v>18609594.311999999</v>
      </c>
    </row>
    <row r="59" spans="1:3" x14ac:dyDescent="0.35">
      <c r="A59" t="s">
        <v>115</v>
      </c>
      <c r="B59" t="s">
        <v>98</v>
      </c>
      <c r="C59" s="27">
        <v>18716656.68</v>
      </c>
    </row>
    <row r="60" spans="1:3" x14ac:dyDescent="0.35">
      <c r="A60" t="s">
        <v>115</v>
      </c>
      <c r="B60" t="s">
        <v>99</v>
      </c>
      <c r="C60" s="27">
        <v>17749878.671999998</v>
      </c>
    </row>
    <row r="61" spans="1:3" x14ac:dyDescent="0.35">
      <c r="A61" t="s">
        <v>115</v>
      </c>
      <c r="B61" t="s">
        <v>100</v>
      </c>
      <c r="C61" s="27">
        <v>17832056.352000002</v>
      </c>
    </row>
    <row r="62" spans="1:3" x14ac:dyDescent="0.35">
      <c r="A62" t="s">
        <v>115</v>
      </c>
      <c r="B62" t="s">
        <v>101</v>
      </c>
      <c r="C62" s="27">
        <v>17858824.583999999</v>
      </c>
    </row>
    <row r="63" spans="1:3" x14ac:dyDescent="0.35">
      <c r="A63" t="s">
        <v>115</v>
      </c>
      <c r="B63" s="28" t="s">
        <v>102</v>
      </c>
      <c r="C63" s="27">
        <v>17693262.600000001</v>
      </c>
    </row>
    <row r="64" spans="1:3" x14ac:dyDescent="0.35">
      <c r="A64" t="s">
        <v>115</v>
      </c>
      <c r="B64" s="28" t="s">
        <v>103</v>
      </c>
      <c r="C64" s="27">
        <v>17694920.975999899</v>
      </c>
    </row>
    <row r="65" spans="1:3" x14ac:dyDescent="0.35">
      <c r="A65" t="s">
        <v>115</v>
      </c>
      <c r="B65" t="s">
        <v>104</v>
      </c>
      <c r="C65" s="27">
        <v>17748351.359999999</v>
      </c>
    </row>
    <row r="66" spans="1:3" x14ac:dyDescent="0.35">
      <c r="A66" t="s">
        <v>115</v>
      </c>
      <c r="B66" t="s">
        <v>105</v>
      </c>
      <c r="C66" s="27">
        <v>17668965.048</v>
      </c>
    </row>
    <row r="67" spans="1:3" x14ac:dyDescent="0.35">
      <c r="A67" t="s">
        <v>115</v>
      </c>
      <c r="B67" t="s">
        <v>106</v>
      </c>
      <c r="C67" s="27">
        <v>17651314.3439999</v>
      </c>
    </row>
    <row r="68" spans="1:3" x14ac:dyDescent="0.35">
      <c r="A68" t="s">
        <v>115</v>
      </c>
      <c r="B68" t="s">
        <v>107</v>
      </c>
      <c r="C68" s="27">
        <v>17670732.600000001</v>
      </c>
    </row>
    <row r="69" spans="1:3" x14ac:dyDescent="0.35">
      <c r="A69" t="s">
        <v>115</v>
      </c>
      <c r="B69" s="28" t="s">
        <v>108</v>
      </c>
      <c r="C69" s="27">
        <v>17690094.072000001</v>
      </c>
    </row>
    <row r="70" spans="1:3" x14ac:dyDescent="0.35">
      <c r="A70" t="s">
        <v>115</v>
      </c>
      <c r="B70" t="s">
        <v>109</v>
      </c>
      <c r="C70" s="27">
        <v>17690094.072000001</v>
      </c>
    </row>
    <row r="71" spans="1:3" x14ac:dyDescent="0.35">
      <c r="A71" t="s">
        <v>115</v>
      </c>
      <c r="B71" t="s">
        <v>110</v>
      </c>
      <c r="C71" s="27">
        <v>17690094.072000001</v>
      </c>
    </row>
    <row r="72" spans="1:3" x14ac:dyDescent="0.35">
      <c r="A72" t="s">
        <v>115</v>
      </c>
      <c r="B72" t="s">
        <v>111</v>
      </c>
      <c r="C72" s="27">
        <v>17690094.072000001</v>
      </c>
    </row>
    <row r="73" spans="1:3" x14ac:dyDescent="0.35">
      <c r="A73" t="s">
        <v>115</v>
      </c>
      <c r="B73" t="s">
        <v>112</v>
      </c>
      <c r="C73" s="27">
        <v>17690094.072000001</v>
      </c>
    </row>
    <row r="74" spans="1:3" x14ac:dyDescent="0.35">
      <c r="A74" t="s">
        <v>116</v>
      </c>
      <c r="B74" t="s">
        <v>122</v>
      </c>
      <c r="C74" s="27">
        <v>18011146.32</v>
      </c>
    </row>
    <row r="75" spans="1:3" x14ac:dyDescent="0.35">
      <c r="A75" t="s">
        <v>116</v>
      </c>
      <c r="B75" t="s">
        <v>96</v>
      </c>
      <c r="C75" s="27">
        <v>17890347.048</v>
      </c>
    </row>
    <row r="76" spans="1:3" x14ac:dyDescent="0.35">
      <c r="A76" t="s">
        <v>116</v>
      </c>
      <c r="B76" t="s">
        <v>97</v>
      </c>
      <c r="C76" s="27">
        <v>18931876.7759999</v>
      </c>
    </row>
    <row r="77" spans="1:3" x14ac:dyDescent="0.35">
      <c r="A77" t="s">
        <v>116</v>
      </c>
      <c r="B77" t="s">
        <v>98</v>
      </c>
      <c r="C77" s="27">
        <v>19039184.015999999</v>
      </c>
    </row>
    <row r="78" spans="1:3" x14ac:dyDescent="0.35">
      <c r="A78" t="s">
        <v>116</v>
      </c>
      <c r="B78" t="s">
        <v>99</v>
      </c>
      <c r="C78" s="27">
        <v>18070976.640000001</v>
      </c>
    </row>
    <row r="79" spans="1:3" x14ac:dyDescent="0.35">
      <c r="A79" t="s">
        <v>116</v>
      </c>
      <c r="B79" t="s">
        <v>100</v>
      </c>
      <c r="C79" s="27">
        <v>18153198.575999901</v>
      </c>
    </row>
    <row r="80" spans="1:3" x14ac:dyDescent="0.35">
      <c r="A80" t="s">
        <v>116</v>
      </c>
      <c r="B80" t="s">
        <v>101</v>
      </c>
      <c r="C80" s="27">
        <v>18180051.984000001</v>
      </c>
    </row>
    <row r="81" spans="1:3" x14ac:dyDescent="0.35">
      <c r="A81" t="s">
        <v>116</v>
      </c>
      <c r="B81" s="28" t="s">
        <v>102</v>
      </c>
      <c r="C81" s="27">
        <v>18014298.984000001</v>
      </c>
    </row>
    <row r="82" spans="1:3" x14ac:dyDescent="0.35">
      <c r="A82" t="s">
        <v>116</v>
      </c>
      <c r="B82" s="28" t="s">
        <v>103</v>
      </c>
      <c r="C82" s="27">
        <v>18016041.072000001</v>
      </c>
    </row>
    <row r="83" spans="1:3" x14ac:dyDescent="0.35">
      <c r="A83" t="s">
        <v>116</v>
      </c>
      <c r="B83" t="s">
        <v>104</v>
      </c>
      <c r="C83" s="27">
        <v>18069449.328000002</v>
      </c>
    </row>
    <row r="84" spans="1:3" x14ac:dyDescent="0.35">
      <c r="A84" t="s">
        <v>116</v>
      </c>
      <c r="B84" t="s">
        <v>105</v>
      </c>
      <c r="C84" s="27">
        <v>17990040.888</v>
      </c>
    </row>
    <row r="85" spans="1:3" x14ac:dyDescent="0.35">
      <c r="A85" t="s">
        <v>116</v>
      </c>
      <c r="B85" t="s">
        <v>106</v>
      </c>
      <c r="C85" s="27">
        <v>17972530.68</v>
      </c>
    </row>
    <row r="86" spans="1:3" x14ac:dyDescent="0.35">
      <c r="A86" t="s">
        <v>116</v>
      </c>
      <c r="B86" t="s">
        <v>107</v>
      </c>
      <c r="C86" s="27">
        <v>17991696.335999999</v>
      </c>
    </row>
    <row r="87" spans="1:3" x14ac:dyDescent="0.35">
      <c r="A87" t="s">
        <v>116</v>
      </c>
      <c r="B87" s="28" t="s">
        <v>108</v>
      </c>
      <c r="C87" s="27">
        <v>18011146.32</v>
      </c>
    </row>
    <row r="88" spans="1:3" x14ac:dyDescent="0.35">
      <c r="A88" t="s">
        <v>116</v>
      </c>
      <c r="B88" t="s">
        <v>109</v>
      </c>
      <c r="C88" s="27">
        <v>18011146.32</v>
      </c>
    </row>
    <row r="89" spans="1:3" x14ac:dyDescent="0.35">
      <c r="A89" t="s">
        <v>116</v>
      </c>
      <c r="B89" t="s">
        <v>110</v>
      </c>
      <c r="C89" s="27">
        <v>18011146.32</v>
      </c>
    </row>
    <row r="90" spans="1:3" x14ac:dyDescent="0.35">
      <c r="A90" t="s">
        <v>116</v>
      </c>
      <c r="B90" t="s">
        <v>111</v>
      </c>
      <c r="C90" s="27">
        <v>18011146.32</v>
      </c>
    </row>
    <row r="91" spans="1:3" x14ac:dyDescent="0.35">
      <c r="A91" t="s">
        <v>116</v>
      </c>
      <c r="B91" t="s">
        <v>112</v>
      </c>
      <c r="C91" s="27">
        <v>18011146.32</v>
      </c>
    </row>
    <row r="92" spans="1:3" x14ac:dyDescent="0.35">
      <c r="A92" t="s">
        <v>117</v>
      </c>
      <c r="B92" t="s">
        <v>122</v>
      </c>
      <c r="C92" s="27">
        <v>17688636.311999999</v>
      </c>
    </row>
    <row r="93" spans="1:3" x14ac:dyDescent="0.35">
      <c r="A93" t="s">
        <v>117</v>
      </c>
      <c r="B93" t="s">
        <v>96</v>
      </c>
      <c r="C93" s="27">
        <v>17567903.423999999</v>
      </c>
    </row>
    <row r="94" spans="1:3" x14ac:dyDescent="0.35">
      <c r="A94" t="s">
        <v>117</v>
      </c>
      <c r="B94" t="s">
        <v>97</v>
      </c>
      <c r="C94" s="27">
        <v>18608997.263999999</v>
      </c>
    </row>
    <row r="95" spans="1:3" x14ac:dyDescent="0.35">
      <c r="A95" t="s">
        <v>117</v>
      </c>
      <c r="B95" t="s">
        <v>98</v>
      </c>
      <c r="C95" s="27">
        <v>18716400.743999999</v>
      </c>
    </row>
    <row r="96" spans="1:3" x14ac:dyDescent="0.35">
      <c r="A96" t="s">
        <v>117</v>
      </c>
      <c r="B96" t="s">
        <v>99</v>
      </c>
      <c r="C96" s="27">
        <v>17748521.952</v>
      </c>
    </row>
    <row r="97" spans="1:3" x14ac:dyDescent="0.35">
      <c r="A97" t="s">
        <v>117</v>
      </c>
      <c r="B97" t="s">
        <v>100</v>
      </c>
      <c r="C97" s="27">
        <v>17830699.631999999</v>
      </c>
    </row>
    <row r="98" spans="1:3" x14ac:dyDescent="0.35">
      <c r="A98" t="s">
        <v>117</v>
      </c>
      <c r="B98" t="s">
        <v>101</v>
      </c>
      <c r="C98" s="27">
        <v>17857452</v>
      </c>
    </row>
    <row r="99" spans="1:3" x14ac:dyDescent="0.35">
      <c r="A99" t="s">
        <v>117</v>
      </c>
      <c r="B99" s="28" t="s">
        <v>102</v>
      </c>
      <c r="C99" s="27">
        <v>17691828.432</v>
      </c>
    </row>
    <row r="100" spans="1:3" x14ac:dyDescent="0.35">
      <c r="A100" t="s">
        <v>117</v>
      </c>
      <c r="B100" s="28" t="s">
        <v>103</v>
      </c>
      <c r="C100" s="27">
        <v>17693531.063999999</v>
      </c>
    </row>
    <row r="101" spans="1:3" x14ac:dyDescent="0.35">
      <c r="A101" t="s">
        <v>117</v>
      </c>
      <c r="B101" t="s">
        <v>104</v>
      </c>
      <c r="C101" s="27">
        <v>17746899.864</v>
      </c>
    </row>
    <row r="102" spans="1:3" x14ac:dyDescent="0.35">
      <c r="A102" t="s">
        <v>117</v>
      </c>
      <c r="B102" t="s">
        <v>105</v>
      </c>
      <c r="C102" s="27">
        <v>17667513.552000001</v>
      </c>
    </row>
    <row r="103" spans="1:3" x14ac:dyDescent="0.35">
      <c r="A103" t="s">
        <v>117</v>
      </c>
      <c r="B103" t="s">
        <v>106</v>
      </c>
      <c r="C103" s="27">
        <v>17650087.056000002</v>
      </c>
    </row>
    <row r="104" spans="1:3" x14ac:dyDescent="0.35">
      <c r="A104" t="s">
        <v>117</v>
      </c>
      <c r="B104" t="s">
        <v>107</v>
      </c>
      <c r="C104" s="27">
        <v>17669252.712000001</v>
      </c>
    </row>
    <row r="105" spans="1:3" x14ac:dyDescent="0.35">
      <c r="A105" t="s">
        <v>117</v>
      </c>
      <c r="B105" s="28" t="s">
        <v>108</v>
      </c>
      <c r="C105" s="27">
        <v>17688636.311999999</v>
      </c>
    </row>
    <row r="106" spans="1:3" x14ac:dyDescent="0.35">
      <c r="A106" t="s">
        <v>117</v>
      </c>
      <c r="B106" t="s">
        <v>109</v>
      </c>
      <c r="C106" s="27">
        <v>17688636.311999999</v>
      </c>
    </row>
    <row r="107" spans="1:3" x14ac:dyDescent="0.35">
      <c r="A107" t="s">
        <v>117</v>
      </c>
      <c r="B107" t="s">
        <v>110</v>
      </c>
      <c r="C107" s="27">
        <v>17688636.311999999</v>
      </c>
    </row>
    <row r="108" spans="1:3" x14ac:dyDescent="0.35">
      <c r="A108" t="s">
        <v>117</v>
      </c>
      <c r="B108" t="s">
        <v>111</v>
      </c>
      <c r="C108" s="27">
        <v>17688636.311999999</v>
      </c>
    </row>
    <row r="109" spans="1:3" x14ac:dyDescent="0.35">
      <c r="A109" t="s">
        <v>117</v>
      </c>
      <c r="B109" t="s">
        <v>112</v>
      </c>
      <c r="C109" s="27">
        <v>17688636.311999999</v>
      </c>
    </row>
    <row r="110" spans="1:3" x14ac:dyDescent="0.35">
      <c r="A110" t="s">
        <v>118</v>
      </c>
      <c r="B110" t="s">
        <v>122</v>
      </c>
      <c r="C110" s="27">
        <v>17367399.311999999</v>
      </c>
    </row>
    <row r="111" spans="1:3" x14ac:dyDescent="0.35">
      <c r="A111" t="s">
        <v>118</v>
      </c>
      <c r="B111" t="s">
        <v>96</v>
      </c>
      <c r="C111" s="27">
        <v>17246660.1599999</v>
      </c>
    </row>
    <row r="112" spans="1:3" x14ac:dyDescent="0.35">
      <c r="A112" t="s">
        <v>118</v>
      </c>
      <c r="B112" t="s">
        <v>97</v>
      </c>
      <c r="C112" s="27">
        <v>18287621.232000001</v>
      </c>
    </row>
    <row r="113" spans="1:3" x14ac:dyDescent="0.35">
      <c r="A113" t="s">
        <v>118</v>
      </c>
      <c r="B113" t="s">
        <v>98</v>
      </c>
      <c r="C113" s="27">
        <v>18394787.976</v>
      </c>
    </row>
    <row r="114" spans="1:3" x14ac:dyDescent="0.35">
      <c r="A114" t="s">
        <v>118</v>
      </c>
      <c r="B114" t="s">
        <v>99</v>
      </c>
      <c r="C114" s="27">
        <v>17427245.495999999</v>
      </c>
    </row>
    <row r="115" spans="1:3" x14ac:dyDescent="0.35">
      <c r="A115" t="s">
        <v>118</v>
      </c>
      <c r="B115" t="s">
        <v>100</v>
      </c>
      <c r="C115" s="27">
        <v>17509378.919999901</v>
      </c>
    </row>
    <row r="116" spans="1:3" x14ac:dyDescent="0.35">
      <c r="A116" t="s">
        <v>118</v>
      </c>
      <c r="B116" t="s">
        <v>101</v>
      </c>
      <c r="C116" s="27">
        <v>17536158.215999998</v>
      </c>
    </row>
    <row r="117" spans="1:3" x14ac:dyDescent="0.35">
      <c r="A117" t="s">
        <v>118</v>
      </c>
      <c r="B117" s="28" t="s">
        <v>102</v>
      </c>
      <c r="C117" s="27">
        <v>17370585.167999901</v>
      </c>
    </row>
    <row r="118" spans="1:3" x14ac:dyDescent="0.35">
      <c r="A118" t="s">
        <v>118</v>
      </c>
      <c r="B118" s="28" t="s">
        <v>103</v>
      </c>
      <c r="C118" s="27">
        <v>17372294.063999999</v>
      </c>
    </row>
    <row r="119" spans="1:3" x14ac:dyDescent="0.35">
      <c r="A119" t="s">
        <v>118</v>
      </c>
      <c r="B119" t="s">
        <v>104</v>
      </c>
      <c r="C119" s="27">
        <v>17425555.559999999</v>
      </c>
    </row>
    <row r="120" spans="1:3" x14ac:dyDescent="0.35">
      <c r="A120" t="s">
        <v>118</v>
      </c>
      <c r="B120" t="s">
        <v>105</v>
      </c>
      <c r="C120" s="27">
        <v>17346477.168000001</v>
      </c>
    </row>
    <row r="121" spans="1:3" x14ac:dyDescent="0.35">
      <c r="A121" t="s">
        <v>118</v>
      </c>
      <c r="B121" t="s">
        <v>106</v>
      </c>
      <c r="C121" s="27">
        <v>17328749.015999999</v>
      </c>
    </row>
    <row r="122" spans="1:3" x14ac:dyDescent="0.35">
      <c r="A122" t="s">
        <v>118</v>
      </c>
      <c r="B122" t="s">
        <v>107</v>
      </c>
      <c r="C122" s="27">
        <v>17348172.072000001</v>
      </c>
    </row>
    <row r="123" spans="1:3" x14ac:dyDescent="0.35">
      <c r="A123" t="s">
        <v>118</v>
      </c>
      <c r="B123" s="28" t="s">
        <v>108</v>
      </c>
      <c r="C123" s="27">
        <v>17367399.311999999</v>
      </c>
    </row>
    <row r="124" spans="1:3" x14ac:dyDescent="0.35">
      <c r="A124" t="s">
        <v>118</v>
      </c>
      <c r="B124" t="s">
        <v>109</v>
      </c>
      <c r="C124" s="27">
        <v>17367399.311999999</v>
      </c>
    </row>
    <row r="125" spans="1:3" x14ac:dyDescent="0.35">
      <c r="A125" t="s">
        <v>118</v>
      </c>
      <c r="B125" t="s">
        <v>110</v>
      </c>
      <c r="C125" s="27">
        <v>17367399.311999999</v>
      </c>
    </row>
    <row r="126" spans="1:3" x14ac:dyDescent="0.35">
      <c r="A126" t="s">
        <v>118</v>
      </c>
      <c r="B126" t="s">
        <v>111</v>
      </c>
      <c r="C126" s="27">
        <v>17367399.311999999</v>
      </c>
    </row>
    <row r="127" spans="1:3" x14ac:dyDescent="0.35">
      <c r="A127" t="s">
        <v>118</v>
      </c>
      <c r="B127" t="s">
        <v>112</v>
      </c>
      <c r="C127" s="27">
        <v>17367399.311999999</v>
      </c>
    </row>
    <row r="128" spans="1:3" x14ac:dyDescent="0.35">
      <c r="A128" t="s">
        <v>119</v>
      </c>
      <c r="B128" t="s">
        <v>122</v>
      </c>
      <c r="C128" s="27">
        <v>18010912.511999998</v>
      </c>
    </row>
    <row r="129" spans="1:3" x14ac:dyDescent="0.35">
      <c r="A129" t="s">
        <v>119</v>
      </c>
      <c r="B129" t="s">
        <v>96</v>
      </c>
      <c r="C129" s="27">
        <v>17890078.583999999</v>
      </c>
    </row>
    <row r="130" spans="1:3" x14ac:dyDescent="0.35">
      <c r="A130" t="s">
        <v>119</v>
      </c>
      <c r="B130" t="s">
        <v>97</v>
      </c>
      <c r="C130" s="27">
        <v>18931769.471999999</v>
      </c>
    </row>
    <row r="131" spans="1:3" x14ac:dyDescent="0.35">
      <c r="A131" t="s">
        <v>119</v>
      </c>
      <c r="B131" t="s">
        <v>98</v>
      </c>
      <c r="C131" s="27">
        <v>19039111.3679999</v>
      </c>
    </row>
    <row r="132" spans="1:3" x14ac:dyDescent="0.35">
      <c r="A132" t="s">
        <v>119</v>
      </c>
      <c r="B132" t="s">
        <v>99</v>
      </c>
      <c r="C132" s="27">
        <v>18070769.759999901</v>
      </c>
    </row>
    <row r="133" spans="1:3" x14ac:dyDescent="0.35">
      <c r="A133" t="s">
        <v>119</v>
      </c>
      <c r="B133" t="s">
        <v>100</v>
      </c>
      <c r="C133" s="27">
        <v>18153020.087999899</v>
      </c>
    </row>
    <row r="134" spans="1:3" x14ac:dyDescent="0.35">
      <c r="A134" t="s">
        <v>119</v>
      </c>
      <c r="B134" t="s">
        <v>101</v>
      </c>
      <c r="C134" s="27">
        <v>18179867.232000001</v>
      </c>
    </row>
    <row r="135" spans="1:3" x14ac:dyDescent="0.35">
      <c r="A135" t="s">
        <v>119</v>
      </c>
      <c r="B135" s="28" t="s">
        <v>102</v>
      </c>
      <c r="C135" s="27">
        <v>18014003.592</v>
      </c>
    </row>
    <row r="136" spans="1:3" x14ac:dyDescent="0.35">
      <c r="A136" t="s">
        <v>119</v>
      </c>
      <c r="B136" s="28" t="s">
        <v>103</v>
      </c>
      <c r="C136" s="27">
        <v>18015767.807999998</v>
      </c>
    </row>
    <row r="137" spans="1:3" x14ac:dyDescent="0.35">
      <c r="A137" t="s">
        <v>119</v>
      </c>
      <c r="B137" t="s">
        <v>104</v>
      </c>
      <c r="C137" s="27">
        <v>18069286.704</v>
      </c>
    </row>
    <row r="138" spans="1:3" x14ac:dyDescent="0.35">
      <c r="A138" t="s">
        <v>119</v>
      </c>
      <c r="B138" t="s">
        <v>105</v>
      </c>
      <c r="C138" s="27">
        <v>17989895.5919999</v>
      </c>
    </row>
    <row r="139" spans="1:3" x14ac:dyDescent="0.35">
      <c r="A139" t="s">
        <v>119</v>
      </c>
      <c r="B139" t="s">
        <v>106</v>
      </c>
      <c r="C139" s="27">
        <v>17972206.896000002</v>
      </c>
    </row>
    <row r="140" spans="1:3" x14ac:dyDescent="0.35">
      <c r="A140" t="s">
        <v>119</v>
      </c>
      <c r="B140" t="s">
        <v>107</v>
      </c>
      <c r="C140" s="27">
        <v>17991551.039999999</v>
      </c>
    </row>
    <row r="141" spans="1:3" x14ac:dyDescent="0.35">
      <c r="A141" t="s">
        <v>119</v>
      </c>
      <c r="B141" s="28" t="s">
        <v>108</v>
      </c>
      <c r="C141" s="27">
        <v>18010912.511999998</v>
      </c>
    </row>
    <row r="142" spans="1:3" x14ac:dyDescent="0.35">
      <c r="A142" t="s">
        <v>119</v>
      </c>
      <c r="B142" t="s">
        <v>109</v>
      </c>
      <c r="C142" s="27">
        <v>18010912.511999998</v>
      </c>
    </row>
    <row r="143" spans="1:3" x14ac:dyDescent="0.35">
      <c r="A143" t="s">
        <v>119</v>
      </c>
      <c r="B143" t="s">
        <v>110</v>
      </c>
      <c r="C143" s="27">
        <v>18010912.511999998</v>
      </c>
    </row>
    <row r="144" spans="1:3" x14ac:dyDescent="0.35">
      <c r="A144" t="s">
        <v>119</v>
      </c>
      <c r="B144" t="s">
        <v>111</v>
      </c>
      <c r="C144" s="27">
        <v>18010912.511999998</v>
      </c>
    </row>
    <row r="145" spans="1:3" x14ac:dyDescent="0.35">
      <c r="A145" t="s">
        <v>119</v>
      </c>
      <c r="B145" t="s">
        <v>112</v>
      </c>
      <c r="C145" s="27">
        <v>18010912.511999998</v>
      </c>
    </row>
    <row r="146" spans="1:3" x14ac:dyDescent="0.35">
      <c r="A146" t="s">
        <v>120</v>
      </c>
      <c r="B146" t="s">
        <v>122</v>
      </c>
      <c r="C146" s="27">
        <v>17687301.719999999</v>
      </c>
    </row>
    <row r="147" spans="1:3" x14ac:dyDescent="0.35">
      <c r="A147" t="s">
        <v>120</v>
      </c>
      <c r="B147" t="s">
        <v>96</v>
      </c>
      <c r="C147" s="27">
        <v>17566467.791999999</v>
      </c>
    </row>
    <row r="148" spans="1:3" x14ac:dyDescent="0.35">
      <c r="A148" t="s">
        <v>120</v>
      </c>
      <c r="B148" t="s">
        <v>97</v>
      </c>
      <c r="C148" s="27">
        <v>18608158.68</v>
      </c>
    </row>
    <row r="149" spans="1:3" x14ac:dyDescent="0.35">
      <c r="A149" t="s">
        <v>120</v>
      </c>
      <c r="B149" t="s">
        <v>98</v>
      </c>
      <c r="C149" s="27">
        <v>18715500.575999901</v>
      </c>
    </row>
    <row r="150" spans="1:3" x14ac:dyDescent="0.35">
      <c r="A150" t="s">
        <v>120</v>
      </c>
      <c r="B150" t="s">
        <v>99</v>
      </c>
      <c r="C150" s="27">
        <v>17747158.967999998</v>
      </c>
    </row>
    <row r="151" spans="1:3" x14ac:dyDescent="0.35">
      <c r="A151" t="s">
        <v>120</v>
      </c>
      <c r="B151" t="s">
        <v>100</v>
      </c>
      <c r="C151" s="27">
        <v>17829409.2959999</v>
      </c>
    </row>
    <row r="152" spans="1:3" x14ac:dyDescent="0.35">
      <c r="A152" t="s">
        <v>120</v>
      </c>
      <c r="B152" t="s">
        <v>101</v>
      </c>
      <c r="C152" s="27">
        <v>17856256.440000001</v>
      </c>
    </row>
    <row r="153" spans="1:3" x14ac:dyDescent="0.35">
      <c r="A153" t="s">
        <v>120</v>
      </c>
      <c r="B153" s="28" t="s">
        <v>102</v>
      </c>
      <c r="C153" s="27">
        <v>17690392.800000001</v>
      </c>
    </row>
    <row r="154" spans="1:3" x14ac:dyDescent="0.35">
      <c r="A154" t="s">
        <v>120</v>
      </c>
      <c r="B154" s="28" t="s">
        <v>103</v>
      </c>
      <c r="C154" s="27">
        <v>17692157.015999999</v>
      </c>
    </row>
    <row r="155" spans="1:3" x14ac:dyDescent="0.35">
      <c r="A155" t="s">
        <v>120</v>
      </c>
      <c r="B155" t="s">
        <v>104</v>
      </c>
      <c r="C155" s="27">
        <v>17745675.912</v>
      </c>
    </row>
    <row r="156" spans="1:3" x14ac:dyDescent="0.35">
      <c r="A156" t="s">
        <v>120</v>
      </c>
      <c r="B156" t="s">
        <v>105</v>
      </c>
      <c r="C156" s="27">
        <v>17666284.7999999</v>
      </c>
    </row>
    <row r="157" spans="1:3" x14ac:dyDescent="0.35">
      <c r="A157" t="s">
        <v>120</v>
      </c>
      <c r="B157" t="s">
        <v>106</v>
      </c>
      <c r="C157" s="27">
        <v>17648596.103999902</v>
      </c>
    </row>
    <row r="158" spans="1:3" x14ac:dyDescent="0.35">
      <c r="A158" t="s">
        <v>120</v>
      </c>
      <c r="B158" t="s">
        <v>107</v>
      </c>
      <c r="C158" s="27">
        <v>17667940.248</v>
      </c>
    </row>
    <row r="159" spans="1:3" x14ac:dyDescent="0.35">
      <c r="A159" t="s">
        <v>120</v>
      </c>
      <c r="B159" s="28" t="s">
        <v>108</v>
      </c>
      <c r="C159" s="27">
        <v>17687301.719999999</v>
      </c>
    </row>
    <row r="160" spans="1:3" x14ac:dyDescent="0.35">
      <c r="A160" t="s">
        <v>120</v>
      </c>
      <c r="B160" t="s">
        <v>109</v>
      </c>
      <c r="C160" s="27">
        <v>17687301.719999999</v>
      </c>
    </row>
    <row r="161" spans="1:3" x14ac:dyDescent="0.35">
      <c r="A161" t="s">
        <v>120</v>
      </c>
      <c r="B161" t="s">
        <v>110</v>
      </c>
      <c r="C161" s="27">
        <v>17687301.719999999</v>
      </c>
    </row>
    <row r="162" spans="1:3" x14ac:dyDescent="0.35">
      <c r="A162" t="s">
        <v>120</v>
      </c>
      <c r="B162" t="s">
        <v>111</v>
      </c>
      <c r="C162" s="27">
        <v>17687301.719999999</v>
      </c>
    </row>
    <row r="163" spans="1:3" x14ac:dyDescent="0.35">
      <c r="A163" t="s">
        <v>120</v>
      </c>
      <c r="B163" t="s">
        <v>112</v>
      </c>
      <c r="C163" s="27">
        <v>17687301.719999999</v>
      </c>
    </row>
    <row r="164" spans="1:3" x14ac:dyDescent="0.35">
      <c r="A164" t="s">
        <v>121</v>
      </c>
      <c r="B164" t="s">
        <v>122</v>
      </c>
      <c r="C164" s="27">
        <v>17364602.16</v>
      </c>
    </row>
    <row r="165" spans="1:3" x14ac:dyDescent="0.35">
      <c r="A165" t="s">
        <v>121</v>
      </c>
      <c r="B165" t="s">
        <v>96</v>
      </c>
      <c r="C165" s="27">
        <v>17243768.232000001</v>
      </c>
    </row>
    <row r="166" spans="1:3" x14ac:dyDescent="0.35">
      <c r="A166" t="s">
        <v>121</v>
      </c>
      <c r="B166" t="s">
        <v>97</v>
      </c>
      <c r="C166" s="27">
        <v>18285459.120000001</v>
      </c>
    </row>
    <row r="167" spans="1:3" x14ac:dyDescent="0.35">
      <c r="A167" t="s">
        <v>121</v>
      </c>
      <c r="B167" t="s">
        <v>98</v>
      </c>
      <c r="C167" s="27">
        <v>18392801.015999999</v>
      </c>
    </row>
    <row r="168" spans="1:3" x14ac:dyDescent="0.35">
      <c r="A168" t="s">
        <v>121</v>
      </c>
      <c r="B168" t="s">
        <v>99</v>
      </c>
      <c r="C168" s="27">
        <v>17424459.408</v>
      </c>
    </row>
    <row r="169" spans="1:3" x14ac:dyDescent="0.35">
      <c r="A169" t="s">
        <v>121</v>
      </c>
      <c r="B169" t="s">
        <v>100</v>
      </c>
      <c r="C169" s="27">
        <v>17506709.736000001</v>
      </c>
    </row>
    <row r="170" spans="1:3" x14ac:dyDescent="0.35">
      <c r="A170" t="s">
        <v>121</v>
      </c>
      <c r="B170" t="s">
        <v>101</v>
      </c>
      <c r="C170" s="27">
        <v>17533556.879999999</v>
      </c>
    </row>
    <row r="171" spans="1:3" x14ac:dyDescent="0.35">
      <c r="A171" t="s">
        <v>121</v>
      </c>
      <c r="B171" s="28" t="s">
        <v>102</v>
      </c>
      <c r="C171" s="27">
        <v>17367693.239999998</v>
      </c>
    </row>
    <row r="172" spans="1:3" x14ac:dyDescent="0.35">
      <c r="A172" t="s">
        <v>121</v>
      </c>
      <c r="B172" s="28" t="s">
        <v>103</v>
      </c>
      <c r="C172" s="27">
        <v>17369457.456</v>
      </c>
    </row>
    <row r="173" spans="1:3" x14ac:dyDescent="0.35">
      <c r="A173" t="s">
        <v>121</v>
      </c>
      <c r="B173" t="s">
        <v>104</v>
      </c>
      <c r="C173" s="27">
        <v>17422976.352000002</v>
      </c>
    </row>
    <row r="174" spans="1:3" x14ac:dyDescent="0.35">
      <c r="A174" t="s">
        <v>121</v>
      </c>
      <c r="B174" t="s">
        <v>105</v>
      </c>
      <c r="C174" s="27">
        <v>17343585.239999998</v>
      </c>
    </row>
    <row r="175" spans="1:3" x14ac:dyDescent="0.35">
      <c r="A175" t="s">
        <v>121</v>
      </c>
      <c r="B175" t="s">
        <v>106</v>
      </c>
      <c r="C175" s="27">
        <v>17325896.544</v>
      </c>
    </row>
    <row r="176" spans="1:3" x14ac:dyDescent="0.35">
      <c r="A176" t="s">
        <v>121</v>
      </c>
      <c r="B176" t="s">
        <v>107</v>
      </c>
      <c r="C176" s="27">
        <v>17345240.6879999</v>
      </c>
    </row>
    <row r="177" spans="1:3" x14ac:dyDescent="0.35">
      <c r="A177" t="s">
        <v>121</v>
      </c>
      <c r="B177" s="28" t="s">
        <v>108</v>
      </c>
      <c r="C177" s="27">
        <v>17364602.16</v>
      </c>
    </row>
    <row r="178" spans="1:3" x14ac:dyDescent="0.35">
      <c r="A178" t="s">
        <v>121</v>
      </c>
      <c r="B178" t="s">
        <v>109</v>
      </c>
      <c r="C178" s="27">
        <v>17364602.16</v>
      </c>
    </row>
    <row r="179" spans="1:3" x14ac:dyDescent="0.35">
      <c r="A179" t="s">
        <v>121</v>
      </c>
      <c r="B179" t="s">
        <v>110</v>
      </c>
      <c r="C179" s="27">
        <v>17364602.16</v>
      </c>
    </row>
    <row r="180" spans="1:3" x14ac:dyDescent="0.35">
      <c r="A180" t="s">
        <v>121</v>
      </c>
      <c r="B180" t="s">
        <v>111</v>
      </c>
      <c r="C180" s="27">
        <v>17364602.16</v>
      </c>
    </row>
    <row r="181" spans="1:3" x14ac:dyDescent="0.35">
      <c r="A181" t="s">
        <v>121</v>
      </c>
      <c r="B181" t="s">
        <v>112</v>
      </c>
      <c r="C181" s="27">
        <v>17364602.16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Caso_Base</vt:lpstr>
      <vt:lpstr>Planilha3</vt:lpstr>
      <vt:lpstr>Planilha1</vt:lpstr>
      <vt:lpstr>Planilha2</vt:lpstr>
      <vt:lpstr>Analise_Sensibilidade</vt:lpstr>
      <vt:lpstr>Análise</vt:lpstr>
      <vt:lpstr>Análise-original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Fritz Henrique</dc:creator>
  <cp:lastModifiedBy>Letícia Fritz Henrique</cp:lastModifiedBy>
  <dcterms:created xsi:type="dcterms:W3CDTF">2015-06-05T18:19:34Z</dcterms:created>
  <dcterms:modified xsi:type="dcterms:W3CDTF">2022-06-11T13:53:16Z</dcterms:modified>
</cp:coreProperties>
</file>